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2年度水道の現況\04 HP掲載用\"/>
    </mc:Choice>
  </mc:AlternateContent>
  <bookViews>
    <workbookView xWindow="0" yWindow="0" windowWidth="17895" windowHeight="7290"/>
  </bookViews>
  <sheets>
    <sheet name="年度別普及状況" sheetId="1" r:id="rId1"/>
  </sheets>
  <definedNames>
    <definedName name="_xlnm.Print_Area" localSheetId="0">年度別普及状況!$A$1:$L$60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H59" i="1"/>
  <c r="I59" i="1" s="1"/>
  <c r="K58" i="1"/>
  <c r="H58" i="1"/>
  <c r="I58" i="1" s="1"/>
  <c r="K56" i="1"/>
  <c r="F56" i="1"/>
  <c r="H56" i="1" s="1"/>
  <c r="I56" i="1" s="1"/>
  <c r="H45" i="1"/>
  <c r="I45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</calcChain>
</file>

<file path=xl/sharedStrings.xml><?xml version="1.0" encoding="utf-8"?>
<sst xmlns="http://schemas.openxmlformats.org/spreadsheetml/2006/main" count="51" uniqueCount="50">
  <si>
    <t xml:space="preserve">岡 山 県 年 度 別 水 道 普 及 状 況 表  </t>
    <rPh sb="0" eb="1">
      <t>オカ</t>
    </rPh>
    <rPh sb="2" eb="3">
      <t>ヤマ</t>
    </rPh>
    <rPh sb="4" eb="5">
      <t>ケン</t>
    </rPh>
    <rPh sb="6" eb="7">
      <t>トシ</t>
    </rPh>
    <rPh sb="8" eb="9">
      <t>タビ</t>
    </rPh>
    <rPh sb="10" eb="11">
      <t>ベツ</t>
    </rPh>
    <rPh sb="12" eb="13">
      <t>ミズ</t>
    </rPh>
    <rPh sb="14" eb="15">
      <t>ミチ</t>
    </rPh>
    <rPh sb="16" eb="17">
      <t>アマネ</t>
    </rPh>
    <rPh sb="18" eb="19">
      <t>オヨ</t>
    </rPh>
    <rPh sb="20" eb="21">
      <t>ジョウ</t>
    </rPh>
    <rPh sb="22" eb="23">
      <t>イワン</t>
    </rPh>
    <rPh sb="24" eb="25">
      <t>ヒョウ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</si>
  <si>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</si>
  <si>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給  水  人  口   （人）</t>
    <rPh sb="0" eb="1">
      <t>キュウ</t>
    </rPh>
    <rPh sb="3" eb="4">
      <t>ミズ</t>
    </rPh>
    <rPh sb="6" eb="7">
      <t>ヒト</t>
    </rPh>
    <rPh sb="9" eb="10">
      <t>クチ</t>
    </rPh>
    <rPh sb="14" eb="15">
      <t>ニン</t>
    </rPh>
    <phoneticPr fontId="4"/>
  </si>
  <si>
    <t>普及率（％）</t>
    <rPh sb="0" eb="2">
      <t>フキュウ</t>
    </rPh>
    <rPh sb="2" eb="3">
      <t>リツ</t>
    </rPh>
    <phoneticPr fontId="4"/>
  </si>
  <si>
    <t>飲 料 水</t>
    <rPh sb="0" eb="1">
      <t>イン</t>
    </rPh>
    <rPh sb="2" eb="3">
      <t>リョウ</t>
    </rPh>
    <rPh sb="4" eb="5">
      <t>ミズ</t>
    </rPh>
    <phoneticPr fontId="4"/>
  </si>
  <si>
    <t>年 度</t>
    <rPh sb="0" eb="1">
      <t>トシ</t>
    </rPh>
    <rPh sb="2" eb="3">
      <t>タビ</t>
    </rPh>
    <phoneticPr fontId="4"/>
  </si>
  <si>
    <t>供給施設</t>
    <rPh sb="0" eb="2">
      <t>キョウキュウ</t>
    </rPh>
    <rPh sb="2" eb="4">
      <t>シセツ</t>
    </rPh>
    <phoneticPr fontId="4"/>
  </si>
  <si>
    <t>（人）</t>
    <rPh sb="1" eb="2">
      <t>ニン</t>
    </rPh>
    <phoneticPr fontId="4"/>
  </si>
  <si>
    <t>上 水 道</t>
    <rPh sb="0" eb="1">
      <t>ウエ</t>
    </rPh>
    <rPh sb="2" eb="3">
      <t>ミズ</t>
    </rPh>
    <rPh sb="4" eb="5">
      <t>ミチ</t>
    </rPh>
    <phoneticPr fontId="4"/>
  </si>
  <si>
    <t>簡易水道</t>
    <rPh sb="0" eb="2">
      <t>カンイ</t>
    </rPh>
    <rPh sb="2" eb="4">
      <t>スイドウ</t>
    </rPh>
    <phoneticPr fontId="4"/>
  </si>
  <si>
    <t>専用水道</t>
    <rPh sb="0" eb="2">
      <t>センヨウ</t>
    </rPh>
    <rPh sb="2" eb="4">
      <t>スイドウ</t>
    </rPh>
    <phoneticPr fontId="4"/>
  </si>
  <si>
    <t>計</t>
    <rPh sb="0" eb="1">
      <t>ケイ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</si>
  <si>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</si>
  <si>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</si>
  <si>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給水人口</t>
    <rPh sb="0" eb="2">
      <t>キュウスイ</t>
    </rPh>
    <rPh sb="2" eb="4">
      <t>ジンコウ</t>
    </rPh>
    <phoneticPr fontId="4"/>
  </si>
  <si>
    <t>Ｓ</t>
    <phoneticPr fontId="4"/>
  </si>
  <si>
    <t>35</t>
    <phoneticPr fontId="4"/>
  </si>
  <si>
    <t>40</t>
    <phoneticPr fontId="4"/>
  </si>
  <si>
    <t>45</t>
    <phoneticPr fontId="4"/>
  </si>
  <si>
    <t>46</t>
    <phoneticPr fontId="4"/>
  </si>
  <si>
    <t>47</t>
    <phoneticPr fontId="4"/>
  </si>
  <si>
    <t>48</t>
    <phoneticPr fontId="4"/>
  </si>
  <si>
    <t>49</t>
    <phoneticPr fontId="4"/>
  </si>
  <si>
    <t>50</t>
    <phoneticPr fontId="4"/>
  </si>
  <si>
    <t>51</t>
    <phoneticPr fontId="4"/>
  </si>
  <si>
    <t>52</t>
    <phoneticPr fontId="4"/>
  </si>
  <si>
    <t>53</t>
    <phoneticPr fontId="4"/>
  </si>
  <si>
    <t>54</t>
    <phoneticPr fontId="4"/>
  </si>
  <si>
    <t>55</t>
    <phoneticPr fontId="4"/>
  </si>
  <si>
    <t>56</t>
    <phoneticPr fontId="4"/>
  </si>
  <si>
    <t>57</t>
    <phoneticPr fontId="4"/>
  </si>
  <si>
    <t>58</t>
    <phoneticPr fontId="4"/>
  </si>
  <si>
    <t>59</t>
    <phoneticPr fontId="4"/>
  </si>
  <si>
    <t>60</t>
    <phoneticPr fontId="4"/>
  </si>
  <si>
    <t>61</t>
    <phoneticPr fontId="4"/>
  </si>
  <si>
    <t>62</t>
    <phoneticPr fontId="4"/>
  </si>
  <si>
    <t>63</t>
    <phoneticPr fontId="4"/>
  </si>
  <si>
    <t>Ｈ</t>
    <phoneticPr fontId="4"/>
  </si>
  <si>
    <t>元</t>
    <rPh sb="0" eb="1">
      <t>ゲン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</si>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</sst>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0.0;[Red]0.0"/>
    <numFmt numFmtId="178" formatCode="#,##0;&quot;△ &quot;#,##0"/>
    <numFmt numFmtId="179" formatCode="#,##0.0;&quot;△ &quot;#,##0.0"/>
    <numFmt numFmtId="180" formatCode="#,##0.0;[Red]#,##0.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rgb="FFFF0000"/>
      <name val="HGS創英角ﾎﾟｯﾌﾟ体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2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176" fontId="1" fillId="0" borderId="14" xfId="0" applyNumberFormat="1" applyFont="1" applyBorder="1"/>
    <xf numFmtId="177" fontId="1" fillId="0" borderId="14" xfId="0" applyNumberFormat="1" applyFont="1" applyBorder="1"/>
    <xf numFmtId="176" fontId="1" fillId="0" borderId="19" xfId="0" applyNumberFormat="1" applyFont="1" applyBorder="1"/>
    <xf numFmtId="0" fontId="1" fillId="0" borderId="7" xfId="0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176" fontId="1" fillId="0" borderId="9" xfId="0" applyNumberFormat="1" applyFont="1" applyBorder="1"/>
    <xf numFmtId="177" fontId="1" fillId="0" borderId="9" xfId="0" applyNumberFormat="1" applyFont="1" applyBorder="1"/>
    <xf numFmtId="176" fontId="1" fillId="0" borderId="13" xfId="0" applyNumberFormat="1" applyFont="1" applyBorder="1"/>
    <xf numFmtId="0" fontId="1" fillId="0" borderId="7" xfId="0" applyFont="1" applyBorder="1"/>
    <xf numFmtId="0" fontId="1" fillId="0" borderId="8" xfId="0" applyFont="1" applyBorder="1"/>
    <xf numFmtId="178" fontId="1" fillId="0" borderId="9" xfId="0" applyNumberFormat="1" applyFont="1" applyBorder="1" applyAlignment="1">
      <alignment horizontal="right"/>
    </xf>
    <xf numFmtId="179" fontId="1" fillId="0" borderId="9" xfId="0" applyNumberFormat="1" applyFont="1" applyBorder="1" applyAlignment="1">
      <alignment horizontal="right"/>
    </xf>
    <xf numFmtId="178" fontId="1" fillId="0" borderId="13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0" fontId="1" fillId="0" borderId="8" xfId="0" applyFont="1" applyFill="1" applyBorder="1"/>
    <xf numFmtId="178" fontId="1" fillId="0" borderId="9" xfId="0" applyNumberFormat="1" applyFont="1" applyFill="1" applyBorder="1" applyAlignment="1">
      <alignment horizontal="right"/>
    </xf>
    <xf numFmtId="179" fontId="1" fillId="0" borderId="9" xfId="0" applyNumberFormat="1" applyFont="1" applyFill="1" applyBorder="1" applyAlignment="1">
      <alignment horizontal="right"/>
    </xf>
    <xf numFmtId="0" fontId="1" fillId="0" borderId="0" xfId="0" applyFont="1" applyFill="1" applyBorder="1"/>
    <xf numFmtId="178" fontId="1" fillId="0" borderId="13" xfId="0" applyNumberFormat="1" applyFont="1" applyFill="1" applyBorder="1" applyAlignment="1">
      <alignment horizontal="right"/>
    </xf>
    <xf numFmtId="0" fontId="1" fillId="0" borderId="0" xfId="0" applyFont="1" applyBorder="1"/>
    <xf numFmtId="176" fontId="1" fillId="0" borderId="9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80" fontId="1" fillId="0" borderId="0" xfId="0" applyNumberFormat="1" applyFont="1" applyBorder="1" applyAlignment="1">
      <alignment horizontal="right"/>
    </xf>
    <xf numFmtId="180" fontId="1" fillId="0" borderId="9" xfId="0" applyNumberFormat="1" applyFont="1" applyBorder="1" applyAlignment="1">
      <alignment horizontal="right"/>
    </xf>
    <xf numFmtId="176" fontId="1" fillId="0" borderId="13" xfId="0" applyNumberFormat="1" applyFont="1" applyBorder="1" applyAlignment="1">
      <alignment horizontal="right"/>
    </xf>
    <xf numFmtId="180" fontId="1" fillId="0" borderId="9" xfId="0" applyNumberFormat="1" applyFont="1" applyFill="1" applyBorder="1" applyAlignment="1">
      <alignment horizontal="right"/>
    </xf>
    <xf numFmtId="176" fontId="1" fillId="0" borderId="20" xfId="0" applyNumberFormat="1" applyFont="1" applyBorder="1" applyAlignment="1">
      <alignment horizontal="right"/>
    </xf>
    <xf numFmtId="176" fontId="1" fillId="0" borderId="8" xfId="0" applyNumberFormat="1" applyFont="1" applyBorder="1"/>
    <xf numFmtId="176" fontId="1" fillId="0" borderId="9" xfId="0" applyNumberFormat="1" applyFont="1" applyFill="1" applyBorder="1" applyAlignment="1">
      <alignment horizontal="right"/>
    </xf>
    <xf numFmtId="0" fontId="1" fillId="0" borderId="9" xfId="0" applyFont="1" applyBorder="1"/>
    <xf numFmtId="176" fontId="1" fillId="0" borderId="20" xfId="0" applyNumberFormat="1" applyFont="1" applyBorder="1"/>
    <xf numFmtId="0" fontId="0" fillId="0" borderId="9" xfId="0" applyFont="1" applyBorder="1"/>
    <xf numFmtId="0" fontId="8" fillId="0" borderId="9" xfId="0" applyFont="1" applyBorder="1"/>
    <xf numFmtId="0" fontId="0" fillId="0" borderId="0" xfId="0" applyFont="1" applyFill="1" applyBorder="1"/>
    <xf numFmtId="0" fontId="0" fillId="0" borderId="8" xfId="0" applyFont="1" applyFill="1" applyBorder="1"/>
    <xf numFmtId="176" fontId="0" fillId="0" borderId="9" xfId="0" applyNumberFormat="1" applyFont="1" applyBorder="1"/>
    <xf numFmtId="176" fontId="0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176" fontId="0" fillId="0" borderId="20" xfId="0" applyNumberFormat="1" applyFont="1" applyBorder="1"/>
    <xf numFmtId="176" fontId="1" fillId="0" borderId="0" xfId="0" applyNumberFormat="1" applyFont="1"/>
    <xf numFmtId="0" fontId="8" fillId="0" borderId="8" xfId="0" applyFont="1" applyFill="1" applyBorder="1"/>
    <xf numFmtId="176" fontId="8" fillId="0" borderId="9" xfId="0" applyNumberFormat="1" applyFont="1" applyBorder="1"/>
    <xf numFmtId="176" fontId="8" fillId="0" borderId="9" xfId="0" applyNumberFormat="1" applyFont="1" applyFill="1" applyBorder="1" applyAlignment="1">
      <alignment horizontal="right"/>
    </xf>
    <xf numFmtId="179" fontId="8" fillId="0" borderId="9" xfId="0" applyNumberFormat="1" applyFont="1" applyFill="1" applyBorder="1" applyAlignment="1">
      <alignment horizontal="right"/>
    </xf>
    <xf numFmtId="177" fontId="8" fillId="0" borderId="9" xfId="0" applyNumberFormat="1" applyFont="1" applyBorder="1"/>
    <xf numFmtId="176" fontId="8" fillId="0" borderId="20" xfId="0" applyNumberFormat="1" applyFont="1" applyBorder="1"/>
    <xf numFmtId="0" fontId="0" fillId="0" borderId="8" xfId="0" applyFont="1" applyBorder="1"/>
    <xf numFmtId="177" fontId="0" fillId="0" borderId="9" xfId="0" applyNumberFormat="1" applyFont="1" applyBorder="1" applyAlignment="1">
      <alignment horizontal="right"/>
    </xf>
    <xf numFmtId="176" fontId="0" fillId="0" borderId="23" xfId="0" applyNumberFormat="1" applyFont="1" applyFill="1" applyBorder="1" applyAlignment="1">
      <alignment horizontal="right"/>
    </xf>
    <xf numFmtId="179" fontId="0" fillId="0" borderId="23" xfId="0" applyNumberFormat="1" applyFont="1" applyFill="1" applyBorder="1" applyAlignment="1">
      <alignment horizontal="right"/>
    </xf>
    <xf numFmtId="0" fontId="0" fillId="0" borderId="21" xfId="0" applyFont="1" applyFill="1" applyBorder="1"/>
    <xf numFmtId="0" fontId="0" fillId="0" borderId="22" xfId="0" applyFont="1" applyFill="1" applyBorder="1"/>
    <xf numFmtId="176" fontId="0" fillId="0" borderId="23" xfId="0" applyNumberFormat="1" applyFont="1" applyFill="1" applyBorder="1"/>
    <xf numFmtId="177" fontId="0" fillId="0" borderId="23" xfId="0" applyNumberFormat="1" applyFont="1" applyFill="1" applyBorder="1" applyAlignment="1">
      <alignment horizontal="right"/>
    </xf>
    <xf numFmtId="176" fontId="0" fillId="0" borderId="24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46</xdr:row>
      <xdr:rowOff>123825</xdr:rowOff>
    </xdr:from>
    <xdr:to>
      <xdr:col>1</xdr:col>
      <xdr:colOff>9525</xdr:colOff>
      <xdr:row>46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775" y="91630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view="pageBreakPreview" zoomScaleNormal="100" workbookViewId="0">
      <pane ySplit="6" topLeftCell="A7" activePane="bottomLeft" state="frozen"/>
      <selection pane="bottomLeft" activeCell="G65" sqref="G65"/>
    </sheetView>
  </sheetViews>
  <sheetFormatPr defaultRowHeight="14.25" x14ac:dyDescent="0.15"/>
  <cols>
    <col min="1" max="1" width="1.5" style="1" customWidth="1"/>
    <col min="2" max="2" width="3.25" style="1" customWidth="1"/>
    <col min="3" max="3" width="3" style="1" customWidth="1"/>
    <col min="4" max="5" width="10.625" style="1" customWidth="1"/>
    <col min="6" max="6" width="9.75" style="1" bestFit="1" customWidth="1"/>
    <col min="7" max="7" width="9.125" style="1" bestFit="1" customWidth="1"/>
    <col min="8" max="8" width="10.625" style="1" customWidth="1"/>
    <col min="9" max="10" width="6.625" style="1" customWidth="1"/>
    <col min="11" max="11" width="9.125" style="1" bestFit="1" customWidth="1"/>
    <col min="12" max="12" width="1.75" style="1" customWidth="1"/>
    <col min="13" max="16384" width="9" style="1"/>
  </cols>
  <sheetData>
    <row r="1" spans="2:14" ht="21" x14ac:dyDescent="0.2">
      <c r="C1" s="2" t="s">
        <v>0</v>
      </c>
      <c r="D1" s="2"/>
      <c r="E1" s="2"/>
      <c r="F1" s="2"/>
      <c r="G1" s="2"/>
      <c r="H1" s="2"/>
      <c r="I1" s="2"/>
      <c r="J1" s="2"/>
      <c r="K1" s="2"/>
      <c r="M1" s="3"/>
    </row>
    <row r="2" spans="2:14" ht="12.75" customHeight="1" thickBot="1" x14ac:dyDescent="0.3">
      <c r="D2" s="4"/>
      <c r="E2" s="4"/>
      <c r="F2" s="4"/>
      <c r="G2" s="4"/>
      <c r="H2" s="4"/>
      <c r="I2" s="4"/>
      <c r="J2" s="4"/>
      <c r="M2" s="5"/>
      <c r="N2" s="6"/>
    </row>
    <row r="3" spans="2:14" ht="20.100000000000001" customHeight="1" x14ac:dyDescent="0.15">
      <c r="B3" s="7"/>
      <c r="C3" s="8"/>
      <c r="D3" s="9" t="s">
        <v>1</v>
      </c>
      <c r="E3" s="10" t="s">
        <v>2</v>
      </c>
      <c r="F3" s="11"/>
      <c r="G3" s="11"/>
      <c r="H3" s="12"/>
      <c r="I3" s="10" t="s">
        <v>3</v>
      </c>
      <c r="J3" s="12"/>
      <c r="K3" s="13" t="s">
        <v>4</v>
      </c>
      <c r="M3" s="6"/>
      <c r="N3" s="6"/>
    </row>
    <row r="4" spans="2:14" ht="20.100000000000001" customHeight="1" x14ac:dyDescent="0.15">
      <c r="B4" s="14" t="s">
        <v>5</v>
      </c>
      <c r="C4" s="15"/>
      <c r="D4" s="16"/>
      <c r="E4" s="17"/>
      <c r="F4" s="18"/>
      <c r="G4" s="18"/>
      <c r="H4" s="19"/>
      <c r="I4" s="17"/>
      <c r="J4" s="19"/>
      <c r="K4" s="20" t="s">
        <v>6</v>
      </c>
    </row>
    <row r="5" spans="2:14" ht="20.100000000000001" customHeight="1" x14ac:dyDescent="0.15">
      <c r="B5" s="14"/>
      <c r="C5" s="15"/>
      <c r="D5" s="16" t="s">
        <v>7</v>
      </c>
      <c r="E5" s="21" t="s">
        <v>8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0" t="s">
        <v>14</v>
      </c>
    </row>
    <row r="6" spans="2:14" ht="20.100000000000001" customHeight="1" x14ac:dyDescent="0.15">
      <c r="B6" s="22"/>
      <c r="C6" s="23"/>
      <c r="D6" s="24"/>
      <c r="E6" s="24"/>
      <c r="F6" s="24"/>
      <c r="G6" s="24"/>
      <c r="H6" s="24"/>
      <c r="I6" s="24"/>
      <c r="J6" s="24"/>
      <c r="K6" s="25" t="s">
        <v>7</v>
      </c>
    </row>
    <row r="7" spans="2:14" ht="15" customHeight="1" x14ac:dyDescent="0.15">
      <c r="B7" s="26" t="s">
        <v>15</v>
      </c>
      <c r="C7" s="27" t="s">
        <v>16</v>
      </c>
      <c r="D7" s="28">
        <v>1670454</v>
      </c>
      <c r="E7" s="28">
        <v>632717</v>
      </c>
      <c r="F7" s="28">
        <v>132673</v>
      </c>
      <c r="G7" s="28">
        <v>23938</v>
      </c>
      <c r="H7" s="28">
        <f>SUM(E7:G7)</f>
        <v>789328</v>
      </c>
      <c r="I7" s="29">
        <f>H7/D7*100</f>
        <v>47.252303864697858</v>
      </c>
      <c r="J7" s="29">
        <v>53.4</v>
      </c>
      <c r="K7" s="30"/>
    </row>
    <row r="8" spans="2:14" ht="15" customHeight="1" x14ac:dyDescent="0.15">
      <c r="B8" s="31"/>
      <c r="C8" s="32" t="s">
        <v>17</v>
      </c>
      <c r="D8" s="33">
        <v>1719381</v>
      </c>
      <c r="E8" s="33">
        <v>826887</v>
      </c>
      <c r="F8" s="33">
        <v>148530</v>
      </c>
      <c r="G8" s="33">
        <v>25220</v>
      </c>
      <c r="H8" s="33">
        <f>SUM(E8:G8)</f>
        <v>1000637</v>
      </c>
      <c r="I8" s="34">
        <f>H8/D8*100</f>
        <v>58.197514105366984</v>
      </c>
      <c r="J8" s="34">
        <v>69.099999999999994</v>
      </c>
      <c r="K8" s="35">
        <v>42644</v>
      </c>
    </row>
    <row r="9" spans="2:14" ht="15" customHeight="1" x14ac:dyDescent="0.15">
      <c r="B9" s="31"/>
      <c r="C9" s="32" t="s">
        <v>18</v>
      </c>
      <c r="D9" s="33">
        <v>1716121</v>
      </c>
      <c r="E9" s="33">
        <v>1055139</v>
      </c>
      <c r="F9" s="33">
        <v>159801</v>
      </c>
      <c r="G9" s="33">
        <v>16139</v>
      </c>
      <c r="H9" s="33">
        <f t="shared" ref="H9:H40" si="0">SUM(E9:G9)</f>
        <v>1231079</v>
      </c>
      <c r="I9" s="34">
        <f t="shared" ref="I9:I40" si="1">H9/D9*100</f>
        <v>71.736142148484873</v>
      </c>
      <c r="J9" s="34">
        <v>80.8</v>
      </c>
      <c r="K9" s="35">
        <v>20257</v>
      </c>
    </row>
    <row r="10" spans="2:14" ht="15" customHeight="1" x14ac:dyDescent="0.15">
      <c r="B10" s="31"/>
      <c r="C10" s="32" t="s">
        <v>19</v>
      </c>
      <c r="D10" s="33">
        <v>1735959</v>
      </c>
      <c r="E10" s="33">
        <v>1134302</v>
      </c>
      <c r="F10" s="33">
        <v>130544</v>
      </c>
      <c r="G10" s="33">
        <v>18122</v>
      </c>
      <c r="H10" s="33">
        <f t="shared" si="0"/>
        <v>1282968</v>
      </c>
      <c r="I10" s="34">
        <f t="shared" si="1"/>
        <v>73.905432098338736</v>
      </c>
      <c r="J10" s="34">
        <v>82.7</v>
      </c>
      <c r="K10" s="35">
        <v>18923</v>
      </c>
    </row>
    <row r="11" spans="2:14" ht="15" customHeight="1" x14ac:dyDescent="0.15">
      <c r="B11" s="31"/>
      <c r="C11" s="32" t="s">
        <v>20</v>
      </c>
      <c r="D11" s="33">
        <v>1755282</v>
      </c>
      <c r="E11" s="33">
        <v>1210156</v>
      </c>
      <c r="F11" s="33">
        <v>134798</v>
      </c>
      <c r="G11" s="33">
        <v>17178</v>
      </c>
      <c r="H11" s="33">
        <f t="shared" si="0"/>
        <v>1362132</v>
      </c>
      <c r="I11" s="34">
        <f t="shared" si="1"/>
        <v>77.60188961090013</v>
      </c>
      <c r="J11" s="34">
        <v>84.3</v>
      </c>
      <c r="K11" s="35">
        <v>16883</v>
      </c>
    </row>
    <row r="12" spans="2:14" ht="15" customHeight="1" x14ac:dyDescent="0.15">
      <c r="B12" s="31"/>
      <c r="C12" s="32" t="s">
        <v>21</v>
      </c>
      <c r="D12" s="33">
        <v>1774111</v>
      </c>
      <c r="E12" s="33">
        <v>1256494</v>
      </c>
      <c r="F12" s="33">
        <v>140250</v>
      </c>
      <c r="G12" s="33">
        <v>15968</v>
      </c>
      <c r="H12" s="33">
        <f t="shared" si="0"/>
        <v>1412712</v>
      </c>
      <c r="I12" s="34">
        <f t="shared" si="1"/>
        <v>79.629290388256422</v>
      </c>
      <c r="J12" s="34">
        <v>85.4</v>
      </c>
      <c r="K12" s="35">
        <v>17836</v>
      </c>
    </row>
    <row r="13" spans="2:14" ht="15" customHeight="1" x14ac:dyDescent="0.15">
      <c r="B13" s="31"/>
      <c r="C13" s="32" t="s">
        <v>22</v>
      </c>
      <c r="D13" s="33">
        <v>1796186</v>
      </c>
      <c r="E13" s="33">
        <v>1303136</v>
      </c>
      <c r="F13" s="33">
        <v>143393</v>
      </c>
      <c r="G13" s="33">
        <v>14051</v>
      </c>
      <c r="H13" s="33">
        <f t="shared" si="0"/>
        <v>1460580</v>
      </c>
      <c r="I13" s="34">
        <f t="shared" si="1"/>
        <v>81.315632122731159</v>
      </c>
      <c r="J13" s="34">
        <v>86.7</v>
      </c>
      <c r="K13" s="35">
        <v>14709</v>
      </c>
    </row>
    <row r="14" spans="2:14" ht="15" customHeight="1" x14ac:dyDescent="0.15">
      <c r="B14" s="31"/>
      <c r="C14" s="32" t="s">
        <v>23</v>
      </c>
      <c r="D14" s="33">
        <v>1818418</v>
      </c>
      <c r="E14" s="33">
        <v>1353765</v>
      </c>
      <c r="F14" s="33">
        <v>145303</v>
      </c>
      <c r="G14" s="33">
        <v>12666</v>
      </c>
      <c r="H14" s="33">
        <f t="shared" si="0"/>
        <v>1511734</v>
      </c>
      <c r="I14" s="34">
        <f t="shared" si="1"/>
        <v>83.13457081925057</v>
      </c>
      <c r="J14" s="34">
        <v>87.9</v>
      </c>
      <c r="K14" s="35">
        <v>14654</v>
      </c>
    </row>
    <row r="15" spans="2:14" ht="15" customHeight="1" x14ac:dyDescent="0.15">
      <c r="B15" s="31"/>
      <c r="C15" s="32" t="s">
        <v>24</v>
      </c>
      <c r="D15" s="33">
        <v>1830802</v>
      </c>
      <c r="E15" s="33">
        <v>1380890</v>
      </c>
      <c r="F15" s="33">
        <v>151601</v>
      </c>
      <c r="G15" s="33">
        <v>10157</v>
      </c>
      <c r="H15" s="33">
        <f t="shared" si="0"/>
        <v>1542648</v>
      </c>
      <c r="I15" s="34">
        <f t="shared" si="1"/>
        <v>84.260777517175541</v>
      </c>
      <c r="J15" s="34">
        <v>88.6</v>
      </c>
      <c r="K15" s="35">
        <v>12883</v>
      </c>
    </row>
    <row r="16" spans="2:14" ht="15" customHeight="1" x14ac:dyDescent="0.15">
      <c r="B16" s="31"/>
      <c r="C16" s="32" t="s">
        <v>25</v>
      </c>
      <c r="D16" s="33">
        <v>1841068</v>
      </c>
      <c r="E16" s="33">
        <v>1437969</v>
      </c>
      <c r="F16" s="33">
        <v>136424</v>
      </c>
      <c r="G16" s="33">
        <v>10198</v>
      </c>
      <c r="H16" s="33">
        <f t="shared" si="0"/>
        <v>1584591</v>
      </c>
      <c r="I16" s="34">
        <f t="shared" si="1"/>
        <v>86.069118576826071</v>
      </c>
      <c r="J16" s="34">
        <v>89.4</v>
      </c>
      <c r="K16" s="35">
        <v>10159</v>
      </c>
    </row>
    <row r="17" spans="2:11" ht="15" customHeight="1" x14ac:dyDescent="0.15">
      <c r="B17" s="31"/>
      <c r="C17" s="32" t="s">
        <v>26</v>
      </c>
      <c r="D17" s="33">
        <v>1852159</v>
      </c>
      <c r="E17" s="33">
        <v>1480178</v>
      </c>
      <c r="F17" s="33">
        <v>130924</v>
      </c>
      <c r="G17" s="33">
        <v>9121</v>
      </c>
      <c r="H17" s="33">
        <f t="shared" si="0"/>
        <v>1620223</v>
      </c>
      <c r="I17" s="34">
        <f t="shared" si="1"/>
        <v>87.47753297638053</v>
      </c>
      <c r="J17" s="34">
        <v>90.3</v>
      </c>
      <c r="K17" s="35">
        <v>14534</v>
      </c>
    </row>
    <row r="18" spans="2:11" ht="15" customHeight="1" x14ac:dyDescent="0.15">
      <c r="B18" s="31"/>
      <c r="C18" s="32" t="s">
        <v>27</v>
      </c>
      <c r="D18" s="33">
        <v>1861696</v>
      </c>
      <c r="E18" s="33">
        <v>1506377</v>
      </c>
      <c r="F18" s="33">
        <v>129933</v>
      </c>
      <c r="G18" s="33">
        <v>8136</v>
      </c>
      <c r="H18" s="33">
        <f t="shared" si="0"/>
        <v>1644446</v>
      </c>
      <c r="I18" s="34">
        <f t="shared" si="1"/>
        <v>88.330533019354391</v>
      </c>
      <c r="J18" s="34">
        <v>91</v>
      </c>
      <c r="K18" s="35">
        <v>14384</v>
      </c>
    </row>
    <row r="19" spans="2:11" ht="15" customHeight="1" x14ac:dyDescent="0.15">
      <c r="B19" s="31"/>
      <c r="C19" s="32" t="s">
        <v>28</v>
      </c>
      <c r="D19" s="33">
        <v>1871876</v>
      </c>
      <c r="E19" s="33">
        <v>1528106</v>
      </c>
      <c r="F19" s="33">
        <v>128926</v>
      </c>
      <c r="G19" s="33">
        <v>8814</v>
      </c>
      <c r="H19" s="33">
        <f t="shared" si="0"/>
        <v>1665846</v>
      </c>
      <c r="I19" s="34">
        <f t="shared" si="1"/>
        <v>88.993394861625447</v>
      </c>
      <c r="J19" s="34">
        <v>91.5</v>
      </c>
      <c r="K19" s="35">
        <v>14656</v>
      </c>
    </row>
    <row r="20" spans="2:11" ht="15" customHeight="1" x14ac:dyDescent="0.15">
      <c r="B20" s="31"/>
      <c r="C20" s="32" t="s">
        <v>29</v>
      </c>
      <c r="D20" s="33">
        <v>1878984</v>
      </c>
      <c r="E20" s="33">
        <v>1549989</v>
      </c>
      <c r="F20" s="33">
        <v>133355</v>
      </c>
      <c r="G20" s="33">
        <v>7107</v>
      </c>
      <c r="H20" s="33">
        <f t="shared" si="0"/>
        <v>1690451</v>
      </c>
      <c r="I20" s="34">
        <f t="shared" si="1"/>
        <v>89.966226428750858</v>
      </c>
      <c r="J20" s="34">
        <v>91.9</v>
      </c>
      <c r="K20" s="35">
        <v>11699</v>
      </c>
    </row>
    <row r="21" spans="2:11" ht="15" customHeight="1" x14ac:dyDescent="0.15">
      <c r="B21" s="31"/>
      <c r="C21" s="32" t="s">
        <v>30</v>
      </c>
      <c r="D21" s="33">
        <v>1886172</v>
      </c>
      <c r="E21" s="33">
        <v>1566240</v>
      </c>
      <c r="F21" s="33">
        <v>135879</v>
      </c>
      <c r="G21" s="33">
        <v>7335</v>
      </c>
      <c r="H21" s="33">
        <f t="shared" si="0"/>
        <v>1709454</v>
      </c>
      <c r="I21" s="34">
        <f t="shared" si="1"/>
        <v>90.630865053664252</v>
      </c>
      <c r="J21" s="34">
        <v>92.2</v>
      </c>
      <c r="K21" s="35">
        <v>10579</v>
      </c>
    </row>
    <row r="22" spans="2:11" ht="15" customHeight="1" x14ac:dyDescent="0.15">
      <c r="B22" s="31"/>
      <c r="C22" s="32" t="s">
        <v>31</v>
      </c>
      <c r="D22" s="33">
        <v>1892226</v>
      </c>
      <c r="E22" s="33">
        <v>1580015</v>
      </c>
      <c r="F22" s="33">
        <v>135411</v>
      </c>
      <c r="G22" s="33">
        <v>6237</v>
      </c>
      <c r="H22" s="33">
        <f t="shared" si="0"/>
        <v>1721663</v>
      </c>
      <c r="I22" s="34">
        <f t="shared" si="1"/>
        <v>90.986118994242759</v>
      </c>
      <c r="J22" s="34">
        <v>92.6</v>
      </c>
      <c r="K22" s="35">
        <v>12082</v>
      </c>
    </row>
    <row r="23" spans="2:11" ht="15" customHeight="1" x14ac:dyDescent="0.15">
      <c r="B23" s="31"/>
      <c r="C23" s="32" t="s">
        <v>32</v>
      </c>
      <c r="D23" s="33">
        <v>1897509</v>
      </c>
      <c r="E23" s="33">
        <v>1611550</v>
      </c>
      <c r="F23" s="33">
        <v>130684</v>
      </c>
      <c r="G23" s="33">
        <v>6194</v>
      </c>
      <c r="H23" s="33">
        <f t="shared" si="0"/>
        <v>1748428</v>
      </c>
      <c r="I23" s="34">
        <f t="shared" si="1"/>
        <v>92.143331072474481</v>
      </c>
      <c r="J23" s="34">
        <v>93.1</v>
      </c>
      <c r="K23" s="35">
        <v>12731</v>
      </c>
    </row>
    <row r="24" spans="2:11" ht="15" customHeight="1" x14ac:dyDescent="0.15">
      <c r="B24" s="31"/>
      <c r="C24" s="32" t="s">
        <v>33</v>
      </c>
      <c r="D24" s="33">
        <v>1915281</v>
      </c>
      <c r="E24" s="33">
        <v>1627721</v>
      </c>
      <c r="F24" s="33">
        <v>134360</v>
      </c>
      <c r="G24" s="33">
        <v>4548</v>
      </c>
      <c r="H24" s="33">
        <f t="shared" si="0"/>
        <v>1766629</v>
      </c>
      <c r="I24" s="34">
        <f t="shared" si="1"/>
        <v>92.238632346898441</v>
      </c>
      <c r="J24" s="34">
        <v>93.3</v>
      </c>
      <c r="K24" s="35">
        <v>11211</v>
      </c>
    </row>
    <row r="25" spans="2:11" ht="15" customHeight="1" x14ac:dyDescent="0.15">
      <c r="B25" s="31"/>
      <c r="C25" s="32" t="s">
        <v>34</v>
      </c>
      <c r="D25" s="33">
        <v>1919655</v>
      </c>
      <c r="E25" s="33">
        <v>1641448</v>
      </c>
      <c r="F25" s="33">
        <v>137450</v>
      </c>
      <c r="G25" s="33">
        <v>3501</v>
      </c>
      <c r="H25" s="33">
        <f t="shared" si="0"/>
        <v>1782399</v>
      </c>
      <c r="I25" s="34">
        <f t="shared" si="1"/>
        <v>92.849965228126933</v>
      </c>
      <c r="J25" s="34">
        <v>93.6</v>
      </c>
      <c r="K25" s="35">
        <v>11886</v>
      </c>
    </row>
    <row r="26" spans="2:11" ht="15" customHeight="1" x14ac:dyDescent="0.15">
      <c r="B26" s="31"/>
      <c r="C26" s="32" t="s">
        <v>35</v>
      </c>
      <c r="D26" s="33">
        <v>1922638</v>
      </c>
      <c r="E26" s="33">
        <v>1649366</v>
      </c>
      <c r="F26" s="33">
        <v>143138</v>
      </c>
      <c r="G26" s="33">
        <v>3308</v>
      </c>
      <c r="H26" s="33">
        <f t="shared" si="0"/>
        <v>1795812</v>
      </c>
      <c r="I26" s="34">
        <f t="shared" si="1"/>
        <v>93.403542424522982</v>
      </c>
      <c r="J26" s="34">
        <v>93.9</v>
      </c>
      <c r="K26" s="35">
        <v>12678</v>
      </c>
    </row>
    <row r="27" spans="2:11" ht="15" customHeight="1" x14ac:dyDescent="0.15">
      <c r="B27" s="31"/>
      <c r="C27" s="32" t="s">
        <v>36</v>
      </c>
      <c r="D27" s="33">
        <v>1923934</v>
      </c>
      <c r="E27" s="33">
        <v>1657268</v>
      </c>
      <c r="F27" s="33">
        <v>142886</v>
      </c>
      <c r="G27" s="33">
        <v>3137</v>
      </c>
      <c r="H27" s="33">
        <f t="shared" si="0"/>
        <v>1803291</v>
      </c>
      <c r="I27" s="34">
        <f t="shared" si="1"/>
        <v>93.729358699414846</v>
      </c>
      <c r="J27" s="34">
        <v>94.2</v>
      </c>
      <c r="K27" s="35">
        <v>11695</v>
      </c>
    </row>
    <row r="28" spans="2:11" ht="15" customHeight="1" x14ac:dyDescent="0.15">
      <c r="B28" s="31" t="s">
        <v>37</v>
      </c>
      <c r="C28" s="32" t="s">
        <v>38</v>
      </c>
      <c r="D28" s="33">
        <v>1925125</v>
      </c>
      <c r="E28" s="33">
        <v>1664136</v>
      </c>
      <c r="F28" s="33">
        <v>142484</v>
      </c>
      <c r="G28" s="33">
        <v>3159</v>
      </c>
      <c r="H28" s="33">
        <f t="shared" si="0"/>
        <v>1809779</v>
      </c>
      <c r="I28" s="34">
        <f t="shared" si="1"/>
        <v>94.00838906564509</v>
      </c>
      <c r="J28" s="34">
        <v>94.4</v>
      </c>
      <c r="K28" s="35">
        <v>11459</v>
      </c>
    </row>
    <row r="29" spans="2:11" ht="15" customHeight="1" x14ac:dyDescent="0.15">
      <c r="B29" s="31"/>
      <c r="C29" s="32" t="s">
        <v>39</v>
      </c>
      <c r="D29" s="33">
        <v>1922997</v>
      </c>
      <c r="E29" s="33">
        <v>1666031</v>
      </c>
      <c r="F29" s="33">
        <v>143168</v>
      </c>
      <c r="G29" s="33">
        <v>2893</v>
      </c>
      <c r="H29" s="33">
        <f t="shared" si="0"/>
        <v>1812092</v>
      </c>
      <c r="I29" s="34">
        <f t="shared" si="1"/>
        <v>94.232700311024928</v>
      </c>
      <c r="J29" s="34">
        <v>94.7</v>
      </c>
      <c r="K29" s="35">
        <v>10960</v>
      </c>
    </row>
    <row r="30" spans="2:11" ht="15" customHeight="1" x14ac:dyDescent="0.15">
      <c r="B30" s="31"/>
      <c r="C30" s="32" t="s">
        <v>40</v>
      </c>
      <c r="D30" s="33">
        <v>1925824</v>
      </c>
      <c r="E30" s="33">
        <v>1674541</v>
      </c>
      <c r="F30" s="33">
        <v>141966</v>
      </c>
      <c r="G30" s="33">
        <v>2888</v>
      </c>
      <c r="H30" s="33">
        <f t="shared" si="0"/>
        <v>1819395</v>
      </c>
      <c r="I30" s="34">
        <f t="shared" si="1"/>
        <v>94.473586371340275</v>
      </c>
      <c r="J30" s="34">
        <v>94.9</v>
      </c>
      <c r="K30" s="35">
        <v>10103</v>
      </c>
    </row>
    <row r="31" spans="2:11" ht="15" customHeight="1" x14ac:dyDescent="0.15">
      <c r="B31" s="31"/>
      <c r="C31" s="32" t="s">
        <v>41</v>
      </c>
      <c r="D31" s="33">
        <v>1930312</v>
      </c>
      <c r="E31" s="33">
        <v>1682195</v>
      </c>
      <c r="F31" s="33">
        <v>143711</v>
      </c>
      <c r="G31" s="33">
        <v>2452</v>
      </c>
      <c r="H31" s="33">
        <f t="shared" si="0"/>
        <v>1828358</v>
      </c>
      <c r="I31" s="34">
        <f t="shared" si="1"/>
        <v>94.718263161602891</v>
      </c>
      <c r="J31" s="34">
        <v>95.1</v>
      </c>
      <c r="K31" s="35">
        <v>10282</v>
      </c>
    </row>
    <row r="32" spans="2:11" ht="15" customHeight="1" x14ac:dyDescent="0.15">
      <c r="B32" s="31"/>
      <c r="C32" s="32" t="s">
        <v>42</v>
      </c>
      <c r="D32" s="33">
        <v>1934298</v>
      </c>
      <c r="E32" s="33">
        <v>1692180</v>
      </c>
      <c r="F32" s="33">
        <v>148722</v>
      </c>
      <c r="G32" s="33">
        <v>2588</v>
      </c>
      <c r="H32" s="33">
        <f t="shared" si="0"/>
        <v>1843490</v>
      </c>
      <c r="I32" s="34">
        <f t="shared" si="1"/>
        <v>95.305376937783109</v>
      </c>
      <c r="J32" s="34">
        <v>95.3</v>
      </c>
      <c r="K32" s="35">
        <v>10282</v>
      </c>
    </row>
    <row r="33" spans="1:12" ht="15" customHeight="1" x14ac:dyDescent="0.15">
      <c r="B33" s="31"/>
      <c r="C33" s="32" t="s">
        <v>43</v>
      </c>
      <c r="D33" s="33">
        <v>1938442</v>
      </c>
      <c r="E33" s="33">
        <v>1702856</v>
      </c>
      <c r="F33" s="33">
        <v>146688</v>
      </c>
      <c r="G33" s="33">
        <v>2693</v>
      </c>
      <c r="H33" s="33">
        <f t="shared" si="0"/>
        <v>1852237</v>
      </c>
      <c r="I33" s="34">
        <f t="shared" si="1"/>
        <v>95.552871842438407</v>
      </c>
      <c r="J33" s="34">
        <v>95.5</v>
      </c>
      <c r="K33" s="35">
        <v>8992</v>
      </c>
    </row>
    <row r="34" spans="1:12" ht="15" customHeight="1" x14ac:dyDescent="0.15">
      <c r="B34" s="31"/>
      <c r="C34" s="32" t="s">
        <v>44</v>
      </c>
      <c r="D34" s="33">
        <v>1947194</v>
      </c>
      <c r="E34" s="33">
        <v>1715481</v>
      </c>
      <c r="F34" s="33">
        <v>148979</v>
      </c>
      <c r="G34" s="33">
        <v>2625</v>
      </c>
      <c r="H34" s="33">
        <f t="shared" si="0"/>
        <v>1867085</v>
      </c>
      <c r="I34" s="34">
        <f t="shared" si="1"/>
        <v>95.885926107003201</v>
      </c>
      <c r="J34" s="34">
        <v>95.8</v>
      </c>
      <c r="K34" s="35">
        <v>9049</v>
      </c>
    </row>
    <row r="35" spans="1:12" ht="15" customHeight="1" x14ac:dyDescent="0.15">
      <c r="B35" s="31"/>
      <c r="C35" s="32" t="s">
        <v>45</v>
      </c>
      <c r="D35" s="33">
        <v>1949503</v>
      </c>
      <c r="E35" s="33">
        <v>1736359</v>
      </c>
      <c r="F35" s="33">
        <v>137621</v>
      </c>
      <c r="G35" s="33">
        <v>2518</v>
      </c>
      <c r="H35" s="33">
        <f t="shared" si="0"/>
        <v>1876498</v>
      </c>
      <c r="I35" s="34">
        <f t="shared" si="1"/>
        <v>96.255199402104026</v>
      </c>
      <c r="J35" s="34">
        <v>96</v>
      </c>
      <c r="K35" s="35">
        <v>8749</v>
      </c>
    </row>
    <row r="36" spans="1:12" ht="15" customHeight="1" x14ac:dyDescent="0.15">
      <c r="B36" s="31"/>
      <c r="C36" s="32" t="s">
        <v>46</v>
      </c>
      <c r="D36" s="33">
        <v>1952159</v>
      </c>
      <c r="E36" s="33">
        <v>1742343</v>
      </c>
      <c r="F36" s="33">
        <v>140477</v>
      </c>
      <c r="G36" s="33">
        <v>2538</v>
      </c>
      <c r="H36" s="33">
        <f t="shared" si="0"/>
        <v>1885358</v>
      </c>
      <c r="I36" s="34">
        <f t="shared" si="1"/>
        <v>96.578096353831839</v>
      </c>
      <c r="J36" s="34">
        <v>96.1</v>
      </c>
      <c r="K36" s="35">
        <v>8005</v>
      </c>
    </row>
    <row r="37" spans="1:12" ht="15" customHeight="1" x14ac:dyDescent="0.15">
      <c r="B37" s="31"/>
      <c r="C37" s="32" t="s">
        <v>47</v>
      </c>
      <c r="D37" s="33">
        <v>1954050</v>
      </c>
      <c r="E37" s="33">
        <v>1751129</v>
      </c>
      <c r="F37" s="33">
        <v>139615</v>
      </c>
      <c r="G37" s="33">
        <v>2482</v>
      </c>
      <c r="H37" s="33">
        <f t="shared" si="0"/>
        <v>1893226</v>
      </c>
      <c r="I37" s="34">
        <f t="shared" si="1"/>
        <v>96.887285381643252</v>
      </c>
      <c r="J37" s="34">
        <v>96.3</v>
      </c>
      <c r="K37" s="35">
        <v>7749</v>
      </c>
    </row>
    <row r="38" spans="1:12" ht="15" customHeight="1" x14ac:dyDescent="0.15">
      <c r="B38" s="31"/>
      <c r="C38" s="32" t="s">
        <v>48</v>
      </c>
      <c r="D38" s="33">
        <v>1953325</v>
      </c>
      <c r="E38" s="33">
        <v>1755784</v>
      </c>
      <c r="F38" s="33">
        <v>140050</v>
      </c>
      <c r="G38" s="33">
        <v>1153</v>
      </c>
      <c r="H38" s="33">
        <f t="shared" si="0"/>
        <v>1896987</v>
      </c>
      <c r="I38" s="34">
        <f t="shared" si="1"/>
        <v>97.115789743130293</v>
      </c>
      <c r="J38" s="34">
        <v>96.4</v>
      </c>
      <c r="K38" s="35">
        <v>7796</v>
      </c>
    </row>
    <row r="39" spans="1:12" ht="15" customHeight="1" x14ac:dyDescent="0.15">
      <c r="B39" s="31"/>
      <c r="C39" s="32" t="s">
        <v>49</v>
      </c>
      <c r="D39" s="33">
        <v>1946403</v>
      </c>
      <c r="E39" s="33">
        <v>1754683</v>
      </c>
      <c r="F39" s="33">
        <v>140949</v>
      </c>
      <c r="G39" s="33">
        <v>991</v>
      </c>
      <c r="H39" s="33">
        <f t="shared" si="0"/>
        <v>1896623</v>
      </c>
      <c r="I39" s="34">
        <f t="shared" si="1"/>
        <v>97.442461812892816</v>
      </c>
      <c r="J39" s="34">
        <v>96.6</v>
      </c>
      <c r="K39" s="35">
        <v>7701</v>
      </c>
    </row>
    <row r="40" spans="1:12" ht="15" customHeight="1" x14ac:dyDescent="0.15">
      <c r="B40" s="36"/>
      <c r="C40" s="37">
        <v>13</v>
      </c>
      <c r="D40" s="38">
        <v>1946552</v>
      </c>
      <c r="E40" s="38">
        <v>1756929</v>
      </c>
      <c r="F40" s="38">
        <v>143552</v>
      </c>
      <c r="G40" s="38">
        <v>964</v>
      </c>
      <c r="H40" s="38">
        <f t="shared" si="0"/>
        <v>1901445</v>
      </c>
      <c r="I40" s="39">
        <f t="shared" si="1"/>
        <v>97.682723091908159</v>
      </c>
      <c r="J40" s="39">
        <v>96.7</v>
      </c>
      <c r="K40" s="40">
        <v>6510</v>
      </c>
    </row>
    <row r="41" spans="1:12" ht="15" customHeight="1" x14ac:dyDescent="0.15">
      <c r="B41" s="36"/>
      <c r="C41" s="37">
        <v>14</v>
      </c>
      <c r="D41" s="38">
        <v>1946684</v>
      </c>
      <c r="E41" s="38">
        <v>1762404</v>
      </c>
      <c r="F41" s="38">
        <v>142201</v>
      </c>
      <c r="G41" s="38">
        <v>1190</v>
      </c>
      <c r="H41" s="38">
        <f>SUM(E41:G41)</f>
        <v>1905795</v>
      </c>
      <c r="I41" s="39">
        <f>H41/D41*100</f>
        <v>97.899556373813112</v>
      </c>
      <c r="J41" s="39">
        <v>96.8</v>
      </c>
      <c r="K41" s="40">
        <v>4561</v>
      </c>
    </row>
    <row r="42" spans="1:12" ht="15" customHeight="1" x14ac:dyDescent="0.15">
      <c r="B42" s="36"/>
      <c r="C42" s="37">
        <v>15</v>
      </c>
      <c r="D42" s="38">
        <v>1947321</v>
      </c>
      <c r="E42" s="38">
        <v>1765368</v>
      </c>
      <c r="F42" s="38">
        <v>141713</v>
      </c>
      <c r="G42" s="38">
        <v>1013</v>
      </c>
      <c r="H42" s="38">
        <f>SUM(E42:G42)</f>
        <v>1908094</v>
      </c>
      <c r="I42" s="39">
        <f>H42/D42*100</f>
        <v>97.985591486971074</v>
      </c>
      <c r="J42" s="39">
        <v>96.9</v>
      </c>
      <c r="K42" s="40">
        <v>5598</v>
      </c>
    </row>
    <row r="43" spans="1:12" ht="15" customHeight="1" x14ac:dyDescent="0.15">
      <c r="B43" s="36"/>
      <c r="C43" s="37">
        <v>16</v>
      </c>
      <c r="D43" s="38">
        <v>1945518</v>
      </c>
      <c r="E43" s="38">
        <v>1768316</v>
      </c>
      <c r="F43" s="38">
        <v>145618</v>
      </c>
      <c r="G43" s="38">
        <v>1442</v>
      </c>
      <c r="H43" s="38">
        <v>1915376</v>
      </c>
      <c r="I43" s="39">
        <v>98.450695393206331</v>
      </c>
      <c r="J43" s="41">
        <v>97.1</v>
      </c>
      <c r="K43" s="40">
        <v>3336</v>
      </c>
    </row>
    <row r="44" spans="1:12" ht="15" customHeight="1" x14ac:dyDescent="0.15">
      <c r="B44" s="36"/>
      <c r="C44" s="37">
        <v>17</v>
      </c>
      <c r="D44" s="38">
        <v>1954279</v>
      </c>
      <c r="E44" s="38">
        <v>1778601</v>
      </c>
      <c r="F44" s="38">
        <v>143502</v>
      </c>
      <c r="G44" s="38">
        <v>1021</v>
      </c>
      <c r="H44" s="38">
        <v>1923124</v>
      </c>
      <c r="I44" s="39">
        <v>98.405805926380012</v>
      </c>
      <c r="J44" s="41">
        <v>97.2</v>
      </c>
      <c r="K44" s="40">
        <v>4280</v>
      </c>
    </row>
    <row r="45" spans="1:12" ht="15" customHeight="1" x14ac:dyDescent="0.15">
      <c r="B45" s="36"/>
      <c r="C45" s="42">
        <v>18</v>
      </c>
      <c r="D45" s="43">
        <v>1950188</v>
      </c>
      <c r="E45" s="43">
        <v>1779148</v>
      </c>
      <c r="F45" s="43">
        <v>143558</v>
      </c>
      <c r="G45" s="43">
        <v>1010</v>
      </c>
      <c r="H45" s="43">
        <f>SUM(E45:G45)</f>
        <v>1923716</v>
      </c>
      <c r="I45" s="44">
        <f>H45/D45*100</f>
        <v>98.642592406475686</v>
      </c>
      <c r="J45" s="45">
        <v>97.3</v>
      </c>
      <c r="K45" s="46">
        <v>4050</v>
      </c>
    </row>
    <row r="46" spans="1:12" ht="15" customHeight="1" x14ac:dyDescent="0.15">
      <c r="A46" s="47"/>
      <c r="B46" s="36"/>
      <c r="C46" s="42">
        <v>19</v>
      </c>
      <c r="D46" s="48">
        <v>1947924</v>
      </c>
      <c r="E46" s="49">
        <v>1779427</v>
      </c>
      <c r="F46" s="48">
        <v>142931</v>
      </c>
      <c r="G46" s="49">
        <v>1198</v>
      </c>
      <c r="H46" s="48">
        <v>1923556</v>
      </c>
      <c r="I46" s="50">
        <v>98.7</v>
      </c>
      <c r="J46" s="51">
        <v>97.4</v>
      </c>
      <c r="K46" s="52">
        <v>3311</v>
      </c>
    </row>
    <row r="47" spans="1:12" ht="15" customHeight="1" x14ac:dyDescent="0.15">
      <c r="A47" s="47"/>
      <c r="B47" s="36"/>
      <c r="C47" s="42">
        <v>20</v>
      </c>
      <c r="D47" s="48">
        <v>1943891</v>
      </c>
      <c r="E47" s="49">
        <v>1779691</v>
      </c>
      <c r="F47" s="48">
        <v>141342</v>
      </c>
      <c r="G47" s="49">
        <v>1056</v>
      </c>
      <c r="H47" s="48">
        <v>1922089</v>
      </c>
      <c r="I47" s="50">
        <v>98.9</v>
      </c>
      <c r="J47" s="53">
        <v>97.5</v>
      </c>
      <c r="K47" s="52">
        <v>3201</v>
      </c>
      <c r="L47" s="47"/>
    </row>
    <row r="48" spans="1:12" ht="15" customHeight="1" x14ac:dyDescent="0.15">
      <c r="A48" s="47"/>
      <c r="B48" s="36"/>
      <c r="C48" s="42">
        <v>21</v>
      </c>
      <c r="D48" s="48">
        <v>1938668</v>
      </c>
      <c r="E48" s="49">
        <v>1777548</v>
      </c>
      <c r="F48" s="48">
        <v>139770</v>
      </c>
      <c r="G48" s="49">
        <v>1327</v>
      </c>
      <c r="H48" s="48">
        <v>1918645</v>
      </c>
      <c r="I48" s="50">
        <v>98.967177464114542</v>
      </c>
      <c r="J48" s="53">
        <v>97.5</v>
      </c>
      <c r="K48" s="54">
        <v>1699</v>
      </c>
      <c r="L48" s="47"/>
    </row>
    <row r="49" spans="1:13" ht="15" customHeight="1" x14ac:dyDescent="0.15">
      <c r="A49" s="47"/>
      <c r="B49" s="36"/>
      <c r="C49" s="42">
        <v>22</v>
      </c>
      <c r="D49" s="48">
        <v>1940116</v>
      </c>
      <c r="E49" s="49">
        <v>1779455</v>
      </c>
      <c r="F49" s="48">
        <v>137337</v>
      </c>
      <c r="G49" s="49">
        <v>1318</v>
      </c>
      <c r="H49" s="48">
        <v>1918110</v>
      </c>
      <c r="I49" s="50">
        <v>98.9</v>
      </c>
      <c r="J49" s="53">
        <v>97.5</v>
      </c>
      <c r="K49" s="54">
        <v>1669</v>
      </c>
      <c r="L49" s="47"/>
    </row>
    <row r="50" spans="1:13" ht="15" customHeight="1" x14ac:dyDescent="0.15">
      <c r="A50" s="47"/>
      <c r="B50" s="36"/>
      <c r="C50" s="42">
        <v>23</v>
      </c>
      <c r="D50" s="48">
        <v>1936893</v>
      </c>
      <c r="E50" s="49">
        <v>1778434</v>
      </c>
      <c r="F50" s="48">
        <v>135387</v>
      </c>
      <c r="G50" s="49">
        <v>1023</v>
      </c>
      <c r="H50" s="48">
        <v>1914844</v>
      </c>
      <c r="I50" s="50">
        <v>98.9</v>
      </c>
      <c r="J50" s="53">
        <v>97.6</v>
      </c>
      <c r="K50" s="54">
        <v>1172</v>
      </c>
      <c r="L50" s="47"/>
    </row>
    <row r="51" spans="1:13" ht="15" customHeight="1" x14ac:dyDescent="0.15">
      <c r="A51" s="47"/>
      <c r="B51" s="36"/>
      <c r="C51" s="55">
        <v>24</v>
      </c>
      <c r="D51" s="33">
        <v>1930434</v>
      </c>
      <c r="E51" s="33">
        <v>1776029</v>
      </c>
      <c r="F51" s="33">
        <v>132808</v>
      </c>
      <c r="G51" s="33">
        <v>1055</v>
      </c>
      <c r="H51" s="56">
        <v>1909892</v>
      </c>
      <c r="I51" s="44">
        <v>98.9</v>
      </c>
      <c r="J51" s="57">
        <v>97.7</v>
      </c>
      <c r="K51" s="58">
        <v>1251</v>
      </c>
      <c r="L51" s="47"/>
    </row>
    <row r="52" spans="1:13" ht="15" customHeight="1" x14ac:dyDescent="0.15">
      <c r="A52" s="47"/>
      <c r="B52" s="36"/>
      <c r="C52" s="55">
        <v>25</v>
      </c>
      <c r="D52" s="33">
        <v>1924899</v>
      </c>
      <c r="E52" s="33">
        <v>1774694</v>
      </c>
      <c r="F52" s="33">
        <v>130398</v>
      </c>
      <c r="G52" s="33">
        <v>1066</v>
      </c>
      <c r="H52" s="56">
        <v>1906158</v>
      </c>
      <c r="I52" s="44">
        <v>99</v>
      </c>
      <c r="J52" s="59">
        <v>97.7</v>
      </c>
      <c r="K52" s="58">
        <v>1149</v>
      </c>
      <c r="L52" s="47"/>
    </row>
    <row r="53" spans="1:13" x14ac:dyDescent="0.15">
      <c r="B53" s="36"/>
      <c r="C53" s="47">
        <v>26</v>
      </c>
      <c r="D53" s="33">
        <v>1919828</v>
      </c>
      <c r="E53" s="33">
        <v>1771683</v>
      </c>
      <c r="F53" s="33">
        <v>128703</v>
      </c>
      <c r="G53" s="33">
        <v>1126</v>
      </c>
      <c r="H53" s="56">
        <v>1901512</v>
      </c>
      <c r="I53" s="44">
        <v>99</v>
      </c>
      <c r="J53" s="60">
        <v>97.8</v>
      </c>
      <c r="K53" s="58">
        <v>1088</v>
      </c>
    </row>
    <row r="54" spans="1:13" ht="15" customHeight="1" x14ac:dyDescent="0.15">
      <c r="B54" s="36"/>
      <c r="C54" s="61">
        <v>27</v>
      </c>
      <c r="D54" s="33">
        <v>1916261</v>
      </c>
      <c r="E54" s="33">
        <v>1770205</v>
      </c>
      <c r="F54" s="33">
        <v>125449</v>
      </c>
      <c r="G54" s="33">
        <v>1045</v>
      </c>
      <c r="H54" s="56">
        <v>1896699</v>
      </c>
      <c r="I54" s="44">
        <v>99</v>
      </c>
      <c r="J54" s="59">
        <v>97.9</v>
      </c>
      <c r="K54" s="58">
        <v>1143</v>
      </c>
    </row>
    <row r="55" spans="1:13" ht="15" customHeight="1" x14ac:dyDescent="0.15">
      <c r="B55" s="36"/>
      <c r="C55" s="62">
        <v>28</v>
      </c>
      <c r="D55" s="63">
        <v>1909361</v>
      </c>
      <c r="E55" s="63">
        <v>1766711</v>
      </c>
      <c r="F55" s="63">
        <v>122974</v>
      </c>
      <c r="G55" s="63">
        <v>1074</v>
      </c>
      <c r="H55" s="64">
        <v>1890759</v>
      </c>
      <c r="I55" s="65">
        <v>99</v>
      </c>
      <c r="J55" s="59">
        <v>97.9</v>
      </c>
      <c r="K55" s="66">
        <v>1058</v>
      </c>
      <c r="M55" s="67"/>
    </row>
    <row r="56" spans="1:13" ht="15" customHeight="1" x14ac:dyDescent="0.15">
      <c r="B56" s="36"/>
      <c r="C56" s="68">
        <v>29</v>
      </c>
      <c r="D56" s="69">
        <v>1900689</v>
      </c>
      <c r="E56" s="69">
        <v>1785116</v>
      </c>
      <c r="F56" s="69">
        <f>96992+96</f>
        <v>97088</v>
      </c>
      <c r="G56" s="69">
        <v>2688</v>
      </c>
      <c r="H56" s="70">
        <f>E56+F56+G56</f>
        <v>1884892</v>
      </c>
      <c r="I56" s="71">
        <f>H56/D56*100</f>
        <v>99.168880337603895</v>
      </c>
      <c r="J56" s="72">
        <v>98</v>
      </c>
      <c r="K56" s="73">
        <f>691+467</f>
        <v>1158</v>
      </c>
      <c r="M56" s="67"/>
    </row>
    <row r="57" spans="1:13" ht="15" customHeight="1" x14ac:dyDescent="0.15">
      <c r="B57" s="36"/>
      <c r="C57" s="68">
        <v>30</v>
      </c>
      <c r="D57" s="69">
        <v>1892447</v>
      </c>
      <c r="E57" s="69">
        <v>1784197</v>
      </c>
      <c r="F57" s="69">
        <v>91046</v>
      </c>
      <c r="G57" s="69">
        <v>2239</v>
      </c>
      <c r="H57" s="70">
        <v>1877482</v>
      </c>
      <c r="I57" s="71">
        <v>99.209224881859299</v>
      </c>
      <c r="J57" s="72">
        <v>99</v>
      </c>
      <c r="K57" s="73">
        <v>1019</v>
      </c>
      <c r="M57" s="67"/>
    </row>
    <row r="58" spans="1:13" x14ac:dyDescent="0.15">
      <c r="B58" s="36"/>
      <c r="C58" s="74">
        <v>1</v>
      </c>
      <c r="D58" s="63">
        <v>1885263</v>
      </c>
      <c r="E58" s="63">
        <v>1778869</v>
      </c>
      <c r="F58" s="63">
        <v>88305</v>
      </c>
      <c r="G58" s="63">
        <v>2052</v>
      </c>
      <c r="H58" s="64">
        <f>E58+F58+G58</f>
        <v>1869226</v>
      </c>
      <c r="I58" s="65">
        <f>H58/D58*100</f>
        <v>99.14934945416104</v>
      </c>
      <c r="J58" s="75">
        <v>98.1</v>
      </c>
      <c r="K58" s="66">
        <f>583+436</f>
        <v>1019</v>
      </c>
    </row>
    <row r="59" spans="1:13" ht="15" thickBot="1" x14ac:dyDescent="0.2">
      <c r="B59" s="78"/>
      <c r="C59" s="79">
        <v>2</v>
      </c>
      <c r="D59" s="80">
        <v>1875525</v>
      </c>
      <c r="E59" s="80">
        <v>1811672</v>
      </c>
      <c r="F59" s="80">
        <v>46482</v>
      </c>
      <c r="G59" s="80">
        <v>2047</v>
      </c>
      <c r="H59" s="76">
        <f>E59+F59+G59</f>
        <v>1860201</v>
      </c>
      <c r="I59" s="77">
        <f>H59/D59*100</f>
        <v>99.182948774343188</v>
      </c>
      <c r="J59" s="81">
        <v>98.1</v>
      </c>
      <c r="K59" s="82">
        <f>416+406</f>
        <v>822</v>
      </c>
    </row>
  </sheetData>
  <mergeCells count="13">
    <mergeCell ref="H5:H6"/>
    <mergeCell ref="I5:I6"/>
    <mergeCell ref="J5:J6"/>
    <mergeCell ref="C1:K1"/>
    <mergeCell ref="M2:N3"/>
    <mergeCell ref="D3:D4"/>
    <mergeCell ref="E3:H4"/>
    <mergeCell ref="I3:J4"/>
    <mergeCell ref="B4:C5"/>
    <mergeCell ref="D5:D6"/>
    <mergeCell ref="E5:E6"/>
    <mergeCell ref="F5:F6"/>
    <mergeCell ref="G5:G6"/>
  </mergeCells>
  <phoneticPr fontId="2"/>
  <pageMargins left="1.22" right="0.54" top="0.98425196850393704" bottom="0.86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年度別普及状況</vt:lpstr>
      <vt:lpstr>年度別普及状況!Print_Area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2022-06-07T01:43:22Z</dcterms:created>
  <dcterms:modified xsi:type="dcterms:W3CDTF">2022-06-07T01:44:29Z</dcterms:modified>
</cp:coreProperties>
</file>