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172.20.101.10\統合共有\04_産業労働部\100_グループ補助金\00 岡山県関係要綱などの案\【作業】要綱等岡山県版（案）\02_補助金関係\01_補助金交付申請に必要な書類\02-1_施設の復旧を行う場合\"/>
    </mc:Choice>
  </mc:AlternateContent>
  <bookViews>
    <workbookView xWindow="0" yWindow="0" windowWidth="20490" windowHeight="7440" tabRatio="618"/>
  </bookViews>
  <sheets>
    <sheet name="按分計算の方法" sheetId="12" r:id="rId1"/>
    <sheet name="補助対象施設の利用状況表" sheetId="6" r:id="rId2"/>
    <sheet name="事業費等入力シート" sheetId="11" r:id="rId3"/>
    <sheet name="按分計算書1-1" sheetId="8" r:id="rId4"/>
    <sheet name="按分計算書1-2" sheetId="10" r:id="rId5"/>
    <sheet name="按分計算書2" sheetId="9" r:id="rId6"/>
  </sheets>
  <definedNames>
    <definedName name="_xlnm.Print_Area" localSheetId="0">按分計算の方法!$A$1:$BC$65</definedName>
    <definedName name="_xlnm.Print_Area" localSheetId="3">'按分計算書1-1'!$A$1:$AL$64</definedName>
    <definedName name="_xlnm.Print_Area" localSheetId="4">'按分計算書1-2'!$A$1:$AL$61</definedName>
    <definedName name="_xlnm.Print_Area" localSheetId="5">按分計算書2!$A$1:$AL$71</definedName>
    <definedName name="_xlnm.Print_Area" localSheetId="2">事業費等入力シート!$A$1:$AI$34</definedName>
    <definedName name="_xlnm.Print_Area" localSheetId="1">補助対象施設の利用状況表!$B$2:$AT$56</definedName>
    <definedName name="_xlnm.Print_Titles" localSheetId="1">補助対象施設の利用状況表!$24:$25</definedName>
  </definedNames>
  <calcPr calcId="162913"/>
</workbook>
</file>

<file path=xl/calcChain.xml><?xml version="1.0" encoding="utf-8"?>
<calcChain xmlns="http://schemas.openxmlformats.org/spreadsheetml/2006/main">
  <c r="AF29" i="9" l="1"/>
  <c r="AF28" i="9"/>
  <c r="AF30" i="9" l="1"/>
  <c r="F17" i="9" l="1"/>
  <c r="O27" i="9" s="1"/>
  <c r="N17" i="9"/>
  <c r="O28" i="9" s="1"/>
  <c r="V17" i="9"/>
  <c r="O29" i="9" s="1"/>
  <c r="V55" i="9"/>
  <c r="V54" i="9"/>
  <c r="N55" i="9"/>
  <c r="N54" i="9"/>
  <c r="F55" i="9"/>
  <c r="F54" i="9"/>
  <c r="V18" i="9"/>
  <c r="T29" i="9" s="1"/>
  <c r="N18" i="9"/>
  <c r="T28" i="9" s="1"/>
  <c r="F18" i="9"/>
  <c r="T27" i="9" s="1"/>
  <c r="T30" i="9" l="1"/>
  <c r="O30" i="9"/>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52" i="6" l="1"/>
  <c r="B52" i="6"/>
  <c r="H7" i="8" l="1"/>
  <c r="AG11" i="8" s="1"/>
  <c r="H7" i="10"/>
  <c r="H7" i="9"/>
  <c r="H44" i="9"/>
  <c r="H33" i="8"/>
  <c r="H34" i="10"/>
  <c r="AC52" i="6"/>
  <c r="AG52"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52" i="6"/>
  <c r="F52" i="6"/>
  <c r="H8" i="9" s="1"/>
  <c r="H36" i="10" l="1"/>
  <c r="H46" i="9"/>
  <c r="H35" i="10"/>
  <c r="H45" i="9"/>
  <c r="H9" i="10"/>
  <c r="H9" i="9"/>
  <c r="H8" i="8"/>
  <c r="H8" i="10"/>
  <c r="AJ19" i="6"/>
  <c r="H35" i="8"/>
  <c r="AC19" i="6"/>
  <c r="H34" i="8"/>
  <c r="M19" i="6"/>
  <c r="H9" i="8"/>
  <c r="F19" i="6"/>
  <c r="AP52" i="6"/>
  <c r="N52" i="6"/>
  <c r="U19" i="6" s="1"/>
  <c r="S52" i="6"/>
  <c r="AK52" i="6"/>
  <c r="AR19" i="6" s="1"/>
  <c r="AG8" i="8" l="1"/>
  <c r="AH26" i="8" s="1"/>
  <c r="AG8" i="9"/>
  <c r="H47" i="9"/>
  <c r="H11" i="10"/>
  <c r="AG11" i="10" s="1"/>
  <c r="H11" i="9"/>
  <c r="AG11" i="9" s="1"/>
  <c r="H11" i="8"/>
  <c r="AG8" i="10"/>
  <c r="H37" i="10"/>
  <c r="H38" i="10"/>
  <c r="AG38" i="10" s="1"/>
  <c r="H48" i="9"/>
  <c r="AG48" i="9" s="1"/>
  <c r="AG45" i="9"/>
  <c r="AH63" i="9" s="1"/>
  <c r="H10" i="9"/>
  <c r="AG35" i="10"/>
  <c r="Z53" i="10" s="1"/>
  <c r="H37" i="8"/>
  <c r="H10" i="10"/>
  <c r="H10" i="8"/>
  <c r="H36" i="8"/>
  <c r="AG34" i="8"/>
  <c r="Z37" i="9" l="1"/>
  <c r="AH37" i="9"/>
  <c r="Z63" i="9"/>
  <c r="W60" i="9" s="1"/>
  <c r="AH53" i="10"/>
  <c r="W50" i="10" s="1"/>
  <c r="Z27" i="10"/>
  <c r="AH27" i="10"/>
  <c r="Z26" i="8"/>
  <c r="W23" i="8" s="1"/>
  <c r="H38" i="8"/>
  <c r="AG37" i="8" s="1"/>
  <c r="W34" i="9" l="1"/>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<sst xmlns="http://schemas.openxmlformats.org/spreadsheetml/2006/main" count="742" uniqueCount="221">
  <si>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</si>
  <si>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</si>
  <si>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</si>
  <si>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</si>
  <si>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</si>
  <si>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</si>
  <si>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</si>
  <si>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</si>
  <si>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</si>
  <si>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</si>
  <si>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</si>
  <si>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構成員</t>
    <rPh sb="0" eb="2">
      <t>コウセイ</t>
    </rPh>
    <rPh sb="2" eb="3">
      <t>イン</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</si>
  <si>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</si>
  <si>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</si>
  <si>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</si>
  <si>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</si>
  <si>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</si>
  <si>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</si>
  <si>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</si>
  <si>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</si>
  <si>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</si>
  <si>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</si>
  <si>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</si>
  <si>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事業用面積の内、対象外となる面積</t>
    <rPh sb="0" eb="3">
      <t>ジギョウヨウ</t>
    </rPh>
    <rPh sb="3" eb="5">
      <t>メンセキ</t>
    </rPh>
    <rPh sb="6" eb="7">
      <t>ウチ</t>
    </rPh>
    <rPh sb="8" eb="11">
      <t>タイショウガイ</t>
    </rPh>
    <rPh sb="14" eb="16">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</si>
  <si>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</si>
  <si>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</si>
  <si>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</si>
  <si>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</si>
  <si>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</si>
  <si>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</si>
  <si>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</si>
  <si>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</si>
  <si>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</si>
  <si>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</si>
  <si>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</si>
  <si>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</si>
  <si>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</si>
  <si>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</si>
  <si>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①－②</t>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</si>
  <si>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</si>
  <si>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</si>
  <si>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</si>
  <si>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</si>
  <si>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</si>
  <si>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</si>
  <si>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</si>
  <si>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</si>
  <si>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</si>
  <si>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</si>
  <si>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・・・Ａ</t>
    <phoneticPr fontId="3"/>
  </si>
  <si>
    <t>・・・Ｂ</t>
    <phoneticPr fontId="3"/>
  </si>
  <si>
    <t>・・・Ｃ</t>
    <phoneticPr fontId="3"/>
  </si>
  <si>
    <t>・・・Ｄ</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</si>
  <si>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</si>
  <si>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</si>
  <si>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</si>
  <si>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</si>
  <si>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</si>
  <si>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</si>
  <si>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</si>
  <si>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（手順2）上記③及び⑥を事業用経費、非事業用経費、全体影響事業費に区分する。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</si>
  <si>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</si>
  <si>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</si>
  <si>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</si>
  <si>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・・・Ｅ</t>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</si>
  <si>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</si>
  <si>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</si>
  <si>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</si>
  <si>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</si>
  <si>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</si>
  <si>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</si>
  <si>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</si>
  <si>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</si>
  <si>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</si>
  <si>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</si>
  <si>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</si>
  <si>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・・・Ａ－（Ｂ＋Ｃ）</t>
    <phoneticPr fontId="3"/>
  </si>
  <si>
    <t>※ＤはＢの内数</t>
    <rPh sb="5" eb="6">
      <t>ウチ</t>
    </rPh>
    <rPh sb="6" eb="7">
      <t>スウ</t>
    </rPh>
    <phoneticPr fontId="3"/>
  </si>
  <si>
    <t>Ｂ／（Ｂ＋Ｃ）</t>
    <phoneticPr fontId="3"/>
  </si>
  <si>
    <t>1－Ｄ／Ａ</t>
    <phoneticPr fontId="3"/>
  </si>
  <si>
    <t>※ＥはＢの内数</t>
    <rPh sb="5" eb="6">
      <t>ウチ</t>
    </rPh>
    <rPh sb="6" eb="7">
      <t>スウ</t>
    </rPh>
    <phoneticPr fontId="3"/>
  </si>
  <si>
    <t>1－Ｅ／Ａ</t>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</si>
  <si>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</si>
  <si>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</si>
  <si>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従前設備の見積金額</t>
    <rPh sb="0" eb="2">
      <t>ジュウゼン</t>
    </rPh>
    <rPh sb="2" eb="4">
      <t>セツビ</t>
    </rPh>
    <rPh sb="5" eb="7">
      <t>ミツモリ</t>
    </rPh>
    <rPh sb="7" eb="9">
      <t>キンガク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</si>
  <si>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</si>
  <si>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</si>
  <si>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</si>
  <si>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</si>
  <si>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</si>
  <si>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</si>
  <si>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</si>
  <si>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</si>
  <si>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</si>
  <si>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</si>
  <si>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</si>
  <si>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</si>
  <si>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</si>
  <si>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</si>
  <si>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・・・①</t>
    <phoneticPr fontId="3"/>
  </si>
  <si>
    <t>・・・②</t>
    <phoneticPr fontId="3"/>
  </si>
  <si>
    <t>・・・③</t>
    <phoneticPr fontId="3"/>
  </si>
  <si>
    <t>・・・④</t>
    <phoneticPr fontId="3"/>
  </si>
  <si>
    <t>・・・⑤</t>
    <phoneticPr fontId="3"/>
  </si>
  <si>
    <t>・・・⑥</t>
    <phoneticPr fontId="3"/>
  </si>
  <si>
    <t>④－⑤</t>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</si>
  <si>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</si>
  <si>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</si>
  <si>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</si>
  <si>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</si>
  <si>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</si>
  <si>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r>
      <t>（手順3）各区分の事業費を</t>
    </r>
    <r>
      <rPr>
        <b/>
        <i/>
        <u val="double"/>
        <sz val="11"/>
        <color rgb="FFFF0000"/>
        <rFont val="ＭＳ Ｐゴシック"/>
        <family val="3"/>
        <charset val="128"/>
        <scheme val="minor"/>
      </rPr>
      <t>延床面積</t>
    </r>
    <r>
      <rPr>
        <i/>
        <sz val="10"/>
        <color rgb="FFFF0000"/>
        <rFont val="ＭＳ Ｐゴシック"/>
        <family val="3"/>
        <charset val="128"/>
        <scheme val="minor"/>
      </rPr>
      <t>で割戻し、対象外経費を除いた原状回復費用を算出する。</t>
    </r>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</si>
  <si>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</si>
  <si>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</si>
  <si>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</si>
  <si>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</si>
  <si>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</si>
  <si>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</si>
  <si>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（手順4）上記③及び⑥を事業用経費、非事業用経費、全体影響事業費に区分する。</t>
    <rPh sb="1" eb="3">
      <t>テジュン</t>
    </rPh>
    <rPh sb="5" eb="7">
      <t>ジョウキ</t>
    </rPh>
    <rPh sb="8" eb="9">
      <t>オヨ</t>
    </rPh>
    <rPh sb="12" eb="15">
      <t>ジギョウヨウ</t>
    </rPh>
    <rPh sb="15" eb="17">
      <t>ケイヒ</t>
    </rPh>
    <rPh sb="18" eb="19">
      <t>ヒ</t>
    </rPh>
    <rPh sb="19" eb="22">
      <t>ジギョウヨウ</t>
    </rPh>
    <rPh sb="22" eb="24">
      <t>ケイヒ</t>
    </rPh>
    <rPh sb="25" eb="27">
      <t>ゼンタイ</t>
    </rPh>
    <rPh sb="27" eb="29">
      <t>エイキョウ</t>
    </rPh>
    <rPh sb="29" eb="31">
      <t>ジギョウ</t>
    </rPh>
    <rPh sb="31" eb="32">
      <t>ヒ</t>
    </rPh>
    <rPh sb="33" eb="35">
      <t>クブン</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</si>
  <si>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</si>
  <si>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</si>
  <si>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</si>
  <si>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</si>
  <si>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　補助対象施設の利用状況表（交付申請用）</t>
    <rPh sb="1" eb="3">
      <t>ホジョ</t>
    </rPh>
    <rPh sb="3" eb="5">
      <t>タイショウ</t>
    </rPh>
    <rPh sb="5" eb="7">
      <t>シセツ</t>
    </rPh>
    <rPh sb="8" eb="10">
      <t>リヨウ</t>
    </rPh>
    <rPh sb="10" eb="12">
      <t>ジョウキョウ</t>
    </rPh>
    <rPh sb="12" eb="13">
      <t>ヒョウ</t>
    </rPh>
    <rPh sb="14" eb="16">
      <t>コウフ</t>
    </rPh>
    <rPh sb="16" eb="18">
      <t>シンセイ</t>
    </rPh>
    <rPh sb="18" eb="19">
      <t>ヨウ</t>
    </rPh>
    <rPh sb="19" eb="20">
      <t>ジツヨウ</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</si>
  <si>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</si>
  <si>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</si>
  <si>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</si>
  <si>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</si>
  <si>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</si>
  <si>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</si>
  <si>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</si>
  <si>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</si>
  <si>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</si>
  <si>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</si>
  <si>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</si>
  <si>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</si>
  <si>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</si>
  <si>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</si>
  <si>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</si>
  <si>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</si>
  <si>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</si>
  <si>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</si>
  <si>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</si>
  <si>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</si>
  <si>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</si>
  <si>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</si>
  <si>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</si>
  <si>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</si>
  <si>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従前施設（被災当時の施設）の概要</t>
    <rPh sb="0" eb="2">
      <t>ジュウゼン</t>
    </rPh>
    <rPh sb="2" eb="4">
      <t>シセツ</t>
    </rPh>
    <rPh sb="5" eb="7">
      <t>ヒサイ</t>
    </rPh>
    <rPh sb="7" eb="9">
      <t>トウジ</t>
    </rPh>
    <rPh sb="10" eb="12">
      <t>シセツ</t>
    </rPh>
    <rPh sb="14" eb="16">
      <t>ガイヨウ</t>
    </rPh>
    <phoneticPr fontId="3"/>
  </si>
  <si>
    <t>従前施設（被災当時の施設）の利用状況</t>
    <rPh sb="0" eb="2">
      <t>ジュウゼン</t>
    </rPh>
    <rPh sb="2" eb="4">
      <t>シセツ</t>
    </rPh>
    <rPh sb="5" eb="7">
      <t>ヒサイ</t>
    </rPh>
    <rPh sb="7" eb="9">
      <t>トウジ</t>
    </rPh>
    <rPh sb="10" eb="12">
      <t>シセツ</t>
    </rPh>
    <rPh sb="14" eb="16">
      <t>リヨウ</t>
    </rPh>
    <rPh sb="16" eb="18">
      <t>ジョウキョウ</t>
    </rPh>
    <phoneticPr fontId="3"/>
  </si>
  <si>
    <r>
      <t>按　分　積　算　の　方　法　</t>
    </r>
    <r>
      <rPr>
        <b/>
        <sz val="11"/>
        <color theme="1"/>
        <rFont val="ＭＳ ゴシック"/>
        <family val="3"/>
        <charset val="128"/>
      </rPr>
      <t>（補助対象経費に住宅など非事業用が含まれる場合）</t>
    </r>
    <rPh sb="0" eb="1">
      <t>アン</t>
    </rPh>
    <rPh sb="2" eb="3">
      <t>ブン</t>
    </rPh>
    <rPh sb="4" eb="5">
      <t>セキ</t>
    </rPh>
    <rPh sb="6" eb="7">
      <t>サン</t>
    </rPh>
    <rPh sb="10" eb="11">
      <t>カタ</t>
    </rPh>
    <rPh sb="12" eb="13">
      <t>ホウ</t>
    </rPh>
    <rPh sb="15" eb="17">
      <t>ホジョ</t>
    </rPh>
    <rPh sb="17" eb="19">
      <t>タイショウ</t>
    </rPh>
    <rPh sb="19" eb="21">
      <t>ケイヒ</t>
    </rPh>
    <rPh sb="22" eb="24">
      <t>ジュウタク</t>
    </rPh>
    <rPh sb="26" eb="27">
      <t>ヒ</t>
    </rPh>
    <rPh sb="27" eb="30">
      <t>ジギョウヨウ</t>
    </rPh>
    <rPh sb="31" eb="32">
      <t>フク</t>
    </rPh>
    <rPh sb="35" eb="37">
      <t>バアイ</t>
    </rPh>
    <phoneticPr fontId="3"/>
  </si>
  <si>
    <t>１　補助対象経費として判断する上での考え方</t>
    <rPh sb="2" eb="4">
      <t>ホジョ</t>
    </rPh>
    <rPh sb="4" eb="6">
      <t>タイショウ</t>
    </rPh>
    <rPh sb="6" eb="8">
      <t>ケイヒ</t>
    </rPh>
    <rPh sb="11" eb="13">
      <t>ハンダン</t>
    </rPh>
    <rPh sb="15" eb="16">
      <t>ウエ</t>
    </rPh>
    <rPh sb="18" eb="19">
      <t>カンガ</t>
    </rPh>
    <rPh sb="20" eb="21">
      <t>カタ</t>
    </rPh>
    <phoneticPr fontId="3"/>
  </si>
  <si>
    <t>(1) 事業用として合致しているか（施設・設備共通）</t>
    <rPh sb="4" eb="7">
      <t>ジギョウヨウ</t>
    </rPh>
    <rPh sb="10" eb="12">
      <t>ガッチ</t>
    </rPh>
    <rPh sb="18" eb="20">
      <t>シセツ</t>
    </rPh>
    <rPh sb="21" eb="23">
      <t>セツビ</t>
    </rPh>
    <rPh sb="23" eb="25">
      <t>キョウツウ</t>
    </rPh>
    <phoneticPr fontId="3"/>
  </si>
  <si>
    <t>(2) 非事業用部分の工事等が含まれていないか（施設）</t>
    <rPh sb="4" eb="5">
      <t>ヒ</t>
    </rPh>
    <rPh sb="5" eb="8">
      <t>ジギョウヨウ</t>
    </rPh>
    <rPh sb="8" eb="10">
      <t>ブブン</t>
    </rPh>
    <rPh sb="11" eb="13">
      <t>コウジ</t>
    </rPh>
    <rPh sb="13" eb="14">
      <t>トウ</t>
    </rPh>
    <rPh sb="15" eb="16">
      <t>フク</t>
    </rPh>
    <rPh sb="24" eb="26">
      <t>シセツ</t>
    </rPh>
    <phoneticPr fontId="3"/>
  </si>
  <si>
    <t>①　事業用でない施設・設備が含まれていないか</t>
    <rPh sb="2" eb="5">
      <t>ジギョウヨウ</t>
    </rPh>
    <rPh sb="8" eb="10">
      <t>シセツ</t>
    </rPh>
    <rPh sb="11" eb="13">
      <t>セツビ</t>
    </rPh>
    <rPh sb="14" eb="15">
      <t>フク</t>
    </rPh>
    <phoneticPr fontId="3"/>
  </si>
  <si>
    <t>①　居住用部分は対象外（社宅、社員寮を含む。）</t>
    <rPh sb="2" eb="5">
      <t>キョジュウヨウ</t>
    </rPh>
    <rPh sb="5" eb="7">
      <t>ブブン</t>
    </rPh>
    <rPh sb="8" eb="11">
      <t>タイショウガイ</t>
    </rPh>
    <rPh sb="12" eb="14">
      <t>シャタク</t>
    </rPh>
    <rPh sb="15" eb="18">
      <t>シャインリョウ</t>
    </rPh>
    <rPh sb="19" eb="20">
      <t>フク</t>
    </rPh>
    <phoneticPr fontId="3"/>
  </si>
  <si>
    <t>②　グループとして必要な経費か</t>
    <rPh sb="9" eb="11">
      <t>ヒツヨウ</t>
    </rPh>
    <rPh sb="12" eb="14">
      <t>ケイヒ</t>
    </rPh>
    <phoneticPr fontId="3"/>
  </si>
  <si>
    <t>②　被災前から事業の用に供されていない部分は対象外（空き室等）</t>
    <rPh sb="2" eb="4">
      <t>ヒサイ</t>
    </rPh>
    <rPh sb="4" eb="5">
      <t>マエ</t>
    </rPh>
    <rPh sb="7" eb="9">
      <t>ジギョウ</t>
    </rPh>
    <rPh sb="10" eb="11">
      <t>ヨウ</t>
    </rPh>
    <rPh sb="12" eb="13">
      <t>キョウ</t>
    </rPh>
    <rPh sb="19" eb="21">
      <t>ブブン</t>
    </rPh>
    <rPh sb="22" eb="25">
      <t>タイショウガイ</t>
    </rPh>
    <rPh sb="26" eb="27">
      <t>ア</t>
    </rPh>
    <rPh sb="28" eb="29">
      <t>シツ</t>
    </rPh>
    <rPh sb="29" eb="30">
      <t>トウ</t>
    </rPh>
    <phoneticPr fontId="3"/>
  </si>
  <si>
    <t>○　例えば、商店街で販売やサービス提供に関係し
　ない工場等を改修するなどは対象外</t>
    <rPh sb="2" eb="3">
      <t>タト</t>
    </rPh>
    <rPh sb="6" eb="9">
      <t>ショウテンガイ</t>
    </rPh>
    <rPh sb="10" eb="12">
      <t>ハンバイ</t>
    </rPh>
    <rPh sb="17" eb="19">
      <t>テイキョウ</t>
    </rPh>
    <rPh sb="20" eb="22">
      <t>カンケイ</t>
    </rPh>
    <rPh sb="27" eb="29">
      <t>コウジョウ</t>
    </rPh>
    <rPh sb="29" eb="30">
      <t>トウ</t>
    </rPh>
    <rPh sb="31" eb="33">
      <t>カイシュウ</t>
    </rPh>
    <rPh sb="38" eb="41">
      <t>タイショウガイ</t>
    </rPh>
    <phoneticPr fontId="3"/>
  </si>
  <si>
    <t>③　共用部分（通路など）は居住用など非事業部分と事業費が区分され
　ているか</t>
    <rPh sb="2" eb="4">
      <t>キョウヨウ</t>
    </rPh>
    <rPh sb="4" eb="6">
      <t>ブブン</t>
    </rPh>
    <rPh sb="7" eb="9">
      <t>ツウロ</t>
    </rPh>
    <rPh sb="13" eb="16">
      <t>キョジュウヨウ</t>
    </rPh>
    <rPh sb="18" eb="19">
      <t>ヒ</t>
    </rPh>
    <rPh sb="19" eb="21">
      <t>ジギョウ</t>
    </rPh>
    <rPh sb="21" eb="23">
      <t>ブブン</t>
    </rPh>
    <rPh sb="24" eb="27">
      <t>ジギョウヒ</t>
    </rPh>
    <rPh sb="28" eb="30">
      <t>クブン</t>
    </rPh>
    <phoneticPr fontId="3"/>
  </si>
  <si>
    <t>２　算定方法</t>
    <rPh sb="2" eb="4">
      <t>サンテイ</t>
    </rPh>
    <rPh sb="4" eb="6">
      <t>ホウホウ</t>
    </rPh>
    <phoneticPr fontId="3"/>
  </si>
  <si>
    <t>(1) 対象施設内の利用状況で区分</t>
    <rPh sb="4" eb="6">
      <t>タイショウ</t>
    </rPh>
    <rPh sb="6" eb="8">
      <t>シセツ</t>
    </rPh>
    <rPh sb="8" eb="9">
      <t>ナイ</t>
    </rPh>
    <rPh sb="10" eb="12">
      <t>リヨウ</t>
    </rPh>
    <rPh sb="12" eb="14">
      <t>ジョウキョウ</t>
    </rPh>
    <rPh sb="15" eb="17">
      <t>クブン</t>
    </rPh>
    <phoneticPr fontId="3"/>
  </si>
  <si>
    <t>(2) 計算の考え方</t>
    <rPh sb="4" eb="6">
      <t>ケイサン</t>
    </rPh>
    <rPh sb="7" eb="8">
      <t>カンガ</t>
    </rPh>
    <rPh sb="9" eb="10">
      <t>カタ</t>
    </rPh>
    <phoneticPr fontId="3"/>
  </si>
  <si>
    <t>①　工事内容で区分</t>
    <rPh sb="2" eb="4">
      <t>コウジ</t>
    </rPh>
    <rPh sb="4" eb="6">
      <t>ナイヨウ</t>
    </rPh>
    <rPh sb="7" eb="9">
      <t>クブン</t>
    </rPh>
    <phoneticPr fontId="3"/>
  </si>
  <si>
    <t>区分</t>
    <rPh sb="0" eb="2">
      <t>クブン</t>
    </rPh>
    <phoneticPr fontId="3"/>
  </si>
  <si>
    <t>例</t>
    <rPh sb="0" eb="1">
      <t>レイ</t>
    </rPh>
    <phoneticPr fontId="3"/>
  </si>
  <si>
    <t>事業用途のみの事業費（ア）</t>
    <rPh sb="0" eb="2">
      <t>ジギョウ</t>
    </rPh>
    <rPh sb="2" eb="4">
      <t>ヨウト</t>
    </rPh>
    <rPh sb="7" eb="10">
      <t>ジギョウヒ</t>
    </rPh>
    <phoneticPr fontId="3"/>
  </si>
  <si>
    <t>＋</t>
    <phoneticPr fontId="3"/>
  </si>
  <si>
    <t>全体影響事業費（イ）</t>
    <rPh sb="2" eb="4">
      <t>エイキョウ</t>
    </rPh>
    <phoneticPr fontId="3"/>
  </si>
  <si>
    <t>×</t>
    <phoneticPr fontId="3"/>
  </si>
  <si>
    <t>事業用途面積割合（Ｒ）</t>
    <phoneticPr fontId="3"/>
  </si>
  <si>
    <t>ア　事業用途のみ
　の工事</t>
    <rPh sb="2" eb="4">
      <t>ジギョウ</t>
    </rPh>
    <rPh sb="4" eb="6">
      <t>ヨウト</t>
    </rPh>
    <rPh sb="11" eb="13">
      <t>コウジ</t>
    </rPh>
    <phoneticPr fontId="3"/>
  </si>
  <si>
    <t>・　店舗等の内装、改修等</t>
    <rPh sb="2" eb="4">
      <t>テンポ</t>
    </rPh>
    <rPh sb="4" eb="5">
      <t>トウ</t>
    </rPh>
    <rPh sb="6" eb="8">
      <t>ナイソウ</t>
    </rPh>
    <rPh sb="9" eb="11">
      <t>カイシュウ</t>
    </rPh>
    <rPh sb="11" eb="12">
      <t>トウ</t>
    </rPh>
    <phoneticPr fontId="3"/>
  </si>
  <si>
    <t>イ　施設全体に影
　響ある工事</t>
    <rPh sb="2" eb="4">
      <t>シセツ</t>
    </rPh>
    <rPh sb="4" eb="6">
      <t>ゼンタイ</t>
    </rPh>
    <rPh sb="7" eb="8">
      <t>カゲ</t>
    </rPh>
    <rPh sb="10" eb="11">
      <t>ヒビキ</t>
    </rPh>
    <rPh sb="13" eb="15">
      <t>コウジ</t>
    </rPh>
    <phoneticPr fontId="3"/>
  </si>
  <si>
    <t>・　外壁、屋根、配管等の工事費</t>
    <rPh sb="2" eb="4">
      <t>ガイヘキ</t>
    </rPh>
    <rPh sb="5" eb="7">
      <t>ヤネ</t>
    </rPh>
    <rPh sb="8" eb="10">
      <t>ハイカン</t>
    </rPh>
    <rPh sb="10" eb="11">
      <t>トウ</t>
    </rPh>
    <rPh sb="12" eb="15">
      <t>コウジヒ</t>
    </rPh>
    <phoneticPr fontId="3"/>
  </si>
  <si>
    <t>・　共用用途に関する工事</t>
    <rPh sb="2" eb="4">
      <t>キョウヨウ</t>
    </rPh>
    <rPh sb="4" eb="6">
      <t>ヨウト</t>
    </rPh>
    <rPh sb="7" eb="8">
      <t>カン</t>
    </rPh>
    <rPh sb="10" eb="12">
      <t>コウジ</t>
    </rPh>
    <phoneticPr fontId="3"/>
  </si>
  <si>
    <t>ウ　非事業用途の
　工事</t>
    <rPh sb="2" eb="3">
      <t>ヒ</t>
    </rPh>
    <rPh sb="3" eb="5">
      <t>ジギョウ</t>
    </rPh>
    <rPh sb="5" eb="7">
      <t>ヨウト</t>
    </rPh>
    <rPh sb="10" eb="12">
      <t>コウジ</t>
    </rPh>
    <phoneticPr fontId="3"/>
  </si>
  <si>
    <t>・　住居部分の内装、改修等</t>
    <rPh sb="2" eb="4">
      <t>ジュウキョ</t>
    </rPh>
    <rPh sb="4" eb="6">
      <t>ブブン</t>
    </rPh>
    <rPh sb="7" eb="9">
      <t>ナイソウ</t>
    </rPh>
    <rPh sb="10" eb="12">
      <t>カイシュウ</t>
    </rPh>
    <rPh sb="12" eb="13">
      <t>トウ</t>
    </rPh>
    <phoneticPr fontId="3"/>
  </si>
  <si>
    <t>・　空室等の内装、改修等</t>
    <rPh sb="2" eb="4">
      <t>クウシツ</t>
    </rPh>
    <rPh sb="4" eb="5">
      <t>トウ</t>
    </rPh>
    <rPh sb="6" eb="8">
      <t>ナイソウ</t>
    </rPh>
    <rPh sb="9" eb="11">
      <t>カイシュウ</t>
    </rPh>
    <rPh sb="11" eb="12">
      <t>トウ</t>
    </rPh>
    <phoneticPr fontId="3"/>
  </si>
  <si>
    <t>②　用途で区分</t>
    <rPh sb="2" eb="4">
      <t>ヨウト</t>
    </rPh>
    <rPh sb="5" eb="7">
      <t>クブン</t>
    </rPh>
    <phoneticPr fontId="3"/>
  </si>
  <si>
    <t>事業用途
面積</t>
    <rPh sb="0" eb="2">
      <t>ジギョウ</t>
    </rPh>
    <rPh sb="2" eb="4">
      <t>ヨウト</t>
    </rPh>
    <rPh sb="5" eb="7">
      <t>メンセキ</t>
    </rPh>
    <phoneticPr fontId="3"/>
  </si>
  <si>
    <t>共用用途面積</t>
    <rPh sb="0" eb="2">
      <t>キョウヨウ</t>
    </rPh>
    <rPh sb="2" eb="4">
      <t>ヨウト</t>
    </rPh>
    <rPh sb="4" eb="6">
      <t>メンセキ</t>
    </rPh>
    <phoneticPr fontId="3"/>
  </si>
  <si>
    <t>ａ　事業用途面積</t>
    <rPh sb="2" eb="4">
      <t>ジギョウ</t>
    </rPh>
    <rPh sb="4" eb="6">
      <t>ヨウト</t>
    </rPh>
    <rPh sb="6" eb="7">
      <t>メン</t>
    </rPh>
    <rPh sb="7" eb="8">
      <t>セキ</t>
    </rPh>
    <phoneticPr fontId="3"/>
  </si>
  <si>
    <t>・　店舗、事業用倉庫等の面積</t>
    <rPh sb="2" eb="4">
      <t>テンポ</t>
    </rPh>
    <rPh sb="5" eb="8">
      <t>ジギョウヨウ</t>
    </rPh>
    <rPh sb="8" eb="10">
      <t>ソウコ</t>
    </rPh>
    <rPh sb="10" eb="11">
      <t>トウ</t>
    </rPh>
    <rPh sb="12" eb="14">
      <t>メンセキ</t>
    </rPh>
    <phoneticPr fontId="3"/>
  </si>
  <si>
    <t>（ａ）</t>
    <phoneticPr fontId="3"/>
  </si>
  <si>
    <t>（ｃ）</t>
    <phoneticPr fontId="3"/>
  </si>
  <si>
    <t>ｂ　非事業用途面
　積</t>
    <rPh sb="2" eb="3">
      <t>ヒ</t>
    </rPh>
    <rPh sb="3" eb="5">
      <t>ジギョウ</t>
    </rPh>
    <rPh sb="5" eb="7">
      <t>ヨウト</t>
    </rPh>
    <rPh sb="7" eb="8">
      <t>メン</t>
    </rPh>
    <rPh sb="10" eb="11">
      <t>セキ</t>
    </rPh>
    <phoneticPr fontId="3"/>
  </si>
  <si>
    <t>・　居住部分</t>
    <rPh sb="2" eb="4">
      <t>キョジュウ</t>
    </rPh>
    <rPh sb="4" eb="6">
      <t>ブブン</t>
    </rPh>
    <phoneticPr fontId="3"/>
  </si>
  <si>
    <t>・　空室等</t>
    <rPh sb="2" eb="4">
      <t>クウシツ</t>
    </rPh>
    <rPh sb="4" eb="5">
      <t>トウ</t>
    </rPh>
    <phoneticPr fontId="3"/>
  </si>
  <si>
    <t>・　グループ目的に不合致の箇所</t>
    <rPh sb="6" eb="8">
      <t>モクテキ</t>
    </rPh>
    <rPh sb="9" eb="10">
      <t>フ</t>
    </rPh>
    <rPh sb="10" eb="12">
      <t>ガッチ</t>
    </rPh>
    <rPh sb="13" eb="15">
      <t>カショ</t>
    </rPh>
    <phoneticPr fontId="3"/>
  </si>
  <si>
    <t>延べ床面積</t>
    <rPh sb="0" eb="1">
      <t>ノ</t>
    </rPh>
    <rPh sb="2" eb="3">
      <t>ユカ</t>
    </rPh>
    <rPh sb="3" eb="5">
      <t>メンセキ</t>
    </rPh>
    <phoneticPr fontId="3"/>
  </si>
  <si>
    <t>＋</t>
    <phoneticPr fontId="3"/>
  </si>
  <si>
    <t>非事業用途
面積</t>
    <rPh sb="0" eb="1">
      <t>ヒ</t>
    </rPh>
    <rPh sb="1" eb="3">
      <t>ジギョウ</t>
    </rPh>
    <rPh sb="3" eb="5">
      <t>ヨウト</t>
    </rPh>
    <rPh sb="6" eb="8">
      <t>メンセキ</t>
    </rPh>
    <phoneticPr fontId="3"/>
  </si>
  <si>
    <t>ｃ　共用用途面積</t>
    <rPh sb="2" eb="4">
      <t>キョウヨウ</t>
    </rPh>
    <rPh sb="4" eb="6">
      <t>ヨウト</t>
    </rPh>
    <rPh sb="6" eb="7">
      <t>メン</t>
    </rPh>
    <rPh sb="7" eb="8">
      <t>セキ</t>
    </rPh>
    <phoneticPr fontId="3"/>
  </si>
  <si>
    <t>・　通路、階段、エレベーター等</t>
    <rPh sb="2" eb="4">
      <t>ツウロ</t>
    </rPh>
    <rPh sb="5" eb="7">
      <t>カイダン</t>
    </rPh>
    <rPh sb="14" eb="15">
      <t>トウ</t>
    </rPh>
    <phoneticPr fontId="3"/>
  </si>
  <si>
    <t>・　共用のトイレ、台所等</t>
    <rPh sb="2" eb="4">
      <t>キョウヨウ</t>
    </rPh>
    <rPh sb="9" eb="11">
      <t>ダイドコロ</t>
    </rPh>
    <rPh sb="11" eb="12">
      <t>トウ</t>
    </rPh>
    <phoneticPr fontId="3"/>
  </si>
  <si>
    <t>（ａ＋ｂ＋ｃ）</t>
    <phoneticPr fontId="3"/>
  </si>
  <si>
    <t>（ｂ）</t>
    <phoneticPr fontId="3"/>
  </si>
  <si>
    <t>※　空室等の対象外面積は別途算出</t>
    <rPh sb="2" eb="4">
      <t>クウシツ</t>
    </rPh>
    <rPh sb="4" eb="5">
      <t>トウ</t>
    </rPh>
    <rPh sb="6" eb="9">
      <t>タイショウガイ</t>
    </rPh>
    <rPh sb="9" eb="11">
      <t>メンセキ</t>
    </rPh>
    <rPh sb="12" eb="14">
      <t>ベット</t>
    </rPh>
    <rPh sb="14" eb="16">
      <t>サンシュツ</t>
    </rPh>
    <phoneticPr fontId="3"/>
  </si>
  <si>
    <t>３　計算式</t>
    <rPh sb="2" eb="4">
      <t>ケイサン</t>
    </rPh>
    <rPh sb="4" eb="5">
      <t>シキ</t>
    </rPh>
    <phoneticPr fontId="3"/>
  </si>
  <si>
    <t>×</t>
    <phoneticPr fontId="3"/>
  </si>
  <si>
    <t>事業用途面積割合（Ｒ）</t>
    <phoneticPr fontId="3"/>
  </si>
  <si>
    <t>Ｒ</t>
    <phoneticPr fontId="3"/>
  </si>
  <si>
    <t>＝</t>
    <phoneticPr fontId="3"/>
  </si>
  <si>
    <t>ａ</t>
    <phoneticPr fontId="3"/>
  </si>
  <si>
    <t>ｃ</t>
    <phoneticPr fontId="3"/>
  </si>
  <si>
    <t>ａ</t>
    <phoneticPr fontId="3"/>
  </si>
  <si>
    <t>事業用途
面積（ａ）</t>
    <rPh sb="0" eb="2">
      <t>ジギョウ</t>
    </rPh>
    <rPh sb="2" eb="4">
      <t>ヨウト</t>
    </rPh>
    <rPh sb="5" eb="7">
      <t>メンセキ</t>
    </rPh>
    <phoneticPr fontId="3"/>
  </si>
  <si>
    <t>ａ＋ｂ＋ｃ</t>
    <phoneticPr fontId="3"/>
  </si>
  <si>
    <t>ａ＋ｂ</t>
    <phoneticPr fontId="3"/>
  </si>
  <si>
    <t>ａ＋ｂ</t>
    <phoneticPr fontId="3"/>
  </si>
  <si>
    <t>＝</t>
    <phoneticPr fontId="3"/>
  </si>
  <si>
    <t>ａ＋ｂ</t>
    <phoneticPr fontId="3"/>
  </si>
  <si>
    <t>非事業用途
面積（ｂ）</t>
    <rPh sb="0" eb="1">
      <t>ヒ</t>
    </rPh>
    <rPh sb="1" eb="3">
      <t>ジギョウ</t>
    </rPh>
    <rPh sb="3" eb="5">
      <t>ヨウト</t>
    </rPh>
    <rPh sb="6" eb="8">
      <t>メンセキ</t>
    </rPh>
    <phoneticPr fontId="3"/>
  </si>
  <si>
    <t>ａ（ａ＋ｂ＋ｃ）</t>
    <phoneticPr fontId="3"/>
  </si>
  <si>
    <t>（ａ＋ｂ＋ｃ）（ａ＋ｂ）</t>
    <phoneticPr fontId="3"/>
  </si>
  <si>
    <t>３　対象外店舗等がある場合</t>
    <rPh sb="2" eb="5">
      <t>タイショウガイ</t>
    </rPh>
    <rPh sb="5" eb="7">
      <t>テンポ</t>
    </rPh>
    <rPh sb="7" eb="8">
      <t>トウ</t>
    </rPh>
    <rPh sb="11" eb="13">
      <t>バアイ</t>
    </rPh>
    <phoneticPr fontId="3"/>
  </si>
  <si>
    <t>対象外店舗等面積</t>
    <rPh sb="0" eb="3">
      <t>タイショウガイ</t>
    </rPh>
    <rPh sb="3" eb="5">
      <t>テンポ</t>
    </rPh>
    <rPh sb="5" eb="6">
      <t>トウ</t>
    </rPh>
    <rPh sb="6" eb="8">
      <t>メンセキ</t>
    </rPh>
    <phoneticPr fontId="3"/>
  </si>
  <si>
    <t>上記で求めた補助対象経費</t>
    <rPh sb="0" eb="2">
      <t>ジョウキ</t>
    </rPh>
    <rPh sb="3" eb="4">
      <t>モト</t>
    </rPh>
    <rPh sb="6" eb="8">
      <t>ホジョ</t>
    </rPh>
    <rPh sb="8" eb="10">
      <t>タイショウ</t>
    </rPh>
    <rPh sb="10" eb="12">
      <t>ケイヒ</t>
    </rPh>
    <phoneticPr fontId="3"/>
  </si>
  <si>
    <t>－</t>
    <phoneticPr fontId="3"/>
  </si>
  <si>
    <t>延べ床面積
（ａ＋ｂ＋ｃ）</t>
    <rPh sb="0" eb="1">
      <t>ノ</t>
    </rPh>
    <rPh sb="2" eb="3">
      <t>ユカ</t>
    </rPh>
    <rPh sb="3" eb="5">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</si>
</sst>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 "/>
    <numFmt numFmtId="178" formatCode="#,##0.00_);[Red]\(#,##0.00\)"/>
    <numFmt numFmtId="179" formatCode="#,##0_ "/>
  </numFmts>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b/>
      <sz val="14"/>
      <color theme="1"/>
      <name val="ＭＳ ゴシック"/>
      <family val="3"/>
      <charset val="128"/>
    </font>
    <font>
      <b/>
      <sz val="11"/>
      <color theme="0"/>
      <name val="ＭＳ ゴシック"/>
      <family val="3"/>
      <charset val="128"/>
    </font>
    <font>
      <sz val="11"/>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6" fillId="0" borderId="0" xfId="0" applyFont="1" applyBorder="1" applyAlignment="1">
      <alignment horizontal="center" vertical="center"/>
    </xf>
    <xf numFmtId="0" fontId="17" fillId="0" borderId="0" xfId="0" applyFont="1" applyAlignment="1">
      <alignment vertical="center"/>
    </xf>
    <xf numFmtId="0" fontId="7" fillId="0" borderId="0" xfId="0" applyFont="1" applyAlignment="1">
      <alignment horizontal="center" vertical="center"/>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57" fontId="1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1" xfId="0" applyFont="1" applyFill="1" applyBorder="1" applyAlignment="1">
      <alignment horizontal="center" vertical="center"/>
    </xf>
    <xf numFmtId="0" fontId="23" fillId="0" borderId="1" xfId="0" applyFont="1" applyFill="1" applyBorder="1" applyAlignment="1">
      <alignment horizontal="left" vertical="center"/>
    </xf>
    <xf numFmtId="57" fontId="10" fillId="0" borderId="1"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10" fillId="2" borderId="1" xfId="0" applyFont="1" applyFill="1" applyBorder="1" applyAlignment="1">
      <alignment horizontal="center" vertical="center" textRotation="255" shrinkToFit="1"/>
    </xf>
    <xf numFmtId="0" fontId="10" fillId="2" borderId="1" xfId="0" applyFont="1" applyFill="1" applyBorder="1" applyAlignment="1">
      <alignment horizontal="center" vertical="center" wrapText="1"/>
    </xf>
    <xf numFmtId="177" fontId="23" fillId="0" borderId="1" xfId="0" applyNumberFormat="1" applyFont="1" applyFill="1" applyBorder="1" applyAlignment="1">
      <alignment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177" fontId="23" fillId="3" borderId="1" xfId="0" applyNumberFormat="1" applyFont="1" applyFill="1" applyBorder="1" applyAlignment="1">
      <alignment vertical="center"/>
    </xf>
    <xf numFmtId="0" fontId="10" fillId="0" borderId="2" xfId="0" applyFont="1" applyFill="1" applyBorder="1" applyAlignment="1">
      <alignment horizontal="center"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shrinkToFit="1"/>
    </xf>
    <xf numFmtId="0" fontId="10" fillId="2" borderId="1" xfId="0" applyFont="1" applyFill="1" applyBorder="1" applyAlignment="1">
      <alignment horizontal="center" vertical="center" shrinkToFit="1"/>
    </xf>
    <xf numFmtId="0" fontId="11" fillId="2" borderId="1" xfId="0" applyFont="1" applyFill="1" applyBorder="1" applyAlignment="1">
      <alignment horizontal="center" vertical="center" wrapText="1"/>
    </xf>
    <xf numFmtId="177" fontId="24" fillId="3" borderId="1" xfId="0" applyNumberFormat="1" applyFont="1" applyFill="1" applyBorder="1" applyAlignment="1">
      <alignment vertical="center"/>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7" fillId="0" borderId="0" xfId="0" applyFont="1" applyAlignment="1">
      <alignment horizontal="center"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0" borderId="11" xfId="0" applyNumberFormat="1" applyFont="1" applyBorder="1" applyAlignment="1">
      <alignment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2" borderId="21" xfId="0" applyFill="1" applyBorder="1" applyAlignment="1">
      <alignment horizontal="center" vertical="center"/>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0" fontId="0" fillId="2" borderId="1" xfId="0" applyFill="1" applyBorder="1" applyAlignment="1">
      <alignment vertical="center" shrinkToFit="1"/>
    </xf>
    <xf numFmtId="3" fontId="15" fillId="3" borderId="8" xfId="0" applyNumberFormat="1" applyFont="1" applyFill="1" applyBorder="1" applyAlignment="1">
      <alignment vertical="center"/>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18" xfId="0" applyBorder="1" applyAlignment="1">
      <alignment horizontal="center" vertical="center"/>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177" fontId="15" fillId="3" borderId="11" xfId="0" applyNumberFormat="1" applyFont="1" applyFill="1" applyBorder="1" applyAlignment="1">
      <alignment vertical="center"/>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0" fontId="25" fillId="0" borderId="0" xfId="0" applyFont="1" applyAlignment="1">
      <alignment horizontal="center" vertical="center" wrapText="1"/>
    </xf>
    <xf numFmtId="0" fontId="26" fillId="4" borderId="14" xfId="0" applyFont="1" applyFill="1" applyBorder="1" applyAlignment="1">
      <alignment horizontal="left" vertical="center"/>
    </xf>
    <xf numFmtId="0" fontId="26" fillId="4" borderId="12" xfId="0" applyFont="1" applyFill="1" applyBorder="1" applyAlignment="1">
      <alignment horizontal="left" vertical="center"/>
    </xf>
    <xf numFmtId="0" fontId="26" fillId="4" borderId="13" xfId="0" applyFont="1" applyFill="1" applyBorder="1" applyAlignment="1">
      <alignment horizontal="left" vertical="center"/>
    </xf>
    <xf numFmtId="0" fontId="26" fillId="4" borderId="15" xfId="0" applyFont="1" applyFill="1" applyBorder="1" applyAlignment="1">
      <alignment horizontal="left" vertical="center"/>
    </xf>
    <xf numFmtId="0" fontId="26" fillId="4" borderId="16" xfId="0" applyFont="1" applyFill="1" applyBorder="1" applyAlignment="1">
      <alignment horizontal="left" vertical="center"/>
    </xf>
    <xf numFmtId="0" fontId="26" fillId="4" borderId="17" xfId="0" applyFont="1" applyFill="1" applyBorder="1" applyAlignment="1">
      <alignment horizontal="left" vertical="center"/>
    </xf>
    <xf numFmtId="0" fontId="27" fillId="0" borderId="0" xfId="0" applyFont="1">
      <alignment vertical="center"/>
    </xf>
    <xf numFmtId="0" fontId="27" fillId="0" borderId="8" xfId="0" applyFont="1" applyBorder="1">
      <alignment vertical="center"/>
    </xf>
    <xf numFmtId="0" fontId="27" fillId="0" borderId="3" xfId="0" applyFont="1" applyBorder="1">
      <alignment vertical="center"/>
    </xf>
    <xf numFmtId="0" fontId="27" fillId="0" borderId="9" xfId="0" applyFont="1" applyBorder="1">
      <alignment vertical="center"/>
    </xf>
    <xf numFmtId="0" fontId="27" fillId="0" borderId="20" xfId="0" applyFont="1" applyBorder="1">
      <alignment vertical="center"/>
    </xf>
    <xf numFmtId="0" fontId="27" fillId="0" borderId="0" xfId="0" applyFont="1" applyBorder="1">
      <alignment vertical="center"/>
    </xf>
    <xf numFmtId="0" fontId="27" fillId="0" borderId="30" xfId="0" applyFont="1" applyBorder="1">
      <alignment vertical="center"/>
    </xf>
    <xf numFmtId="0" fontId="27" fillId="0" borderId="0" xfId="0" applyFont="1" applyBorder="1" applyAlignment="1">
      <alignment horizontal="left" vertical="center" wrapText="1"/>
    </xf>
    <xf numFmtId="0" fontId="27" fillId="0" borderId="30" xfId="0" applyFont="1" applyBorder="1" applyAlignment="1">
      <alignment horizontal="left" vertical="center" wrapText="1"/>
    </xf>
    <xf numFmtId="0" fontId="27" fillId="0" borderId="20" xfId="0" applyFont="1" applyBorder="1" applyAlignment="1">
      <alignment horizontal="left" vertical="center" wrapText="1"/>
    </xf>
    <xf numFmtId="0" fontId="6" fillId="0" borderId="7" xfId="0" applyFont="1" applyBorder="1">
      <alignment vertical="center"/>
    </xf>
    <xf numFmtId="0" fontId="27" fillId="0" borderId="6" xfId="0" applyFont="1" applyBorder="1" applyAlignment="1">
      <alignment horizontal="left" vertical="center" wrapText="1"/>
    </xf>
    <xf numFmtId="0" fontId="27" fillId="0" borderId="10" xfId="0" applyFont="1" applyBorder="1" applyAlignment="1">
      <alignment horizontal="left" vertical="center" wrapText="1"/>
    </xf>
    <xf numFmtId="0" fontId="27" fillId="0" borderId="7" xfId="0" applyFont="1" applyBorder="1" applyAlignment="1">
      <alignment horizontal="lef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wrapText="1"/>
    </xf>
    <xf numFmtId="0" fontId="27" fillId="0" borderId="8" xfId="0" applyFont="1" applyBorder="1" applyAlignment="1">
      <alignment horizontal="left" vertical="center"/>
    </xf>
    <xf numFmtId="0" fontId="27" fillId="0" borderId="3" xfId="0" applyFont="1" applyBorder="1" applyAlignment="1">
      <alignment horizontal="left" vertical="center"/>
    </xf>
    <xf numFmtId="0" fontId="27" fillId="0" borderId="9" xfId="0" applyFont="1" applyBorder="1" applyAlignment="1">
      <alignment horizontal="left" vertical="center"/>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27" fillId="0" borderId="7" xfId="0" applyFont="1" applyBorder="1" applyAlignment="1">
      <alignment horizontal="left" vertical="center"/>
    </xf>
    <xf numFmtId="0" fontId="27" fillId="0" borderId="6" xfId="0" applyFont="1" applyBorder="1" applyAlignment="1">
      <alignment horizontal="left" vertical="center"/>
    </xf>
    <xf numFmtId="0" fontId="27" fillId="0" borderId="10" xfId="0" applyFont="1" applyBorder="1" applyAlignment="1">
      <alignment horizontal="left" vertical="center"/>
    </xf>
    <xf numFmtId="0" fontId="6" fillId="0" borderId="3" xfId="0" applyFont="1" applyBorder="1">
      <alignment vertical="center"/>
    </xf>
    <xf numFmtId="0" fontId="6" fillId="0" borderId="9" xfId="0" applyFont="1" applyBorder="1">
      <alignment vertical="center"/>
    </xf>
    <xf numFmtId="0" fontId="27" fillId="0" borderId="7" xfId="0" applyFont="1" applyBorder="1">
      <alignment vertical="center"/>
    </xf>
    <xf numFmtId="0" fontId="6" fillId="0" borderId="6" xfId="0" applyFont="1" applyBorder="1">
      <alignment vertical="center"/>
    </xf>
    <xf numFmtId="0" fontId="27" fillId="0" borderId="6" xfId="0" applyFont="1" applyBorder="1">
      <alignment vertical="center"/>
    </xf>
    <xf numFmtId="0" fontId="6" fillId="0" borderId="10" xfId="0" applyFont="1" applyBorder="1">
      <alignment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30" xfId="0" applyFont="1" applyBorder="1">
      <alignment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vertical="center"/>
    </xf>
    <xf numFmtId="0" fontId="28" fillId="0" borderId="8"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0" xfId="0" applyFont="1" applyBorder="1" applyAlignment="1">
      <alignment horizontal="center" vertical="center" wrapText="1"/>
    </xf>
  </cellXfs>
  <cellStyles count="36">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95249</xdr:colOff>
      <xdr:row>54</xdr:row>
      <xdr:rowOff>133351</xdr:rowOff>
    </xdr:from>
    <xdr:to>
      <xdr:col>24</xdr:col>
      <xdr:colOff>38099</xdr:colOff>
      <xdr:row>61</xdr:row>
      <xdr:rowOff>76201</xdr:rowOff>
    </xdr:to>
    <xdr:sp macro="" textlink="">
      <xdr:nvSpPr>
        <xdr:cNvPr id="2" name="大かっこ 1">
          <a:extLst>
            <a:ext uri="{FF2B5EF4-FFF2-40B4-BE49-F238E27FC236}">
              <a16:creationId xmlns:a16="http://schemas.microsoft.com/office/drawing/2014/main" id="{3849A36C-DB9B-493C-BAEC-45DB6C464706}"/>
            </a:ext>
          </a:extLst>
        </xdr:cNvPr>
        <xdr:cNvSpPr/>
      </xdr:nvSpPr>
      <xdr:spPr>
        <a:xfrm>
          <a:off x="2085974" y="9705976"/>
          <a:ext cx="2390775" cy="10287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48</xdr:row>
      <xdr:rowOff>76200</xdr:rowOff>
    </xdr:from>
    <xdr:to>
      <xdr:col>28</xdr:col>
      <xdr:colOff>76200</xdr:colOff>
      <xdr:row>50</xdr:row>
      <xdr:rowOff>104775</xdr:rowOff>
    </xdr:to>
    <xdr:sp macro="" textlink="">
      <xdr:nvSpPr>
        <xdr:cNvPr id="3" name="下矢印 7">
          <a:extLst>
            <a:ext uri="{FF2B5EF4-FFF2-40B4-BE49-F238E27FC236}">
              <a16:creationId xmlns:a16="http://schemas.microsoft.com/office/drawing/2014/main" id="{5CD16705-3FC0-4FC9-BD16-6BB7BFF4FE19}"/>
            </a:ext>
          </a:extLst>
        </xdr:cNvPr>
        <xdr:cNvSpPr/>
      </xdr:nvSpPr>
      <xdr:spPr>
        <a:xfrm rot="5400000">
          <a:off x="4829175" y="8591550"/>
          <a:ext cx="37147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43</xdr:row>
      <xdr:rowOff>85725</xdr:rowOff>
    </xdr:from>
    <xdr:to>
      <xdr:col>53</xdr:col>
      <xdr:colOff>66675</xdr:colOff>
      <xdr:row>52</xdr:row>
      <xdr:rowOff>161925</xdr:rowOff>
    </xdr:to>
    <xdr:sp macro="" textlink="">
      <xdr:nvSpPr>
        <xdr:cNvPr id="4" name="四角形吹き出し 8">
          <a:extLst>
            <a:ext uri="{FF2B5EF4-FFF2-40B4-BE49-F238E27FC236}">
              <a16:creationId xmlns:a16="http://schemas.microsoft.com/office/drawing/2014/main" id="{A1D044FE-1EFE-466E-BCD5-6DFBEAE2F861}"/>
            </a:ext>
          </a:extLst>
        </xdr:cNvPr>
        <xdr:cNvSpPr/>
      </xdr:nvSpPr>
      <xdr:spPr>
        <a:xfrm>
          <a:off x="5334000" y="7800975"/>
          <a:ext cx="4438650" cy="1590675"/>
        </a:xfrm>
        <a:prstGeom prst="wedgeRectCallout">
          <a:avLst>
            <a:gd name="adj1" fmla="val -50018"/>
            <a:gd name="adj2" fmla="val -26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26</xdr:row>
      <xdr:rowOff>114300</xdr:rowOff>
    </xdr:from>
    <xdr:to>
      <xdr:col>54</xdr:col>
      <xdr:colOff>114300</xdr:colOff>
      <xdr:row>35</xdr:row>
      <xdr:rowOff>161925</xdr:rowOff>
    </xdr:to>
    <xdr:sp macro="" textlink="">
      <xdr:nvSpPr>
        <xdr:cNvPr id="5" name="四角形吹き出し 9">
          <a:extLst>
            <a:ext uri="{FF2B5EF4-FFF2-40B4-BE49-F238E27FC236}">
              <a16:creationId xmlns:a16="http://schemas.microsoft.com/office/drawing/2014/main" id="{302BE44C-EC24-491B-9745-83941FD0D2E2}"/>
            </a:ext>
          </a:extLst>
        </xdr:cNvPr>
        <xdr:cNvSpPr/>
      </xdr:nvSpPr>
      <xdr:spPr>
        <a:xfrm>
          <a:off x="4695825" y="4705350"/>
          <a:ext cx="5353050" cy="1590675"/>
        </a:xfrm>
        <a:prstGeom prst="wedgeRectCallout">
          <a:avLst>
            <a:gd name="adj1" fmla="val 13089"/>
            <a:gd name="adj2" fmla="val -7291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9524</xdr:colOff>
      <xdr:row>43</xdr:row>
      <xdr:rowOff>19050</xdr:rowOff>
    </xdr:from>
    <xdr:to>
      <xdr:col>28</xdr:col>
      <xdr:colOff>19049</xdr:colOff>
      <xdr:row>45</xdr:row>
      <xdr:rowOff>133350</xdr:rowOff>
    </xdr:to>
    <xdr:sp macro="" textlink="">
      <xdr:nvSpPr>
        <xdr:cNvPr id="6" name="下矢印 12">
          <a:extLst>
            <a:ext uri="{FF2B5EF4-FFF2-40B4-BE49-F238E27FC236}">
              <a16:creationId xmlns:a16="http://schemas.microsoft.com/office/drawing/2014/main" id="{F95F6159-4F45-4991-AE62-8B722E88F4C2}"/>
            </a:ext>
          </a:extLst>
        </xdr:cNvPr>
        <xdr:cNvSpPr/>
      </xdr:nvSpPr>
      <xdr:spPr>
        <a:xfrm rot="19385669">
          <a:off x="4800599" y="7734300"/>
          <a:ext cx="37147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I61"/>
  <sheetViews>
    <sheetView tabSelected="1" view="pageBreakPreview" zoomScale="85" zoomScaleNormal="85" zoomScaleSheetLayoutView="85" workbookViewId="0">
      <selection activeCell="J52" sqref="J52"/>
    </sheetView>
  </sheetViews>
  <sheetFormatPr defaultRowHeight="13.5"/>
  <cols>
    <col min="1" max="23" width="2.375" style="1" customWidth="1"/>
    <col min="24" max="24" width="3.625" style="1" customWidth="1"/>
    <col min="25" max="25" width="2.25" style="1" customWidth="1"/>
    <col min="26" max="49" width="2.375" style="1" customWidth="1"/>
    <col min="50" max="50" width="2.125" style="1" customWidth="1"/>
    <col min="51" max="52" width="2.375" style="1" customWidth="1"/>
    <col min="53" max="54" width="3" style="1" customWidth="1"/>
    <col min="55" max="55" width="3.875" style="1" customWidth="1"/>
    <col min="56" max="67" width="3" style="1" customWidth="1"/>
    <col min="68" max="16384" width="9" style="1"/>
  </cols>
  <sheetData>
    <row r="1" spans="1:54" ht="17.25" customHeight="1">
      <c r="A1" s="308" t="s">
        <v>150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row>
    <row r="2" spans="1:54" ht="17.25" customHeight="1">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row>
    <row r="3" spans="1:54" ht="8.25" customHeight="1" thickBot="1"/>
    <row r="4" spans="1:54">
      <c r="A4" s="309" t="s">
        <v>151</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1"/>
    </row>
    <row r="5" spans="1:54" ht="14.25" thickBot="1">
      <c r="A5" s="312"/>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4"/>
    </row>
    <row r="7" spans="1:54">
      <c r="B7" s="1" t="s">
        <v>152</v>
      </c>
      <c r="Z7" s="1" t="s">
        <v>153</v>
      </c>
    </row>
    <row r="8" spans="1:54" s="315" customFormat="1">
      <c r="C8" s="316" t="s">
        <v>154</v>
      </c>
      <c r="D8" s="317"/>
      <c r="E8" s="317"/>
      <c r="F8" s="317"/>
      <c r="G8" s="317"/>
      <c r="H8" s="317"/>
      <c r="I8" s="317"/>
      <c r="J8" s="317"/>
      <c r="K8" s="317"/>
      <c r="L8" s="317"/>
      <c r="M8" s="317"/>
      <c r="N8" s="317"/>
      <c r="O8" s="317"/>
      <c r="P8" s="317"/>
      <c r="Q8" s="317"/>
      <c r="R8" s="317"/>
      <c r="S8" s="317"/>
      <c r="T8" s="317"/>
      <c r="U8" s="317"/>
      <c r="V8" s="317"/>
      <c r="W8" s="317"/>
      <c r="X8" s="318"/>
      <c r="AA8" s="316" t="s">
        <v>155</v>
      </c>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8"/>
    </row>
    <row r="9" spans="1:54" s="315" customFormat="1">
      <c r="C9" s="319" t="s">
        <v>156</v>
      </c>
      <c r="D9" s="320"/>
      <c r="E9" s="320"/>
      <c r="F9" s="320"/>
      <c r="G9" s="320"/>
      <c r="H9" s="320"/>
      <c r="I9" s="320"/>
      <c r="J9" s="320"/>
      <c r="K9" s="320"/>
      <c r="L9" s="320"/>
      <c r="M9" s="320"/>
      <c r="N9" s="320"/>
      <c r="O9" s="320"/>
      <c r="P9" s="320"/>
      <c r="Q9" s="320"/>
      <c r="R9" s="320"/>
      <c r="S9" s="320"/>
      <c r="T9" s="320"/>
      <c r="U9" s="320"/>
      <c r="V9" s="320"/>
      <c r="W9" s="320"/>
      <c r="X9" s="321"/>
      <c r="AA9" s="319" t="s">
        <v>157</v>
      </c>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1"/>
    </row>
    <row r="10" spans="1:54" s="315" customFormat="1" ht="13.5" customHeight="1">
      <c r="C10" s="319"/>
      <c r="D10" s="322" t="s">
        <v>158</v>
      </c>
      <c r="E10" s="322"/>
      <c r="F10" s="322"/>
      <c r="G10" s="322"/>
      <c r="H10" s="322"/>
      <c r="I10" s="322"/>
      <c r="J10" s="322"/>
      <c r="K10" s="322"/>
      <c r="L10" s="322"/>
      <c r="M10" s="322"/>
      <c r="N10" s="322"/>
      <c r="O10" s="322"/>
      <c r="P10" s="322"/>
      <c r="Q10" s="322"/>
      <c r="R10" s="322"/>
      <c r="S10" s="322"/>
      <c r="T10" s="322"/>
      <c r="U10" s="322"/>
      <c r="V10" s="322"/>
      <c r="W10" s="322"/>
      <c r="X10" s="323"/>
      <c r="AA10" s="324" t="s">
        <v>159</v>
      </c>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3"/>
    </row>
    <row r="11" spans="1:54">
      <c r="C11" s="325"/>
      <c r="D11" s="326"/>
      <c r="E11" s="326"/>
      <c r="F11" s="326"/>
      <c r="G11" s="326"/>
      <c r="H11" s="326"/>
      <c r="I11" s="326"/>
      <c r="J11" s="326"/>
      <c r="K11" s="326"/>
      <c r="L11" s="326"/>
      <c r="M11" s="326"/>
      <c r="N11" s="326"/>
      <c r="O11" s="326"/>
      <c r="P11" s="326"/>
      <c r="Q11" s="326"/>
      <c r="R11" s="326"/>
      <c r="S11" s="326"/>
      <c r="T11" s="326"/>
      <c r="U11" s="326"/>
      <c r="V11" s="326"/>
      <c r="W11" s="326"/>
      <c r="X11" s="327"/>
      <c r="AA11" s="328"/>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26"/>
      <c r="BA11" s="326"/>
      <c r="BB11" s="327"/>
    </row>
    <row r="12" spans="1:54" s="315" customFormat="1" ht="20.25" customHeight="1" thickBot="1"/>
    <row r="13" spans="1:54">
      <c r="A13" s="309" t="s">
        <v>160</v>
      </c>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1"/>
    </row>
    <row r="14" spans="1:54" ht="14.25" thickBot="1">
      <c r="A14" s="312"/>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4"/>
    </row>
    <row r="16" spans="1:54">
      <c r="B16" s="1" t="s">
        <v>161</v>
      </c>
      <c r="AA16" s="1" t="s">
        <v>162</v>
      </c>
    </row>
    <row r="18" spans="3:61">
      <c r="C18" s="1" t="s">
        <v>163</v>
      </c>
    </row>
    <row r="19" spans="3:61" ht="13.5" customHeight="1">
      <c r="D19" s="329" t="s">
        <v>164</v>
      </c>
      <c r="E19" s="329"/>
      <c r="F19" s="329"/>
      <c r="G19" s="329"/>
      <c r="H19" s="329"/>
      <c r="I19" s="329"/>
      <c r="J19" s="329"/>
      <c r="K19" s="329"/>
      <c r="L19" s="330" t="s">
        <v>165</v>
      </c>
      <c r="M19" s="331"/>
      <c r="N19" s="331"/>
      <c r="O19" s="331"/>
      <c r="P19" s="331"/>
      <c r="Q19" s="331"/>
      <c r="R19" s="331"/>
      <c r="S19" s="331"/>
      <c r="T19" s="331"/>
      <c r="U19" s="331"/>
      <c r="V19" s="331"/>
      <c r="W19" s="331"/>
      <c r="X19" s="332"/>
      <c r="AC19" s="333" t="s">
        <v>166</v>
      </c>
      <c r="AD19" s="334"/>
      <c r="AE19" s="334"/>
      <c r="AF19" s="334"/>
      <c r="AG19" s="334"/>
      <c r="AH19" s="335"/>
      <c r="AI19" s="336" t="s">
        <v>167</v>
      </c>
      <c r="AJ19" s="337"/>
      <c r="AK19" s="333" t="s">
        <v>168</v>
      </c>
      <c r="AL19" s="334"/>
      <c r="AM19" s="334"/>
      <c r="AN19" s="335"/>
      <c r="AO19" s="336" t="s">
        <v>169</v>
      </c>
      <c r="AP19" s="337"/>
      <c r="AQ19" s="333" t="s">
        <v>170</v>
      </c>
      <c r="AR19" s="334"/>
      <c r="AS19" s="334"/>
      <c r="AT19" s="335"/>
    </row>
    <row r="20" spans="3:61" ht="13.5" customHeight="1">
      <c r="D20" s="338" t="s">
        <v>171</v>
      </c>
      <c r="E20" s="338"/>
      <c r="F20" s="338"/>
      <c r="G20" s="338"/>
      <c r="H20" s="338"/>
      <c r="I20" s="338"/>
      <c r="J20" s="338"/>
      <c r="K20" s="338"/>
      <c r="L20" s="339" t="s">
        <v>172</v>
      </c>
      <c r="M20" s="340"/>
      <c r="N20" s="340"/>
      <c r="O20" s="340"/>
      <c r="P20" s="340"/>
      <c r="Q20" s="340"/>
      <c r="R20" s="340"/>
      <c r="S20" s="340"/>
      <c r="T20" s="340"/>
      <c r="U20" s="340"/>
      <c r="V20" s="340"/>
      <c r="W20" s="340"/>
      <c r="X20" s="341"/>
      <c r="Z20" s="315"/>
      <c r="AA20" s="315"/>
      <c r="AB20" s="315"/>
      <c r="AC20" s="342"/>
      <c r="AD20" s="343"/>
      <c r="AE20" s="343"/>
      <c r="AF20" s="343"/>
      <c r="AG20" s="343"/>
      <c r="AH20" s="344"/>
      <c r="AI20" s="336"/>
      <c r="AJ20" s="337"/>
      <c r="AK20" s="342"/>
      <c r="AL20" s="343"/>
      <c r="AM20" s="343"/>
      <c r="AN20" s="344"/>
      <c r="AO20" s="336"/>
      <c r="AP20" s="337"/>
      <c r="AQ20" s="342"/>
      <c r="AR20" s="343"/>
      <c r="AS20" s="343"/>
      <c r="AT20" s="344"/>
    </row>
    <row r="21" spans="3:61">
      <c r="D21" s="338"/>
      <c r="E21" s="338"/>
      <c r="F21" s="338"/>
      <c r="G21" s="338"/>
      <c r="H21" s="338"/>
      <c r="I21" s="338"/>
      <c r="J21" s="338"/>
      <c r="K21" s="338"/>
      <c r="L21" s="345"/>
      <c r="M21" s="346"/>
      <c r="N21" s="346"/>
      <c r="O21" s="346"/>
      <c r="P21" s="346"/>
      <c r="Q21" s="346"/>
      <c r="R21" s="346"/>
      <c r="S21" s="346"/>
      <c r="T21" s="346"/>
      <c r="U21" s="346"/>
      <c r="V21" s="346"/>
      <c r="W21" s="346"/>
      <c r="X21" s="347"/>
      <c r="AC21" s="342"/>
      <c r="AD21" s="343"/>
      <c r="AE21" s="343"/>
      <c r="AF21" s="343"/>
      <c r="AG21" s="343"/>
      <c r="AH21" s="344"/>
      <c r="AI21" s="336"/>
      <c r="AJ21" s="337"/>
      <c r="AK21" s="342"/>
      <c r="AL21" s="343"/>
      <c r="AM21" s="343"/>
      <c r="AN21" s="344"/>
      <c r="AO21" s="336"/>
      <c r="AP21" s="337"/>
      <c r="AQ21" s="342"/>
      <c r="AR21" s="343"/>
      <c r="AS21" s="343"/>
      <c r="AT21" s="344"/>
    </row>
    <row r="22" spans="3:61" ht="13.5" customHeight="1">
      <c r="D22" s="338" t="s">
        <v>173</v>
      </c>
      <c r="E22" s="338"/>
      <c r="F22" s="338"/>
      <c r="G22" s="338"/>
      <c r="H22" s="338"/>
      <c r="I22" s="338"/>
      <c r="J22" s="338"/>
      <c r="K22" s="338"/>
      <c r="L22" s="316" t="s">
        <v>174</v>
      </c>
      <c r="M22" s="348"/>
      <c r="N22" s="348"/>
      <c r="O22" s="348"/>
      <c r="P22" s="348"/>
      <c r="Q22" s="348"/>
      <c r="R22" s="348"/>
      <c r="S22" s="317"/>
      <c r="T22" s="317"/>
      <c r="U22" s="317"/>
      <c r="V22" s="317"/>
      <c r="W22" s="317"/>
      <c r="X22" s="349"/>
      <c r="Z22" s="315"/>
      <c r="AA22" s="315"/>
      <c r="AB22" s="315"/>
      <c r="AC22" s="342"/>
      <c r="AD22" s="343"/>
      <c r="AE22" s="343"/>
      <c r="AF22" s="343"/>
      <c r="AG22" s="343"/>
      <c r="AH22" s="344"/>
      <c r="AI22" s="336"/>
      <c r="AJ22" s="337"/>
      <c r="AK22" s="342"/>
      <c r="AL22" s="343"/>
      <c r="AM22" s="343"/>
      <c r="AN22" s="344"/>
      <c r="AO22" s="336"/>
      <c r="AP22" s="337"/>
      <c r="AQ22" s="342"/>
      <c r="AR22" s="343"/>
      <c r="AS22" s="343"/>
      <c r="AT22" s="344"/>
      <c r="AU22" s="315"/>
    </row>
    <row r="23" spans="3:61">
      <c r="D23" s="338"/>
      <c r="E23" s="338"/>
      <c r="F23" s="338"/>
      <c r="G23" s="338"/>
      <c r="H23" s="338"/>
      <c r="I23" s="338"/>
      <c r="J23" s="338"/>
      <c r="K23" s="338"/>
      <c r="L23" s="350" t="s">
        <v>175</v>
      </c>
      <c r="M23" s="351"/>
      <c r="N23" s="351"/>
      <c r="O23" s="351"/>
      <c r="P23" s="351"/>
      <c r="Q23" s="351"/>
      <c r="R23" s="351"/>
      <c r="S23" s="352"/>
      <c r="T23" s="352"/>
      <c r="U23" s="352"/>
      <c r="V23" s="352"/>
      <c r="W23" s="352"/>
      <c r="X23" s="353"/>
      <c r="Z23" s="315"/>
      <c r="AA23" s="315"/>
      <c r="AB23" s="315"/>
      <c r="AC23" s="342"/>
      <c r="AD23" s="343"/>
      <c r="AE23" s="343"/>
      <c r="AF23" s="343"/>
      <c r="AG23" s="343"/>
      <c r="AH23" s="344"/>
      <c r="AI23" s="336"/>
      <c r="AJ23" s="337"/>
      <c r="AK23" s="342"/>
      <c r="AL23" s="343"/>
      <c r="AM23" s="343"/>
      <c r="AN23" s="344"/>
      <c r="AO23" s="336"/>
      <c r="AP23" s="337"/>
      <c r="AQ23" s="342"/>
      <c r="AR23" s="343"/>
      <c r="AS23" s="343"/>
      <c r="AT23" s="344"/>
      <c r="AU23" s="315"/>
    </row>
    <row r="24" spans="3:61">
      <c r="D24" s="338" t="s">
        <v>176</v>
      </c>
      <c r="E24" s="338"/>
      <c r="F24" s="338"/>
      <c r="G24" s="338"/>
      <c r="H24" s="338"/>
      <c r="I24" s="338"/>
      <c r="J24" s="338"/>
      <c r="K24" s="338"/>
      <c r="L24" s="316" t="s">
        <v>177</v>
      </c>
      <c r="M24" s="348"/>
      <c r="N24" s="348"/>
      <c r="O24" s="348"/>
      <c r="P24" s="348"/>
      <c r="Q24" s="348"/>
      <c r="R24" s="348"/>
      <c r="S24" s="348"/>
      <c r="T24" s="348"/>
      <c r="U24" s="348"/>
      <c r="V24" s="348"/>
      <c r="W24" s="348"/>
      <c r="X24" s="349"/>
      <c r="AC24" s="342"/>
      <c r="AD24" s="343"/>
      <c r="AE24" s="343"/>
      <c r="AF24" s="343"/>
      <c r="AG24" s="343"/>
      <c r="AH24" s="344"/>
      <c r="AI24" s="336"/>
      <c r="AJ24" s="337"/>
      <c r="AK24" s="342"/>
      <c r="AL24" s="343"/>
      <c r="AM24" s="343"/>
      <c r="AN24" s="344"/>
      <c r="AO24" s="336"/>
      <c r="AP24" s="337"/>
      <c r="AQ24" s="342"/>
      <c r="AR24" s="343"/>
      <c r="AS24" s="343"/>
      <c r="AT24" s="344"/>
    </row>
    <row r="25" spans="3:61">
      <c r="D25" s="338"/>
      <c r="E25" s="338"/>
      <c r="F25" s="338"/>
      <c r="G25" s="338"/>
      <c r="H25" s="338"/>
      <c r="I25" s="338"/>
      <c r="J25" s="338"/>
      <c r="K25" s="338"/>
      <c r="L25" s="350" t="s">
        <v>178</v>
      </c>
      <c r="M25" s="351"/>
      <c r="N25" s="351"/>
      <c r="O25" s="351"/>
      <c r="P25" s="351"/>
      <c r="Q25" s="351"/>
      <c r="R25" s="351"/>
      <c r="S25" s="351"/>
      <c r="T25" s="351"/>
      <c r="U25" s="351"/>
      <c r="V25" s="351"/>
      <c r="W25" s="351"/>
      <c r="X25" s="353"/>
      <c r="Z25" s="315"/>
      <c r="AA25" s="315"/>
      <c r="AB25" s="315"/>
      <c r="AC25" s="354"/>
      <c r="AD25" s="355"/>
      <c r="AE25" s="355"/>
      <c r="AF25" s="355"/>
      <c r="AG25" s="355"/>
      <c r="AH25" s="356"/>
      <c r="AI25" s="336"/>
      <c r="AJ25" s="337"/>
      <c r="AK25" s="354"/>
      <c r="AL25" s="355"/>
      <c r="AM25" s="355"/>
      <c r="AN25" s="356"/>
      <c r="AO25" s="336"/>
      <c r="AP25" s="337"/>
      <c r="AQ25" s="354"/>
      <c r="AR25" s="355"/>
      <c r="AS25" s="355"/>
      <c r="AT25" s="356"/>
      <c r="AV25" s="357"/>
      <c r="AW25" s="357"/>
      <c r="AX25" s="357"/>
      <c r="AY25" s="357"/>
      <c r="AZ25" s="357"/>
      <c r="BA25" s="357"/>
      <c r="BB25" s="357"/>
      <c r="BC25" s="357"/>
      <c r="BD25" s="357"/>
      <c r="BE25" s="357"/>
      <c r="BF25" s="357"/>
      <c r="BG25" s="357"/>
      <c r="BH25" s="357"/>
      <c r="BI25" s="357"/>
    </row>
    <row r="26" spans="3:61">
      <c r="Z26" s="315"/>
      <c r="AA26" s="315"/>
      <c r="AB26" s="315"/>
      <c r="AC26" s="315"/>
      <c r="AD26" s="315"/>
      <c r="AE26" s="315"/>
      <c r="AF26" s="315"/>
      <c r="AG26" s="315"/>
      <c r="AH26" s="315"/>
      <c r="AI26" s="315"/>
      <c r="AV26" s="357"/>
    </row>
    <row r="27" spans="3:61">
      <c r="C27" s="1" t="s">
        <v>179</v>
      </c>
    </row>
    <row r="28" spans="3:61" ht="13.5" customHeight="1">
      <c r="D28" s="329" t="s">
        <v>164</v>
      </c>
      <c r="E28" s="329"/>
      <c r="F28" s="329"/>
      <c r="G28" s="329"/>
      <c r="H28" s="329"/>
      <c r="I28" s="329"/>
      <c r="J28" s="329"/>
      <c r="K28" s="329"/>
      <c r="L28" s="330" t="s">
        <v>165</v>
      </c>
      <c r="M28" s="331"/>
      <c r="N28" s="331"/>
      <c r="O28" s="331"/>
      <c r="P28" s="331"/>
      <c r="Q28" s="331"/>
      <c r="R28" s="331"/>
      <c r="S28" s="331"/>
      <c r="T28" s="331"/>
      <c r="U28" s="331"/>
      <c r="V28" s="331"/>
      <c r="W28" s="331"/>
      <c r="X28" s="332"/>
      <c r="AB28" s="333" t="s">
        <v>180</v>
      </c>
      <c r="AC28" s="334"/>
      <c r="AD28" s="334"/>
      <c r="AE28" s="334"/>
      <c r="AF28" s="334"/>
      <c r="AG28" s="335"/>
      <c r="AI28" s="337" t="s">
        <v>167</v>
      </c>
      <c r="AK28" s="333" t="s">
        <v>181</v>
      </c>
      <c r="AL28" s="334"/>
      <c r="AM28" s="334"/>
      <c r="AN28" s="334"/>
      <c r="AO28" s="334"/>
      <c r="AP28" s="335"/>
      <c r="AR28" s="337" t="s">
        <v>169</v>
      </c>
      <c r="AU28" s="333" t="s">
        <v>180</v>
      </c>
      <c r="AV28" s="334"/>
      <c r="AW28" s="334"/>
      <c r="AX28" s="334"/>
      <c r="AY28" s="334"/>
      <c r="AZ28" s="335"/>
    </row>
    <row r="29" spans="3:61" ht="13.5" customHeight="1">
      <c r="D29" s="338" t="s">
        <v>182</v>
      </c>
      <c r="E29" s="338"/>
      <c r="F29" s="338"/>
      <c r="G29" s="338"/>
      <c r="H29" s="338"/>
      <c r="I29" s="338"/>
      <c r="J29" s="338"/>
      <c r="K29" s="338"/>
      <c r="L29" s="339" t="s">
        <v>183</v>
      </c>
      <c r="M29" s="340"/>
      <c r="N29" s="340"/>
      <c r="O29" s="340"/>
      <c r="P29" s="340"/>
      <c r="Q29" s="340"/>
      <c r="R29" s="340"/>
      <c r="S29" s="340"/>
      <c r="T29" s="340"/>
      <c r="U29" s="340"/>
      <c r="V29" s="340"/>
      <c r="W29" s="340"/>
      <c r="X29" s="341"/>
      <c r="Z29" s="315"/>
      <c r="AB29" s="342"/>
      <c r="AC29" s="343"/>
      <c r="AD29" s="343"/>
      <c r="AE29" s="343"/>
      <c r="AF29" s="343"/>
      <c r="AG29" s="344"/>
      <c r="AI29" s="337"/>
      <c r="AK29" s="342"/>
      <c r="AL29" s="343"/>
      <c r="AM29" s="343"/>
      <c r="AN29" s="343"/>
      <c r="AO29" s="343"/>
      <c r="AP29" s="344"/>
      <c r="AR29" s="337"/>
      <c r="AU29" s="342"/>
      <c r="AV29" s="343"/>
      <c r="AW29" s="343"/>
      <c r="AX29" s="343"/>
      <c r="AY29" s="343"/>
      <c r="AZ29" s="344"/>
    </row>
    <row r="30" spans="3:61">
      <c r="D30" s="338"/>
      <c r="E30" s="338"/>
      <c r="F30" s="338"/>
      <c r="G30" s="338"/>
      <c r="H30" s="338"/>
      <c r="I30" s="338"/>
      <c r="J30" s="338"/>
      <c r="K30" s="338"/>
      <c r="L30" s="345"/>
      <c r="M30" s="346"/>
      <c r="N30" s="346"/>
      <c r="O30" s="346"/>
      <c r="P30" s="346"/>
      <c r="Q30" s="346"/>
      <c r="R30" s="346"/>
      <c r="S30" s="346"/>
      <c r="T30" s="346"/>
      <c r="U30" s="346"/>
      <c r="V30" s="346"/>
      <c r="W30" s="346"/>
      <c r="X30" s="347"/>
      <c r="AB30" s="358" t="s">
        <v>184</v>
      </c>
      <c r="AC30" s="359"/>
      <c r="AD30" s="359"/>
      <c r="AE30" s="359"/>
      <c r="AF30" s="359"/>
      <c r="AG30" s="360"/>
      <c r="AI30" s="337"/>
      <c r="AK30" s="358" t="s">
        <v>185</v>
      </c>
      <c r="AL30" s="359"/>
      <c r="AM30" s="359"/>
      <c r="AN30" s="359"/>
      <c r="AO30" s="359"/>
      <c r="AP30" s="360"/>
      <c r="AR30" s="337"/>
      <c r="AU30" s="358" t="s">
        <v>184</v>
      </c>
      <c r="AV30" s="359"/>
      <c r="AW30" s="359"/>
      <c r="AX30" s="359"/>
      <c r="AY30" s="359"/>
      <c r="AZ30" s="360"/>
    </row>
    <row r="31" spans="3:61" ht="13.5" customHeight="1">
      <c r="D31" s="338" t="s">
        <v>186</v>
      </c>
      <c r="E31" s="338"/>
      <c r="F31" s="338"/>
      <c r="G31" s="338"/>
      <c r="H31" s="338"/>
      <c r="I31" s="338"/>
      <c r="J31" s="338"/>
      <c r="K31" s="338"/>
      <c r="L31" s="315" t="s">
        <v>187</v>
      </c>
      <c r="M31" s="315"/>
      <c r="N31" s="315"/>
      <c r="O31" s="315"/>
      <c r="P31" s="348"/>
      <c r="Q31" s="348"/>
      <c r="R31" s="348"/>
      <c r="S31" s="317"/>
      <c r="T31" s="317"/>
      <c r="U31" s="317"/>
      <c r="V31" s="317"/>
      <c r="W31" s="317"/>
      <c r="X31" s="349"/>
      <c r="Z31" s="315"/>
      <c r="AA31" s="351"/>
      <c r="AB31" s="351"/>
      <c r="AC31" s="351"/>
      <c r="AD31" s="351"/>
      <c r="AE31" s="351"/>
      <c r="AF31" s="351"/>
      <c r="AG31" s="351"/>
      <c r="AH31" s="351"/>
      <c r="AI31" s="337"/>
      <c r="AJ31" s="351"/>
      <c r="AK31" s="351"/>
      <c r="AL31" s="351"/>
      <c r="AM31" s="351"/>
      <c r="AN31" s="351"/>
      <c r="AO31" s="351"/>
      <c r="AP31" s="351"/>
      <c r="AQ31" s="351"/>
      <c r="AR31" s="337"/>
      <c r="AS31" s="351"/>
      <c r="AT31" s="351"/>
      <c r="AU31" s="351"/>
      <c r="AV31" s="351"/>
      <c r="AW31" s="351"/>
      <c r="AX31" s="351"/>
      <c r="AY31" s="351"/>
      <c r="AZ31" s="351"/>
      <c r="BA31" s="351"/>
      <c r="BB31" s="351"/>
    </row>
    <row r="32" spans="3:61" ht="13.5" customHeight="1">
      <c r="D32" s="338"/>
      <c r="E32" s="338"/>
      <c r="F32" s="338"/>
      <c r="G32" s="338"/>
      <c r="H32" s="338"/>
      <c r="I32" s="338"/>
      <c r="J32" s="338"/>
      <c r="K32" s="338"/>
      <c r="L32" s="315" t="s">
        <v>188</v>
      </c>
      <c r="M32" s="357"/>
      <c r="N32" s="357"/>
      <c r="O32" s="357"/>
      <c r="P32" s="357"/>
      <c r="Q32" s="357"/>
      <c r="R32" s="357"/>
      <c r="S32" s="320"/>
      <c r="T32" s="320"/>
      <c r="U32" s="320"/>
      <c r="V32" s="320"/>
      <c r="W32" s="320"/>
      <c r="X32" s="361"/>
      <c r="Z32" s="315"/>
      <c r="AI32" s="337"/>
      <c r="AR32" s="337"/>
    </row>
    <row r="33" spans="1:59" ht="13.5" customHeight="1">
      <c r="D33" s="338"/>
      <c r="E33" s="338"/>
      <c r="F33" s="338"/>
      <c r="G33" s="338"/>
      <c r="H33" s="338"/>
      <c r="I33" s="338"/>
      <c r="J33" s="338"/>
      <c r="K33" s="338"/>
      <c r="L33" s="315" t="s">
        <v>189</v>
      </c>
      <c r="M33" s="357"/>
      <c r="N33" s="357"/>
      <c r="O33" s="357"/>
      <c r="P33" s="357"/>
      <c r="Q33" s="357"/>
      <c r="R33" s="357"/>
      <c r="S33" s="320"/>
      <c r="T33" s="320"/>
      <c r="U33" s="320"/>
      <c r="V33" s="320"/>
      <c r="W33" s="320"/>
      <c r="X33" s="361"/>
      <c r="Z33" s="315"/>
      <c r="AB33" s="362" t="s">
        <v>190</v>
      </c>
      <c r="AC33" s="363"/>
      <c r="AD33" s="363"/>
      <c r="AE33" s="363"/>
      <c r="AF33" s="363"/>
      <c r="AG33" s="364"/>
      <c r="AI33" s="337"/>
      <c r="AK33" s="362" t="s">
        <v>190</v>
      </c>
      <c r="AL33" s="363"/>
      <c r="AM33" s="363"/>
      <c r="AN33" s="363"/>
      <c r="AO33" s="363"/>
      <c r="AP33" s="364"/>
      <c r="AR33" s="337"/>
      <c r="AT33" s="333" t="s">
        <v>180</v>
      </c>
      <c r="AU33" s="334"/>
      <c r="AV33" s="334"/>
      <c r="AW33" s="335"/>
      <c r="AX33" s="365" t="s">
        <v>191</v>
      </c>
      <c r="AY33" s="333" t="s">
        <v>192</v>
      </c>
      <c r="AZ33" s="334"/>
      <c r="BA33" s="334"/>
      <c r="BB33" s="335"/>
    </row>
    <row r="34" spans="1:59" ht="13.5" customHeight="1">
      <c r="D34" s="338" t="s">
        <v>193</v>
      </c>
      <c r="E34" s="338"/>
      <c r="F34" s="338"/>
      <c r="G34" s="338"/>
      <c r="H34" s="338"/>
      <c r="I34" s="338"/>
      <c r="J34" s="338"/>
      <c r="K34" s="338"/>
      <c r="L34" s="316" t="s">
        <v>194</v>
      </c>
      <c r="M34" s="348"/>
      <c r="N34" s="348"/>
      <c r="O34" s="348"/>
      <c r="P34" s="348"/>
      <c r="Q34" s="348"/>
      <c r="R34" s="348"/>
      <c r="S34" s="348"/>
      <c r="T34" s="348"/>
      <c r="U34" s="348"/>
      <c r="V34" s="348"/>
      <c r="W34" s="348"/>
      <c r="X34" s="349"/>
      <c r="Z34" s="315"/>
      <c r="AB34" s="336"/>
      <c r="AC34" s="109"/>
      <c r="AD34" s="109"/>
      <c r="AE34" s="109"/>
      <c r="AF34" s="109"/>
      <c r="AG34" s="366"/>
      <c r="AI34" s="337"/>
      <c r="AK34" s="336"/>
      <c r="AL34" s="109"/>
      <c r="AM34" s="109"/>
      <c r="AN34" s="109"/>
      <c r="AO34" s="109"/>
      <c r="AP34" s="366"/>
      <c r="AR34" s="337"/>
      <c r="AT34" s="342"/>
      <c r="AU34" s="343"/>
      <c r="AV34" s="343"/>
      <c r="AW34" s="344"/>
      <c r="AX34" s="365"/>
      <c r="AY34" s="342"/>
      <c r="AZ34" s="343"/>
      <c r="BA34" s="343"/>
      <c r="BB34" s="344"/>
    </row>
    <row r="35" spans="1:59">
      <c r="D35" s="338"/>
      <c r="E35" s="338"/>
      <c r="F35" s="338"/>
      <c r="G35" s="338"/>
      <c r="H35" s="338"/>
      <c r="I35" s="338"/>
      <c r="J35" s="338"/>
      <c r="K35" s="338"/>
      <c r="L35" s="350" t="s">
        <v>195</v>
      </c>
      <c r="M35" s="351"/>
      <c r="N35" s="351"/>
      <c r="O35" s="351"/>
      <c r="P35" s="351"/>
      <c r="Q35" s="351"/>
      <c r="R35" s="351"/>
      <c r="S35" s="351"/>
      <c r="T35" s="351"/>
      <c r="U35" s="351"/>
      <c r="V35" s="351"/>
      <c r="W35" s="351"/>
      <c r="X35" s="353"/>
      <c r="AB35" s="358" t="s">
        <v>196</v>
      </c>
      <c r="AC35" s="359"/>
      <c r="AD35" s="359"/>
      <c r="AE35" s="359"/>
      <c r="AF35" s="359"/>
      <c r="AG35" s="360"/>
      <c r="AI35" s="337"/>
      <c r="AK35" s="358" t="s">
        <v>196</v>
      </c>
      <c r="AL35" s="359"/>
      <c r="AM35" s="359"/>
      <c r="AN35" s="359"/>
      <c r="AO35" s="359"/>
      <c r="AP35" s="360"/>
      <c r="AR35" s="337"/>
      <c r="AT35" s="358" t="s">
        <v>184</v>
      </c>
      <c r="AU35" s="359"/>
      <c r="AV35" s="359"/>
      <c r="AW35" s="360"/>
      <c r="AX35" s="365"/>
      <c r="AY35" s="358" t="s">
        <v>197</v>
      </c>
      <c r="AZ35" s="359"/>
      <c r="BA35" s="359"/>
      <c r="BB35" s="360"/>
    </row>
    <row r="36" spans="1:59">
      <c r="E36" s="315" t="s">
        <v>198</v>
      </c>
      <c r="L36" s="315"/>
      <c r="M36" s="315"/>
      <c r="N36" s="315"/>
      <c r="O36" s="315"/>
      <c r="P36" s="315"/>
      <c r="Q36" s="315"/>
      <c r="R36" s="315"/>
      <c r="Z36" s="315"/>
    </row>
    <row r="37" spans="1:59" ht="24" customHeight="1" thickBot="1">
      <c r="AY37" s="357"/>
      <c r="AZ37" s="357"/>
      <c r="BA37" s="357"/>
      <c r="BB37" s="357"/>
      <c r="BD37" s="357"/>
      <c r="BE37" s="357"/>
      <c r="BF37" s="357"/>
      <c r="BG37" s="357"/>
    </row>
    <row r="38" spans="1:59">
      <c r="A38" s="309" t="s">
        <v>199</v>
      </c>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1"/>
    </row>
    <row r="39" spans="1:59" ht="14.25" thickBot="1">
      <c r="A39" s="312"/>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4"/>
    </row>
    <row r="40" spans="1:59" ht="21" customHeight="1" thickBot="1"/>
    <row r="41" spans="1:59" ht="12.75" customHeight="1">
      <c r="B41" s="367" t="s">
        <v>35</v>
      </c>
      <c r="C41" s="368"/>
      <c r="D41" s="368"/>
      <c r="E41" s="368"/>
      <c r="F41" s="368"/>
      <c r="G41" s="368"/>
      <c r="H41" s="369"/>
      <c r="I41" s="370"/>
      <c r="K41" s="337" t="s">
        <v>33</v>
      </c>
      <c r="M41" s="333" t="s">
        <v>166</v>
      </c>
      <c r="N41" s="334"/>
      <c r="O41" s="334"/>
      <c r="P41" s="335"/>
      <c r="Q41" s="336" t="s">
        <v>191</v>
      </c>
      <c r="R41" s="366"/>
      <c r="S41" s="333" t="s">
        <v>168</v>
      </c>
      <c r="T41" s="334"/>
      <c r="U41" s="334"/>
      <c r="V41" s="335"/>
      <c r="W41" s="337" t="s">
        <v>200</v>
      </c>
      <c r="X41" s="333" t="s">
        <v>201</v>
      </c>
      <c r="Y41" s="334"/>
      <c r="Z41" s="334"/>
      <c r="AA41" s="335"/>
    </row>
    <row r="42" spans="1:59" ht="12.75" customHeight="1">
      <c r="B42" s="371"/>
      <c r="C42" s="343"/>
      <c r="D42" s="343"/>
      <c r="E42" s="343"/>
      <c r="F42" s="343"/>
      <c r="G42" s="343"/>
      <c r="H42" s="372"/>
      <c r="I42" s="370"/>
      <c r="K42" s="337"/>
      <c r="M42" s="342"/>
      <c r="N42" s="343"/>
      <c r="O42" s="343"/>
      <c r="P42" s="344"/>
      <c r="Q42" s="336"/>
      <c r="R42" s="366"/>
      <c r="S42" s="342"/>
      <c r="T42" s="343"/>
      <c r="U42" s="343"/>
      <c r="V42" s="344"/>
      <c r="W42" s="337"/>
      <c r="X42" s="342"/>
      <c r="Y42" s="343"/>
      <c r="Z42" s="343"/>
      <c r="AA42" s="344"/>
    </row>
    <row r="43" spans="1:59" ht="12.75" customHeight="1">
      <c r="B43" s="371"/>
      <c r="C43" s="343"/>
      <c r="D43" s="343"/>
      <c r="E43" s="343"/>
      <c r="F43" s="343"/>
      <c r="G43" s="343"/>
      <c r="H43" s="372"/>
      <c r="I43" s="370"/>
      <c r="K43" s="337"/>
      <c r="M43" s="342"/>
      <c r="N43" s="343"/>
      <c r="O43" s="343"/>
      <c r="P43" s="344"/>
      <c r="Q43" s="336"/>
      <c r="R43" s="366"/>
      <c r="S43" s="342"/>
      <c r="T43" s="343"/>
      <c r="U43" s="343"/>
      <c r="V43" s="344"/>
      <c r="W43" s="337"/>
      <c r="X43" s="342"/>
      <c r="Y43" s="343"/>
      <c r="Z43" s="343"/>
      <c r="AA43" s="344"/>
    </row>
    <row r="44" spans="1:59" ht="12.75" customHeight="1" thickBot="1">
      <c r="B44" s="373"/>
      <c r="C44" s="374"/>
      <c r="D44" s="374"/>
      <c r="E44" s="374"/>
      <c r="F44" s="374"/>
      <c r="G44" s="374"/>
      <c r="H44" s="375"/>
      <c r="I44" s="370"/>
      <c r="K44" s="337"/>
      <c r="M44" s="354"/>
      <c r="N44" s="355"/>
      <c r="O44" s="355"/>
      <c r="P44" s="356"/>
      <c r="Q44" s="336"/>
      <c r="R44" s="366"/>
      <c r="S44" s="354"/>
      <c r="T44" s="355"/>
      <c r="U44" s="355"/>
      <c r="V44" s="356"/>
      <c r="W44" s="337"/>
      <c r="X44" s="354"/>
      <c r="Y44" s="355"/>
      <c r="Z44" s="355"/>
      <c r="AA44" s="356"/>
    </row>
    <row r="45" spans="1:59" ht="12" customHeight="1">
      <c r="D45" s="370"/>
      <c r="E45" s="370"/>
      <c r="F45" s="370"/>
      <c r="G45" s="370"/>
      <c r="H45" s="370"/>
      <c r="I45" s="370"/>
      <c r="K45" s="376"/>
      <c r="M45" s="370"/>
      <c r="N45" s="370"/>
      <c r="O45" s="370"/>
      <c r="P45" s="370"/>
      <c r="Q45" s="3"/>
      <c r="R45" s="376"/>
      <c r="S45" s="370"/>
      <c r="T45" s="370"/>
      <c r="U45" s="370"/>
      <c r="V45" s="370"/>
      <c r="W45" s="376"/>
      <c r="X45" s="370"/>
      <c r="Y45" s="370"/>
      <c r="Z45" s="370"/>
      <c r="AA45" s="370"/>
      <c r="AD45" s="109" t="s">
        <v>202</v>
      </c>
      <c r="AE45" s="82"/>
      <c r="AF45" s="109" t="s">
        <v>203</v>
      </c>
      <c r="AG45" s="357"/>
      <c r="AH45" s="351"/>
      <c r="AI45" s="359" t="s">
        <v>204</v>
      </c>
      <c r="AJ45" s="359"/>
      <c r="AK45" s="359"/>
      <c r="AL45" s="359"/>
      <c r="AM45" s="351"/>
      <c r="AN45" s="357"/>
      <c r="AO45" s="357"/>
      <c r="AP45" s="357"/>
      <c r="AQ45" s="357"/>
      <c r="AR45" s="109" t="s">
        <v>167</v>
      </c>
      <c r="AS45" s="357"/>
      <c r="AT45" s="359" t="s">
        <v>205</v>
      </c>
      <c r="AU45" s="359"/>
      <c r="AV45" s="359"/>
      <c r="AW45" s="359"/>
      <c r="AX45" s="109" t="s">
        <v>169</v>
      </c>
      <c r="AY45" s="359" t="s">
        <v>206</v>
      </c>
      <c r="AZ45" s="359"/>
      <c r="BA45" s="359"/>
      <c r="BB45" s="357"/>
    </row>
    <row r="46" spans="1:59">
      <c r="Q46" s="333" t="s">
        <v>207</v>
      </c>
      <c r="R46" s="334"/>
      <c r="S46" s="334"/>
      <c r="T46" s="334"/>
      <c r="U46" s="335"/>
      <c r="AD46" s="109"/>
      <c r="AE46" s="82"/>
      <c r="AF46" s="109"/>
      <c r="AG46" s="357"/>
      <c r="AH46" s="357"/>
      <c r="AI46" s="109" t="s">
        <v>208</v>
      </c>
      <c r="AJ46" s="109"/>
      <c r="AK46" s="109"/>
      <c r="AL46" s="109"/>
      <c r="AM46" s="357"/>
      <c r="AN46" s="357"/>
      <c r="AO46" s="357"/>
      <c r="AP46" s="357"/>
      <c r="AQ46" s="357"/>
      <c r="AR46" s="109"/>
      <c r="AS46" s="357"/>
      <c r="AT46" s="357" t="s">
        <v>208</v>
      </c>
      <c r="AU46" s="357"/>
      <c r="AV46" s="357"/>
      <c r="AW46" s="357"/>
      <c r="AX46" s="109"/>
      <c r="AY46" s="109" t="s">
        <v>210</v>
      </c>
      <c r="AZ46" s="109"/>
      <c r="BA46" s="109"/>
      <c r="BB46" s="357"/>
    </row>
    <row r="47" spans="1:59">
      <c r="E47" s="333" t="s">
        <v>201</v>
      </c>
      <c r="F47" s="334"/>
      <c r="G47" s="334"/>
      <c r="H47" s="335"/>
      <c r="I47" s="370"/>
      <c r="K47" s="337" t="s">
        <v>203</v>
      </c>
      <c r="N47" s="357"/>
      <c r="O47" s="357"/>
      <c r="Q47" s="354"/>
      <c r="R47" s="355"/>
      <c r="S47" s="355"/>
      <c r="T47" s="355"/>
      <c r="U47" s="356"/>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row>
    <row r="48" spans="1:59">
      <c r="E48" s="342"/>
      <c r="F48" s="343"/>
      <c r="G48" s="343"/>
      <c r="H48" s="344"/>
      <c r="I48" s="370"/>
      <c r="K48" s="337"/>
      <c r="M48" s="351"/>
      <c r="N48" s="351"/>
      <c r="O48" s="351"/>
      <c r="P48" s="351"/>
      <c r="Q48" s="351"/>
      <c r="R48" s="351"/>
      <c r="S48" s="351"/>
      <c r="T48" s="351"/>
      <c r="U48" s="351"/>
      <c r="V48" s="351"/>
      <c r="W48" s="351"/>
      <c r="X48" s="351"/>
      <c r="Y48" s="351"/>
      <c r="AD48" s="357"/>
      <c r="AE48" s="357"/>
      <c r="AF48" s="109" t="s">
        <v>211</v>
      </c>
      <c r="AG48" s="357"/>
      <c r="AH48" s="351"/>
      <c r="AI48" s="359" t="s">
        <v>204</v>
      </c>
      <c r="AJ48" s="359"/>
      <c r="AK48" s="359"/>
      <c r="AL48" s="359"/>
      <c r="AM48" s="109" t="s">
        <v>200</v>
      </c>
      <c r="AN48" s="359" t="s">
        <v>210</v>
      </c>
      <c r="AO48" s="359"/>
      <c r="AP48" s="359"/>
      <c r="AQ48" s="82"/>
      <c r="AR48" s="109" t="s">
        <v>167</v>
      </c>
      <c r="AS48" s="82"/>
      <c r="AT48" s="359" t="s">
        <v>205</v>
      </c>
      <c r="AU48" s="359"/>
      <c r="AV48" s="359"/>
      <c r="AW48" s="359"/>
      <c r="AX48" s="109" t="s">
        <v>169</v>
      </c>
      <c r="AY48" s="359" t="s">
        <v>204</v>
      </c>
      <c r="AZ48" s="359"/>
      <c r="BA48" s="359"/>
      <c r="BB48" s="357"/>
    </row>
    <row r="49" spans="1:54">
      <c r="E49" s="342"/>
      <c r="F49" s="343"/>
      <c r="G49" s="343"/>
      <c r="H49" s="344"/>
      <c r="I49" s="370"/>
      <c r="K49" s="337"/>
      <c r="AD49" s="357"/>
      <c r="AE49" s="357"/>
      <c r="AF49" s="109"/>
      <c r="AG49" s="357"/>
      <c r="AH49" s="357"/>
      <c r="AI49" s="109" t="s">
        <v>208</v>
      </c>
      <c r="AJ49" s="109"/>
      <c r="AK49" s="109"/>
      <c r="AL49" s="109"/>
      <c r="AM49" s="109"/>
      <c r="AN49" s="109" t="s">
        <v>212</v>
      </c>
      <c r="AO49" s="109"/>
      <c r="AP49" s="109"/>
      <c r="AQ49" s="82"/>
      <c r="AR49" s="109"/>
      <c r="AS49" s="82"/>
      <c r="AT49" s="357" t="s">
        <v>208</v>
      </c>
      <c r="AU49" s="357"/>
      <c r="AV49" s="357"/>
      <c r="AW49" s="357"/>
      <c r="AX49" s="109"/>
      <c r="AY49" s="109" t="s">
        <v>209</v>
      </c>
      <c r="AZ49" s="109"/>
      <c r="BA49" s="109"/>
      <c r="BB49" s="357"/>
    </row>
    <row r="50" spans="1:54">
      <c r="E50" s="354"/>
      <c r="F50" s="355"/>
      <c r="G50" s="355"/>
      <c r="H50" s="356"/>
      <c r="I50" s="370"/>
      <c r="K50" s="337"/>
      <c r="N50" s="333" t="s">
        <v>207</v>
      </c>
      <c r="O50" s="334"/>
      <c r="P50" s="334"/>
      <c r="Q50" s="334"/>
      <c r="R50" s="335"/>
      <c r="S50" s="365" t="s">
        <v>191</v>
      </c>
      <c r="T50" s="333" t="s">
        <v>213</v>
      </c>
      <c r="U50" s="334"/>
      <c r="V50" s="334"/>
      <c r="W50" s="334"/>
      <c r="X50" s="335"/>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row>
    <row r="51" spans="1:54">
      <c r="N51" s="354"/>
      <c r="O51" s="355"/>
      <c r="P51" s="355"/>
      <c r="Q51" s="355"/>
      <c r="R51" s="356"/>
      <c r="S51" s="365"/>
      <c r="T51" s="354"/>
      <c r="U51" s="355"/>
      <c r="V51" s="355"/>
      <c r="W51" s="355"/>
      <c r="X51" s="356"/>
      <c r="AD51" s="357"/>
      <c r="AE51" s="357"/>
      <c r="AF51" s="109" t="s">
        <v>203</v>
      </c>
      <c r="AG51" s="357"/>
      <c r="AH51" s="357"/>
      <c r="AI51" s="359" t="s">
        <v>214</v>
      </c>
      <c r="AJ51" s="359"/>
      <c r="AK51" s="359"/>
      <c r="AL51" s="359"/>
      <c r="AM51" s="359"/>
      <c r="AN51" s="359"/>
      <c r="AO51" s="359"/>
      <c r="AP51" s="359"/>
      <c r="AQ51" s="359"/>
      <c r="AR51" s="359"/>
      <c r="AS51" s="357"/>
      <c r="AT51" s="109" t="s">
        <v>211</v>
      </c>
      <c r="AU51" s="357"/>
      <c r="AV51" s="359" t="s">
        <v>204</v>
      </c>
      <c r="AW51" s="359"/>
      <c r="AX51" s="359"/>
      <c r="AY51" s="357"/>
      <c r="AZ51" s="357"/>
      <c r="BA51" s="357"/>
      <c r="BB51" s="357"/>
    </row>
    <row r="52" spans="1:54">
      <c r="AD52" s="357"/>
      <c r="AE52" s="357"/>
      <c r="AF52" s="109"/>
      <c r="AG52" s="357"/>
      <c r="AH52" s="357"/>
      <c r="AI52" s="377" t="s">
        <v>215</v>
      </c>
      <c r="AJ52" s="377"/>
      <c r="AK52" s="377"/>
      <c r="AL52" s="377"/>
      <c r="AM52" s="377"/>
      <c r="AN52" s="377"/>
      <c r="AO52" s="377"/>
      <c r="AP52" s="377"/>
      <c r="AQ52" s="377"/>
      <c r="AR52" s="357"/>
      <c r="AS52" s="357"/>
      <c r="AT52" s="109"/>
      <c r="AU52" s="357"/>
      <c r="AV52" s="109" t="s">
        <v>212</v>
      </c>
      <c r="AW52" s="109"/>
      <c r="AX52" s="109"/>
      <c r="AY52" s="357"/>
      <c r="AZ52" s="357"/>
      <c r="BA52" s="357"/>
      <c r="BB52" s="357"/>
    </row>
    <row r="53" spans="1:54">
      <c r="AD53" s="357"/>
      <c r="AE53" s="357"/>
      <c r="AF53" s="82"/>
      <c r="AG53" s="357"/>
      <c r="AH53" s="357"/>
      <c r="AI53" s="377"/>
      <c r="AJ53" s="377"/>
      <c r="AK53" s="377"/>
      <c r="AL53" s="377"/>
      <c r="AM53" s="377"/>
      <c r="AN53" s="377"/>
      <c r="AO53" s="377"/>
      <c r="AP53" s="377"/>
      <c r="AQ53" s="377"/>
      <c r="AR53" s="357"/>
      <c r="AS53" s="357"/>
      <c r="AT53" s="82"/>
      <c r="AU53" s="357"/>
      <c r="AV53" s="82"/>
      <c r="AW53" s="82"/>
      <c r="AX53" s="82"/>
      <c r="AY53" s="357"/>
      <c r="AZ53" s="357"/>
      <c r="BA53" s="357"/>
      <c r="BB53" s="357"/>
    </row>
    <row r="54" spans="1:54">
      <c r="A54" s="1" t="s">
        <v>216</v>
      </c>
      <c r="AD54" s="357"/>
      <c r="AE54" s="357"/>
      <c r="AF54" s="82"/>
      <c r="AG54" s="357"/>
      <c r="AH54" s="357"/>
      <c r="AI54" s="377"/>
      <c r="AJ54" s="377"/>
      <c r="AK54" s="377"/>
      <c r="AL54" s="377"/>
      <c r="AM54" s="377"/>
      <c r="AN54" s="377"/>
      <c r="AO54" s="377"/>
      <c r="AP54" s="377"/>
      <c r="AQ54" s="377"/>
      <c r="AR54" s="357"/>
      <c r="AS54" s="357"/>
      <c r="AT54" s="82"/>
      <c r="AU54" s="357"/>
      <c r="AV54" s="82"/>
      <c r="AW54" s="82"/>
      <c r="AX54" s="82"/>
      <c r="AY54" s="357"/>
      <c r="AZ54" s="357"/>
      <c r="BA54" s="357"/>
      <c r="BB54" s="357"/>
    </row>
    <row r="56" spans="1:54">
      <c r="R56" s="378" t="s">
        <v>217</v>
      </c>
      <c r="S56" s="379"/>
      <c r="T56" s="379"/>
      <c r="U56" s="380"/>
    </row>
    <row r="57" spans="1:54">
      <c r="D57" s="333" t="s">
        <v>218</v>
      </c>
      <c r="E57" s="334"/>
      <c r="F57" s="334"/>
      <c r="G57" s="334"/>
      <c r="H57" s="335"/>
      <c r="I57" s="370"/>
      <c r="K57" s="337" t="s">
        <v>169</v>
      </c>
      <c r="M57" s="337">
        <v>1</v>
      </c>
      <c r="O57" s="337" t="s">
        <v>219</v>
      </c>
      <c r="R57" s="381"/>
      <c r="S57" s="382"/>
      <c r="T57" s="382"/>
      <c r="U57" s="383"/>
    </row>
    <row r="58" spans="1:54" ht="9" customHeight="1">
      <c r="D58" s="342"/>
      <c r="E58" s="343"/>
      <c r="F58" s="343"/>
      <c r="G58" s="343"/>
      <c r="H58" s="344"/>
      <c r="I58" s="370"/>
      <c r="K58" s="337"/>
      <c r="M58" s="337"/>
      <c r="O58" s="337"/>
      <c r="Q58" s="351"/>
      <c r="R58" s="351"/>
      <c r="S58" s="351"/>
      <c r="T58" s="351"/>
      <c r="U58" s="351"/>
      <c r="V58" s="351"/>
      <c r="W58" s="351"/>
    </row>
    <row r="59" spans="1:54" ht="9" customHeight="1">
      <c r="D59" s="342"/>
      <c r="E59" s="343"/>
      <c r="F59" s="343"/>
      <c r="G59" s="343"/>
      <c r="H59" s="344"/>
      <c r="I59" s="370"/>
      <c r="K59" s="337"/>
      <c r="M59" s="337"/>
      <c r="O59" s="337"/>
    </row>
    <row r="60" spans="1:54" ht="13.5" customHeight="1">
      <c r="D60" s="354"/>
      <c r="E60" s="355"/>
      <c r="F60" s="355"/>
      <c r="G60" s="355"/>
      <c r="H60" s="356"/>
      <c r="I60" s="370"/>
      <c r="K60" s="337"/>
      <c r="M60" s="337"/>
      <c r="O60" s="337"/>
      <c r="Q60" s="333" t="s">
        <v>220</v>
      </c>
      <c r="R60" s="334"/>
      <c r="S60" s="334"/>
      <c r="T60" s="334"/>
      <c r="U60" s="334"/>
      <c r="V60" s="334"/>
      <c r="W60" s="335"/>
    </row>
    <row r="61" spans="1:54">
      <c r="Q61" s="354"/>
      <c r="R61" s="355"/>
      <c r="S61" s="355"/>
      <c r="T61" s="355"/>
      <c r="U61" s="355"/>
      <c r="V61" s="355"/>
      <c r="W61" s="356"/>
    </row>
  </sheetData>
  <mergeCells count="84">
    <mergeCell ref="AV51:AX51"/>
    <mergeCell ref="AV52:AX52"/>
    <mergeCell ref="R56:U57"/>
    <mergeCell ref="D57:H60"/>
    <mergeCell ref="K57:K60"/>
    <mergeCell ref="M57:M60"/>
    <mergeCell ref="O57:O60"/>
    <mergeCell ref="Q60:W61"/>
    <mergeCell ref="N50:R51"/>
    <mergeCell ref="S50:S51"/>
    <mergeCell ref="T50:X51"/>
    <mergeCell ref="AF51:AF52"/>
    <mergeCell ref="AI51:AR51"/>
    <mergeCell ref="AT51:AT52"/>
    <mergeCell ref="AR48:AR49"/>
    <mergeCell ref="AT48:AW48"/>
    <mergeCell ref="AX48:AX49"/>
    <mergeCell ref="AY48:BA48"/>
    <mergeCell ref="AI49:AL49"/>
    <mergeCell ref="AN49:AP49"/>
    <mergeCell ref="AY49:BA49"/>
    <mergeCell ref="AY45:BA45"/>
    <mergeCell ref="Q46:U47"/>
    <mergeCell ref="AI46:AL46"/>
    <mergeCell ref="AY46:BA46"/>
    <mergeCell ref="E47:H50"/>
    <mergeCell ref="K47:K50"/>
    <mergeCell ref="AF48:AF49"/>
    <mergeCell ref="AI48:AL48"/>
    <mergeCell ref="AM48:AM49"/>
    <mergeCell ref="AN48:AP48"/>
    <mergeCell ref="AD45:AD46"/>
    <mergeCell ref="AF45:AF46"/>
    <mergeCell ref="AI45:AL45"/>
    <mergeCell ref="AR45:AR46"/>
    <mergeCell ref="AT45:AW45"/>
    <mergeCell ref="AX45:AX46"/>
    <mergeCell ref="A38:BC39"/>
    <mergeCell ref="B41:H44"/>
    <mergeCell ref="K41:K44"/>
    <mergeCell ref="M41:P44"/>
    <mergeCell ref="Q41:R44"/>
    <mergeCell ref="S41:V44"/>
    <mergeCell ref="W41:W44"/>
    <mergeCell ref="X41:AA44"/>
    <mergeCell ref="AT33:AW34"/>
    <mergeCell ref="AX33:AX35"/>
    <mergeCell ref="AY33:BB34"/>
    <mergeCell ref="D34:K35"/>
    <mergeCell ref="AB35:AG35"/>
    <mergeCell ref="AK35:AP35"/>
    <mergeCell ref="AT35:AW35"/>
    <mergeCell ref="AY35:BB35"/>
    <mergeCell ref="AU28:AZ29"/>
    <mergeCell ref="D29:K30"/>
    <mergeCell ref="L29:X30"/>
    <mergeCell ref="AB30:AG30"/>
    <mergeCell ref="AK30:AP30"/>
    <mergeCell ref="AU30:AZ30"/>
    <mergeCell ref="D28:K28"/>
    <mergeCell ref="L28:X28"/>
    <mergeCell ref="AB28:AG29"/>
    <mergeCell ref="AI28:AI35"/>
    <mergeCell ref="AK28:AP29"/>
    <mergeCell ref="AR28:AR35"/>
    <mergeCell ref="D31:K33"/>
    <mergeCell ref="AB33:AG34"/>
    <mergeCell ref="AK33:AP34"/>
    <mergeCell ref="AO19:AP25"/>
    <mergeCell ref="AQ19:AT25"/>
    <mergeCell ref="D20:K21"/>
    <mergeCell ref="L20:X21"/>
    <mergeCell ref="D22:K23"/>
    <mergeCell ref="D24:K25"/>
    <mergeCell ref="A1:BB2"/>
    <mergeCell ref="A4:BB5"/>
    <mergeCell ref="D10:X11"/>
    <mergeCell ref="AA10:BB11"/>
    <mergeCell ref="A13:BB14"/>
    <mergeCell ref="D19:K19"/>
    <mergeCell ref="L19:X19"/>
    <mergeCell ref="AC19:AH25"/>
    <mergeCell ref="AI19:AJ25"/>
    <mergeCell ref="AK19:AN25"/>
  </mergeCells>
  <phoneticPr fontId="3"/>
  <pageMargins left="0.43307086614173229" right="0.39370078740157483" top="0.55118110236220474" bottom="0.47244094488188981" header="0.31496062992125984" footer="0.31496062992125984"/>
  <pageSetup paperSize="9" scale="7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4"/>
  <sheetViews>
    <sheetView showGridLines="0" view="pageBreakPreview" zoomScaleNormal="100" zoomScaleSheetLayoutView="100" workbookViewId="0">
      <selection activeCell="B2" sqref="B2:AT2"/>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2:51" ht="24.75" customHeight="1">
      <c r="B2" s="84" t="s">
        <v>123</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18"/>
    </row>
    <row r="3" spans="2:51">
      <c r="B3" s="110"/>
      <c r="C3" s="110"/>
      <c r="D3" s="110"/>
      <c r="E3" s="110"/>
      <c r="F3" s="110"/>
      <c r="G3" s="110"/>
      <c r="H3" s="110"/>
      <c r="I3" s="110"/>
      <c r="J3" s="110"/>
      <c r="K3" s="110"/>
      <c r="L3" s="110"/>
      <c r="M3" s="110"/>
      <c r="N3" s="110"/>
      <c r="O3" s="110"/>
      <c r="P3" s="110"/>
      <c r="Q3" s="110"/>
      <c r="R3" s="110"/>
      <c r="S3" s="110"/>
      <c r="T3" s="13"/>
      <c r="U3" s="13"/>
      <c r="V3" s="13"/>
      <c r="W3" s="13"/>
      <c r="X3" s="15"/>
      <c r="Y3" s="13"/>
      <c r="AX3" s="1" t="s">
        <v>14</v>
      </c>
    </row>
    <row r="4" spans="2:51" ht="17.25" customHeight="1">
      <c r="B4" s="102" t="s">
        <v>148</v>
      </c>
      <c r="C4" s="102"/>
      <c r="D4" s="102"/>
      <c r="E4" s="102"/>
      <c r="F4" s="102"/>
      <c r="G4" s="102"/>
      <c r="H4" s="102"/>
      <c r="I4" s="102"/>
      <c r="J4" s="102"/>
      <c r="K4" s="102"/>
      <c r="L4" s="102"/>
      <c r="M4" s="102"/>
      <c r="N4" s="102"/>
      <c r="O4" s="102"/>
      <c r="P4" s="102"/>
      <c r="Q4" s="102"/>
      <c r="R4" s="102"/>
      <c r="S4" s="102"/>
      <c r="T4" s="102"/>
      <c r="U4" s="102"/>
      <c r="V4" s="102"/>
      <c r="W4" s="102"/>
      <c r="X4" s="15"/>
      <c r="Y4" s="102" t="s">
        <v>124</v>
      </c>
      <c r="Z4" s="102"/>
      <c r="AA4" s="102"/>
      <c r="AB4" s="102"/>
      <c r="AC4" s="102"/>
      <c r="AD4" s="102"/>
      <c r="AE4" s="102"/>
      <c r="AF4" s="102"/>
      <c r="AG4" s="102"/>
      <c r="AH4" s="102"/>
      <c r="AI4" s="102"/>
      <c r="AJ4" s="102"/>
      <c r="AK4" s="102"/>
      <c r="AL4" s="102"/>
      <c r="AM4" s="102"/>
      <c r="AN4" s="102"/>
      <c r="AO4" s="102"/>
      <c r="AP4" s="102"/>
      <c r="AQ4" s="102"/>
      <c r="AR4" s="102"/>
      <c r="AS4" s="102"/>
      <c r="AT4" s="102"/>
      <c r="AX4" s="1" t="s">
        <v>15</v>
      </c>
      <c r="AY4" s="1" t="s">
        <v>18</v>
      </c>
    </row>
    <row r="5" spans="2:51" ht="17.25" customHeight="1">
      <c r="B5" s="102" t="s">
        <v>0</v>
      </c>
      <c r="C5" s="102"/>
      <c r="D5" s="102"/>
      <c r="E5" s="102"/>
      <c r="F5" s="103"/>
      <c r="G5" s="103"/>
      <c r="H5" s="103"/>
      <c r="I5" s="103"/>
      <c r="J5" s="103"/>
      <c r="K5" s="103"/>
      <c r="L5" s="103"/>
      <c r="M5" s="103"/>
      <c r="N5" s="103"/>
      <c r="O5" s="103"/>
      <c r="P5" s="103"/>
      <c r="Q5" s="103"/>
      <c r="R5" s="103"/>
      <c r="S5" s="103"/>
      <c r="T5" s="103"/>
      <c r="U5" s="103"/>
      <c r="V5" s="103"/>
      <c r="W5" s="103"/>
      <c r="X5" s="15"/>
      <c r="Y5" s="102" t="s">
        <v>0</v>
      </c>
      <c r="Z5" s="102"/>
      <c r="AA5" s="102"/>
      <c r="AB5" s="102"/>
      <c r="AC5" s="103"/>
      <c r="AD5" s="103"/>
      <c r="AE5" s="103"/>
      <c r="AF5" s="103"/>
      <c r="AG5" s="103"/>
      <c r="AH5" s="103"/>
      <c r="AI5" s="103"/>
      <c r="AJ5" s="103"/>
      <c r="AK5" s="103"/>
      <c r="AL5" s="103"/>
      <c r="AM5" s="103"/>
      <c r="AN5" s="103"/>
      <c r="AO5" s="103"/>
      <c r="AP5" s="103"/>
      <c r="AQ5" s="103"/>
      <c r="AR5" s="103"/>
      <c r="AS5" s="103"/>
      <c r="AT5" s="103"/>
      <c r="AX5" s="1" t="s">
        <v>16</v>
      </c>
      <c r="AY5" s="1" t="s">
        <v>19</v>
      </c>
    </row>
    <row r="6" spans="2:51" ht="17.25" customHeight="1">
      <c r="B6" s="102"/>
      <c r="C6" s="102"/>
      <c r="D6" s="102"/>
      <c r="E6" s="102"/>
      <c r="F6" s="103"/>
      <c r="G6" s="103"/>
      <c r="H6" s="103"/>
      <c r="I6" s="103"/>
      <c r="J6" s="103"/>
      <c r="K6" s="103"/>
      <c r="L6" s="103"/>
      <c r="M6" s="103"/>
      <c r="N6" s="103"/>
      <c r="O6" s="103"/>
      <c r="P6" s="103"/>
      <c r="Q6" s="103"/>
      <c r="R6" s="103"/>
      <c r="S6" s="103"/>
      <c r="T6" s="103"/>
      <c r="U6" s="103"/>
      <c r="V6" s="103"/>
      <c r="W6" s="103"/>
      <c r="X6" s="15"/>
      <c r="Y6" s="102"/>
      <c r="Z6" s="102"/>
      <c r="AA6" s="102"/>
      <c r="AB6" s="102"/>
      <c r="AC6" s="103"/>
      <c r="AD6" s="103"/>
      <c r="AE6" s="103"/>
      <c r="AF6" s="103"/>
      <c r="AG6" s="103"/>
      <c r="AH6" s="103"/>
      <c r="AI6" s="103"/>
      <c r="AJ6" s="103"/>
      <c r="AK6" s="103"/>
      <c r="AL6" s="103"/>
      <c r="AM6" s="103"/>
      <c r="AN6" s="103"/>
      <c r="AO6" s="103"/>
      <c r="AP6" s="103"/>
      <c r="AQ6" s="103"/>
      <c r="AR6" s="103"/>
      <c r="AS6" s="103"/>
      <c r="AT6" s="103"/>
      <c r="AY6" s="1" t="s">
        <v>28</v>
      </c>
    </row>
    <row r="7" spans="2:51" ht="14.25" customHeight="1">
      <c r="B7" s="102" t="s">
        <v>1</v>
      </c>
      <c r="C7" s="102"/>
      <c r="D7" s="102"/>
      <c r="E7" s="102"/>
      <c r="F7" s="103"/>
      <c r="G7" s="103"/>
      <c r="H7" s="103"/>
      <c r="I7" s="103"/>
      <c r="J7" s="103"/>
      <c r="K7" s="103"/>
      <c r="L7" s="103"/>
      <c r="M7" s="103"/>
      <c r="N7" s="103"/>
      <c r="O7" s="103"/>
      <c r="P7" s="103"/>
      <c r="Q7" s="103"/>
      <c r="R7" s="103"/>
      <c r="S7" s="103"/>
      <c r="T7" s="103"/>
      <c r="U7" s="103"/>
      <c r="V7" s="103"/>
      <c r="W7" s="103"/>
      <c r="X7" s="15"/>
      <c r="Y7" s="102" t="s">
        <v>1</v>
      </c>
      <c r="Z7" s="102"/>
      <c r="AA7" s="102"/>
      <c r="AB7" s="102"/>
      <c r="AC7" s="103"/>
      <c r="AD7" s="103"/>
      <c r="AE7" s="103"/>
      <c r="AF7" s="103"/>
      <c r="AG7" s="103"/>
      <c r="AH7" s="103"/>
      <c r="AI7" s="103"/>
      <c r="AJ7" s="103"/>
      <c r="AK7" s="103"/>
      <c r="AL7" s="103"/>
      <c r="AM7" s="103"/>
      <c r="AN7" s="103"/>
      <c r="AO7" s="103"/>
      <c r="AP7" s="103"/>
      <c r="AQ7" s="103"/>
      <c r="AR7" s="103"/>
      <c r="AS7" s="103"/>
      <c r="AT7" s="103"/>
    </row>
    <row r="8" spans="2:51" ht="13.5" customHeight="1">
      <c r="B8" s="102"/>
      <c r="C8" s="102"/>
      <c r="D8" s="102"/>
      <c r="E8" s="102"/>
      <c r="F8" s="103"/>
      <c r="G8" s="103"/>
      <c r="H8" s="103"/>
      <c r="I8" s="103"/>
      <c r="J8" s="103"/>
      <c r="K8" s="103"/>
      <c r="L8" s="103"/>
      <c r="M8" s="103"/>
      <c r="N8" s="103"/>
      <c r="O8" s="103"/>
      <c r="P8" s="103"/>
      <c r="Q8" s="103"/>
      <c r="R8" s="103"/>
      <c r="S8" s="103"/>
      <c r="T8" s="103"/>
      <c r="U8" s="103"/>
      <c r="V8" s="103"/>
      <c r="W8" s="103"/>
      <c r="X8" s="15"/>
      <c r="Y8" s="102"/>
      <c r="Z8" s="102"/>
      <c r="AA8" s="102"/>
      <c r="AB8" s="102"/>
      <c r="AC8" s="103"/>
      <c r="AD8" s="103"/>
      <c r="AE8" s="103"/>
      <c r="AF8" s="103"/>
      <c r="AG8" s="103"/>
      <c r="AH8" s="103"/>
      <c r="AI8" s="103"/>
      <c r="AJ8" s="103"/>
      <c r="AK8" s="103"/>
      <c r="AL8" s="103"/>
      <c r="AM8" s="103"/>
      <c r="AN8" s="103"/>
      <c r="AO8" s="103"/>
      <c r="AP8" s="103"/>
      <c r="AQ8" s="103"/>
      <c r="AR8" s="103"/>
      <c r="AS8" s="103"/>
      <c r="AT8" s="103"/>
    </row>
    <row r="9" spans="2:51" ht="13.5" customHeight="1">
      <c r="B9" s="102" t="s">
        <v>9</v>
      </c>
      <c r="C9" s="102"/>
      <c r="D9" s="102"/>
      <c r="E9" s="102"/>
      <c r="F9" s="103"/>
      <c r="G9" s="103"/>
      <c r="H9" s="103"/>
      <c r="I9" s="103"/>
      <c r="J9" s="103"/>
      <c r="K9" s="103"/>
      <c r="L9" s="103"/>
      <c r="M9" s="103"/>
      <c r="N9" s="103"/>
      <c r="O9" s="103"/>
      <c r="P9" s="103"/>
      <c r="Q9" s="103"/>
      <c r="R9" s="103"/>
      <c r="S9" s="103"/>
      <c r="T9" s="103"/>
      <c r="U9" s="103"/>
      <c r="V9" s="103"/>
      <c r="W9" s="103"/>
      <c r="X9" s="15"/>
      <c r="Y9" s="102" t="s">
        <v>9</v>
      </c>
      <c r="Z9" s="102"/>
      <c r="AA9" s="102"/>
      <c r="AB9" s="102"/>
      <c r="AC9" s="103"/>
      <c r="AD9" s="103"/>
      <c r="AE9" s="103"/>
      <c r="AF9" s="103"/>
      <c r="AG9" s="103"/>
      <c r="AH9" s="103"/>
      <c r="AI9" s="103"/>
      <c r="AJ9" s="103"/>
      <c r="AK9" s="103"/>
      <c r="AL9" s="103"/>
      <c r="AM9" s="103"/>
      <c r="AN9" s="103"/>
      <c r="AO9" s="103"/>
      <c r="AP9" s="103"/>
      <c r="AQ9" s="103"/>
      <c r="AR9" s="103"/>
      <c r="AS9" s="103"/>
      <c r="AT9" s="103"/>
    </row>
    <row r="10" spans="2:51" ht="13.5" customHeight="1">
      <c r="B10" s="102"/>
      <c r="C10" s="102"/>
      <c r="D10" s="102"/>
      <c r="E10" s="102"/>
      <c r="F10" s="103"/>
      <c r="G10" s="103"/>
      <c r="H10" s="103"/>
      <c r="I10" s="103"/>
      <c r="J10" s="103"/>
      <c r="K10" s="103"/>
      <c r="L10" s="103"/>
      <c r="M10" s="103"/>
      <c r="N10" s="103"/>
      <c r="O10" s="103"/>
      <c r="P10" s="103"/>
      <c r="Q10" s="103"/>
      <c r="R10" s="103"/>
      <c r="S10" s="103"/>
      <c r="T10" s="103"/>
      <c r="U10" s="103"/>
      <c r="V10" s="103"/>
      <c r="W10" s="103"/>
      <c r="X10" s="15"/>
      <c r="Y10" s="102"/>
      <c r="Z10" s="102"/>
      <c r="AA10" s="102"/>
      <c r="AB10" s="102"/>
      <c r="AC10" s="103"/>
      <c r="AD10" s="103"/>
      <c r="AE10" s="103"/>
      <c r="AF10" s="103"/>
      <c r="AG10" s="103"/>
      <c r="AH10" s="103"/>
      <c r="AI10" s="103"/>
      <c r="AJ10" s="103"/>
      <c r="AK10" s="103"/>
      <c r="AL10" s="103"/>
      <c r="AM10" s="103"/>
      <c r="AN10" s="103"/>
      <c r="AO10" s="103"/>
      <c r="AP10" s="103"/>
      <c r="AQ10" s="103"/>
      <c r="AR10" s="103"/>
      <c r="AS10" s="103"/>
      <c r="AT10" s="103"/>
    </row>
    <row r="11" spans="2:51" ht="13.5" customHeight="1">
      <c r="B11" s="102" t="s">
        <v>2</v>
      </c>
      <c r="C11" s="102"/>
      <c r="D11" s="102"/>
      <c r="E11" s="102"/>
      <c r="F11" s="103"/>
      <c r="G11" s="103"/>
      <c r="H11" s="103"/>
      <c r="I11" s="103"/>
      <c r="J11" s="103"/>
      <c r="K11" s="103"/>
      <c r="L11" s="103"/>
      <c r="M11" s="103"/>
      <c r="N11" s="103"/>
      <c r="O11" s="103"/>
      <c r="P11" s="103"/>
      <c r="Q11" s="103"/>
      <c r="R11" s="103"/>
      <c r="S11" s="103"/>
      <c r="T11" s="103"/>
      <c r="U11" s="103"/>
      <c r="V11" s="103"/>
      <c r="W11" s="103"/>
      <c r="X11" s="15"/>
      <c r="Y11" s="102" t="s">
        <v>2</v>
      </c>
      <c r="Z11" s="102"/>
      <c r="AA11" s="102"/>
      <c r="AB11" s="102"/>
      <c r="AC11" s="103"/>
      <c r="AD11" s="103"/>
      <c r="AE11" s="103"/>
      <c r="AF11" s="103"/>
      <c r="AG11" s="103"/>
      <c r="AH11" s="103"/>
      <c r="AI11" s="103"/>
      <c r="AJ11" s="103"/>
      <c r="AK11" s="103"/>
      <c r="AL11" s="103"/>
      <c r="AM11" s="103"/>
      <c r="AN11" s="103"/>
      <c r="AO11" s="103"/>
      <c r="AP11" s="103"/>
      <c r="AQ11" s="103"/>
      <c r="AR11" s="103"/>
      <c r="AS11" s="103"/>
      <c r="AT11" s="103"/>
      <c r="AU11" s="3"/>
      <c r="AV11" s="3"/>
    </row>
    <row r="12" spans="2:51" ht="13.5" customHeight="1">
      <c r="B12" s="102"/>
      <c r="C12" s="102"/>
      <c r="D12" s="102"/>
      <c r="E12" s="102"/>
      <c r="F12" s="103"/>
      <c r="G12" s="103"/>
      <c r="H12" s="103"/>
      <c r="I12" s="103"/>
      <c r="J12" s="103"/>
      <c r="K12" s="103"/>
      <c r="L12" s="103"/>
      <c r="M12" s="103"/>
      <c r="N12" s="103"/>
      <c r="O12" s="103"/>
      <c r="P12" s="103"/>
      <c r="Q12" s="103"/>
      <c r="R12" s="103"/>
      <c r="S12" s="103"/>
      <c r="T12" s="103"/>
      <c r="U12" s="103"/>
      <c r="V12" s="103"/>
      <c r="W12" s="103"/>
      <c r="X12" s="15"/>
      <c r="Y12" s="102"/>
      <c r="Z12" s="102"/>
      <c r="AA12" s="102"/>
      <c r="AB12" s="102"/>
      <c r="AC12" s="103"/>
      <c r="AD12" s="103"/>
      <c r="AE12" s="103"/>
      <c r="AF12" s="103"/>
      <c r="AG12" s="103"/>
      <c r="AH12" s="103"/>
      <c r="AI12" s="103"/>
      <c r="AJ12" s="103"/>
      <c r="AK12" s="103"/>
      <c r="AL12" s="103"/>
      <c r="AM12" s="103"/>
      <c r="AN12" s="103"/>
      <c r="AO12" s="103"/>
      <c r="AP12" s="103"/>
      <c r="AQ12" s="103"/>
      <c r="AR12" s="103"/>
      <c r="AS12" s="103"/>
      <c r="AT12" s="103"/>
    </row>
    <row r="13" spans="2:51" ht="13.5" customHeight="1">
      <c r="B13" s="106" t="s">
        <v>4</v>
      </c>
      <c r="C13" s="106"/>
      <c r="D13" s="106"/>
      <c r="E13" s="106"/>
      <c r="F13" s="114" t="s">
        <v>5</v>
      </c>
      <c r="G13" s="115"/>
      <c r="H13" s="115"/>
      <c r="I13" s="115"/>
      <c r="J13" s="115"/>
      <c r="K13" s="115"/>
      <c r="L13" s="115"/>
      <c r="M13" s="115"/>
      <c r="N13" s="116" t="s">
        <v>6</v>
      </c>
      <c r="O13" s="117"/>
      <c r="P13" s="117"/>
      <c r="Q13" s="117"/>
      <c r="R13" s="117"/>
      <c r="S13" s="117"/>
      <c r="T13" s="117"/>
      <c r="U13" s="117"/>
      <c r="V13" s="117"/>
      <c r="W13" s="117"/>
      <c r="X13" s="15"/>
      <c r="Y13" s="106" t="s">
        <v>4</v>
      </c>
      <c r="Z13" s="106"/>
      <c r="AA13" s="106"/>
      <c r="AB13" s="106"/>
      <c r="AC13" s="114" t="s">
        <v>5</v>
      </c>
      <c r="AD13" s="115"/>
      <c r="AE13" s="115"/>
      <c r="AF13" s="115"/>
      <c r="AG13" s="115"/>
      <c r="AH13" s="115"/>
      <c r="AI13" s="115"/>
      <c r="AJ13" s="115"/>
      <c r="AK13" s="116" t="s">
        <v>6</v>
      </c>
      <c r="AL13" s="117"/>
      <c r="AM13" s="117"/>
      <c r="AN13" s="117"/>
      <c r="AO13" s="117"/>
      <c r="AP13" s="117"/>
      <c r="AQ13" s="117"/>
      <c r="AR13" s="117"/>
      <c r="AS13" s="117"/>
      <c r="AT13" s="117"/>
    </row>
    <row r="14" spans="2:51" ht="13.5" customHeight="1">
      <c r="B14" s="106"/>
      <c r="C14" s="106"/>
      <c r="D14" s="106"/>
      <c r="E14" s="106"/>
      <c r="F14" s="114"/>
      <c r="G14" s="115"/>
      <c r="H14" s="115"/>
      <c r="I14" s="115"/>
      <c r="J14" s="115"/>
      <c r="K14" s="115"/>
      <c r="L14" s="115"/>
      <c r="M14" s="115"/>
      <c r="N14" s="116"/>
      <c r="O14" s="117"/>
      <c r="P14" s="117"/>
      <c r="Q14" s="117"/>
      <c r="R14" s="117"/>
      <c r="S14" s="117"/>
      <c r="T14" s="117"/>
      <c r="U14" s="117"/>
      <c r="V14" s="117"/>
      <c r="W14" s="117"/>
      <c r="X14" s="15"/>
      <c r="Y14" s="106"/>
      <c r="Z14" s="106"/>
      <c r="AA14" s="106"/>
      <c r="AB14" s="106"/>
      <c r="AC14" s="114"/>
      <c r="AD14" s="115"/>
      <c r="AE14" s="115"/>
      <c r="AF14" s="115"/>
      <c r="AG14" s="115"/>
      <c r="AH14" s="115"/>
      <c r="AI14" s="115"/>
      <c r="AJ14" s="115"/>
      <c r="AK14" s="116"/>
      <c r="AL14" s="117"/>
      <c r="AM14" s="117"/>
      <c r="AN14" s="117"/>
      <c r="AO14" s="117"/>
      <c r="AP14" s="117"/>
      <c r="AQ14" s="117"/>
      <c r="AR14" s="117"/>
      <c r="AS14" s="117"/>
      <c r="AT14" s="117"/>
    </row>
    <row r="15" spans="2:51" ht="13.5" customHeight="1">
      <c r="B15" s="102" t="s">
        <v>3</v>
      </c>
      <c r="C15" s="102"/>
      <c r="D15" s="102"/>
      <c r="E15" s="102"/>
      <c r="F15" s="119"/>
      <c r="G15" s="120"/>
      <c r="H15" s="120"/>
      <c r="I15" s="120"/>
      <c r="J15" s="120"/>
      <c r="K15" s="120"/>
      <c r="L15" s="120"/>
      <c r="M15" s="120"/>
      <c r="N15" s="120"/>
      <c r="O15" s="120"/>
      <c r="P15" s="120"/>
      <c r="Q15" s="120"/>
      <c r="R15" s="120"/>
      <c r="S15" s="120"/>
      <c r="T15" s="120"/>
      <c r="U15" s="120"/>
      <c r="V15" s="120"/>
      <c r="W15" s="121"/>
      <c r="X15" s="15"/>
      <c r="Y15" s="102" t="s">
        <v>3</v>
      </c>
      <c r="Z15" s="102"/>
      <c r="AA15" s="102"/>
      <c r="AB15" s="102"/>
      <c r="AC15" s="129"/>
      <c r="AD15" s="130"/>
      <c r="AE15" s="130"/>
      <c r="AF15" s="130"/>
      <c r="AG15" s="130"/>
      <c r="AH15" s="130"/>
      <c r="AI15" s="130"/>
      <c r="AJ15" s="130"/>
      <c r="AK15" s="130"/>
      <c r="AL15" s="130"/>
      <c r="AM15" s="130"/>
      <c r="AN15" s="130"/>
      <c r="AO15" s="130"/>
      <c r="AP15" s="130"/>
      <c r="AQ15" s="130"/>
      <c r="AR15" s="130"/>
      <c r="AS15" s="130"/>
      <c r="AT15" s="131"/>
    </row>
    <row r="16" spans="2:51" ht="13.5" customHeight="1">
      <c r="B16" s="102"/>
      <c r="C16" s="102"/>
      <c r="D16" s="102"/>
      <c r="E16" s="102"/>
      <c r="F16" s="122"/>
      <c r="G16" s="123"/>
      <c r="H16" s="123"/>
      <c r="I16" s="123"/>
      <c r="J16" s="123"/>
      <c r="K16" s="123"/>
      <c r="L16" s="123"/>
      <c r="M16" s="123"/>
      <c r="N16" s="123"/>
      <c r="O16" s="123"/>
      <c r="P16" s="123"/>
      <c r="Q16" s="123"/>
      <c r="R16" s="123"/>
      <c r="S16" s="123"/>
      <c r="T16" s="123"/>
      <c r="U16" s="123"/>
      <c r="V16" s="123"/>
      <c r="W16" s="124"/>
      <c r="X16" s="15"/>
      <c r="Y16" s="102"/>
      <c r="Z16" s="102"/>
      <c r="AA16" s="102"/>
      <c r="AB16" s="102"/>
      <c r="AC16" s="132"/>
      <c r="AD16" s="133"/>
      <c r="AE16" s="133"/>
      <c r="AF16" s="133"/>
      <c r="AG16" s="133"/>
      <c r="AH16" s="133"/>
      <c r="AI16" s="133"/>
      <c r="AJ16" s="133"/>
      <c r="AK16" s="133"/>
      <c r="AL16" s="133"/>
      <c r="AM16" s="133"/>
      <c r="AN16" s="133"/>
      <c r="AO16" s="133"/>
      <c r="AP16" s="133"/>
      <c r="AQ16" s="133"/>
      <c r="AR16" s="133"/>
      <c r="AS16" s="133"/>
      <c r="AT16" s="134"/>
      <c r="AU16" s="109"/>
    </row>
    <row r="17" spans="1:47" ht="13.5" customHeight="1">
      <c r="B17" s="112" t="s">
        <v>7</v>
      </c>
      <c r="C17" s="102"/>
      <c r="D17" s="102"/>
      <c r="E17" s="102"/>
      <c r="F17" s="113"/>
      <c r="G17" s="113"/>
      <c r="H17" s="113"/>
      <c r="I17" s="113"/>
      <c r="J17" s="113"/>
      <c r="K17" s="113"/>
      <c r="L17" s="113"/>
      <c r="M17" s="126"/>
      <c r="N17" s="126"/>
      <c r="O17" s="126"/>
      <c r="P17" s="126"/>
      <c r="Q17" s="126"/>
      <c r="R17" s="126"/>
      <c r="S17" s="126"/>
      <c r="T17" s="126"/>
      <c r="U17" s="126"/>
      <c r="V17" s="126"/>
      <c r="W17" s="126"/>
      <c r="X17" s="15"/>
      <c r="Y17" s="112" t="s">
        <v>25</v>
      </c>
      <c r="Z17" s="102"/>
      <c r="AA17" s="102"/>
      <c r="AB17" s="102"/>
      <c r="AC17" s="113"/>
      <c r="AD17" s="113"/>
      <c r="AE17" s="113"/>
      <c r="AF17" s="113"/>
      <c r="AG17" s="113"/>
      <c r="AH17" s="113"/>
      <c r="AI17" s="113"/>
      <c r="AJ17" s="112" t="s">
        <v>30</v>
      </c>
      <c r="AK17" s="102"/>
      <c r="AL17" s="102"/>
      <c r="AM17" s="102"/>
      <c r="AN17" s="125">
        <f>AC17-F17</f>
        <v>0</v>
      </c>
      <c r="AO17" s="125"/>
      <c r="AP17" s="125"/>
      <c r="AQ17" s="125"/>
      <c r="AR17" s="125"/>
      <c r="AS17" s="125"/>
      <c r="AT17" s="125"/>
      <c r="AU17" s="109"/>
    </row>
    <row r="18" spans="1:47" ht="13.5" customHeight="1">
      <c r="B18" s="102"/>
      <c r="C18" s="102"/>
      <c r="D18" s="102"/>
      <c r="E18" s="102"/>
      <c r="F18" s="113"/>
      <c r="G18" s="113"/>
      <c r="H18" s="113"/>
      <c r="I18" s="113"/>
      <c r="J18" s="113"/>
      <c r="K18" s="113"/>
      <c r="L18" s="113"/>
      <c r="M18" s="126"/>
      <c r="N18" s="126"/>
      <c r="O18" s="126"/>
      <c r="P18" s="126"/>
      <c r="Q18" s="126"/>
      <c r="R18" s="126"/>
      <c r="S18" s="126"/>
      <c r="T18" s="126"/>
      <c r="U18" s="126"/>
      <c r="V18" s="126"/>
      <c r="W18" s="126"/>
      <c r="X18" s="15"/>
      <c r="Y18" s="102"/>
      <c r="Z18" s="102"/>
      <c r="AA18" s="102"/>
      <c r="AB18" s="102"/>
      <c r="AC18" s="113"/>
      <c r="AD18" s="113"/>
      <c r="AE18" s="113"/>
      <c r="AF18" s="113"/>
      <c r="AG18" s="113"/>
      <c r="AH18" s="113"/>
      <c r="AI18" s="113"/>
      <c r="AJ18" s="102"/>
      <c r="AK18" s="102"/>
      <c r="AL18" s="102"/>
      <c r="AM18" s="102"/>
      <c r="AN18" s="125"/>
      <c r="AO18" s="125"/>
      <c r="AP18" s="125"/>
      <c r="AQ18" s="125"/>
      <c r="AR18" s="125"/>
      <c r="AS18" s="125"/>
      <c r="AT18" s="125"/>
      <c r="AU18" s="109"/>
    </row>
    <row r="19" spans="1:47" ht="13.5" customHeight="1">
      <c r="B19" s="112" t="s">
        <v>8</v>
      </c>
      <c r="C19" s="102"/>
      <c r="D19" s="102"/>
      <c r="E19" s="102"/>
      <c r="F19" s="125">
        <f ca="1">F52</f>
        <v>0</v>
      </c>
      <c r="G19" s="125"/>
      <c r="H19" s="125"/>
      <c r="I19" s="125"/>
      <c r="J19" s="138" t="s">
        <v>31</v>
      </c>
      <c r="K19" s="138"/>
      <c r="L19" s="138"/>
      <c r="M19" s="135">
        <f ca="1">J52</f>
        <v>0</v>
      </c>
      <c r="N19" s="135"/>
      <c r="O19" s="135"/>
      <c r="P19" s="135"/>
      <c r="Q19" s="112" t="s">
        <v>29</v>
      </c>
      <c r="R19" s="112"/>
      <c r="S19" s="112"/>
      <c r="T19" s="112"/>
      <c r="U19" s="139">
        <f ca="1">N52</f>
        <v>0</v>
      </c>
      <c r="V19" s="139"/>
      <c r="W19" s="139"/>
      <c r="X19" s="15"/>
      <c r="Y19" s="112" t="s">
        <v>26</v>
      </c>
      <c r="Z19" s="102"/>
      <c r="AA19" s="102"/>
      <c r="AB19" s="102"/>
      <c r="AC19" s="125">
        <f ca="1">AC52</f>
        <v>0</v>
      </c>
      <c r="AD19" s="125"/>
      <c r="AE19" s="125"/>
      <c r="AF19" s="125"/>
      <c r="AG19" s="138" t="s">
        <v>32</v>
      </c>
      <c r="AH19" s="138"/>
      <c r="AI19" s="138"/>
      <c r="AJ19" s="135">
        <f ca="1">AG52</f>
        <v>0</v>
      </c>
      <c r="AK19" s="135"/>
      <c r="AL19" s="135"/>
      <c r="AM19" s="135"/>
      <c r="AN19" s="112" t="s">
        <v>27</v>
      </c>
      <c r="AO19" s="112"/>
      <c r="AP19" s="112"/>
      <c r="AQ19" s="112"/>
      <c r="AR19" s="136">
        <f ca="1">AK52</f>
        <v>0</v>
      </c>
      <c r="AS19" s="136"/>
      <c r="AT19" s="136"/>
      <c r="AU19" s="109"/>
    </row>
    <row r="20" spans="1:47" ht="14.25" customHeight="1">
      <c r="B20" s="102"/>
      <c r="C20" s="102"/>
      <c r="D20" s="102"/>
      <c r="E20" s="102"/>
      <c r="F20" s="125"/>
      <c r="G20" s="125"/>
      <c r="H20" s="125"/>
      <c r="I20" s="125"/>
      <c r="J20" s="138"/>
      <c r="K20" s="138"/>
      <c r="L20" s="138"/>
      <c r="M20" s="135"/>
      <c r="N20" s="135"/>
      <c r="O20" s="135"/>
      <c r="P20" s="135"/>
      <c r="Q20" s="112"/>
      <c r="R20" s="112"/>
      <c r="S20" s="112"/>
      <c r="T20" s="112"/>
      <c r="U20" s="139"/>
      <c r="V20" s="139"/>
      <c r="W20" s="139"/>
      <c r="X20" s="15"/>
      <c r="Y20" s="102"/>
      <c r="Z20" s="102"/>
      <c r="AA20" s="102"/>
      <c r="AB20" s="102"/>
      <c r="AC20" s="125"/>
      <c r="AD20" s="125"/>
      <c r="AE20" s="125"/>
      <c r="AF20" s="125"/>
      <c r="AG20" s="138"/>
      <c r="AH20" s="138"/>
      <c r="AI20" s="138"/>
      <c r="AJ20" s="135"/>
      <c r="AK20" s="135"/>
      <c r="AL20" s="135"/>
      <c r="AM20" s="135"/>
      <c r="AN20" s="112"/>
      <c r="AO20" s="112"/>
      <c r="AP20" s="112"/>
      <c r="AQ20" s="112"/>
      <c r="AR20" s="136"/>
      <c r="AS20" s="136"/>
      <c r="AT20" s="136"/>
      <c r="AU20" s="109"/>
    </row>
    <row r="21" spans="1:47" ht="13.5" customHeight="1">
      <c r="B21" s="6" t="s">
        <v>83</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95</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102" t="s">
        <v>149</v>
      </c>
      <c r="C23" s="102"/>
      <c r="D23" s="102"/>
      <c r="E23" s="102"/>
      <c r="F23" s="102"/>
      <c r="G23" s="102"/>
      <c r="H23" s="102"/>
      <c r="I23" s="102"/>
      <c r="J23" s="102"/>
      <c r="K23" s="102"/>
      <c r="L23" s="102"/>
      <c r="M23" s="102"/>
      <c r="N23" s="102"/>
      <c r="O23" s="102"/>
      <c r="P23" s="102"/>
      <c r="Q23" s="102"/>
      <c r="R23" s="102"/>
      <c r="S23" s="102"/>
      <c r="T23" s="102"/>
      <c r="U23" s="102"/>
      <c r="V23" s="102"/>
      <c r="W23" s="102"/>
      <c r="X23" s="15"/>
      <c r="Y23" s="102" t="s">
        <v>125</v>
      </c>
      <c r="Z23" s="102"/>
      <c r="AA23" s="102"/>
      <c r="AB23" s="102"/>
      <c r="AC23" s="102"/>
      <c r="AD23" s="102"/>
      <c r="AE23" s="102"/>
      <c r="AF23" s="102"/>
      <c r="AG23" s="102"/>
      <c r="AH23" s="102"/>
      <c r="AI23" s="102"/>
      <c r="AJ23" s="102"/>
      <c r="AK23" s="102"/>
      <c r="AL23" s="102"/>
      <c r="AM23" s="102"/>
      <c r="AN23" s="102"/>
      <c r="AO23" s="102"/>
      <c r="AP23" s="102"/>
      <c r="AQ23" s="102"/>
      <c r="AR23" s="102"/>
      <c r="AS23" s="102"/>
      <c r="AT23" s="102"/>
    </row>
    <row r="24" spans="1:47" s="2" customFormat="1" ht="27" customHeight="1">
      <c r="A24" s="4"/>
      <c r="B24" s="102" t="s">
        <v>10</v>
      </c>
      <c r="C24" s="102"/>
      <c r="D24" s="112" t="s">
        <v>142</v>
      </c>
      <c r="E24" s="102"/>
      <c r="F24" s="102"/>
      <c r="G24" s="102"/>
      <c r="H24" s="102"/>
      <c r="I24" s="112" t="s">
        <v>13</v>
      </c>
      <c r="J24" s="102"/>
      <c r="K24" s="102"/>
      <c r="L24" s="137" t="s">
        <v>112</v>
      </c>
      <c r="M24" s="137"/>
      <c r="N24" s="137"/>
      <c r="O24" s="137"/>
      <c r="P24" s="112" t="s">
        <v>126</v>
      </c>
      <c r="Q24" s="102"/>
      <c r="R24" s="102"/>
      <c r="S24" s="102"/>
      <c r="T24" s="111" t="s">
        <v>11</v>
      </c>
      <c r="U24" s="111" t="s">
        <v>17</v>
      </c>
      <c r="V24" s="111" t="s">
        <v>113</v>
      </c>
      <c r="W24" s="111" t="s">
        <v>12</v>
      </c>
      <c r="X24" s="15"/>
      <c r="Y24" s="102" t="s">
        <v>10</v>
      </c>
      <c r="Z24" s="102"/>
      <c r="AA24" s="112" t="s">
        <v>142</v>
      </c>
      <c r="AB24" s="102"/>
      <c r="AC24" s="102"/>
      <c r="AD24" s="102"/>
      <c r="AE24" s="102"/>
      <c r="AF24" s="112" t="s">
        <v>13</v>
      </c>
      <c r="AG24" s="102"/>
      <c r="AH24" s="102"/>
      <c r="AI24" s="137" t="s">
        <v>112</v>
      </c>
      <c r="AJ24" s="137"/>
      <c r="AK24" s="137"/>
      <c r="AL24" s="137"/>
      <c r="AM24" s="112" t="s">
        <v>126</v>
      </c>
      <c r="AN24" s="102"/>
      <c r="AO24" s="102"/>
      <c r="AP24" s="102"/>
      <c r="AQ24" s="111" t="s">
        <v>11</v>
      </c>
      <c r="AR24" s="111" t="s">
        <v>17</v>
      </c>
      <c r="AS24" s="111" t="s">
        <v>113</v>
      </c>
      <c r="AT24" s="111" t="s">
        <v>12</v>
      </c>
    </row>
    <row r="25" spans="1:47" s="2" customFormat="1" ht="27" customHeight="1">
      <c r="A25" s="4"/>
      <c r="B25" s="102"/>
      <c r="C25" s="102"/>
      <c r="D25" s="102"/>
      <c r="E25" s="102"/>
      <c r="F25" s="102"/>
      <c r="G25" s="102"/>
      <c r="H25" s="102"/>
      <c r="I25" s="102"/>
      <c r="J25" s="102"/>
      <c r="K25" s="102"/>
      <c r="L25" s="137"/>
      <c r="M25" s="137"/>
      <c r="N25" s="137"/>
      <c r="O25" s="137"/>
      <c r="P25" s="102"/>
      <c r="Q25" s="102"/>
      <c r="R25" s="102"/>
      <c r="S25" s="102"/>
      <c r="T25" s="111"/>
      <c r="U25" s="111"/>
      <c r="V25" s="111"/>
      <c r="W25" s="111"/>
      <c r="X25" s="15"/>
      <c r="Y25" s="102"/>
      <c r="Z25" s="102"/>
      <c r="AA25" s="102"/>
      <c r="AB25" s="102"/>
      <c r="AC25" s="102"/>
      <c r="AD25" s="102"/>
      <c r="AE25" s="102"/>
      <c r="AF25" s="102"/>
      <c r="AG25" s="102"/>
      <c r="AH25" s="102"/>
      <c r="AI25" s="137"/>
      <c r="AJ25" s="137"/>
      <c r="AK25" s="137"/>
      <c r="AL25" s="137"/>
      <c r="AM25" s="102"/>
      <c r="AN25" s="102"/>
      <c r="AO25" s="102"/>
      <c r="AP25" s="102"/>
      <c r="AQ25" s="111"/>
      <c r="AR25" s="111"/>
      <c r="AS25" s="111"/>
      <c r="AT25" s="111"/>
    </row>
    <row r="26" spans="1:47" ht="48.75" customHeight="1">
      <c r="A26" s="4" t="str">
        <f>IF(AND(L26="事業用",T26="○",U26="○",V26="×",W26="×"),"対象",IF(OR(L26="非事業用",L26=""),"-","対象外"))</f>
        <v>-</v>
      </c>
      <c r="B26" s="97"/>
      <c r="C26" s="97"/>
      <c r="D26" s="118"/>
      <c r="E26" s="98"/>
      <c r="F26" s="98"/>
      <c r="G26" s="98"/>
      <c r="H26" s="98"/>
      <c r="I26" s="99"/>
      <c r="J26" s="99"/>
      <c r="K26" s="99"/>
      <c r="L26" s="98"/>
      <c r="M26" s="98"/>
      <c r="N26" s="98"/>
      <c r="O26" s="98"/>
      <c r="P26" s="104"/>
      <c r="Q26" s="98"/>
      <c r="R26" s="98"/>
      <c r="S26" s="98"/>
      <c r="T26" s="48"/>
      <c r="U26" s="49"/>
      <c r="V26" s="49"/>
      <c r="W26" s="48"/>
      <c r="X26" s="16"/>
      <c r="Y26" s="97"/>
      <c r="Z26" s="97"/>
      <c r="AA26" s="118"/>
      <c r="AB26" s="98"/>
      <c r="AC26" s="98"/>
      <c r="AD26" s="98"/>
      <c r="AE26" s="98"/>
      <c r="AF26" s="99"/>
      <c r="AG26" s="99"/>
      <c r="AH26" s="99"/>
      <c r="AI26" s="98"/>
      <c r="AJ26" s="98"/>
      <c r="AK26" s="98"/>
      <c r="AL26" s="98"/>
      <c r="AM26" s="104"/>
      <c r="AN26" s="98"/>
      <c r="AO26" s="98"/>
      <c r="AP26" s="98"/>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97"/>
      <c r="C27" s="97"/>
      <c r="D27" s="118"/>
      <c r="E27" s="98"/>
      <c r="F27" s="98"/>
      <c r="G27" s="98"/>
      <c r="H27" s="98"/>
      <c r="I27" s="99"/>
      <c r="J27" s="99"/>
      <c r="K27" s="99"/>
      <c r="L27" s="98"/>
      <c r="M27" s="98"/>
      <c r="N27" s="98"/>
      <c r="O27" s="98"/>
      <c r="P27" s="104"/>
      <c r="Q27" s="98"/>
      <c r="R27" s="98"/>
      <c r="S27" s="98"/>
      <c r="T27" s="48"/>
      <c r="U27" s="49"/>
      <c r="V27" s="49"/>
      <c r="W27" s="48"/>
      <c r="X27" s="16"/>
      <c r="Y27" s="97"/>
      <c r="Z27" s="97"/>
      <c r="AA27" s="118"/>
      <c r="AB27" s="98"/>
      <c r="AC27" s="98"/>
      <c r="AD27" s="98"/>
      <c r="AE27" s="98"/>
      <c r="AF27" s="99"/>
      <c r="AG27" s="99"/>
      <c r="AH27" s="99"/>
      <c r="AI27" s="98"/>
      <c r="AJ27" s="98"/>
      <c r="AK27" s="98"/>
      <c r="AL27" s="98"/>
      <c r="AM27" s="104"/>
      <c r="AN27" s="98"/>
      <c r="AO27" s="98"/>
      <c r="AP27" s="98"/>
      <c r="AQ27" s="48"/>
      <c r="AR27" s="49"/>
      <c r="AS27" s="49"/>
      <c r="AT27" s="48"/>
      <c r="AU27" s="1" t="str">
        <f t="shared" ref="AU27:AU41" si="1">IF(AND(AI27="事業用",AQ27="○",AR27="○",AS27="×",AT27="×"),"対象",IF(OR(AI27="非事業用",AI27=""),"-","対象外"))</f>
        <v>-</v>
      </c>
    </row>
    <row r="28" spans="1:47" ht="48.75" customHeight="1">
      <c r="A28" s="4" t="str">
        <f t="shared" si="0"/>
        <v>-</v>
      </c>
      <c r="B28" s="87"/>
      <c r="C28" s="88"/>
      <c r="D28" s="89"/>
      <c r="E28" s="100"/>
      <c r="F28" s="100"/>
      <c r="G28" s="100"/>
      <c r="H28" s="101"/>
      <c r="I28" s="92"/>
      <c r="J28" s="93"/>
      <c r="K28" s="94"/>
      <c r="L28" s="95"/>
      <c r="M28" s="90"/>
      <c r="N28" s="90"/>
      <c r="O28" s="91"/>
      <c r="P28" s="96"/>
      <c r="Q28" s="107"/>
      <c r="R28" s="107"/>
      <c r="S28" s="108"/>
      <c r="T28" s="48"/>
      <c r="U28" s="49"/>
      <c r="V28" s="49"/>
      <c r="W28" s="48"/>
      <c r="X28" s="16"/>
      <c r="Y28" s="87"/>
      <c r="Z28" s="88"/>
      <c r="AA28" s="89"/>
      <c r="AB28" s="100"/>
      <c r="AC28" s="100"/>
      <c r="AD28" s="100"/>
      <c r="AE28" s="101"/>
      <c r="AF28" s="92"/>
      <c r="AG28" s="93"/>
      <c r="AH28" s="94"/>
      <c r="AI28" s="95"/>
      <c r="AJ28" s="90"/>
      <c r="AK28" s="90"/>
      <c r="AL28" s="91"/>
      <c r="AM28" s="96"/>
      <c r="AN28" s="107"/>
      <c r="AO28" s="107"/>
      <c r="AP28" s="108"/>
      <c r="AQ28" s="48"/>
      <c r="AR28" s="49"/>
      <c r="AS28" s="49"/>
      <c r="AT28" s="48"/>
      <c r="AU28" s="1" t="str">
        <f t="shared" si="1"/>
        <v>-</v>
      </c>
    </row>
    <row r="29" spans="1:47" ht="48.75" customHeight="1">
      <c r="A29" s="4" t="str">
        <f t="shared" si="0"/>
        <v>-</v>
      </c>
      <c r="B29" s="87"/>
      <c r="C29" s="88"/>
      <c r="D29" s="89"/>
      <c r="E29" s="100"/>
      <c r="F29" s="100"/>
      <c r="G29" s="100"/>
      <c r="H29" s="101"/>
      <c r="I29" s="92"/>
      <c r="J29" s="93"/>
      <c r="K29" s="94"/>
      <c r="L29" s="95"/>
      <c r="M29" s="90"/>
      <c r="N29" s="90"/>
      <c r="O29" s="91"/>
      <c r="P29" s="96"/>
      <c r="Q29" s="107"/>
      <c r="R29" s="107"/>
      <c r="S29" s="108"/>
      <c r="T29" s="48"/>
      <c r="U29" s="49"/>
      <c r="V29" s="49"/>
      <c r="W29" s="48"/>
      <c r="X29" s="16"/>
      <c r="Y29" s="87"/>
      <c r="Z29" s="88"/>
      <c r="AA29" s="89"/>
      <c r="AB29" s="100"/>
      <c r="AC29" s="100"/>
      <c r="AD29" s="100"/>
      <c r="AE29" s="101"/>
      <c r="AF29" s="92"/>
      <c r="AG29" s="93"/>
      <c r="AH29" s="94"/>
      <c r="AI29" s="95"/>
      <c r="AJ29" s="90"/>
      <c r="AK29" s="90"/>
      <c r="AL29" s="91"/>
      <c r="AM29" s="96"/>
      <c r="AN29" s="107"/>
      <c r="AO29" s="107"/>
      <c r="AP29" s="108"/>
      <c r="AQ29" s="48"/>
      <c r="AR29" s="49"/>
      <c r="AS29" s="49"/>
      <c r="AT29" s="48"/>
      <c r="AU29" s="1" t="str">
        <f t="shared" si="1"/>
        <v>-</v>
      </c>
    </row>
    <row r="30" spans="1:47" ht="48.75" customHeight="1">
      <c r="A30" s="4" t="str">
        <f t="shared" si="0"/>
        <v>-</v>
      </c>
      <c r="B30" s="87"/>
      <c r="C30" s="88"/>
      <c r="D30" s="89"/>
      <c r="E30" s="100"/>
      <c r="F30" s="100"/>
      <c r="G30" s="100"/>
      <c r="H30" s="101"/>
      <c r="I30" s="92"/>
      <c r="J30" s="93"/>
      <c r="K30" s="94"/>
      <c r="L30" s="95"/>
      <c r="M30" s="90"/>
      <c r="N30" s="90"/>
      <c r="O30" s="91"/>
      <c r="P30" s="96"/>
      <c r="Q30" s="107"/>
      <c r="R30" s="107"/>
      <c r="S30" s="108"/>
      <c r="T30" s="48"/>
      <c r="U30" s="49"/>
      <c r="V30" s="49"/>
      <c r="W30" s="48"/>
      <c r="X30" s="16"/>
      <c r="Y30" s="87"/>
      <c r="Z30" s="88"/>
      <c r="AA30" s="89"/>
      <c r="AB30" s="100"/>
      <c r="AC30" s="100"/>
      <c r="AD30" s="100"/>
      <c r="AE30" s="101"/>
      <c r="AF30" s="92"/>
      <c r="AG30" s="93"/>
      <c r="AH30" s="94"/>
      <c r="AI30" s="95"/>
      <c r="AJ30" s="90"/>
      <c r="AK30" s="90"/>
      <c r="AL30" s="91"/>
      <c r="AM30" s="96"/>
      <c r="AN30" s="107"/>
      <c r="AO30" s="107"/>
      <c r="AP30" s="108"/>
      <c r="AQ30" s="48"/>
      <c r="AR30" s="49"/>
      <c r="AS30" s="49"/>
      <c r="AT30" s="48"/>
      <c r="AU30" s="1" t="str">
        <f t="shared" si="1"/>
        <v>-</v>
      </c>
    </row>
    <row r="31" spans="1:47" ht="48.75" customHeight="1">
      <c r="A31" s="4" t="str">
        <f t="shared" si="0"/>
        <v>-</v>
      </c>
      <c r="B31" s="87"/>
      <c r="C31" s="88"/>
      <c r="D31" s="89"/>
      <c r="E31" s="100"/>
      <c r="F31" s="100"/>
      <c r="G31" s="100"/>
      <c r="H31" s="101"/>
      <c r="I31" s="92"/>
      <c r="J31" s="93"/>
      <c r="K31" s="94"/>
      <c r="L31" s="95"/>
      <c r="M31" s="90"/>
      <c r="N31" s="90"/>
      <c r="O31" s="91"/>
      <c r="P31" s="96"/>
      <c r="Q31" s="107"/>
      <c r="R31" s="107"/>
      <c r="S31" s="108"/>
      <c r="T31" s="48"/>
      <c r="U31" s="49"/>
      <c r="V31" s="49"/>
      <c r="W31" s="48"/>
      <c r="X31" s="16"/>
      <c r="Y31" s="87"/>
      <c r="Z31" s="88"/>
      <c r="AA31" s="89"/>
      <c r="AB31" s="100"/>
      <c r="AC31" s="100"/>
      <c r="AD31" s="100"/>
      <c r="AE31" s="101"/>
      <c r="AF31" s="92"/>
      <c r="AG31" s="93"/>
      <c r="AH31" s="94"/>
      <c r="AI31" s="95"/>
      <c r="AJ31" s="90"/>
      <c r="AK31" s="90"/>
      <c r="AL31" s="91"/>
      <c r="AM31" s="96"/>
      <c r="AN31" s="107"/>
      <c r="AO31" s="107"/>
      <c r="AP31" s="108"/>
      <c r="AQ31" s="48"/>
      <c r="AR31" s="49"/>
      <c r="AS31" s="49"/>
      <c r="AT31" s="48"/>
      <c r="AU31" s="1" t="str">
        <f t="shared" si="1"/>
        <v>-</v>
      </c>
    </row>
    <row r="32" spans="1:47" ht="48.75" customHeight="1">
      <c r="A32" s="4" t="str">
        <f t="shared" si="0"/>
        <v>-</v>
      </c>
      <c r="B32" s="87"/>
      <c r="C32" s="88"/>
      <c r="D32" s="89"/>
      <c r="E32" s="100"/>
      <c r="F32" s="100"/>
      <c r="G32" s="100"/>
      <c r="H32" s="101"/>
      <c r="I32" s="92"/>
      <c r="J32" s="93"/>
      <c r="K32" s="94"/>
      <c r="L32" s="95"/>
      <c r="M32" s="90"/>
      <c r="N32" s="90"/>
      <c r="O32" s="91"/>
      <c r="P32" s="96"/>
      <c r="Q32" s="107"/>
      <c r="R32" s="107"/>
      <c r="S32" s="108"/>
      <c r="T32" s="48"/>
      <c r="U32" s="49"/>
      <c r="V32" s="49"/>
      <c r="W32" s="48"/>
      <c r="X32" s="16"/>
      <c r="Y32" s="87"/>
      <c r="Z32" s="88"/>
      <c r="AA32" s="89"/>
      <c r="AB32" s="100"/>
      <c r="AC32" s="100"/>
      <c r="AD32" s="100"/>
      <c r="AE32" s="101"/>
      <c r="AF32" s="92"/>
      <c r="AG32" s="93"/>
      <c r="AH32" s="94"/>
      <c r="AI32" s="95"/>
      <c r="AJ32" s="90"/>
      <c r="AK32" s="90"/>
      <c r="AL32" s="91"/>
      <c r="AM32" s="96"/>
      <c r="AN32" s="107"/>
      <c r="AO32" s="107"/>
      <c r="AP32" s="108"/>
      <c r="AQ32" s="48"/>
      <c r="AR32" s="49"/>
      <c r="AS32" s="49"/>
      <c r="AT32" s="48"/>
      <c r="AU32" s="1" t="str">
        <f t="shared" si="1"/>
        <v>-</v>
      </c>
    </row>
    <row r="33" spans="1:47" ht="48.75" customHeight="1">
      <c r="A33" s="4" t="str">
        <f>IF(AND(L33="事業用",T33="○",U33="○",V33="×",W33="×"),"対象",IF(OR(L33="非事業用",L33=""),"-","対象外"))</f>
        <v>-</v>
      </c>
      <c r="B33" s="87"/>
      <c r="C33" s="88"/>
      <c r="D33" s="89"/>
      <c r="E33" s="100"/>
      <c r="F33" s="100"/>
      <c r="G33" s="100"/>
      <c r="H33" s="101"/>
      <c r="I33" s="92"/>
      <c r="J33" s="93"/>
      <c r="K33" s="94"/>
      <c r="L33" s="95"/>
      <c r="M33" s="90"/>
      <c r="N33" s="90"/>
      <c r="O33" s="91"/>
      <c r="P33" s="96"/>
      <c r="Q33" s="107"/>
      <c r="R33" s="107"/>
      <c r="S33" s="108"/>
      <c r="T33" s="48"/>
      <c r="U33" s="49"/>
      <c r="V33" s="49"/>
      <c r="W33" s="48"/>
      <c r="X33" s="16"/>
      <c r="Y33" s="87"/>
      <c r="Z33" s="88"/>
      <c r="AA33" s="89"/>
      <c r="AB33" s="100"/>
      <c r="AC33" s="100"/>
      <c r="AD33" s="100"/>
      <c r="AE33" s="101"/>
      <c r="AF33" s="92"/>
      <c r="AG33" s="93"/>
      <c r="AH33" s="94"/>
      <c r="AI33" s="95"/>
      <c r="AJ33" s="90"/>
      <c r="AK33" s="90"/>
      <c r="AL33" s="91"/>
      <c r="AM33" s="96"/>
      <c r="AN33" s="107"/>
      <c r="AO33" s="107"/>
      <c r="AP33" s="108"/>
      <c r="AQ33" s="48"/>
      <c r="AR33" s="49"/>
      <c r="AS33" s="49"/>
      <c r="AT33" s="48"/>
      <c r="AU33" s="1" t="str">
        <f t="shared" si="1"/>
        <v>-</v>
      </c>
    </row>
    <row r="34" spans="1:47" ht="48.75" customHeight="1">
      <c r="A34" s="4" t="str">
        <f t="shared" si="0"/>
        <v>-</v>
      </c>
      <c r="B34" s="87"/>
      <c r="C34" s="88"/>
      <c r="D34" s="89"/>
      <c r="E34" s="90"/>
      <c r="F34" s="90"/>
      <c r="G34" s="90"/>
      <c r="H34" s="91"/>
      <c r="I34" s="92"/>
      <c r="J34" s="93"/>
      <c r="K34" s="94"/>
      <c r="L34" s="95"/>
      <c r="M34" s="90"/>
      <c r="N34" s="90"/>
      <c r="O34" s="91"/>
      <c r="P34" s="96"/>
      <c r="Q34" s="90"/>
      <c r="R34" s="90"/>
      <c r="S34" s="91"/>
      <c r="T34" s="48"/>
      <c r="U34" s="49"/>
      <c r="V34" s="49"/>
      <c r="W34" s="48"/>
      <c r="X34" s="16"/>
      <c r="Y34" s="87"/>
      <c r="Z34" s="88"/>
      <c r="AA34" s="140"/>
      <c r="AB34" s="141"/>
      <c r="AC34" s="141"/>
      <c r="AD34" s="141"/>
      <c r="AE34" s="142"/>
      <c r="AF34" s="92"/>
      <c r="AG34" s="93"/>
      <c r="AH34" s="94"/>
      <c r="AI34" s="95"/>
      <c r="AJ34" s="90"/>
      <c r="AK34" s="90"/>
      <c r="AL34" s="91"/>
      <c r="AM34" s="96"/>
      <c r="AN34" s="90"/>
      <c r="AO34" s="90"/>
      <c r="AP34" s="91"/>
      <c r="AQ34" s="48"/>
      <c r="AR34" s="49"/>
      <c r="AS34" s="49"/>
      <c r="AT34" s="48"/>
      <c r="AU34" s="1" t="str">
        <f t="shared" si="1"/>
        <v>-</v>
      </c>
    </row>
    <row r="35" spans="1:47" ht="48.75" customHeight="1">
      <c r="A35" s="4" t="str">
        <f t="shared" si="0"/>
        <v>-</v>
      </c>
      <c r="B35" s="97"/>
      <c r="C35" s="97"/>
      <c r="D35" s="98"/>
      <c r="E35" s="98"/>
      <c r="F35" s="98"/>
      <c r="G35" s="98"/>
      <c r="H35" s="98"/>
      <c r="I35" s="99"/>
      <c r="J35" s="99"/>
      <c r="K35" s="99"/>
      <c r="L35" s="98"/>
      <c r="M35" s="98"/>
      <c r="N35" s="98"/>
      <c r="O35" s="98"/>
      <c r="P35" s="98"/>
      <c r="Q35" s="98"/>
      <c r="R35" s="98"/>
      <c r="S35" s="98"/>
      <c r="T35" s="48"/>
      <c r="U35" s="49"/>
      <c r="V35" s="49"/>
      <c r="W35" s="48"/>
      <c r="X35" s="16"/>
      <c r="Y35" s="97"/>
      <c r="Z35" s="97"/>
      <c r="AA35" s="127"/>
      <c r="AB35" s="127"/>
      <c r="AC35" s="127"/>
      <c r="AD35" s="127"/>
      <c r="AE35" s="127"/>
      <c r="AF35" s="128"/>
      <c r="AG35" s="128"/>
      <c r="AH35" s="128"/>
      <c r="AI35" s="98"/>
      <c r="AJ35" s="98"/>
      <c r="AK35" s="98"/>
      <c r="AL35" s="98"/>
      <c r="AM35" s="98"/>
      <c r="AN35" s="98"/>
      <c r="AO35" s="98"/>
      <c r="AP35" s="98"/>
      <c r="AQ35" s="48"/>
      <c r="AR35" s="49"/>
      <c r="AS35" s="49"/>
      <c r="AT35" s="48"/>
      <c r="AU35" s="1" t="str">
        <f t="shared" si="1"/>
        <v>-</v>
      </c>
    </row>
    <row r="36" spans="1:47" ht="48.75" customHeight="1">
      <c r="A36" s="4" t="str">
        <f t="shared" si="0"/>
        <v>-</v>
      </c>
      <c r="B36" s="97"/>
      <c r="C36" s="97"/>
      <c r="D36" s="98"/>
      <c r="E36" s="98"/>
      <c r="F36" s="98"/>
      <c r="G36" s="98"/>
      <c r="H36" s="98"/>
      <c r="I36" s="99"/>
      <c r="J36" s="99"/>
      <c r="K36" s="99"/>
      <c r="L36" s="98"/>
      <c r="M36" s="98"/>
      <c r="N36" s="98"/>
      <c r="O36" s="98"/>
      <c r="P36" s="98"/>
      <c r="Q36" s="98"/>
      <c r="R36" s="98"/>
      <c r="S36" s="98"/>
      <c r="T36" s="48"/>
      <c r="U36" s="49"/>
      <c r="V36" s="49"/>
      <c r="W36" s="48"/>
      <c r="X36" s="16"/>
      <c r="Y36" s="97"/>
      <c r="Z36" s="97"/>
      <c r="AA36" s="127"/>
      <c r="AB36" s="127"/>
      <c r="AC36" s="127"/>
      <c r="AD36" s="127"/>
      <c r="AE36" s="127"/>
      <c r="AF36" s="128"/>
      <c r="AG36" s="128"/>
      <c r="AH36" s="128"/>
      <c r="AI36" s="98"/>
      <c r="AJ36" s="98"/>
      <c r="AK36" s="98"/>
      <c r="AL36" s="98"/>
      <c r="AM36" s="98"/>
      <c r="AN36" s="98"/>
      <c r="AO36" s="98"/>
      <c r="AP36" s="98"/>
      <c r="AQ36" s="48"/>
      <c r="AR36" s="49"/>
      <c r="AS36" s="49"/>
      <c r="AT36" s="48"/>
      <c r="AU36" s="1" t="str">
        <f t="shared" si="1"/>
        <v>-</v>
      </c>
    </row>
    <row r="37" spans="1:47" ht="48.75" customHeight="1">
      <c r="A37" s="4" t="str">
        <f t="shared" si="0"/>
        <v>-</v>
      </c>
      <c r="B37" s="97"/>
      <c r="C37" s="97"/>
      <c r="D37" s="98"/>
      <c r="E37" s="98"/>
      <c r="F37" s="98"/>
      <c r="G37" s="98"/>
      <c r="H37" s="98"/>
      <c r="I37" s="99"/>
      <c r="J37" s="99"/>
      <c r="K37" s="99"/>
      <c r="L37" s="98"/>
      <c r="M37" s="98"/>
      <c r="N37" s="98"/>
      <c r="O37" s="98"/>
      <c r="P37" s="98"/>
      <c r="Q37" s="98"/>
      <c r="R37" s="98"/>
      <c r="S37" s="98"/>
      <c r="T37" s="48"/>
      <c r="U37" s="49"/>
      <c r="V37" s="49"/>
      <c r="W37" s="48"/>
      <c r="X37" s="16"/>
      <c r="Y37" s="97"/>
      <c r="Z37" s="97"/>
      <c r="AA37" s="127"/>
      <c r="AB37" s="127"/>
      <c r="AC37" s="127"/>
      <c r="AD37" s="127"/>
      <c r="AE37" s="127"/>
      <c r="AF37" s="128"/>
      <c r="AG37" s="128"/>
      <c r="AH37" s="128"/>
      <c r="AI37" s="98"/>
      <c r="AJ37" s="98"/>
      <c r="AK37" s="98"/>
      <c r="AL37" s="98"/>
      <c r="AM37" s="98"/>
      <c r="AN37" s="98"/>
      <c r="AO37" s="98"/>
      <c r="AP37" s="98"/>
      <c r="AQ37" s="48"/>
      <c r="AR37" s="49"/>
      <c r="AS37" s="49"/>
      <c r="AT37" s="48"/>
      <c r="AU37" s="1" t="str">
        <f t="shared" si="1"/>
        <v>-</v>
      </c>
    </row>
    <row r="38" spans="1:47" ht="48.75" customHeight="1">
      <c r="A38" s="4" t="str">
        <f t="shared" si="0"/>
        <v>-</v>
      </c>
      <c r="B38" s="97"/>
      <c r="C38" s="97"/>
      <c r="D38" s="98"/>
      <c r="E38" s="98"/>
      <c r="F38" s="98"/>
      <c r="G38" s="98"/>
      <c r="H38" s="98"/>
      <c r="I38" s="99"/>
      <c r="J38" s="99"/>
      <c r="K38" s="99"/>
      <c r="L38" s="98"/>
      <c r="M38" s="98"/>
      <c r="N38" s="98"/>
      <c r="O38" s="98"/>
      <c r="P38" s="98"/>
      <c r="Q38" s="98"/>
      <c r="R38" s="98"/>
      <c r="S38" s="98"/>
      <c r="T38" s="48"/>
      <c r="U38" s="49"/>
      <c r="V38" s="49"/>
      <c r="W38" s="48"/>
      <c r="X38" s="16"/>
      <c r="Y38" s="97"/>
      <c r="Z38" s="97"/>
      <c r="AA38" s="127"/>
      <c r="AB38" s="127"/>
      <c r="AC38" s="127"/>
      <c r="AD38" s="127"/>
      <c r="AE38" s="127"/>
      <c r="AF38" s="128"/>
      <c r="AG38" s="128"/>
      <c r="AH38" s="128"/>
      <c r="AI38" s="98"/>
      <c r="AJ38" s="98"/>
      <c r="AK38" s="98"/>
      <c r="AL38" s="98"/>
      <c r="AM38" s="98"/>
      <c r="AN38" s="98"/>
      <c r="AO38" s="98"/>
      <c r="AP38" s="98"/>
      <c r="AQ38" s="48"/>
      <c r="AR38" s="49"/>
      <c r="AS38" s="49"/>
      <c r="AT38" s="48"/>
      <c r="AU38" s="1" t="str">
        <f t="shared" si="1"/>
        <v>-</v>
      </c>
    </row>
    <row r="39" spans="1:47" ht="48.75" customHeight="1">
      <c r="A39" s="4" t="str">
        <f t="shared" si="0"/>
        <v>-</v>
      </c>
      <c r="B39" s="97"/>
      <c r="C39" s="97"/>
      <c r="D39" s="98"/>
      <c r="E39" s="98"/>
      <c r="F39" s="98"/>
      <c r="G39" s="98"/>
      <c r="H39" s="98"/>
      <c r="I39" s="99"/>
      <c r="J39" s="99"/>
      <c r="K39" s="99"/>
      <c r="L39" s="98"/>
      <c r="M39" s="98"/>
      <c r="N39" s="98"/>
      <c r="O39" s="98"/>
      <c r="P39" s="98"/>
      <c r="Q39" s="98"/>
      <c r="R39" s="98"/>
      <c r="S39" s="98"/>
      <c r="T39" s="48"/>
      <c r="U39" s="49"/>
      <c r="V39" s="49"/>
      <c r="W39" s="48"/>
      <c r="X39" s="16"/>
      <c r="Y39" s="97"/>
      <c r="Z39" s="97"/>
      <c r="AA39" s="127"/>
      <c r="AB39" s="127"/>
      <c r="AC39" s="127"/>
      <c r="AD39" s="127"/>
      <c r="AE39" s="127"/>
      <c r="AF39" s="128"/>
      <c r="AG39" s="128"/>
      <c r="AH39" s="128"/>
      <c r="AI39" s="98"/>
      <c r="AJ39" s="98"/>
      <c r="AK39" s="98"/>
      <c r="AL39" s="98"/>
      <c r="AM39" s="98"/>
      <c r="AN39" s="98"/>
      <c r="AO39" s="98"/>
      <c r="AP39" s="98"/>
      <c r="AQ39" s="48"/>
      <c r="AR39" s="49"/>
      <c r="AS39" s="49"/>
      <c r="AT39" s="48"/>
      <c r="AU39" s="1" t="str">
        <f t="shared" si="1"/>
        <v>-</v>
      </c>
    </row>
    <row r="40" spans="1:47" ht="48.75" customHeight="1">
      <c r="A40" s="4" t="str">
        <f t="shared" si="0"/>
        <v>-</v>
      </c>
      <c r="B40" s="97"/>
      <c r="C40" s="97"/>
      <c r="D40" s="98"/>
      <c r="E40" s="98"/>
      <c r="F40" s="98"/>
      <c r="G40" s="98"/>
      <c r="H40" s="98"/>
      <c r="I40" s="99"/>
      <c r="J40" s="99"/>
      <c r="K40" s="99"/>
      <c r="L40" s="98"/>
      <c r="M40" s="98"/>
      <c r="N40" s="98"/>
      <c r="O40" s="98"/>
      <c r="P40" s="98"/>
      <c r="Q40" s="98"/>
      <c r="R40" s="98"/>
      <c r="S40" s="98"/>
      <c r="T40" s="48"/>
      <c r="U40" s="49"/>
      <c r="V40" s="49"/>
      <c r="W40" s="48"/>
      <c r="X40" s="16"/>
      <c r="Y40" s="97"/>
      <c r="Z40" s="97"/>
      <c r="AA40" s="127"/>
      <c r="AB40" s="127"/>
      <c r="AC40" s="127"/>
      <c r="AD40" s="127"/>
      <c r="AE40" s="127"/>
      <c r="AF40" s="128"/>
      <c r="AG40" s="128"/>
      <c r="AH40" s="128"/>
      <c r="AI40" s="98"/>
      <c r="AJ40" s="98"/>
      <c r="AK40" s="98"/>
      <c r="AL40" s="98"/>
      <c r="AM40" s="98"/>
      <c r="AN40" s="98"/>
      <c r="AO40" s="98"/>
      <c r="AP40" s="98"/>
      <c r="AQ40" s="48"/>
      <c r="AR40" s="49"/>
      <c r="AS40" s="49"/>
      <c r="AT40" s="48"/>
      <c r="AU40" s="1" t="str">
        <f t="shared" si="1"/>
        <v>-</v>
      </c>
    </row>
    <row r="41" spans="1:47" ht="48.75" customHeight="1">
      <c r="A41" s="4" t="str">
        <f t="shared" si="0"/>
        <v>-</v>
      </c>
      <c r="B41" s="97"/>
      <c r="C41" s="97"/>
      <c r="D41" s="98"/>
      <c r="E41" s="98"/>
      <c r="F41" s="98"/>
      <c r="G41" s="98"/>
      <c r="H41" s="98"/>
      <c r="I41" s="99"/>
      <c r="J41" s="99"/>
      <c r="K41" s="99"/>
      <c r="L41" s="98"/>
      <c r="M41" s="98"/>
      <c r="N41" s="98"/>
      <c r="O41" s="98"/>
      <c r="P41" s="98"/>
      <c r="Q41" s="98"/>
      <c r="R41" s="98"/>
      <c r="S41" s="98"/>
      <c r="T41" s="48"/>
      <c r="U41" s="49"/>
      <c r="V41" s="49"/>
      <c r="W41" s="48"/>
      <c r="X41" s="16"/>
      <c r="Y41" s="97"/>
      <c r="Z41" s="97"/>
      <c r="AA41" s="127"/>
      <c r="AB41" s="127"/>
      <c r="AC41" s="127"/>
      <c r="AD41" s="127"/>
      <c r="AE41" s="127"/>
      <c r="AF41" s="128"/>
      <c r="AG41" s="128"/>
      <c r="AH41" s="128"/>
      <c r="AI41" s="98"/>
      <c r="AJ41" s="98"/>
      <c r="AK41" s="98"/>
      <c r="AL41" s="98"/>
      <c r="AM41" s="98"/>
      <c r="AN41" s="98"/>
      <c r="AO41" s="98"/>
      <c r="AP41" s="98"/>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146</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1"/>
      <c r="C45" s="10"/>
      <c r="D45" s="10"/>
      <c r="E45" s="10"/>
      <c r="F45" s="10"/>
      <c r="G45" s="10"/>
      <c r="H45" s="10"/>
      <c r="I45" s="12"/>
      <c r="J45" s="12"/>
      <c r="K45" s="12"/>
      <c r="L45" s="12"/>
      <c r="M45" s="10"/>
      <c r="N45" s="10"/>
      <c r="O45" s="10"/>
      <c r="P45" s="10"/>
      <c r="Q45" s="10"/>
      <c r="R45" s="10"/>
      <c r="S45" s="10"/>
      <c r="T45" s="10"/>
      <c r="U45" s="10"/>
      <c r="V45" s="10"/>
      <c r="W45" s="10"/>
      <c r="X45" s="15"/>
      <c r="Y45" s="10"/>
      <c r="Z45" s="10"/>
      <c r="AA45" s="10"/>
      <c r="AB45" s="10"/>
      <c r="AC45" s="10"/>
      <c r="AD45" s="10"/>
      <c r="AE45" s="10"/>
      <c r="AF45" s="10"/>
      <c r="AG45" s="10"/>
      <c r="AH45" s="10"/>
      <c r="AI45" s="10"/>
      <c r="AJ45" s="10"/>
      <c r="AK45" s="10"/>
      <c r="AL45" s="10"/>
      <c r="AM45" s="10"/>
      <c r="AN45" s="10"/>
      <c r="AO45" s="10"/>
      <c r="AP45" s="10"/>
      <c r="AQ45" s="10"/>
      <c r="AR45" s="10"/>
      <c r="AS45" s="10"/>
      <c r="AT45" s="10"/>
    </row>
    <row r="46" spans="1:47" ht="18" customHeight="1">
      <c r="B46" s="11"/>
      <c r="C46" s="10"/>
      <c r="D46" s="10"/>
      <c r="E46" s="10"/>
      <c r="F46" s="10"/>
      <c r="G46" s="10"/>
      <c r="H46" s="10"/>
      <c r="I46" s="12"/>
      <c r="J46" s="12"/>
      <c r="K46" s="12"/>
      <c r="L46" s="12"/>
      <c r="M46" s="10"/>
      <c r="N46" s="10"/>
      <c r="O46" s="10"/>
      <c r="P46" s="10"/>
      <c r="Q46" s="10"/>
      <c r="R46" s="10"/>
      <c r="S46" s="10"/>
      <c r="T46" s="10"/>
      <c r="U46" s="10"/>
      <c r="V46" s="10"/>
      <c r="W46" s="10"/>
      <c r="X46" s="15"/>
      <c r="Y46" s="10"/>
      <c r="Z46" s="10"/>
      <c r="AA46" s="10"/>
      <c r="AB46" s="10"/>
      <c r="AC46" s="10"/>
      <c r="AD46" s="10"/>
      <c r="AE46" s="10"/>
      <c r="AF46" s="10"/>
      <c r="AG46" s="10"/>
      <c r="AH46" s="10"/>
      <c r="AI46" s="10"/>
      <c r="AJ46" s="10"/>
      <c r="AK46" s="10"/>
      <c r="AL46" s="10"/>
      <c r="AM46" s="10"/>
      <c r="AN46" s="10"/>
      <c r="AO46" s="10"/>
      <c r="AP46" s="10"/>
      <c r="AQ46" s="10"/>
      <c r="AR46" s="10"/>
      <c r="AS46" s="10"/>
      <c r="AT46" s="10"/>
    </row>
    <row r="47" spans="1:47" ht="18" customHeight="1">
      <c r="B47" s="11"/>
      <c r="C47" s="10"/>
      <c r="D47" s="10"/>
      <c r="E47" s="10"/>
      <c r="F47" s="10"/>
      <c r="G47" s="10"/>
      <c r="H47" s="10"/>
      <c r="I47" s="12"/>
      <c r="J47" s="12"/>
      <c r="K47" s="12"/>
      <c r="L47" s="12"/>
      <c r="M47" s="10"/>
      <c r="N47" s="10"/>
      <c r="O47" s="10"/>
      <c r="P47" s="10"/>
      <c r="Q47" s="10"/>
      <c r="R47" s="10"/>
      <c r="S47" s="10"/>
      <c r="T47" s="10"/>
      <c r="U47" s="10"/>
      <c r="V47" s="10"/>
      <c r="W47" s="10"/>
      <c r="X47" s="15"/>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1:47" ht="18" customHeight="1">
      <c r="B48" s="11"/>
      <c r="C48" s="10"/>
      <c r="D48" s="10"/>
      <c r="E48" s="10"/>
      <c r="F48" s="10"/>
      <c r="G48" s="10"/>
      <c r="H48" s="10"/>
      <c r="I48" s="12"/>
      <c r="J48" s="12"/>
      <c r="K48" s="12"/>
      <c r="L48" s="12"/>
      <c r="M48" s="10"/>
      <c r="N48" s="10"/>
      <c r="O48" s="10"/>
      <c r="P48" s="10"/>
      <c r="Q48" s="10"/>
      <c r="R48" s="10"/>
      <c r="S48" s="10"/>
      <c r="T48" s="10"/>
      <c r="U48" s="10"/>
      <c r="V48" s="10"/>
      <c r="W48" s="10"/>
      <c r="X48" s="15"/>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2:46" ht="18" customHeight="1">
      <c r="B49" s="10" t="s">
        <v>121</v>
      </c>
      <c r="C49" s="10"/>
      <c r="D49" s="10"/>
      <c r="E49" s="10"/>
      <c r="F49" s="10"/>
      <c r="G49" s="10"/>
      <c r="H49" s="10"/>
      <c r="I49" s="12"/>
      <c r="J49" s="12"/>
      <c r="K49" s="12"/>
      <c r="L49" s="12"/>
      <c r="M49" s="10"/>
      <c r="N49" s="10"/>
      <c r="O49" s="10"/>
      <c r="P49" s="10"/>
      <c r="Q49" s="10"/>
      <c r="R49" s="10"/>
      <c r="S49" s="10"/>
      <c r="T49" s="10"/>
      <c r="U49" s="10"/>
      <c r="V49" s="10"/>
      <c r="W49" s="10"/>
      <c r="X49" s="15"/>
      <c r="Y49" s="10" t="s">
        <v>122</v>
      </c>
      <c r="Z49" s="10"/>
      <c r="AA49" s="10"/>
      <c r="AB49" s="10"/>
      <c r="AC49" s="10"/>
      <c r="AD49" s="10"/>
      <c r="AE49" s="10"/>
      <c r="AF49" s="10"/>
      <c r="AG49" s="10"/>
      <c r="AH49" s="10"/>
      <c r="AI49" s="10"/>
      <c r="AJ49" s="10"/>
      <c r="AK49" s="10"/>
      <c r="AL49" s="10"/>
      <c r="AM49" s="10"/>
      <c r="AN49" s="10"/>
      <c r="AO49" s="10"/>
      <c r="AP49" s="10"/>
      <c r="AQ49" s="10"/>
      <c r="AR49" s="10"/>
      <c r="AS49" s="10"/>
      <c r="AT49" s="10"/>
    </row>
    <row r="50" spans="2:46">
      <c r="B50" s="102" t="s">
        <v>22</v>
      </c>
      <c r="C50" s="102"/>
      <c r="D50" s="102"/>
      <c r="E50" s="102"/>
      <c r="F50" s="102" t="s">
        <v>20</v>
      </c>
      <c r="G50" s="102"/>
      <c r="H50" s="102"/>
      <c r="I50" s="102"/>
      <c r="J50" s="102" t="s">
        <v>21</v>
      </c>
      <c r="K50" s="102"/>
      <c r="L50" s="102"/>
      <c r="M50" s="102"/>
      <c r="N50" s="106" t="s">
        <v>24</v>
      </c>
      <c r="O50" s="106"/>
      <c r="P50" s="106"/>
      <c r="Q50" s="106"/>
      <c r="R50" s="10"/>
      <c r="S50" s="105" t="s">
        <v>23</v>
      </c>
      <c r="T50" s="105"/>
      <c r="U50" s="105"/>
      <c r="V50" s="105"/>
      <c r="W50" s="105"/>
      <c r="X50" s="15"/>
      <c r="Y50" s="102" t="s">
        <v>22</v>
      </c>
      <c r="Z50" s="102"/>
      <c r="AA50" s="102"/>
      <c r="AB50" s="102"/>
      <c r="AC50" s="102" t="s">
        <v>20</v>
      </c>
      <c r="AD50" s="102"/>
      <c r="AE50" s="102"/>
      <c r="AF50" s="102"/>
      <c r="AG50" s="102" t="s">
        <v>21</v>
      </c>
      <c r="AH50" s="102"/>
      <c r="AI50" s="102"/>
      <c r="AJ50" s="102"/>
      <c r="AK50" s="106" t="s">
        <v>24</v>
      </c>
      <c r="AL50" s="106"/>
      <c r="AM50" s="106"/>
      <c r="AN50" s="106"/>
      <c r="AO50" s="10"/>
      <c r="AP50" s="105" t="s">
        <v>23</v>
      </c>
      <c r="AQ50" s="105"/>
      <c r="AR50" s="105"/>
      <c r="AS50" s="105"/>
      <c r="AT50" s="105"/>
    </row>
    <row r="51" spans="2:46">
      <c r="B51" s="102"/>
      <c r="C51" s="102"/>
      <c r="D51" s="102"/>
      <c r="E51" s="102"/>
      <c r="F51" s="102"/>
      <c r="G51" s="102"/>
      <c r="H51" s="102"/>
      <c r="I51" s="102"/>
      <c r="J51" s="102"/>
      <c r="K51" s="102"/>
      <c r="L51" s="102"/>
      <c r="M51" s="102"/>
      <c r="N51" s="106"/>
      <c r="O51" s="106"/>
      <c r="P51" s="106"/>
      <c r="Q51" s="106"/>
      <c r="R51" s="14"/>
      <c r="S51" s="105"/>
      <c r="T51" s="105"/>
      <c r="U51" s="105"/>
      <c r="V51" s="105"/>
      <c r="W51" s="105"/>
      <c r="X51" s="15"/>
      <c r="Y51" s="102"/>
      <c r="Z51" s="102"/>
      <c r="AA51" s="102"/>
      <c r="AB51" s="102"/>
      <c r="AC51" s="102"/>
      <c r="AD51" s="102"/>
      <c r="AE51" s="102"/>
      <c r="AF51" s="102"/>
      <c r="AG51" s="102"/>
      <c r="AH51" s="102"/>
      <c r="AI51" s="102"/>
      <c r="AJ51" s="102"/>
      <c r="AK51" s="106"/>
      <c r="AL51" s="106"/>
      <c r="AM51" s="106"/>
      <c r="AN51" s="106"/>
      <c r="AO51" s="14"/>
      <c r="AP51" s="105"/>
      <c r="AQ51" s="105"/>
      <c r="AR51" s="105"/>
      <c r="AS51" s="105"/>
      <c r="AT51" s="105"/>
    </row>
    <row r="52" spans="2:46">
      <c r="B52" s="85">
        <f>F17</f>
        <v>0</v>
      </c>
      <c r="C52" s="85"/>
      <c r="D52" s="85"/>
      <c r="E52" s="85"/>
      <c r="F52" s="85">
        <f ca="1">SUMIF(L26:O41,"事業用",I26:K41)</f>
        <v>0</v>
      </c>
      <c r="G52" s="85"/>
      <c r="H52" s="85"/>
      <c r="I52" s="85"/>
      <c r="J52" s="85">
        <f ca="1">SUMIF(L26:O41,"非事業用",I26:K41)</f>
        <v>0</v>
      </c>
      <c r="K52" s="85"/>
      <c r="L52" s="85"/>
      <c r="M52" s="85"/>
      <c r="N52" s="85">
        <f ca="1">B52-(F52+J52)</f>
        <v>0</v>
      </c>
      <c r="O52" s="85"/>
      <c r="P52" s="85"/>
      <c r="Q52" s="85"/>
      <c r="R52" s="14"/>
      <c r="S52" s="86">
        <f>SUMIF(A26:A41,"対象外",I26:K41)</f>
        <v>0</v>
      </c>
      <c r="T52" s="86"/>
      <c r="U52" s="86"/>
      <c r="V52" s="86"/>
      <c r="W52" s="86"/>
      <c r="X52" s="16"/>
      <c r="Y52" s="85">
        <f>AC17</f>
        <v>0</v>
      </c>
      <c r="Z52" s="85"/>
      <c r="AA52" s="85"/>
      <c r="AB52" s="85"/>
      <c r="AC52" s="85">
        <f ca="1">SUMIF(AI26:AL41,"事業用",AF26:AH41)</f>
        <v>0</v>
      </c>
      <c r="AD52" s="85"/>
      <c r="AE52" s="85"/>
      <c r="AF52" s="85"/>
      <c r="AG52" s="85">
        <f ca="1">SUMIF(AI26:AL41,"非事業用",AF26:AH41)</f>
        <v>0</v>
      </c>
      <c r="AH52" s="85"/>
      <c r="AI52" s="85"/>
      <c r="AJ52" s="85"/>
      <c r="AK52" s="85">
        <f ca="1">Y52-(AC52+AG52)</f>
        <v>0</v>
      </c>
      <c r="AL52" s="85"/>
      <c r="AM52" s="85"/>
      <c r="AN52" s="85"/>
      <c r="AO52" s="14"/>
      <c r="AP52" s="86">
        <f ca="1">SUMIF(AU26:AU42,"対象外",AF26:AH41)</f>
        <v>0</v>
      </c>
      <c r="AQ52" s="86"/>
      <c r="AR52" s="86"/>
      <c r="AS52" s="86"/>
      <c r="AT52" s="86"/>
    </row>
    <row r="53" spans="2:46">
      <c r="B53" s="85"/>
      <c r="C53" s="85"/>
      <c r="D53" s="85"/>
      <c r="E53" s="85"/>
      <c r="F53" s="85"/>
      <c r="G53" s="85"/>
      <c r="H53" s="85"/>
      <c r="I53" s="85"/>
      <c r="J53" s="85"/>
      <c r="K53" s="85"/>
      <c r="L53" s="85"/>
      <c r="M53" s="85"/>
      <c r="N53" s="85"/>
      <c r="O53" s="85"/>
      <c r="P53" s="85"/>
      <c r="Q53" s="85"/>
      <c r="R53" s="10"/>
      <c r="S53" s="86"/>
      <c r="T53" s="86"/>
      <c r="U53" s="86"/>
      <c r="V53" s="86"/>
      <c r="W53" s="86"/>
      <c r="X53" s="16"/>
      <c r="Y53" s="85"/>
      <c r="Z53" s="85"/>
      <c r="AA53" s="85"/>
      <c r="AB53" s="85"/>
      <c r="AC53" s="85"/>
      <c r="AD53" s="85"/>
      <c r="AE53" s="85"/>
      <c r="AF53" s="85"/>
      <c r="AG53" s="85"/>
      <c r="AH53" s="85"/>
      <c r="AI53" s="85"/>
      <c r="AJ53" s="85"/>
      <c r="AK53" s="85"/>
      <c r="AL53" s="85"/>
      <c r="AM53" s="85"/>
      <c r="AN53" s="85"/>
      <c r="AO53" s="10"/>
      <c r="AP53" s="86"/>
      <c r="AQ53" s="86"/>
      <c r="AR53" s="86"/>
      <c r="AS53" s="86"/>
      <c r="AT53" s="86"/>
    </row>
    <row r="54" spans="2:4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row>
  </sheetData>
  <mergeCells count="254">
    <mergeCell ref="AC50:AF51"/>
    <mergeCell ref="AG50:AJ51"/>
    <mergeCell ref="AK50:AN51"/>
    <mergeCell ref="Y50:AB51"/>
    <mergeCell ref="AP50:AT51"/>
    <mergeCell ref="AC52:AF53"/>
    <mergeCell ref="AG52:AJ53"/>
    <mergeCell ref="AK52:AN53"/>
    <mergeCell ref="Y52:AB53"/>
    <mergeCell ref="AP52:AT53"/>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B36:C36"/>
    <mergeCell ref="D36:H36"/>
    <mergeCell ref="I36:K36"/>
    <mergeCell ref="L36:O36"/>
    <mergeCell ref="P36:S36"/>
    <mergeCell ref="Y36:Z36"/>
    <mergeCell ref="AA36:AE36"/>
    <mergeCell ref="AF36:AH36"/>
    <mergeCell ref="AI36:AL36"/>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L28:O28"/>
    <mergeCell ref="P28:S28"/>
    <mergeCell ref="Y28:Z28"/>
    <mergeCell ref="B27:C27"/>
    <mergeCell ref="D27:H27"/>
    <mergeCell ref="I27:K27"/>
    <mergeCell ref="L27:O27"/>
    <mergeCell ref="P27:S27"/>
    <mergeCell ref="Y27:Z27"/>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F9:W10"/>
    <mergeCell ref="AM26:AP26"/>
    <mergeCell ref="S50:W51"/>
    <mergeCell ref="F50:I51"/>
    <mergeCell ref="J50:M51"/>
    <mergeCell ref="B50:E51"/>
    <mergeCell ref="N50:Q51"/>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B2:AT2"/>
    <mergeCell ref="B52:E53"/>
    <mergeCell ref="N52:Q53"/>
    <mergeCell ref="J52:M53"/>
    <mergeCell ref="F52:I53"/>
    <mergeCell ref="S52:W53"/>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s>
  <phoneticPr fontId="3"/>
  <conditionalFormatting sqref="A26:A49 AU26:AU41">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4"/>
  <sheetViews>
    <sheetView showGridLines="0" view="pageBreakPreview" zoomScaleNormal="100" zoomScaleSheetLayoutView="100" workbookViewId="0">
      <selection activeCell="Q10" sqref="Q10"/>
    </sheetView>
  </sheetViews>
  <sheetFormatPr defaultColWidth="2.5" defaultRowHeight="15" customHeight="1"/>
  <cols>
    <col min="1" max="1" width="3" customWidth="1"/>
  </cols>
  <sheetData>
    <row r="1" spans="1:36" ht="26.25" customHeight="1">
      <c r="A1" s="143" t="s">
        <v>96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83"/>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106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94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97</v>
      </c>
      <c r="C6" s="20"/>
      <c r="D6" s="20"/>
      <c r="E6" s="20"/>
      <c r="F6" s="20"/>
      <c r="G6" s="20"/>
      <c r="H6" s="20"/>
      <c r="I6" s="20"/>
      <c r="J6" s="20"/>
      <c r="K6" s="20"/>
      <c r="L6" s="20"/>
      <c r="M6" s="20"/>
      <c r="N6" s="20"/>
      <c r="O6" s="20"/>
      <c r="P6" s="20"/>
      <c r="Q6" s="20"/>
      <c r="R6" s="20"/>
      <c r="S6" s="20" t="s">
        <v>98</v>
      </c>
      <c r="T6" s="20"/>
      <c r="U6" s="20"/>
      <c r="V6" s="20"/>
      <c r="W6" s="20"/>
      <c r="X6" s="20"/>
      <c r="Y6" s="20"/>
      <c r="Z6" s="20"/>
      <c r="AA6" s="20"/>
      <c r="AB6" s="20"/>
      <c r="AC6" s="20"/>
      <c r="AD6" s="20"/>
      <c r="AE6" s="20"/>
      <c r="AF6" s="20"/>
      <c r="AG6" s="20"/>
      <c r="AH6" s="20"/>
      <c r="AI6" s="27"/>
    </row>
    <row r="7" spans="1:36" ht="15" customHeight="1">
      <c r="A7" s="26"/>
      <c r="B7" s="144" t="s">
        <v>53</v>
      </c>
      <c r="C7" s="144"/>
      <c r="D7" s="144"/>
      <c r="E7" s="144"/>
      <c r="F7" s="144"/>
      <c r="G7" s="144"/>
      <c r="H7" s="145"/>
      <c r="I7" s="145"/>
      <c r="J7" s="145"/>
      <c r="K7" s="145"/>
      <c r="L7" s="145"/>
      <c r="M7" s="146"/>
      <c r="N7" s="19" t="s">
        <v>36</v>
      </c>
      <c r="O7" s="20" t="s">
        <v>99</v>
      </c>
      <c r="P7" s="20"/>
      <c r="Q7" s="20"/>
      <c r="R7" s="20"/>
      <c r="S7" s="144" t="s">
        <v>84</v>
      </c>
      <c r="T7" s="144"/>
      <c r="U7" s="144"/>
      <c r="V7" s="144"/>
      <c r="W7" s="144"/>
      <c r="X7" s="144"/>
      <c r="Y7" s="145"/>
      <c r="Z7" s="145"/>
      <c r="AA7" s="145"/>
      <c r="AB7" s="145"/>
      <c r="AC7" s="145"/>
      <c r="AD7" s="146"/>
      <c r="AE7" s="19" t="s">
        <v>36</v>
      </c>
      <c r="AF7" s="20" t="s">
        <v>102</v>
      </c>
      <c r="AG7" s="20"/>
      <c r="AH7" s="20"/>
      <c r="AI7" s="27"/>
    </row>
    <row r="8" spans="1:36" ht="15" customHeight="1">
      <c r="A8" s="26"/>
      <c r="B8" s="144" t="s">
        <v>37</v>
      </c>
      <c r="C8" s="144"/>
      <c r="D8" s="144"/>
      <c r="E8" s="144"/>
      <c r="F8" s="144"/>
      <c r="G8" s="144"/>
      <c r="H8" s="145"/>
      <c r="I8" s="145"/>
      <c r="J8" s="145"/>
      <c r="K8" s="145"/>
      <c r="L8" s="145"/>
      <c r="M8" s="146"/>
      <c r="N8" s="19" t="s">
        <v>36</v>
      </c>
      <c r="O8" s="20" t="s">
        <v>100</v>
      </c>
      <c r="P8" s="20"/>
      <c r="Q8" s="20"/>
      <c r="R8" s="20"/>
      <c r="S8" s="144" t="s">
        <v>37</v>
      </c>
      <c r="T8" s="144"/>
      <c r="U8" s="144"/>
      <c r="V8" s="144"/>
      <c r="W8" s="144"/>
      <c r="X8" s="144"/>
      <c r="Y8" s="145"/>
      <c r="Z8" s="145"/>
      <c r="AA8" s="145"/>
      <c r="AB8" s="145"/>
      <c r="AC8" s="145"/>
      <c r="AD8" s="146"/>
      <c r="AE8" s="19" t="s">
        <v>36</v>
      </c>
      <c r="AF8" s="20" t="s">
        <v>103</v>
      </c>
      <c r="AG8" s="20"/>
      <c r="AH8" s="20"/>
      <c r="AI8" s="27"/>
    </row>
    <row r="9" spans="1:36" ht="15" customHeight="1">
      <c r="A9" s="26"/>
      <c r="B9" s="144" t="s">
        <v>38</v>
      </c>
      <c r="C9" s="144"/>
      <c r="D9" s="144"/>
      <c r="E9" s="144"/>
      <c r="F9" s="144"/>
      <c r="G9" s="144"/>
      <c r="H9" s="147">
        <f>H7-H8</f>
        <v>0</v>
      </c>
      <c r="I9" s="147"/>
      <c r="J9" s="147"/>
      <c r="K9" s="147"/>
      <c r="L9" s="147"/>
      <c r="M9" s="148"/>
      <c r="N9" s="51" t="s">
        <v>36</v>
      </c>
      <c r="O9" s="20" t="s">
        <v>101</v>
      </c>
      <c r="P9" s="20"/>
      <c r="Q9" s="20"/>
      <c r="R9" s="20"/>
      <c r="S9" s="144" t="s">
        <v>105</v>
      </c>
      <c r="T9" s="144"/>
      <c r="U9" s="144"/>
      <c r="V9" s="144"/>
      <c r="W9" s="144"/>
      <c r="X9" s="144"/>
      <c r="Y9" s="147">
        <f>Y7-Y8</f>
        <v>0</v>
      </c>
      <c r="Z9" s="147"/>
      <c r="AA9" s="147"/>
      <c r="AB9" s="147"/>
      <c r="AC9" s="147"/>
      <c r="AD9" s="148"/>
      <c r="AE9" s="51" t="s">
        <v>36</v>
      </c>
      <c r="AF9" s="20" t="s">
        <v>104</v>
      </c>
      <c r="AG9" s="20"/>
      <c r="AH9" s="20"/>
      <c r="AI9" s="27"/>
    </row>
    <row r="10" spans="1:36" ht="15" customHeight="1">
      <c r="A10" s="26"/>
      <c r="B10" s="23" t="s">
        <v>85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60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49" t="s">
        <v>43</v>
      </c>
      <c r="C13" s="149"/>
      <c r="D13" s="149"/>
      <c r="E13" s="149"/>
      <c r="F13" s="144" t="s">
        <v>56</v>
      </c>
      <c r="G13" s="144"/>
      <c r="H13" s="144"/>
      <c r="I13" s="144"/>
      <c r="J13" s="144"/>
      <c r="K13" s="144"/>
      <c r="L13" s="144"/>
      <c r="M13" s="144" t="s">
        <v>57</v>
      </c>
      <c r="N13" s="144"/>
      <c r="O13" s="144"/>
      <c r="P13" s="144"/>
      <c r="Q13" s="144"/>
      <c r="R13" s="144"/>
      <c r="S13" s="144"/>
      <c r="T13" s="144" t="s">
        <v>58</v>
      </c>
      <c r="U13" s="144"/>
      <c r="V13" s="144"/>
      <c r="W13" s="144"/>
      <c r="X13" s="144"/>
      <c r="Y13" s="144"/>
      <c r="Z13" s="144"/>
      <c r="AA13" s="144" t="s">
        <v>41</v>
      </c>
      <c r="AB13" s="144"/>
      <c r="AC13" s="144"/>
      <c r="AD13" s="144"/>
      <c r="AE13" s="144"/>
      <c r="AF13" s="144"/>
      <c r="AG13" s="144"/>
      <c r="AH13" s="20"/>
      <c r="AI13" s="27"/>
    </row>
    <row r="14" spans="1:36" ht="15" customHeight="1">
      <c r="A14" s="26"/>
      <c r="B14" s="149" t="s">
        <v>39</v>
      </c>
      <c r="C14" s="149"/>
      <c r="D14" s="149"/>
      <c r="E14" s="149"/>
      <c r="F14" s="145"/>
      <c r="G14" s="145"/>
      <c r="H14" s="145"/>
      <c r="I14" s="145"/>
      <c r="J14" s="145"/>
      <c r="K14" s="146"/>
      <c r="L14" s="39" t="s">
        <v>36</v>
      </c>
      <c r="M14" s="145"/>
      <c r="N14" s="145"/>
      <c r="O14" s="145"/>
      <c r="P14" s="145"/>
      <c r="Q14" s="145"/>
      <c r="R14" s="146"/>
      <c r="S14" s="39" t="s">
        <v>36</v>
      </c>
      <c r="T14" s="146"/>
      <c r="U14" s="155"/>
      <c r="V14" s="155"/>
      <c r="W14" s="155"/>
      <c r="X14" s="155"/>
      <c r="Y14" s="155"/>
      <c r="Z14" s="39" t="s">
        <v>36</v>
      </c>
      <c r="AA14" s="147">
        <f>SUM(F14,M14,T14)</f>
        <v>0</v>
      </c>
      <c r="AB14" s="147"/>
      <c r="AC14" s="147"/>
      <c r="AD14" s="147"/>
      <c r="AE14" s="147"/>
      <c r="AF14" s="147"/>
      <c r="AG14" s="51" t="s">
        <v>36</v>
      </c>
      <c r="AH14" s="20"/>
      <c r="AI14" s="27"/>
    </row>
    <row r="15" spans="1:36" ht="15" customHeight="1" thickBot="1">
      <c r="A15" s="26"/>
      <c r="B15" s="150" t="s">
        <v>40</v>
      </c>
      <c r="C15" s="150"/>
      <c r="D15" s="150"/>
      <c r="E15" s="150"/>
      <c r="F15" s="151"/>
      <c r="G15" s="151"/>
      <c r="H15" s="151"/>
      <c r="I15" s="151"/>
      <c r="J15" s="151"/>
      <c r="K15" s="152"/>
      <c r="L15" s="40" t="s">
        <v>36</v>
      </c>
      <c r="M15" s="151"/>
      <c r="N15" s="151"/>
      <c r="O15" s="151"/>
      <c r="P15" s="151"/>
      <c r="Q15" s="151"/>
      <c r="R15" s="152"/>
      <c r="S15" s="40" t="s">
        <v>36</v>
      </c>
      <c r="T15" s="152"/>
      <c r="U15" s="153"/>
      <c r="V15" s="153"/>
      <c r="W15" s="153"/>
      <c r="X15" s="153"/>
      <c r="Y15" s="153"/>
      <c r="Z15" s="40" t="s">
        <v>36</v>
      </c>
      <c r="AA15" s="154">
        <f>SUM(F15,M15,T15)</f>
        <v>0</v>
      </c>
      <c r="AB15" s="154"/>
      <c r="AC15" s="154"/>
      <c r="AD15" s="154"/>
      <c r="AE15" s="154"/>
      <c r="AF15" s="154"/>
      <c r="AG15" s="52" t="s">
        <v>36</v>
      </c>
      <c r="AH15" s="20"/>
      <c r="AI15" s="27"/>
    </row>
    <row r="16" spans="1:36" ht="15" customHeight="1" thickTop="1">
      <c r="A16" s="26"/>
      <c r="B16" s="159" t="s">
        <v>41</v>
      </c>
      <c r="C16" s="159"/>
      <c r="D16" s="159"/>
      <c r="E16" s="159"/>
      <c r="F16" s="156">
        <f>SUM(F14:K15)</f>
        <v>0</v>
      </c>
      <c r="G16" s="156"/>
      <c r="H16" s="156"/>
      <c r="I16" s="156"/>
      <c r="J16" s="156"/>
      <c r="K16" s="157"/>
      <c r="L16" s="54" t="s">
        <v>36</v>
      </c>
      <c r="M16" s="156">
        <f>SUM(M14:R15)</f>
        <v>0</v>
      </c>
      <c r="N16" s="156"/>
      <c r="O16" s="156"/>
      <c r="P16" s="156"/>
      <c r="Q16" s="156"/>
      <c r="R16" s="157"/>
      <c r="S16" s="54" t="s">
        <v>36</v>
      </c>
      <c r="T16" s="157">
        <f>SUM(T14:Y15)</f>
        <v>0</v>
      </c>
      <c r="U16" s="158"/>
      <c r="V16" s="158"/>
      <c r="W16" s="158"/>
      <c r="X16" s="158"/>
      <c r="Y16" s="158"/>
      <c r="Z16" s="54" t="s">
        <v>36</v>
      </c>
      <c r="AA16" s="156">
        <f>SUM(AA14:AF15)</f>
        <v>0</v>
      </c>
      <c r="AB16" s="156"/>
      <c r="AC16" s="156"/>
      <c r="AD16" s="156"/>
      <c r="AE16" s="156"/>
      <c r="AF16" s="156"/>
      <c r="AG16" s="53" t="s">
        <v>36</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127</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128</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107</v>
      </c>
      <c r="C23" s="20"/>
      <c r="D23" s="20"/>
      <c r="E23" s="20"/>
      <c r="F23" s="20"/>
      <c r="G23" s="20"/>
      <c r="H23" s="20"/>
      <c r="I23" s="20"/>
      <c r="J23" s="20"/>
      <c r="K23" s="20"/>
      <c r="L23" s="20"/>
      <c r="M23" s="20"/>
      <c r="N23" s="20"/>
      <c r="O23" s="20"/>
      <c r="P23" s="20"/>
      <c r="Q23" s="20"/>
      <c r="R23" s="20"/>
      <c r="S23" s="20" t="s">
        <v>119</v>
      </c>
      <c r="T23" s="20"/>
      <c r="U23" s="20"/>
      <c r="V23" s="20"/>
      <c r="W23" s="20"/>
      <c r="X23" s="20"/>
      <c r="Y23" s="20"/>
      <c r="Z23" s="20"/>
      <c r="AA23" s="20"/>
      <c r="AB23" s="20"/>
      <c r="AC23" s="20"/>
      <c r="AD23" s="20"/>
      <c r="AE23" s="20"/>
      <c r="AF23" s="20"/>
      <c r="AG23" s="20"/>
      <c r="AH23" s="20"/>
      <c r="AI23" s="27"/>
    </row>
    <row r="24" spans="1:35" ht="15" customHeight="1">
      <c r="A24" s="26"/>
      <c r="B24" s="144" t="s">
        <v>129</v>
      </c>
      <c r="C24" s="144"/>
      <c r="D24" s="144"/>
      <c r="E24" s="144"/>
      <c r="F24" s="144"/>
      <c r="G24" s="144"/>
      <c r="H24" s="145"/>
      <c r="I24" s="145"/>
      <c r="J24" s="145"/>
      <c r="K24" s="145"/>
      <c r="L24" s="145"/>
      <c r="M24" s="146"/>
      <c r="N24" s="19" t="s">
        <v>36</v>
      </c>
      <c r="O24" s="20" t="s">
        <v>99</v>
      </c>
      <c r="P24" s="20"/>
      <c r="Q24" s="20"/>
      <c r="R24" s="20"/>
      <c r="S24" s="144" t="s">
        <v>130</v>
      </c>
      <c r="T24" s="144"/>
      <c r="U24" s="144"/>
      <c r="V24" s="144"/>
      <c r="W24" s="144"/>
      <c r="X24" s="144"/>
      <c r="Y24" s="145"/>
      <c r="Z24" s="145"/>
      <c r="AA24" s="145"/>
      <c r="AB24" s="145"/>
      <c r="AC24" s="145"/>
      <c r="AD24" s="146"/>
      <c r="AE24" s="19" t="s">
        <v>36</v>
      </c>
      <c r="AF24" s="20" t="s">
        <v>102</v>
      </c>
      <c r="AG24" s="20"/>
      <c r="AH24" s="20"/>
      <c r="AI24" s="27"/>
    </row>
    <row r="25" spans="1:35" ht="15" customHeight="1">
      <c r="A25" s="26"/>
      <c r="B25" s="144" t="s">
        <v>37</v>
      </c>
      <c r="C25" s="144"/>
      <c r="D25" s="144"/>
      <c r="E25" s="144"/>
      <c r="F25" s="144"/>
      <c r="G25" s="144"/>
      <c r="H25" s="145"/>
      <c r="I25" s="145"/>
      <c r="J25" s="145"/>
      <c r="K25" s="145"/>
      <c r="L25" s="145"/>
      <c r="M25" s="146"/>
      <c r="N25" s="19" t="s">
        <v>36</v>
      </c>
      <c r="O25" s="20" t="s">
        <v>100</v>
      </c>
      <c r="P25" s="20"/>
      <c r="Q25" s="20"/>
      <c r="R25" s="20"/>
      <c r="S25" s="144" t="s">
        <v>37</v>
      </c>
      <c r="T25" s="144"/>
      <c r="U25" s="144"/>
      <c r="V25" s="144"/>
      <c r="W25" s="144"/>
      <c r="X25" s="144"/>
      <c r="Y25" s="145"/>
      <c r="Z25" s="145"/>
      <c r="AA25" s="145"/>
      <c r="AB25" s="145"/>
      <c r="AC25" s="145"/>
      <c r="AD25" s="146"/>
      <c r="AE25" s="19" t="s">
        <v>36</v>
      </c>
      <c r="AF25" s="20" t="s">
        <v>103</v>
      </c>
      <c r="AG25" s="20"/>
      <c r="AH25" s="20"/>
      <c r="AI25" s="27"/>
    </row>
    <row r="26" spans="1:35" ht="15" customHeight="1">
      <c r="A26" s="26"/>
      <c r="B26" s="144" t="s">
        <v>38</v>
      </c>
      <c r="C26" s="144"/>
      <c r="D26" s="144"/>
      <c r="E26" s="144"/>
      <c r="F26" s="144"/>
      <c r="G26" s="144"/>
      <c r="H26" s="147">
        <f>H24-H25</f>
        <v>0</v>
      </c>
      <c r="I26" s="147"/>
      <c r="J26" s="147"/>
      <c r="K26" s="147"/>
      <c r="L26" s="147"/>
      <c r="M26" s="148"/>
      <c r="N26" s="51" t="s">
        <v>36</v>
      </c>
      <c r="O26" s="20" t="s">
        <v>101</v>
      </c>
      <c r="P26" s="20"/>
      <c r="Q26" s="20"/>
      <c r="R26" s="20"/>
      <c r="S26" s="144" t="s">
        <v>105</v>
      </c>
      <c r="T26" s="144"/>
      <c r="U26" s="144"/>
      <c r="V26" s="144"/>
      <c r="W26" s="144"/>
      <c r="X26" s="144"/>
      <c r="Y26" s="147">
        <f>Y24-Y25</f>
        <v>0</v>
      </c>
      <c r="Z26" s="147"/>
      <c r="AA26" s="147"/>
      <c r="AB26" s="147"/>
      <c r="AC26" s="147"/>
      <c r="AD26" s="148"/>
      <c r="AE26" s="51" t="s">
        <v>36</v>
      </c>
      <c r="AF26" s="20" t="s">
        <v>104</v>
      </c>
      <c r="AG26" s="20"/>
      <c r="AH26" s="20"/>
      <c r="AI26" s="27"/>
    </row>
    <row r="27" spans="1:35" ht="15" customHeight="1">
      <c r="A27" s="26"/>
      <c r="B27" s="23" t="s">
        <v>85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118</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49" t="s">
        <v>43</v>
      </c>
      <c r="C30" s="149"/>
      <c r="D30" s="149"/>
      <c r="E30" s="149"/>
      <c r="F30" s="144" t="s">
        <v>56</v>
      </c>
      <c r="G30" s="144"/>
      <c r="H30" s="144"/>
      <c r="I30" s="144"/>
      <c r="J30" s="144"/>
      <c r="K30" s="144"/>
      <c r="L30" s="144"/>
      <c r="M30" s="144" t="s">
        <v>57</v>
      </c>
      <c r="N30" s="144"/>
      <c r="O30" s="144"/>
      <c r="P30" s="144"/>
      <c r="Q30" s="144"/>
      <c r="R30" s="144"/>
      <c r="S30" s="144"/>
      <c r="T30" s="144" t="s">
        <v>58</v>
      </c>
      <c r="U30" s="144"/>
      <c r="V30" s="144"/>
      <c r="W30" s="144"/>
      <c r="X30" s="144"/>
      <c r="Y30" s="144"/>
      <c r="Z30" s="144"/>
      <c r="AA30" s="144" t="s">
        <v>41</v>
      </c>
      <c r="AB30" s="144"/>
      <c r="AC30" s="144"/>
      <c r="AD30" s="144"/>
      <c r="AE30" s="144"/>
      <c r="AF30" s="144"/>
      <c r="AG30" s="144"/>
      <c r="AH30" s="20"/>
      <c r="AI30" s="27"/>
    </row>
    <row r="31" spans="1:35" ht="15" customHeight="1">
      <c r="A31" s="26"/>
      <c r="B31" s="149" t="s">
        <v>39</v>
      </c>
      <c r="C31" s="149"/>
      <c r="D31" s="149"/>
      <c r="E31" s="149"/>
      <c r="F31" s="145"/>
      <c r="G31" s="145"/>
      <c r="H31" s="145"/>
      <c r="I31" s="145"/>
      <c r="J31" s="145"/>
      <c r="K31" s="146"/>
      <c r="L31" s="39" t="s">
        <v>36</v>
      </c>
      <c r="M31" s="145"/>
      <c r="N31" s="145"/>
      <c r="O31" s="145"/>
      <c r="P31" s="145"/>
      <c r="Q31" s="145"/>
      <c r="R31" s="146"/>
      <c r="S31" s="39" t="s">
        <v>36</v>
      </c>
      <c r="T31" s="146"/>
      <c r="U31" s="155"/>
      <c r="V31" s="155"/>
      <c r="W31" s="155"/>
      <c r="X31" s="155"/>
      <c r="Y31" s="155"/>
      <c r="Z31" s="39" t="s">
        <v>36</v>
      </c>
      <c r="AA31" s="147">
        <f>SUM(F31,M31,T31)</f>
        <v>0</v>
      </c>
      <c r="AB31" s="147"/>
      <c r="AC31" s="147"/>
      <c r="AD31" s="147"/>
      <c r="AE31" s="147"/>
      <c r="AF31" s="147"/>
      <c r="AG31" s="51" t="s">
        <v>36</v>
      </c>
      <c r="AH31" s="20"/>
      <c r="AI31" s="27"/>
    </row>
    <row r="32" spans="1:35" ht="15" customHeight="1" thickBot="1">
      <c r="A32" s="26"/>
      <c r="B32" s="150" t="s">
        <v>40</v>
      </c>
      <c r="C32" s="150"/>
      <c r="D32" s="150"/>
      <c r="E32" s="150"/>
      <c r="F32" s="151"/>
      <c r="G32" s="151"/>
      <c r="H32" s="151"/>
      <c r="I32" s="151"/>
      <c r="J32" s="151"/>
      <c r="K32" s="152"/>
      <c r="L32" s="40" t="s">
        <v>36</v>
      </c>
      <c r="M32" s="151"/>
      <c r="N32" s="151"/>
      <c r="O32" s="151"/>
      <c r="P32" s="151"/>
      <c r="Q32" s="151"/>
      <c r="R32" s="152"/>
      <c r="S32" s="40" t="s">
        <v>36</v>
      </c>
      <c r="T32" s="152"/>
      <c r="U32" s="153"/>
      <c r="V32" s="153"/>
      <c r="W32" s="153"/>
      <c r="X32" s="153"/>
      <c r="Y32" s="153"/>
      <c r="Z32" s="40" t="s">
        <v>36</v>
      </c>
      <c r="AA32" s="154">
        <f>SUM(F32,M32,T32)</f>
        <v>0</v>
      </c>
      <c r="AB32" s="154"/>
      <c r="AC32" s="154"/>
      <c r="AD32" s="154"/>
      <c r="AE32" s="154"/>
      <c r="AF32" s="154"/>
      <c r="AG32" s="52" t="s">
        <v>36</v>
      </c>
      <c r="AH32" s="20"/>
      <c r="AI32" s="27"/>
    </row>
    <row r="33" spans="1:35" ht="15" customHeight="1" thickTop="1">
      <c r="A33" s="26"/>
      <c r="B33" s="159" t="s">
        <v>41</v>
      </c>
      <c r="C33" s="159"/>
      <c r="D33" s="159"/>
      <c r="E33" s="159"/>
      <c r="F33" s="156">
        <f>SUM(F31:K32)</f>
        <v>0</v>
      </c>
      <c r="G33" s="156"/>
      <c r="H33" s="156"/>
      <c r="I33" s="156"/>
      <c r="J33" s="156"/>
      <c r="K33" s="157"/>
      <c r="L33" s="54" t="s">
        <v>36</v>
      </c>
      <c r="M33" s="156">
        <f>SUM(M31:R32)</f>
        <v>0</v>
      </c>
      <c r="N33" s="156"/>
      <c r="O33" s="156"/>
      <c r="P33" s="156"/>
      <c r="Q33" s="156"/>
      <c r="R33" s="157"/>
      <c r="S33" s="54" t="s">
        <v>36</v>
      </c>
      <c r="T33" s="157">
        <f>SUM(T31:Y32)</f>
        <v>0</v>
      </c>
      <c r="U33" s="158"/>
      <c r="V33" s="158"/>
      <c r="W33" s="158"/>
      <c r="X33" s="158"/>
      <c r="Y33" s="158"/>
      <c r="Z33" s="54" t="s">
        <v>36</v>
      </c>
      <c r="AA33" s="156">
        <f>SUM(AA31:AF32)</f>
        <v>0</v>
      </c>
      <c r="AB33" s="156"/>
      <c r="AC33" s="156"/>
      <c r="AD33" s="156"/>
      <c r="AE33" s="156"/>
      <c r="AF33" s="156"/>
      <c r="AG33" s="53" t="s">
        <v>36</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sheetData>
  <mergeCells count="65">
    <mergeCell ref="M30:S30"/>
    <mergeCell ref="T30:Z30"/>
    <mergeCell ref="AA30:AG30"/>
    <mergeCell ref="B31:E31"/>
    <mergeCell ref="F31:K31"/>
    <mergeCell ref="M31:R31"/>
    <mergeCell ref="T31:Y31"/>
    <mergeCell ref="AA31:AF31"/>
    <mergeCell ref="B26:G26"/>
    <mergeCell ref="H26:M26"/>
    <mergeCell ref="S26:X26"/>
    <mergeCell ref="Y26:AD26"/>
    <mergeCell ref="B33:E33"/>
    <mergeCell ref="F33:K33"/>
    <mergeCell ref="M33:R33"/>
    <mergeCell ref="T33:Y33"/>
    <mergeCell ref="AA33:AF33"/>
    <mergeCell ref="B32:E32"/>
    <mergeCell ref="F32:K32"/>
    <mergeCell ref="M32:R32"/>
    <mergeCell ref="T32:Y32"/>
    <mergeCell ref="AA32:AF32"/>
    <mergeCell ref="B30:E30"/>
    <mergeCell ref="F30:L30"/>
    <mergeCell ref="M16:R16"/>
    <mergeCell ref="T16:Y16"/>
    <mergeCell ref="AA16:AF16"/>
    <mergeCell ref="B25:G25"/>
    <mergeCell ref="H25:M25"/>
    <mergeCell ref="S25:X25"/>
    <mergeCell ref="Y25:AD25"/>
    <mergeCell ref="B24:G24"/>
    <mergeCell ref="H24:M24"/>
    <mergeCell ref="S24:X24"/>
    <mergeCell ref="Y24:AD24"/>
    <mergeCell ref="B16:E16"/>
    <mergeCell ref="F16:K16"/>
    <mergeCell ref="B14:E14"/>
    <mergeCell ref="F14:K14"/>
    <mergeCell ref="M14:R14"/>
    <mergeCell ref="T14:Y14"/>
    <mergeCell ref="AA14:AF14"/>
    <mergeCell ref="B15:E15"/>
    <mergeCell ref="F15:K15"/>
    <mergeCell ref="M15:R15"/>
    <mergeCell ref="T15:Y15"/>
    <mergeCell ref="AA15:AF15"/>
    <mergeCell ref="B13:E13"/>
    <mergeCell ref="F13:L13"/>
    <mergeCell ref="M13:S13"/>
    <mergeCell ref="T13:Z13"/>
    <mergeCell ref="AA13:AG13"/>
    <mergeCell ref="B8:G8"/>
    <mergeCell ref="H8:M8"/>
    <mergeCell ref="S8:X8"/>
    <mergeCell ref="Y8:AD8"/>
    <mergeCell ref="B9:G9"/>
    <mergeCell ref="H9:M9"/>
    <mergeCell ref="S9:X9"/>
    <mergeCell ref="Y9:AD9"/>
    <mergeCell ref="A1:AI1"/>
    <mergeCell ref="B7:G7"/>
    <mergeCell ref="H7:M7"/>
    <mergeCell ref="S7:X7"/>
    <mergeCell ref="Y7:AD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showGridLines="0" view="pageBreakPreview" zoomScaleNormal="100" zoomScaleSheetLayoutView="100" workbookViewId="0">
      <selection activeCell="A3" sqref="A3"/>
    </sheetView>
  </sheetViews>
  <sheetFormatPr defaultColWidth="2.5" defaultRowHeight="15" customHeight="1"/>
  <cols>
    <col min="1" max="1" width="9" customWidth="1"/>
  </cols>
  <sheetData>
    <row r="1" spans="1:38" ht="18.75" customHeight="1">
      <c r="A1" s="233" t="s">
        <v>143</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36" t="s">
        <v>110</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8"/>
    </row>
    <row r="5" spans="1:38" ht="15" customHeight="1">
      <c r="A5" s="236"/>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8"/>
    </row>
    <row r="6" spans="1:38" ht="15" customHeight="1" thickBot="1">
      <c r="A6" s="26"/>
      <c r="B6" s="144" t="s">
        <v>43</v>
      </c>
      <c r="C6" s="144"/>
      <c r="D6" s="144"/>
      <c r="E6" s="144"/>
      <c r="F6" s="144"/>
      <c r="G6" s="144"/>
      <c r="H6" s="149" t="s">
        <v>45</v>
      </c>
      <c r="I6" s="149"/>
      <c r="J6" s="149"/>
      <c r="K6" s="149"/>
      <c r="L6" s="149"/>
      <c r="M6" s="149"/>
      <c r="N6" s="149"/>
      <c r="O6" s="149"/>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75" t="s">
        <v>42</v>
      </c>
      <c r="C7" s="175"/>
      <c r="D7" s="175"/>
      <c r="E7" s="175"/>
      <c r="F7" s="175"/>
      <c r="G7" s="175"/>
      <c r="H7" s="177">
        <f>SUM(補助対象施設の利用状況表!B52)</f>
        <v>0</v>
      </c>
      <c r="I7" s="177"/>
      <c r="J7" s="177"/>
      <c r="K7" s="177"/>
      <c r="L7" s="177"/>
      <c r="M7" s="177"/>
      <c r="N7" s="178"/>
      <c r="O7" s="50" t="s">
        <v>44</v>
      </c>
      <c r="P7" s="20" t="s">
        <v>49</v>
      </c>
      <c r="Q7" s="20"/>
      <c r="R7" s="20"/>
      <c r="S7" s="20"/>
      <c r="T7" s="20"/>
      <c r="U7" s="20"/>
      <c r="V7" s="20"/>
      <c r="W7" s="20"/>
      <c r="X7" s="20"/>
      <c r="Y7" s="188" t="s">
        <v>48</v>
      </c>
      <c r="Z7" s="186" t="s">
        <v>46</v>
      </c>
      <c r="AA7" s="186"/>
      <c r="AB7" s="186"/>
      <c r="AC7" s="186"/>
      <c r="AD7" s="186"/>
      <c r="AE7" s="186"/>
      <c r="AF7" s="35" t="s">
        <v>33</v>
      </c>
      <c r="AG7" s="182" t="s">
        <v>78</v>
      </c>
      <c r="AH7" s="182"/>
      <c r="AI7" s="182"/>
      <c r="AJ7" s="182"/>
      <c r="AK7" s="183"/>
      <c r="AL7" s="27"/>
    </row>
    <row r="8" spans="1:38" ht="15" customHeight="1" thickBot="1">
      <c r="A8" s="26"/>
      <c r="B8" s="175" t="s">
        <v>20</v>
      </c>
      <c r="C8" s="175"/>
      <c r="D8" s="175"/>
      <c r="E8" s="175"/>
      <c r="F8" s="175"/>
      <c r="G8" s="175"/>
      <c r="H8" s="177">
        <f ca="1">SUM(補助対象施設の利用状況表!F52)</f>
        <v>0</v>
      </c>
      <c r="I8" s="177"/>
      <c r="J8" s="177"/>
      <c r="K8" s="177"/>
      <c r="L8" s="177"/>
      <c r="M8" s="177"/>
      <c r="N8" s="178"/>
      <c r="O8" s="50" t="s">
        <v>44</v>
      </c>
      <c r="P8" s="20" t="s">
        <v>50</v>
      </c>
      <c r="Q8" s="20"/>
      <c r="R8" s="20"/>
      <c r="S8" s="20"/>
      <c r="T8" s="20"/>
      <c r="U8" s="20"/>
      <c r="V8" s="20"/>
      <c r="W8" s="20"/>
      <c r="X8" s="20"/>
      <c r="Y8" s="189"/>
      <c r="Z8" s="181" t="s">
        <v>54</v>
      </c>
      <c r="AA8" s="181"/>
      <c r="AB8" s="181"/>
      <c r="AC8" s="181"/>
      <c r="AD8" s="181"/>
      <c r="AE8" s="181"/>
      <c r="AF8" s="36" t="s">
        <v>33</v>
      </c>
      <c r="AG8" s="184">
        <f ca="1">IF(H9&gt;0,H8/(H9+H8),1)</f>
        <v>1</v>
      </c>
      <c r="AH8" s="184"/>
      <c r="AI8" s="184"/>
      <c r="AJ8" s="184"/>
      <c r="AK8" s="185"/>
      <c r="AL8" s="27"/>
    </row>
    <row r="9" spans="1:38" ht="15" customHeight="1" thickBot="1">
      <c r="A9" s="26"/>
      <c r="B9" s="175" t="s">
        <v>21</v>
      </c>
      <c r="C9" s="175"/>
      <c r="D9" s="175"/>
      <c r="E9" s="175"/>
      <c r="F9" s="175"/>
      <c r="G9" s="175"/>
      <c r="H9" s="177">
        <f ca="1">SUM(補助対象施設の利用状況表!J52)</f>
        <v>0</v>
      </c>
      <c r="I9" s="177"/>
      <c r="J9" s="177"/>
      <c r="K9" s="177"/>
      <c r="L9" s="177"/>
      <c r="M9" s="177"/>
      <c r="N9" s="178"/>
      <c r="O9" s="50" t="s">
        <v>44</v>
      </c>
      <c r="P9" s="20" t="s">
        <v>51</v>
      </c>
      <c r="Q9" s="20"/>
      <c r="R9" s="20"/>
      <c r="S9" s="20"/>
      <c r="T9" s="20"/>
      <c r="U9" s="20"/>
      <c r="V9" s="20"/>
      <c r="W9" s="20"/>
      <c r="X9" s="20"/>
      <c r="Y9" s="20"/>
      <c r="Z9" s="234" t="s">
        <v>61</v>
      </c>
      <c r="AA9" s="234"/>
      <c r="AB9" s="234"/>
      <c r="AC9" s="234"/>
      <c r="AD9" s="234"/>
      <c r="AE9" s="234"/>
      <c r="AF9" s="234"/>
      <c r="AG9" s="234"/>
      <c r="AH9" s="234"/>
      <c r="AI9" s="234"/>
      <c r="AJ9" s="234"/>
      <c r="AK9" s="234"/>
      <c r="AL9" s="27"/>
    </row>
    <row r="10" spans="1:38" ht="15" customHeight="1">
      <c r="A10" s="26"/>
      <c r="B10" s="175" t="s">
        <v>24</v>
      </c>
      <c r="C10" s="175"/>
      <c r="D10" s="175"/>
      <c r="E10" s="175"/>
      <c r="F10" s="175"/>
      <c r="G10" s="175"/>
      <c r="H10" s="177">
        <f ca="1">H7-(H8+H9)</f>
        <v>0</v>
      </c>
      <c r="I10" s="177"/>
      <c r="J10" s="177"/>
      <c r="K10" s="177"/>
      <c r="L10" s="177"/>
      <c r="M10" s="177"/>
      <c r="N10" s="178"/>
      <c r="O10" s="50" t="s">
        <v>44</v>
      </c>
      <c r="P10" s="20" t="s">
        <v>76</v>
      </c>
      <c r="Q10" s="20"/>
      <c r="R10" s="20"/>
      <c r="S10" s="20"/>
      <c r="T10" s="20"/>
      <c r="U10" s="20"/>
      <c r="V10" s="20"/>
      <c r="W10" s="20"/>
      <c r="X10" s="20"/>
      <c r="Y10" s="188" t="s">
        <v>48</v>
      </c>
      <c r="Z10" s="186" t="s">
        <v>47</v>
      </c>
      <c r="AA10" s="186"/>
      <c r="AB10" s="186"/>
      <c r="AC10" s="186"/>
      <c r="AD10" s="186"/>
      <c r="AE10" s="186"/>
      <c r="AF10" s="35" t="s">
        <v>33</v>
      </c>
      <c r="AG10" s="186" t="s">
        <v>79</v>
      </c>
      <c r="AH10" s="186"/>
      <c r="AI10" s="186"/>
      <c r="AJ10" s="186"/>
      <c r="AK10" s="187"/>
      <c r="AL10" s="27"/>
    </row>
    <row r="11" spans="1:38" ht="15" customHeight="1" thickBot="1">
      <c r="A11" s="26"/>
      <c r="B11" s="175" t="s">
        <v>34</v>
      </c>
      <c r="C11" s="175"/>
      <c r="D11" s="175"/>
      <c r="E11" s="175"/>
      <c r="F11" s="175"/>
      <c r="G11" s="175"/>
      <c r="H11" s="177">
        <f>SUM(補助対象施設の利用状況表!S52)</f>
        <v>0</v>
      </c>
      <c r="I11" s="177"/>
      <c r="J11" s="177"/>
      <c r="K11" s="177"/>
      <c r="L11" s="177"/>
      <c r="M11" s="177"/>
      <c r="N11" s="178"/>
      <c r="O11" s="50" t="s">
        <v>44</v>
      </c>
      <c r="P11" s="20" t="s">
        <v>52</v>
      </c>
      <c r="Q11" s="20"/>
      <c r="R11" s="23" t="s">
        <v>77</v>
      </c>
      <c r="S11" s="20"/>
      <c r="T11" s="20"/>
      <c r="U11" s="20"/>
      <c r="V11" s="20"/>
      <c r="W11" s="20"/>
      <c r="X11" s="20"/>
      <c r="Y11" s="189"/>
      <c r="Z11" s="181" t="s">
        <v>55</v>
      </c>
      <c r="AA11" s="181"/>
      <c r="AB11" s="181"/>
      <c r="AC11" s="181"/>
      <c r="AD11" s="181"/>
      <c r="AE11" s="181"/>
      <c r="AF11" s="36" t="s">
        <v>33</v>
      </c>
      <c r="AG11" s="184">
        <f>IF(H7&gt;0,1-(H11/H7),1)</f>
        <v>1</v>
      </c>
      <c r="AH11" s="184"/>
      <c r="AI11" s="184"/>
      <c r="AJ11" s="184"/>
      <c r="AK11" s="185"/>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190" t="s">
        <v>61</v>
      </c>
      <c r="AA12" s="190"/>
      <c r="AB12" s="190"/>
      <c r="AC12" s="190"/>
      <c r="AD12" s="190"/>
      <c r="AE12" s="190"/>
      <c r="AF12" s="190"/>
      <c r="AG12" s="190"/>
      <c r="AH12" s="190"/>
      <c r="AI12" s="190"/>
      <c r="AJ12" s="190"/>
      <c r="AK12" s="190"/>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191"/>
      <c r="AA13" s="191"/>
      <c r="AB13" s="191"/>
      <c r="AC13" s="191"/>
      <c r="AD13" s="191"/>
      <c r="AE13" s="191"/>
      <c r="AF13" s="191"/>
      <c r="AG13" s="191"/>
      <c r="AH13" s="191"/>
      <c r="AI13" s="191"/>
      <c r="AJ13" s="191"/>
      <c r="AK13" s="191"/>
      <c r="AL13" s="27"/>
    </row>
    <row r="14" spans="1:38" ht="15" customHeight="1">
      <c r="A14" s="236" t="s">
        <v>108</v>
      </c>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8"/>
    </row>
    <row r="15" spans="1:38" ht="15" customHeight="1">
      <c r="A15" s="236"/>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8"/>
    </row>
    <row r="16" spans="1:38" ht="15" customHeight="1">
      <c r="A16" s="26"/>
      <c r="B16" s="149" t="s">
        <v>43</v>
      </c>
      <c r="C16" s="149"/>
      <c r="D16" s="149"/>
      <c r="E16" s="149"/>
      <c r="F16" s="144" t="s">
        <v>56</v>
      </c>
      <c r="G16" s="144"/>
      <c r="H16" s="144"/>
      <c r="I16" s="144"/>
      <c r="J16" s="144"/>
      <c r="K16" s="144"/>
      <c r="L16" s="144"/>
      <c r="M16" s="144"/>
      <c r="N16" s="144" t="s">
        <v>57</v>
      </c>
      <c r="O16" s="144"/>
      <c r="P16" s="144"/>
      <c r="Q16" s="144"/>
      <c r="R16" s="144"/>
      <c r="S16" s="144"/>
      <c r="T16" s="144"/>
      <c r="U16" s="144"/>
      <c r="V16" s="144" t="s">
        <v>58</v>
      </c>
      <c r="W16" s="144"/>
      <c r="X16" s="144"/>
      <c r="Y16" s="144"/>
      <c r="Z16" s="144"/>
      <c r="AA16" s="144"/>
      <c r="AB16" s="144"/>
      <c r="AC16" s="144"/>
      <c r="AD16" s="144" t="s">
        <v>41</v>
      </c>
      <c r="AE16" s="144"/>
      <c r="AF16" s="144"/>
      <c r="AG16" s="144"/>
      <c r="AH16" s="144"/>
      <c r="AI16" s="144"/>
      <c r="AJ16" s="144"/>
      <c r="AK16" s="144"/>
      <c r="AL16" s="27"/>
    </row>
    <row r="17" spans="1:38" ht="15" customHeight="1">
      <c r="A17" s="26"/>
      <c r="B17" s="149" t="s">
        <v>39</v>
      </c>
      <c r="C17" s="149"/>
      <c r="D17" s="149"/>
      <c r="E17" s="149"/>
      <c r="F17" s="147">
        <f>SUM(事業費等入力シート!F14)</f>
        <v>0</v>
      </c>
      <c r="G17" s="147"/>
      <c r="H17" s="147"/>
      <c r="I17" s="147"/>
      <c r="J17" s="147"/>
      <c r="K17" s="147"/>
      <c r="L17" s="148"/>
      <c r="M17" s="50" t="s">
        <v>36</v>
      </c>
      <c r="N17" s="147">
        <f>SUM(事業費等入力シート!M14)</f>
        <v>0</v>
      </c>
      <c r="O17" s="147"/>
      <c r="P17" s="147"/>
      <c r="Q17" s="147"/>
      <c r="R17" s="147"/>
      <c r="S17" s="147"/>
      <c r="T17" s="148"/>
      <c r="U17" s="50" t="s">
        <v>36</v>
      </c>
      <c r="V17" s="147">
        <f>SUM(事業費等入力シート!T14)</f>
        <v>0</v>
      </c>
      <c r="W17" s="147"/>
      <c r="X17" s="147"/>
      <c r="Y17" s="147"/>
      <c r="Z17" s="147"/>
      <c r="AA17" s="147"/>
      <c r="AB17" s="148"/>
      <c r="AC17" s="50" t="s">
        <v>36</v>
      </c>
      <c r="AD17" s="147">
        <f>SUM(F17,N17,V17)</f>
        <v>0</v>
      </c>
      <c r="AE17" s="147"/>
      <c r="AF17" s="147"/>
      <c r="AG17" s="147"/>
      <c r="AH17" s="147"/>
      <c r="AI17" s="147"/>
      <c r="AJ17" s="148"/>
      <c r="AK17" s="51" t="s">
        <v>36</v>
      </c>
      <c r="AL17" s="27"/>
    </row>
    <row r="18" spans="1:38" ht="15" customHeight="1" thickBot="1">
      <c r="A18" s="26"/>
      <c r="B18" s="150" t="s">
        <v>40</v>
      </c>
      <c r="C18" s="150"/>
      <c r="D18" s="150"/>
      <c r="E18" s="150"/>
      <c r="F18" s="154">
        <f>SUM(事業費等入力シート!F15)</f>
        <v>0</v>
      </c>
      <c r="G18" s="154"/>
      <c r="H18" s="154"/>
      <c r="I18" s="154"/>
      <c r="J18" s="154"/>
      <c r="K18" s="154"/>
      <c r="L18" s="176"/>
      <c r="M18" s="55" t="s">
        <v>36</v>
      </c>
      <c r="N18" s="154">
        <f>SUM(事業費等入力シート!M15)</f>
        <v>0</v>
      </c>
      <c r="O18" s="154"/>
      <c r="P18" s="154"/>
      <c r="Q18" s="154"/>
      <c r="R18" s="154"/>
      <c r="S18" s="154"/>
      <c r="T18" s="176"/>
      <c r="U18" s="55" t="s">
        <v>36</v>
      </c>
      <c r="V18" s="154">
        <f>SUM(事業費等入力シート!T15)</f>
        <v>0</v>
      </c>
      <c r="W18" s="154"/>
      <c r="X18" s="154"/>
      <c r="Y18" s="154"/>
      <c r="Z18" s="154"/>
      <c r="AA18" s="154"/>
      <c r="AB18" s="176"/>
      <c r="AC18" s="55" t="s">
        <v>36</v>
      </c>
      <c r="AD18" s="154">
        <f>SUM(F18,N18,V18)</f>
        <v>0</v>
      </c>
      <c r="AE18" s="154"/>
      <c r="AF18" s="154"/>
      <c r="AG18" s="154"/>
      <c r="AH18" s="154"/>
      <c r="AI18" s="154"/>
      <c r="AJ18" s="176"/>
      <c r="AK18" s="52" t="s">
        <v>36</v>
      </c>
      <c r="AL18" s="27"/>
    </row>
    <row r="19" spans="1:38" ht="15" customHeight="1" thickTop="1">
      <c r="A19" s="26"/>
      <c r="B19" s="159" t="s">
        <v>41</v>
      </c>
      <c r="C19" s="159"/>
      <c r="D19" s="159"/>
      <c r="E19" s="159"/>
      <c r="F19" s="156">
        <f>SUM(F17:L18)</f>
        <v>0</v>
      </c>
      <c r="G19" s="156"/>
      <c r="H19" s="156"/>
      <c r="I19" s="156"/>
      <c r="J19" s="156"/>
      <c r="K19" s="156"/>
      <c r="L19" s="157"/>
      <c r="M19" s="54" t="s">
        <v>36</v>
      </c>
      <c r="N19" s="156">
        <f>SUM(N17:T18)</f>
        <v>0</v>
      </c>
      <c r="O19" s="156"/>
      <c r="P19" s="156"/>
      <c r="Q19" s="156"/>
      <c r="R19" s="156"/>
      <c r="S19" s="156"/>
      <c r="T19" s="157"/>
      <c r="U19" s="54" t="s">
        <v>36</v>
      </c>
      <c r="V19" s="156">
        <f>SUM(V17:AB18)</f>
        <v>0</v>
      </c>
      <c r="W19" s="156"/>
      <c r="X19" s="156"/>
      <c r="Y19" s="156"/>
      <c r="Z19" s="156"/>
      <c r="AA19" s="156"/>
      <c r="AB19" s="157"/>
      <c r="AC19" s="54" t="s">
        <v>36</v>
      </c>
      <c r="AD19" s="156">
        <f>SUM(AD17:AJ18)</f>
        <v>0</v>
      </c>
      <c r="AE19" s="156"/>
      <c r="AF19" s="156"/>
      <c r="AG19" s="156"/>
      <c r="AH19" s="156"/>
      <c r="AI19" s="156"/>
      <c r="AJ19" s="157"/>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36" t="s">
        <v>109</v>
      </c>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row>
    <row r="22" spans="1:38" ht="15" customHeight="1" thickBot="1">
      <c r="A22" s="23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row>
    <row r="23" spans="1:38" ht="15" customHeight="1">
      <c r="A23" s="26"/>
      <c r="B23" s="192" t="s">
        <v>35</v>
      </c>
      <c r="C23" s="193"/>
      <c r="D23" s="193"/>
      <c r="E23" s="193"/>
      <c r="F23" s="193"/>
      <c r="G23" s="194"/>
      <c r="H23" s="198" t="s">
        <v>33</v>
      </c>
      <c r="I23" s="199" t="s">
        <v>59</v>
      </c>
      <c r="J23" s="200"/>
      <c r="K23" s="200"/>
      <c r="L23" s="200"/>
      <c r="M23" s="200"/>
      <c r="N23" s="200"/>
      <c r="O23" s="200"/>
      <c r="P23" s="200"/>
      <c r="Q23" s="201"/>
      <c r="R23" s="205" t="s">
        <v>19</v>
      </c>
      <c r="S23" s="206"/>
      <c r="T23" s="199" t="s">
        <v>55</v>
      </c>
      <c r="U23" s="201"/>
      <c r="V23" s="207" t="s">
        <v>33</v>
      </c>
      <c r="W23" s="208">
        <f ca="1">Z26+AH26</f>
        <v>0</v>
      </c>
      <c r="X23" s="209"/>
      <c r="Y23" s="209"/>
      <c r="Z23" s="209"/>
      <c r="AA23" s="209"/>
      <c r="AB23" s="209"/>
      <c r="AC23" s="209"/>
      <c r="AD23" s="209"/>
      <c r="AE23" s="210"/>
      <c r="AF23" s="239" t="s">
        <v>36</v>
      </c>
      <c r="AI23" s="21"/>
      <c r="AJ23" s="21"/>
      <c r="AK23" s="21"/>
      <c r="AL23" s="65"/>
    </row>
    <row r="24" spans="1:38" ht="15" customHeight="1" thickBot="1">
      <c r="A24" s="26"/>
      <c r="B24" s="195"/>
      <c r="C24" s="196"/>
      <c r="D24" s="196"/>
      <c r="E24" s="196"/>
      <c r="F24" s="196"/>
      <c r="G24" s="197"/>
      <c r="H24" s="198"/>
      <c r="I24" s="202"/>
      <c r="J24" s="203"/>
      <c r="K24" s="203"/>
      <c r="L24" s="203"/>
      <c r="M24" s="203"/>
      <c r="N24" s="203"/>
      <c r="O24" s="203"/>
      <c r="P24" s="203"/>
      <c r="Q24" s="204"/>
      <c r="R24" s="205"/>
      <c r="S24" s="206"/>
      <c r="T24" s="202"/>
      <c r="U24" s="204"/>
      <c r="V24" s="207"/>
      <c r="W24" s="211"/>
      <c r="X24" s="212"/>
      <c r="Y24" s="212"/>
      <c r="Z24" s="212"/>
      <c r="AA24" s="212"/>
      <c r="AB24" s="212"/>
      <c r="AC24" s="212"/>
      <c r="AD24" s="212"/>
      <c r="AE24" s="213"/>
      <c r="AF24" s="239"/>
      <c r="AG24" s="20"/>
      <c r="AI24" s="20"/>
      <c r="AJ24" s="20"/>
      <c r="AK24" s="20"/>
      <c r="AL24" s="27"/>
    </row>
    <row r="25" spans="1:38" ht="13.5">
      <c r="A25" s="26"/>
      <c r="B25" s="20"/>
      <c r="C25" s="20"/>
      <c r="D25" s="20"/>
      <c r="E25" s="20"/>
      <c r="F25" s="20"/>
      <c r="G25" s="20"/>
      <c r="H25" s="20"/>
      <c r="I25" s="38" t="s">
        <v>66</v>
      </c>
      <c r="J25" s="20"/>
      <c r="K25" s="20"/>
      <c r="L25" s="20"/>
      <c r="M25" s="20"/>
      <c r="N25" s="20"/>
      <c r="O25" s="20"/>
      <c r="P25" s="20"/>
      <c r="Q25" s="20"/>
      <c r="R25" s="20"/>
      <c r="S25" s="20"/>
      <c r="U25" s="20"/>
      <c r="V25" s="20"/>
      <c r="W25" s="38" t="s">
        <v>67</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165" t="s">
        <v>136</v>
      </c>
      <c r="T26" s="165"/>
      <c r="U26" s="165"/>
      <c r="V26" s="165"/>
      <c r="W26" s="165" t="s">
        <v>134</v>
      </c>
      <c r="X26" s="165"/>
      <c r="Y26" s="166"/>
      <c r="Z26" s="167">
        <f ca="1">INT(INT(F17+(V17*AG8))*AG11)</f>
        <v>0</v>
      </c>
      <c r="AA26" s="168"/>
      <c r="AB26" s="168"/>
      <c r="AC26" s="168"/>
      <c r="AD26" s="169"/>
      <c r="AE26" s="170" t="s">
        <v>135</v>
      </c>
      <c r="AF26" s="170"/>
      <c r="AG26" s="171"/>
      <c r="AH26" s="172">
        <f ca="1">INT(INT(F18+(V18*AG8))*AG11)</f>
        <v>0</v>
      </c>
      <c r="AI26" s="173"/>
      <c r="AJ26" s="173"/>
      <c r="AK26" s="173"/>
      <c r="AL26" s="174"/>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236" t="s">
        <v>114</v>
      </c>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8"/>
    </row>
    <row r="31" spans="1:38" ht="15" customHeight="1">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row>
    <row r="32" spans="1:38" ht="15" customHeight="1" thickBot="1">
      <c r="A32" s="26"/>
      <c r="B32" s="144" t="s">
        <v>43</v>
      </c>
      <c r="C32" s="144"/>
      <c r="D32" s="144"/>
      <c r="E32" s="144"/>
      <c r="F32" s="144"/>
      <c r="G32" s="144"/>
      <c r="H32" s="149" t="s">
        <v>45</v>
      </c>
      <c r="I32" s="149"/>
      <c r="J32" s="149"/>
      <c r="K32" s="149"/>
      <c r="L32" s="149"/>
      <c r="M32" s="149"/>
      <c r="N32" s="149"/>
      <c r="O32" s="149"/>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175" t="s">
        <v>42</v>
      </c>
      <c r="C33" s="175"/>
      <c r="D33" s="175"/>
      <c r="E33" s="175"/>
      <c r="F33" s="175"/>
      <c r="G33" s="175"/>
      <c r="H33" s="177">
        <f>SUM(補助対象施設の利用状況表!Y52)</f>
        <v>0</v>
      </c>
      <c r="I33" s="177"/>
      <c r="J33" s="177"/>
      <c r="K33" s="177"/>
      <c r="L33" s="177"/>
      <c r="M33" s="177"/>
      <c r="N33" s="178"/>
      <c r="O33" s="50" t="s">
        <v>44</v>
      </c>
      <c r="P33" s="20" t="s">
        <v>49</v>
      </c>
      <c r="Q33" s="20"/>
      <c r="R33" s="20"/>
      <c r="S33" s="20"/>
      <c r="T33" s="20"/>
      <c r="U33" s="20"/>
      <c r="V33" s="20"/>
      <c r="W33" s="20"/>
      <c r="X33" s="20"/>
      <c r="Y33" s="188" t="s">
        <v>48</v>
      </c>
      <c r="Z33" s="186" t="s">
        <v>46</v>
      </c>
      <c r="AA33" s="186"/>
      <c r="AB33" s="186"/>
      <c r="AC33" s="186"/>
      <c r="AD33" s="186"/>
      <c r="AE33" s="186"/>
      <c r="AF33" s="35" t="s">
        <v>33</v>
      </c>
      <c r="AG33" s="182" t="s">
        <v>78</v>
      </c>
      <c r="AH33" s="182"/>
      <c r="AI33" s="182"/>
      <c r="AJ33" s="182"/>
      <c r="AK33" s="183"/>
      <c r="AL33" s="27"/>
    </row>
    <row r="34" spans="1:38" ht="15" customHeight="1" thickBot="1">
      <c r="A34" s="26"/>
      <c r="B34" s="175" t="s">
        <v>20</v>
      </c>
      <c r="C34" s="175"/>
      <c r="D34" s="175"/>
      <c r="E34" s="175"/>
      <c r="F34" s="175"/>
      <c r="G34" s="175"/>
      <c r="H34" s="177">
        <f ca="1">SUM(補助対象施設の利用状況表!AC52)</f>
        <v>0</v>
      </c>
      <c r="I34" s="177"/>
      <c r="J34" s="177"/>
      <c r="K34" s="177"/>
      <c r="L34" s="177"/>
      <c r="M34" s="177"/>
      <c r="N34" s="178"/>
      <c r="O34" s="50" t="s">
        <v>44</v>
      </c>
      <c r="P34" s="20" t="s">
        <v>50</v>
      </c>
      <c r="Q34" s="20"/>
      <c r="R34" s="20"/>
      <c r="S34" s="20"/>
      <c r="T34" s="20"/>
      <c r="U34" s="20"/>
      <c r="V34" s="20"/>
      <c r="W34" s="20"/>
      <c r="X34" s="20"/>
      <c r="Y34" s="189"/>
      <c r="Z34" s="181" t="s">
        <v>54</v>
      </c>
      <c r="AA34" s="181"/>
      <c r="AB34" s="181"/>
      <c r="AC34" s="181"/>
      <c r="AD34" s="181"/>
      <c r="AE34" s="181"/>
      <c r="AF34" s="36" t="s">
        <v>33</v>
      </c>
      <c r="AG34" s="184">
        <f ca="1">IF(H35&gt;0,H34/(H35+H34),1)</f>
        <v>1</v>
      </c>
      <c r="AH34" s="184"/>
      <c r="AI34" s="184"/>
      <c r="AJ34" s="184"/>
      <c r="AK34" s="185"/>
      <c r="AL34" s="27"/>
    </row>
    <row r="35" spans="1:38" ht="15" customHeight="1" thickBot="1">
      <c r="A35" s="26"/>
      <c r="B35" s="175" t="s">
        <v>21</v>
      </c>
      <c r="C35" s="175"/>
      <c r="D35" s="175"/>
      <c r="E35" s="175"/>
      <c r="F35" s="175"/>
      <c r="G35" s="175"/>
      <c r="H35" s="177">
        <f ca="1">SUM(補助対象施設の利用状況表!AG52)</f>
        <v>0</v>
      </c>
      <c r="I35" s="177"/>
      <c r="J35" s="177"/>
      <c r="K35" s="177"/>
      <c r="L35" s="177"/>
      <c r="M35" s="177"/>
      <c r="N35" s="178"/>
      <c r="O35" s="50" t="s">
        <v>44</v>
      </c>
      <c r="P35" s="20" t="s">
        <v>51</v>
      </c>
      <c r="Q35" s="20"/>
      <c r="R35" s="20"/>
      <c r="S35" s="20"/>
      <c r="T35" s="20"/>
      <c r="U35" s="20"/>
      <c r="V35" s="20"/>
      <c r="W35" s="20"/>
      <c r="X35" s="20"/>
      <c r="Y35" s="20"/>
      <c r="Z35" s="234" t="s">
        <v>61</v>
      </c>
      <c r="AA35" s="234"/>
      <c r="AB35" s="234"/>
      <c r="AC35" s="234"/>
      <c r="AD35" s="234"/>
      <c r="AE35" s="234"/>
      <c r="AF35" s="234"/>
      <c r="AG35" s="234"/>
      <c r="AH35" s="234"/>
      <c r="AI35" s="234"/>
      <c r="AJ35" s="234"/>
      <c r="AK35" s="234"/>
      <c r="AL35" s="27"/>
    </row>
    <row r="36" spans="1:38" ht="15" customHeight="1">
      <c r="A36" s="26"/>
      <c r="B36" s="175" t="s">
        <v>24</v>
      </c>
      <c r="C36" s="175"/>
      <c r="D36" s="175"/>
      <c r="E36" s="175"/>
      <c r="F36" s="175"/>
      <c r="G36" s="175"/>
      <c r="H36" s="177">
        <f ca="1">H33-(H34+H35)</f>
        <v>0</v>
      </c>
      <c r="I36" s="177"/>
      <c r="J36" s="177"/>
      <c r="K36" s="177"/>
      <c r="L36" s="177"/>
      <c r="M36" s="177"/>
      <c r="N36" s="178"/>
      <c r="O36" s="50" t="s">
        <v>44</v>
      </c>
      <c r="P36" s="20" t="s">
        <v>76</v>
      </c>
      <c r="Q36" s="20"/>
      <c r="R36" s="20"/>
      <c r="S36" s="20"/>
      <c r="T36" s="20"/>
      <c r="U36" s="20"/>
      <c r="V36" s="20"/>
      <c r="W36" s="20"/>
      <c r="X36" s="20"/>
      <c r="Y36" s="188" t="s">
        <v>48</v>
      </c>
      <c r="Z36" s="186" t="s">
        <v>47</v>
      </c>
      <c r="AA36" s="186"/>
      <c r="AB36" s="186"/>
      <c r="AC36" s="186"/>
      <c r="AD36" s="186"/>
      <c r="AE36" s="186"/>
      <c r="AF36" s="35" t="s">
        <v>33</v>
      </c>
      <c r="AG36" s="186" t="s">
        <v>81</v>
      </c>
      <c r="AH36" s="186"/>
      <c r="AI36" s="186"/>
      <c r="AJ36" s="186"/>
      <c r="AK36" s="187"/>
      <c r="AL36" s="27"/>
    </row>
    <row r="37" spans="1:38" ht="15" customHeight="1" thickBot="1">
      <c r="A37" s="26"/>
      <c r="B37" s="175" t="s">
        <v>34</v>
      </c>
      <c r="C37" s="175"/>
      <c r="D37" s="175"/>
      <c r="E37" s="175"/>
      <c r="F37" s="175"/>
      <c r="G37" s="175"/>
      <c r="H37" s="177">
        <f ca="1">SUM(補助対象施設の利用状況表!AP52)</f>
        <v>0</v>
      </c>
      <c r="I37" s="177"/>
      <c r="J37" s="177"/>
      <c r="K37" s="177"/>
      <c r="L37" s="177"/>
      <c r="M37" s="177"/>
      <c r="N37" s="178"/>
      <c r="O37" s="50" t="s">
        <v>44</v>
      </c>
      <c r="P37" s="20" t="s">
        <v>52</v>
      </c>
      <c r="Q37" s="20"/>
      <c r="R37" s="23" t="s">
        <v>77</v>
      </c>
      <c r="S37" s="20"/>
      <c r="T37" s="20"/>
      <c r="U37" s="20"/>
      <c r="V37" s="20"/>
      <c r="W37" s="20"/>
      <c r="X37" s="20"/>
      <c r="Y37" s="189"/>
      <c r="Z37" s="181" t="s">
        <v>55</v>
      </c>
      <c r="AA37" s="181"/>
      <c r="AB37" s="181"/>
      <c r="AC37" s="181"/>
      <c r="AD37" s="181"/>
      <c r="AE37" s="181"/>
      <c r="AF37" s="36" t="s">
        <v>33</v>
      </c>
      <c r="AG37" s="184">
        <f>IF(H33&gt;0,1-(H38/H33),1)</f>
        <v>1</v>
      </c>
      <c r="AH37" s="184"/>
      <c r="AI37" s="184"/>
      <c r="AJ37" s="184"/>
      <c r="AK37" s="185"/>
      <c r="AL37" s="27"/>
    </row>
    <row r="38" spans="1:38" ht="15" customHeight="1">
      <c r="A38" s="26"/>
      <c r="B38" s="175" t="s">
        <v>65</v>
      </c>
      <c r="C38" s="175"/>
      <c r="D38" s="175"/>
      <c r="E38" s="175"/>
      <c r="F38" s="175"/>
      <c r="G38" s="175"/>
      <c r="H38" s="177">
        <f ca="1">IF(H8-H11&gt;H34-H37,H37,H37+(H34-H37)-(H8-H11))</f>
        <v>0</v>
      </c>
      <c r="I38" s="177"/>
      <c r="J38" s="177"/>
      <c r="K38" s="177"/>
      <c r="L38" s="177"/>
      <c r="M38" s="177"/>
      <c r="N38" s="178"/>
      <c r="O38" s="50" t="s">
        <v>44</v>
      </c>
      <c r="P38" s="37" t="s">
        <v>64</v>
      </c>
      <c r="Q38" s="20"/>
      <c r="R38" s="23" t="s">
        <v>80</v>
      </c>
      <c r="S38" s="20"/>
      <c r="T38" s="20"/>
      <c r="U38" s="20"/>
      <c r="V38" s="20"/>
      <c r="W38" s="20"/>
      <c r="X38" s="20"/>
      <c r="Y38" s="20"/>
      <c r="Z38" s="235" t="s">
        <v>61</v>
      </c>
      <c r="AA38" s="235"/>
      <c r="AB38" s="235"/>
      <c r="AC38" s="235"/>
      <c r="AD38" s="235"/>
      <c r="AE38" s="235"/>
      <c r="AF38" s="235"/>
      <c r="AG38" s="235"/>
      <c r="AH38" s="235"/>
      <c r="AI38" s="235"/>
      <c r="AJ38" s="235"/>
      <c r="AK38" s="235"/>
      <c r="AL38" s="27"/>
    </row>
    <row r="39" spans="1:38" ht="9" customHeight="1">
      <c r="A39" s="26"/>
      <c r="B39" s="179" t="s">
        <v>82</v>
      </c>
      <c r="C39" s="179"/>
      <c r="D39" s="179"/>
      <c r="E39" s="179"/>
      <c r="F39" s="179"/>
      <c r="G39" s="179"/>
      <c r="H39" s="179"/>
      <c r="I39" s="179"/>
      <c r="J39" s="179"/>
      <c r="K39" s="179"/>
      <c r="L39" s="179"/>
      <c r="M39" s="179"/>
      <c r="N39" s="179"/>
      <c r="O39" s="179"/>
      <c r="P39" s="20"/>
      <c r="Q39" s="20"/>
      <c r="R39" s="20"/>
      <c r="S39" s="20"/>
      <c r="T39" s="20"/>
      <c r="U39" s="20"/>
      <c r="V39" s="20"/>
      <c r="W39" s="20"/>
      <c r="X39" s="20"/>
      <c r="Y39" s="20"/>
      <c r="AL39" s="27"/>
    </row>
    <row r="40" spans="1:38" ht="9" customHeight="1">
      <c r="A40" s="26"/>
      <c r="B40" s="180"/>
      <c r="C40" s="180"/>
      <c r="D40" s="180"/>
      <c r="E40" s="180"/>
      <c r="F40" s="180"/>
      <c r="G40" s="180"/>
      <c r="H40" s="180"/>
      <c r="I40" s="180"/>
      <c r="J40" s="180"/>
      <c r="K40" s="180"/>
      <c r="L40" s="180"/>
      <c r="M40" s="180"/>
      <c r="N40" s="180"/>
      <c r="O40" s="180"/>
      <c r="P40" s="20"/>
      <c r="Q40" s="20"/>
      <c r="R40" s="20"/>
      <c r="S40" s="20"/>
      <c r="T40" s="20"/>
      <c r="U40" s="20"/>
      <c r="V40" s="20"/>
      <c r="W40" s="20"/>
      <c r="X40" s="20"/>
      <c r="Y40" s="20"/>
      <c r="AL40" s="27"/>
    </row>
    <row r="41" spans="1:38" ht="9" customHeight="1">
      <c r="A41" s="26"/>
      <c r="B41" s="180"/>
      <c r="C41" s="180"/>
      <c r="D41" s="180"/>
      <c r="E41" s="180"/>
      <c r="F41" s="180"/>
      <c r="G41" s="180"/>
      <c r="H41" s="180"/>
      <c r="I41" s="180"/>
      <c r="J41" s="180"/>
      <c r="K41" s="180"/>
      <c r="L41" s="180"/>
      <c r="M41" s="180"/>
      <c r="N41" s="180"/>
      <c r="O41" s="180"/>
      <c r="P41" s="20"/>
      <c r="Q41" s="20"/>
      <c r="R41" s="20"/>
      <c r="S41" s="20"/>
      <c r="T41" s="20"/>
      <c r="U41" s="20"/>
      <c r="V41" s="20"/>
      <c r="W41" s="20"/>
      <c r="X41" s="20"/>
      <c r="Y41" s="20"/>
      <c r="AL41" s="27"/>
    </row>
    <row r="42" spans="1:38" ht="9" customHeight="1">
      <c r="A42" s="26"/>
      <c r="B42" s="180"/>
      <c r="C42" s="180"/>
      <c r="D42" s="180"/>
      <c r="E42" s="180"/>
      <c r="F42" s="180"/>
      <c r="G42" s="180"/>
      <c r="H42" s="180"/>
      <c r="I42" s="180"/>
      <c r="J42" s="180"/>
      <c r="K42" s="180"/>
      <c r="L42" s="180"/>
      <c r="M42" s="180"/>
      <c r="N42" s="180"/>
      <c r="O42" s="180"/>
      <c r="P42" s="20"/>
      <c r="Q42" s="20"/>
      <c r="R42" s="20"/>
      <c r="S42" s="20"/>
      <c r="T42" s="20"/>
      <c r="U42" s="20"/>
      <c r="V42" s="20"/>
      <c r="W42" s="20"/>
      <c r="X42" s="20"/>
      <c r="Y42" s="20"/>
      <c r="AL42" s="27"/>
    </row>
    <row r="43" spans="1:38" ht="9" customHeight="1">
      <c r="A43" s="26"/>
      <c r="B43" s="180"/>
      <c r="C43" s="180"/>
      <c r="D43" s="180"/>
      <c r="E43" s="180"/>
      <c r="F43" s="180"/>
      <c r="G43" s="180"/>
      <c r="H43" s="180"/>
      <c r="I43" s="180"/>
      <c r="J43" s="180"/>
      <c r="K43" s="180"/>
      <c r="L43" s="180"/>
      <c r="M43" s="180"/>
      <c r="N43" s="180"/>
      <c r="O43" s="180"/>
      <c r="P43" s="20"/>
      <c r="Q43" s="20"/>
      <c r="R43" s="20"/>
      <c r="S43" s="20"/>
      <c r="T43" s="20"/>
      <c r="U43" s="20"/>
      <c r="V43" s="20"/>
      <c r="W43" s="20"/>
      <c r="X43" s="20"/>
      <c r="Y43" s="20"/>
      <c r="AL43" s="27"/>
    </row>
    <row r="44" spans="1:38" ht="15" customHeight="1">
      <c r="A44" s="240" t="s">
        <v>131</v>
      </c>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2"/>
    </row>
    <row r="45" spans="1:38" ht="15" customHeight="1">
      <c r="A45" s="240"/>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2"/>
    </row>
    <row r="46" spans="1:38" ht="15" customHeight="1">
      <c r="A46" s="26"/>
      <c r="B46" s="149" t="s">
        <v>43</v>
      </c>
      <c r="C46" s="149"/>
      <c r="D46" s="149"/>
      <c r="E46" s="149"/>
      <c r="F46" s="144" t="s">
        <v>56</v>
      </c>
      <c r="G46" s="144"/>
      <c r="H46" s="144"/>
      <c r="I46" s="144"/>
      <c r="J46" s="144"/>
      <c r="K46" s="144"/>
      <c r="L46" s="144"/>
      <c r="M46" s="144"/>
      <c r="N46" s="144" t="s">
        <v>57</v>
      </c>
      <c r="O46" s="144"/>
      <c r="P46" s="144"/>
      <c r="Q46" s="144"/>
      <c r="R46" s="144"/>
      <c r="S46" s="144"/>
      <c r="T46" s="144"/>
      <c r="U46" s="144"/>
      <c r="V46" s="144" t="s">
        <v>58</v>
      </c>
      <c r="W46" s="144"/>
      <c r="X46" s="144"/>
      <c r="Y46" s="144"/>
      <c r="Z46" s="144"/>
      <c r="AA46" s="144"/>
      <c r="AB46" s="144"/>
      <c r="AC46" s="144"/>
      <c r="AD46" s="144" t="s">
        <v>41</v>
      </c>
      <c r="AE46" s="144"/>
      <c r="AF46" s="144"/>
      <c r="AG46" s="144"/>
      <c r="AH46" s="144"/>
      <c r="AI46" s="144"/>
      <c r="AJ46" s="144"/>
      <c r="AK46" s="144"/>
      <c r="AL46" s="27"/>
    </row>
    <row r="47" spans="1:38" ht="15" customHeight="1">
      <c r="A47" s="26"/>
      <c r="B47" s="149" t="s">
        <v>39</v>
      </c>
      <c r="C47" s="149"/>
      <c r="D47" s="149"/>
      <c r="E47" s="149"/>
      <c r="F47" s="147">
        <f>SUM(事業費等入力シート!F31)</f>
        <v>0</v>
      </c>
      <c r="G47" s="147"/>
      <c r="H47" s="147"/>
      <c r="I47" s="147"/>
      <c r="J47" s="147"/>
      <c r="K47" s="147"/>
      <c r="L47" s="148"/>
      <c r="M47" s="50" t="s">
        <v>36</v>
      </c>
      <c r="N47" s="147">
        <f>SUM(事業費等入力シート!M31)</f>
        <v>0</v>
      </c>
      <c r="O47" s="147"/>
      <c r="P47" s="147"/>
      <c r="Q47" s="147"/>
      <c r="R47" s="147"/>
      <c r="S47" s="147"/>
      <c r="T47" s="148"/>
      <c r="U47" s="50" t="s">
        <v>36</v>
      </c>
      <c r="V47" s="147">
        <f>SUM(事業費等入力シート!T31)</f>
        <v>0</v>
      </c>
      <c r="W47" s="147"/>
      <c r="X47" s="147"/>
      <c r="Y47" s="147"/>
      <c r="Z47" s="147"/>
      <c r="AA47" s="147"/>
      <c r="AB47" s="148"/>
      <c r="AC47" s="50" t="s">
        <v>36</v>
      </c>
      <c r="AD47" s="147">
        <f>SUM(F47,N47,V47)</f>
        <v>0</v>
      </c>
      <c r="AE47" s="147"/>
      <c r="AF47" s="147"/>
      <c r="AG47" s="147"/>
      <c r="AH47" s="147"/>
      <c r="AI47" s="147"/>
      <c r="AJ47" s="148"/>
      <c r="AK47" s="50" t="s">
        <v>36</v>
      </c>
      <c r="AL47" s="27"/>
    </row>
    <row r="48" spans="1:38" ht="15" customHeight="1" thickBot="1">
      <c r="A48" s="26"/>
      <c r="B48" s="150" t="s">
        <v>40</v>
      </c>
      <c r="C48" s="150"/>
      <c r="D48" s="150"/>
      <c r="E48" s="150"/>
      <c r="F48" s="154">
        <f>SUM(事業費等入力シート!F32)</f>
        <v>0</v>
      </c>
      <c r="G48" s="154"/>
      <c r="H48" s="154"/>
      <c r="I48" s="154"/>
      <c r="J48" s="154"/>
      <c r="K48" s="154"/>
      <c r="L48" s="176"/>
      <c r="M48" s="55" t="s">
        <v>36</v>
      </c>
      <c r="N48" s="154">
        <f>SUM(事業費等入力シート!M32)</f>
        <v>0</v>
      </c>
      <c r="O48" s="154"/>
      <c r="P48" s="154"/>
      <c r="Q48" s="154"/>
      <c r="R48" s="154"/>
      <c r="S48" s="154"/>
      <c r="T48" s="176"/>
      <c r="U48" s="55" t="s">
        <v>36</v>
      </c>
      <c r="V48" s="154">
        <f>SUM(事業費等入力シート!T32)</f>
        <v>0</v>
      </c>
      <c r="W48" s="154"/>
      <c r="X48" s="154"/>
      <c r="Y48" s="154"/>
      <c r="Z48" s="154"/>
      <c r="AA48" s="154"/>
      <c r="AB48" s="176"/>
      <c r="AC48" s="55" t="s">
        <v>36</v>
      </c>
      <c r="AD48" s="154">
        <f>SUM(F48,N48,V48)</f>
        <v>0</v>
      </c>
      <c r="AE48" s="154"/>
      <c r="AF48" s="154"/>
      <c r="AG48" s="154"/>
      <c r="AH48" s="154"/>
      <c r="AI48" s="154"/>
      <c r="AJ48" s="176"/>
      <c r="AK48" s="55" t="s">
        <v>36</v>
      </c>
      <c r="AL48" s="27"/>
    </row>
    <row r="49" spans="1:38" ht="15" customHeight="1" thickTop="1">
      <c r="A49" s="26"/>
      <c r="B49" s="159" t="s">
        <v>41</v>
      </c>
      <c r="C49" s="159"/>
      <c r="D49" s="159"/>
      <c r="E49" s="159"/>
      <c r="F49" s="156">
        <f>SUM(F47:L48)</f>
        <v>0</v>
      </c>
      <c r="G49" s="156"/>
      <c r="H49" s="156"/>
      <c r="I49" s="156"/>
      <c r="J49" s="156"/>
      <c r="K49" s="156"/>
      <c r="L49" s="157"/>
      <c r="M49" s="54" t="s">
        <v>36</v>
      </c>
      <c r="N49" s="156">
        <f>SUM(N47:T48)</f>
        <v>0</v>
      </c>
      <c r="O49" s="156"/>
      <c r="P49" s="156"/>
      <c r="Q49" s="156"/>
      <c r="R49" s="156"/>
      <c r="S49" s="156"/>
      <c r="T49" s="157"/>
      <c r="U49" s="54" t="s">
        <v>36</v>
      </c>
      <c r="V49" s="156">
        <f>SUM(V47:AB48)</f>
        <v>0</v>
      </c>
      <c r="W49" s="156"/>
      <c r="X49" s="156"/>
      <c r="Y49" s="156"/>
      <c r="Z49" s="156"/>
      <c r="AA49" s="156"/>
      <c r="AB49" s="157"/>
      <c r="AC49" s="54" t="s">
        <v>36</v>
      </c>
      <c r="AD49" s="156">
        <f>SUM(AD47:AJ48)</f>
        <v>0</v>
      </c>
      <c r="AE49" s="156"/>
      <c r="AF49" s="156"/>
      <c r="AG49" s="156"/>
      <c r="AH49" s="156"/>
      <c r="AI49" s="156"/>
      <c r="AJ49" s="157"/>
      <c r="AK49" s="54" t="s">
        <v>36</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236" t="s">
        <v>115</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8"/>
    </row>
    <row r="52" spans="1:38" ht="15" customHeight="1" thickBot="1">
      <c r="A52" s="236"/>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8"/>
    </row>
    <row r="53" spans="1:38" ht="15" customHeight="1">
      <c r="A53" s="26"/>
      <c r="B53" s="199" t="s">
        <v>35</v>
      </c>
      <c r="C53" s="200"/>
      <c r="D53" s="200"/>
      <c r="E53" s="200"/>
      <c r="F53" s="200"/>
      <c r="G53" s="201"/>
      <c r="H53" s="205" t="s">
        <v>33</v>
      </c>
      <c r="I53" s="199" t="s">
        <v>59</v>
      </c>
      <c r="J53" s="200"/>
      <c r="K53" s="200"/>
      <c r="L53" s="200"/>
      <c r="M53" s="200"/>
      <c r="N53" s="200"/>
      <c r="O53" s="200"/>
      <c r="P53" s="200"/>
      <c r="Q53" s="201"/>
      <c r="R53" s="205" t="s">
        <v>19</v>
      </c>
      <c r="S53" s="206"/>
      <c r="T53" s="199" t="s">
        <v>55</v>
      </c>
      <c r="U53" s="201"/>
      <c r="V53" s="206" t="s">
        <v>33</v>
      </c>
      <c r="W53" s="208">
        <f ca="1">Z56+AH56</f>
        <v>0</v>
      </c>
      <c r="X53" s="209"/>
      <c r="Y53" s="209"/>
      <c r="Z53" s="209"/>
      <c r="AA53" s="209"/>
      <c r="AB53" s="209"/>
      <c r="AC53" s="209"/>
      <c r="AD53" s="209"/>
      <c r="AE53" s="210"/>
      <c r="AF53" s="206" t="s">
        <v>36</v>
      </c>
      <c r="AG53" s="44"/>
      <c r="AH53" s="44"/>
      <c r="AI53" s="44"/>
      <c r="AJ53" s="44"/>
      <c r="AK53" s="44"/>
      <c r="AL53" s="27"/>
    </row>
    <row r="54" spans="1:38" ht="15" customHeight="1" thickBot="1">
      <c r="A54" s="26"/>
      <c r="B54" s="202"/>
      <c r="C54" s="203"/>
      <c r="D54" s="203"/>
      <c r="E54" s="203"/>
      <c r="F54" s="203"/>
      <c r="G54" s="204"/>
      <c r="H54" s="205"/>
      <c r="I54" s="202"/>
      <c r="J54" s="203"/>
      <c r="K54" s="203"/>
      <c r="L54" s="203"/>
      <c r="M54" s="203"/>
      <c r="N54" s="203"/>
      <c r="O54" s="203"/>
      <c r="P54" s="203"/>
      <c r="Q54" s="204"/>
      <c r="R54" s="205"/>
      <c r="S54" s="206"/>
      <c r="T54" s="202"/>
      <c r="U54" s="204"/>
      <c r="V54" s="206"/>
      <c r="W54" s="211"/>
      <c r="X54" s="212"/>
      <c r="Y54" s="212"/>
      <c r="Z54" s="212"/>
      <c r="AA54" s="212"/>
      <c r="AB54" s="212"/>
      <c r="AC54" s="212"/>
      <c r="AD54" s="212"/>
      <c r="AE54" s="213"/>
      <c r="AF54" s="206"/>
      <c r="AG54" s="44"/>
      <c r="AH54" s="44"/>
      <c r="AI54" s="44"/>
      <c r="AJ54" s="44"/>
      <c r="AK54" s="44"/>
      <c r="AL54" s="27"/>
    </row>
    <row r="55" spans="1:38" ht="13.5">
      <c r="A55" s="26"/>
      <c r="B55" s="20"/>
      <c r="C55" s="20"/>
      <c r="D55" s="20"/>
      <c r="E55" s="20"/>
      <c r="F55" s="20"/>
      <c r="G55" s="20"/>
      <c r="H55" s="20"/>
      <c r="I55" s="38" t="s">
        <v>66</v>
      </c>
      <c r="J55" s="20"/>
      <c r="K55" s="20"/>
      <c r="L55" s="20"/>
      <c r="M55" s="20"/>
      <c r="N55" s="20"/>
      <c r="O55" s="20"/>
      <c r="P55" s="20"/>
      <c r="Q55" s="20"/>
      <c r="R55" s="20"/>
      <c r="S55" s="20"/>
      <c r="T55" s="20"/>
      <c r="U55" s="20"/>
      <c r="V55" s="20"/>
      <c r="W55" s="38" t="s">
        <v>67</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165" t="s">
        <v>136</v>
      </c>
      <c r="T56" s="165"/>
      <c r="U56" s="165"/>
      <c r="V56" s="165"/>
      <c r="W56" s="165" t="s">
        <v>134</v>
      </c>
      <c r="X56" s="165"/>
      <c r="Y56" s="166"/>
      <c r="Z56" s="167">
        <f ca="1">INT(INT(F47+(V47*AG34))*AG37)</f>
        <v>0</v>
      </c>
      <c r="AA56" s="168"/>
      <c r="AB56" s="168"/>
      <c r="AC56" s="168"/>
      <c r="AD56" s="169"/>
      <c r="AE56" s="170" t="s">
        <v>135</v>
      </c>
      <c r="AF56" s="170"/>
      <c r="AG56" s="171"/>
      <c r="AH56" s="172">
        <f ca="1">INT(INT(F48+(V48*AG34))*AG37)</f>
        <v>0</v>
      </c>
      <c r="AI56" s="173"/>
      <c r="AJ56" s="173"/>
      <c r="AK56" s="173"/>
      <c r="AL56" s="174"/>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72</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215" t="s">
        <v>73</v>
      </c>
      <c r="C60" s="216"/>
      <c r="D60" s="216"/>
      <c r="E60" s="216"/>
      <c r="F60" s="216"/>
      <c r="G60" s="216"/>
      <c r="H60" s="216"/>
      <c r="I60" s="216"/>
      <c r="J60" s="216"/>
      <c r="K60" s="216"/>
      <c r="L60" s="216"/>
      <c r="M60" s="216"/>
      <c r="N60" s="216"/>
      <c r="O60" s="217"/>
      <c r="P60" s="43"/>
      <c r="Q60" s="43"/>
      <c r="R60" s="43"/>
      <c r="S60" s="221" t="s">
        <v>71</v>
      </c>
      <c r="T60" s="222"/>
      <c r="U60" s="222"/>
      <c r="V60" s="222"/>
      <c r="W60" s="222"/>
      <c r="X60" s="222"/>
      <c r="Y60" s="222"/>
      <c r="Z60" s="222"/>
      <c r="AA60" s="223"/>
      <c r="AB60" s="207" t="s">
        <v>33</v>
      </c>
      <c r="AC60" s="227">
        <f ca="1">MIN(W23,W53)</f>
        <v>0</v>
      </c>
      <c r="AD60" s="228"/>
      <c r="AE60" s="228"/>
      <c r="AF60" s="228"/>
      <c r="AG60" s="228"/>
      <c r="AH60" s="228"/>
      <c r="AI60" s="228"/>
      <c r="AJ60" s="228"/>
      <c r="AK60" s="229"/>
      <c r="AL60" s="214" t="s">
        <v>36</v>
      </c>
    </row>
    <row r="61" spans="1:38" ht="15" customHeight="1" thickBot="1">
      <c r="A61" s="26"/>
      <c r="B61" s="218"/>
      <c r="C61" s="219"/>
      <c r="D61" s="219"/>
      <c r="E61" s="219"/>
      <c r="F61" s="219"/>
      <c r="G61" s="219"/>
      <c r="H61" s="219"/>
      <c r="I61" s="219"/>
      <c r="J61" s="219"/>
      <c r="K61" s="219"/>
      <c r="L61" s="219"/>
      <c r="M61" s="219"/>
      <c r="N61" s="219"/>
      <c r="O61" s="220"/>
      <c r="P61" s="43"/>
      <c r="Q61" s="43"/>
      <c r="R61" s="43"/>
      <c r="S61" s="224"/>
      <c r="T61" s="225"/>
      <c r="U61" s="225"/>
      <c r="V61" s="225"/>
      <c r="W61" s="225"/>
      <c r="X61" s="225"/>
      <c r="Y61" s="225"/>
      <c r="Z61" s="225"/>
      <c r="AA61" s="226"/>
      <c r="AB61" s="207"/>
      <c r="AC61" s="230"/>
      <c r="AD61" s="231"/>
      <c r="AE61" s="231"/>
      <c r="AF61" s="231"/>
      <c r="AG61" s="231"/>
      <c r="AH61" s="231"/>
      <c r="AI61" s="231"/>
      <c r="AJ61" s="231"/>
      <c r="AK61" s="232"/>
      <c r="AL61" s="214"/>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160" t="s">
        <v>145</v>
      </c>
      <c r="C63" s="160"/>
      <c r="D63" s="160"/>
      <c r="E63" s="160"/>
      <c r="F63" s="160"/>
      <c r="G63" s="160"/>
      <c r="H63" s="160"/>
      <c r="I63" s="161"/>
      <c r="J63" s="162">
        <f ca="1">IF(AC60=W53,AD49-AC60,AD19-W23)</f>
        <v>0</v>
      </c>
      <c r="K63" s="163"/>
      <c r="L63" s="163"/>
      <c r="M63" s="163"/>
      <c r="N63" s="164"/>
      <c r="O63" s="67"/>
      <c r="P63" s="43"/>
      <c r="Q63" s="43"/>
      <c r="R63" s="43"/>
      <c r="S63" s="165" t="s">
        <v>136</v>
      </c>
      <c r="T63" s="165"/>
      <c r="U63" s="165"/>
      <c r="V63" s="165"/>
      <c r="W63" s="165" t="s">
        <v>134</v>
      </c>
      <c r="X63" s="165"/>
      <c r="Y63" s="166"/>
      <c r="Z63" s="167">
        <f ca="1">IF(W23=AC60,Z26,Z56)</f>
        <v>0</v>
      </c>
      <c r="AA63" s="168"/>
      <c r="AB63" s="168"/>
      <c r="AC63" s="168"/>
      <c r="AD63" s="169"/>
      <c r="AE63" s="170" t="s">
        <v>135</v>
      </c>
      <c r="AF63" s="170"/>
      <c r="AG63" s="171"/>
      <c r="AH63" s="172">
        <f ca="1">IF(W23=AC60,AH26,AH56)</f>
        <v>0</v>
      </c>
      <c r="AI63" s="173"/>
      <c r="AJ63" s="173"/>
      <c r="AK63" s="173"/>
      <c r="AL63" s="174"/>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 ref="B53:G54"/>
    <mergeCell ref="H53:H54"/>
    <mergeCell ref="I53:Q54"/>
    <mergeCell ref="R53:S54"/>
    <mergeCell ref="T53:U54"/>
    <mergeCell ref="V53:V54"/>
    <mergeCell ref="W53:AE54"/>
    <mergeCell ref="AF53:AF54"/>
    <mergeCell ref="A51:AL52"/>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showGridLines="0" view="pageBreakPreview" zoomScaleNormal="100" zoomScaleSheetLayoutView="100" workbookViewId="0">
      <selection activeCell="A3" sqref="A3"/>
    </sheetView>
  </sheetViews>
  <sheetFormatPr defaultColWidth="2.5" defaultRowHeight="15" customHeight="1"/>
  <cols>
    <col min="1" max="1" width="9" customWidth="1"/>
  </cols>
  <sheetData>
    <row r="1" spans="1:38" ht="18.75" customHeight="1">
      <c r="A1" s="233" t="s">
        <v>74</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ht="18.75" customHeight="1" thickBot="1">
      <c r="A2" s="32" t="s">
        <v>63</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36" t="s">
        <v>110</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8"/>
    </row>
    <row r="5" spans="1:38" ht="15" customHeight="1">
      <c r="A5" s="236"/>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8"/>
    </row>
    <row r="6" spans="1:38" ht="15" customHeight="1" thickBot="1">
      <c r="A6" s="26"/>
      <c r="B6" s="144" t="s">
        <v>43</v>
      </c>
      <c r="C6" s="144"/>
      <c r="D6" s="144"/>
      <c r="E6" s="144"/>
      <c r="F6" s="144"/>
      <c r="G6" s="144"/>
      <c r="H6" s="149" t="s">
        <v>45</v>
      </c>
      <c r="I6" s="149"/>
      <c r="J6" s="149"/>
      <c r="K6" s="149"/>
      <c r="L6" s="149"/>
      <c r="M6" s="149"/>
      <c r="N6" s="149"/>
      <c r="O6" s="149"/>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75" t="s">
        <v>42</v>
      </c>
      <c r="C7" s="175"/>
      <c r="D7" s="175"/>
      <c r="E7" s="175"/>
      <c r="F7" s="175"/>
      <c r="G7" s="175"/>
      <c r="H7" s="177">
        <f>SUM(補助対象施設の利用状況表!B52)</f>
        <v>0</v>
      </c>
      <c r="I7" s="177"/>
      <c r="J7" s="177"/>
      <c r="K7" s="177"/>
      <c r="L7" s="177"/>
      <c r="M7" s="177"/>
      <c r="N7" s="178"/>
      <c r="O7" s="50" t="s">
        <v>44</v>
      </c>
      <c r="P7" s="20" t="s">
        <v>49</v>
      </c>
      <c r="Q7" s="20"/>
      <c r="R7" s="20"/>
      <c r="S7" s="20"/>
      <c r="T7" s="20"/>
      <c r="U7" s="20"/>
      <c r="V7" s="20"/>
      <c r="W7" s="20"/>
      <c r="X7" s="20"/>
      <c r="Y7" s="188" t="s">
        <v>48</v>
      </c>
      <c r="Z7" s="186" t="s">
        <v>46</v>
      </c>
      <c r="AA7" s="186"/>
      <c r="AB7" s="186"/>
      <c r="AC7" s="186"/>
      <c r="AD7" s="186"/>
      <c r="AE7" s="186"/>
      <c r="AF7" s="35" t="s">
        <v>33</v>
      </c>
      <c r="AG7" s="182" t="s">
        <v>78</v>
      </c>
      <c r="AH7" s="182"/>
      <c r="AI7" s="182"/>
      <c r="AJ7" s="182"/>
      <c r="AK7" s="183"/>
      <c r="AL7" s="27"/>
    </row>
    <row r="8" spans="1:38" ht="15" customHeight="1" thickBot="1">
      <c r="A8" s="26"/>
      <c r="B8" s="175" t="s">
        <v>20</v>
      </c>
      <c r="C8" s="175"/>
      <c r="D8" s="175"/>
      <c r="E8" s="175"/>
      <c r="F8" s="175"/>
      <c r="G8" s="175"/>
      <c r="H8" s="177">
        <f ca="1">SUM(補助対象施設の利用状況表!F52)</f>
        <v>0</v>
      </c>
      <c r="I8" s="177"/>
      <c r="J8" s="177"/>
      <c r="K8" s="177"/>
      <c r="L8" s="177"/>
      <c r="M8" s="177"/>
      <c r="N8" s="178"/>
      <c r="O8" s="50" t="s">
        <v>44</v>
      </c>
      <c r="P8" s="20" t="s">
        <v>50</v>
      </c>
      <c r="Q8" s="20"/>
      <c r="R8" s="20"/>
      <c r="S8" s="20"/>
      <c r="T8" s="20"/>
      <c r="U8" s="20"/>
      <c r="V8" s="20"/>
      <c r="W8" s="20"/>
      <c r="X8" s="20"/>
      <c r="Y8" s="189"/>
      <c r="Z8" s="181" t="s">
        <v>54</v>
      </c>
      <c r="AA8" s="181"/>
      <c r="AB8" s="181"/>
      <c r="AC8" s="181"/>
      <c r="AD8" s="181"/>
      <c r="AE8" s="181"/>
      <c r="AF8" s="36" t="s">
        <v>33</v>
      </c>
      <c r="AG8" s="184">
        <f ca="1">IF(H9&gt;0,H8/(H9+H8),1)</f>
        <v>1</v>
      </c>
      <c r="AH8" s="184"/>
      <c r="AI8" s="184"/>
      <c r="AJ8" s="184"/>
      <c r="AK8" s="185"/>
      <c r="AL8" s="27"/>
    </row>
    <row r="9" spans="1:38" ht="15" customHeight="1" thickBot="1">
      <c r="A9" s="26"/>
      <c r="B9" s="175" t="s">
        <v>21</v>
      </c>
      <c r="C9" s="175"/>
      <c r="D9" s="175"/>
      <c r="E9" s="175"/>
      <c r="F9" s="175"/>
      <c r="G9" s="175"/>
      <c r="H9" s="177">
        <f ca="1">SUM(補助対象施設の利用状況表!J52)</f>
        <v>0</v>
      </c>
      <c r="I9" s="177"/>
      <c r="J9" s="177"/>
      <c r="K9" s="177"/>
      <c r="L9" s="177"/>
      <c r="M9" s="177"/>
      <c r="N9" s="178"/>
      <c r="O9" s="50" t="s">
        <v>44</v>
      </c>
      <c r="P9" s="20" t="s">
        <v>51</v>
      </c>
      <c r="Q9" s="20"/>
      <c r="R9" s="20"/>
      <c r="S9" s="20"/>
      <c r="T9" s="20"/>
      <c r="U9" s="20"/>
      <c r="V9" s="20"/>
      <c r="W9" s="20"/>
      <c r="X9" s="20"/>
      <c r="Y9" s="20"/>
      <c r="Z9" s="234" t="s">
        <v>61</v>
      </c>
      <c r="AA9" s="234"/>
      <c r="AB9" s="234"/>
      <c r="AC9" s="234"/>
      <c r="AD9" s="234"/>
      <c r="AE9" s="234"/>
      <c r="AF9" s="234"/>
      <c r="AG9" s="234"/>
      <c r="AH9" s="234"/>
      <c r="AI9" s="234"/>
      <c r="AJ9" s="234"/>
      <c r="AK9" s="234"/>
      <c r="AL9" s="27"/>
    </row>
    <row r="10" spans="1:38" ht="15" customHeight="1">
      <c r="A10" s="26"/>
      <c r="B10" s="175" t="s">
        <v>24</v>
      </c>
      <c r="C10" s="175"/>
      <c r="D10" s="175"/>
      <c r="E10" s="175"/>
      <c r="F10" s="175"/>
      <c r="G10" s="175"/>
      <c r="H10" s="177">
        <f ca="1">H7-(H8+H9)</f>
        <v>0</v>
      </c>
      <c r="I10" s="177"/>
      <c r="J10" s="177"/>
      <c r="K10" s="177"/>
      <c r="L10" s="177"/>
      <c r="M10" s="177"/>
      <c r="N10" s="178"/>
      <c r="O10" s="50" t="s">
        <v>44</v>
      </c>
      <c r="P10" s="20" t="s">
        <v>76</v>
      </c>
      <c r="Q10" s="20"/>
      <c r="R10" s="20"/>
      <c r="S10" s="20"/>
      <c r="T10" s="20"/>
      <c r="U10" s="20"/>
      <c r="V10" s="20"/>
      <c r="W10" s="20"/>
      <c r="X10" s="20"/>
      <c r="Y10" s="188" t="s">
        <v>48</v>
      </c>
      <c r="Z10" s="186" t="s">
        <v>47</v>
      </c>
      <c r="AA10" s="186"/>
      <c r="AB10" s="186"/>
      <c r="AC10" s="186"/>
      <c r="AD10" s="186"/>
      <c r="AE10" s="186"/>
      <c r="AF10" s="35" t="s">
        <v>33</v>
      </c>
      <c r="AG10" s="186" t="s">
        <v>79</v>
      </c>
      <c r="AH10" s="186"/>
      <c r="AI10" s="186"/>
      <c r="AJ10" s="186"/>
      <c r="AK10" s="187"/>
      <c r="AL10" s="27"/>
    </row>
    <row r="11" spans="1:38" ht="15" customHeight="1" thickBot="1">
      <c r="A11" s="26"/>
      <c r="B11" s="175" t="s">
        <v>34</v>
      </c>
      <c r="C11" s="175"/>
      <c r="D11" s="175"/>
      <c r="E11" s="175"/>
      <c r="F11" s="175"/>
      <c r="G11" s="175"/>
      <c r="H11" s="177">
        <f>SUM(補助対象施設の利用状況表!S52)</f>
        <v>0</v>
      </c>
      <c r="I11" s="177"/>
      <c r="J11" s="177"/>
      <c r="K11" s="177"/>
      <c r="L11" s="177"/>
      <c r="M11" s="177"/>
      <c r="N11" s="178"/>
      <c r="O11" s="50" t="s">
        <v>44</v>
      </c>
      <c r="P11" s="20" t="s">
        <v>52</v>
      </c>
      <c r="Q11" s="20"/>
      <c r="R11" s="23" t="s">
        <v>77</v>
      </c>
      <c r="S11" s="20"/>
      <c r="T11" s="20"/>
      <c r="U11" s="20"/>
      <c r="V11" s="20"/>
      <c r="W11" s="20"/>
      <c r="X11" s="20"/>
      <c r="Y11" s="189"/>
      <c r="Z11" s="181" t="s">
        <v>55</v>
      </c>
      <c r="AA11" s="181"/>
      <c r="AB11" s="181"/>
      <c r="AC11" s="181"/>
      <c r="AD11" s="181"/>
      <c r="AE11" s="181"/>
      <c r="AF11" s="36" t="s">
        <v>33</v>
      </c>
      <c r="AG11" s="184">
        <f>IF(H7&gt;0,1-(H11/H7),1)</f>
        <v>1</v>
      </c>
      <c r="AH11" s="184"/>
      <c r="AI11" s="184"/>
      <c r="AJ11" s="184"/>
      <c r="AK11" s="185"/>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190" t="s">
        <v>61</v>
      </c>
      <c r="AA12" s="190"/>
      <c r="AB12" s="190"/>
      <c r="AC12" s="190"/>
      <c r="AD12" s="190"/>
      <c r="AE12" s="190"/>
      <c r="AF12" s="190"/>
      <c r="AG12" s="190"/>
      <c r="AH12" s="190"/>
      <c r="AI12" s="190"/>
      <c r="AJ12" s="190"/>
      <c r="AK12" s="190"/>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191"/>
      <c r="AA13" s="191"/>
      <c r="AB13" s="191"/>
      <c r="AC13" s="191"/>
      <c r="AD13" s="191"/>
      <c r="AE13" s="191"/>
      <c r="AF13" s="191"/>
      <c r="AG13" s="191"/>
      <c r="AH13" s="191"/>
      <c r="AI13" s="191"/>
      <c r="AJ13" s="191"/>
      <c r="AK13" s="191"/>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236" t="s">
        <v>108</v>
      </c>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8"/>
    </row>
    <row r="16" spans="1:38" ht="15" customHeight="1">
      <c r="A16" s="236"/>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8"/>
    </row>
    <row r="17" spans="1:38" ht="15" customHeight="1">
      <c r="A17" s="26"/>
      <c r="B17" s="149" t="s">
        <v>43</v>
      </c>
      <c r="C17" s="149"/>
      <c r="D17" s="149"/>
      <c r="E17" s="149"/>
      <c r="F17" s="144" t="s">
        <v>56</v>
      </c>
      <c r="G17" s="144"/>
      <c r="H17" s="144"/>
      <c r="I17" s="144"/>
      <c r="J17" s="144"/>
      <c r="K17" s="144"/>
      <c r="L17" s="144"/>
      <c r="M17" s="144"/>
      <c r="N17" s="144" t="s">
        <v>57</v>
      </c>
      <c r="O17" s="144"/>
      <c r="P17" s="144"/>
      <c r="Q17" s="144"/>
      <c r="R17" s="144"/>
      <c r="S17" s="144"/>
      <c r="T17" s="144"/>
      <c r="U17" s="144"/>
      <c r="V17" s="144" t="s">
        <v>58</v>
      </c>
      <c r="W17" s="144"/>
      <c r="X17" s="144"/>
      <c r="Y17" s="144"/>
      <c r="Z17" s="144"/>
      <c r="AA17" s="144"/>
      <c r="AB17" s="144"/>
      <c r="AC17" s="144"/>
      <c r="AD17" s="144" t="s">
        <v>41</v>
      </c>
      <c r="AE17" s="144"/>
      <c r="AF17" s="144"/>
      <c r="AG17" s="144"/>
      <c r="AH17" s="144"/>
      <c r="AI17" s="144"/>
      <c r="AJ17" s="144"/>
      <c r="AK17" s="144"/>
      <c r="AL17" s="27"/>
    </row>
    <row r="18" spans="1:38" ht="15" customHeight="1">
      <c r="A18" s="26"/>
      <c r="B18" s="149" t="s">
        <v>39</v>
      </c>
      <c r="C18" s="149"/>
      <c r="D18" s="149"/>
      <c r="E18" s="149"/>
      <c r="F18" s="147">
        <f>SUM(事業費等入力シート!F14)</f>
        <v>0</v>
      </c>
      <c r="G18" s="147"/>
      <c r="H18" s="147"/>
      <c r="I18" s="147"/>
      <c r="J18" s="147"/>
      <c r="K18" s="147"/>
      <c r="L18" s="148"/>
      <c r="M18" s="50" t="s">
        <v>36</v>
      </c>
      <c r="N18" s="147">
        <f>SUM(事業費等入力シート!M14)</f>
        <v>0</v>
      </c>
      <c r="O18" s="147"/>
      <c r="P18" s="147"/>
      <c r="Q18" s="147"/>
      <c r="R18" s="147"/>
      <c r="S18" s="147"/>
      <c r="T18" s="148"/>
      <c r="U18" s="50" t="s">
        <v>36</v>
      </c>
      <c r="V18" s="147">
        <f>SUM(事業費等入力シート!T14)</f>
        <v>0</v>
      </c>
      <c r="W18" s="147"/>
      <c r="X18" s="147"/>
      <c r="Y18" s="147"/>
      <c r="Z18" s="147"/>
      <c r="AA18" s="147"/>
      <c r="AB18" s="148"/>
      <c r="AC18" s="50" t="s">
        <v>36</v>
      </c>
      <c r="AD18" s="147">
        <f>SUM(F18,N18,V18)</f>
        <v>0</v>
      </c>
      <c r="AE18" s="147"/>
      <c r="AF18" s="147"/>
      <c r="AG18" s="147"/>
      <c r="AH18" s="147"/>
      <c r="AI18" s="147"/>
      <c r="AJ18" s="148"/>
      <c r="AK18" s="51" t="s">
        <v>36</v>
      </c>
      <c r="AL18" s="27"/>
    </row>
    <row r="19" spans="1:38" ht="15" customHeight="1" thickBot="1">
      <c r="A19" s="26"/>
      <c r="B19" s="150" t="s">
        <v>40</v>
      </c>
      <c r="C19" s="150"/>
      <c r="D19" s="150"/>
      <c r="E19" s="150"/>
      <c r="F19" s="154">
        <f>SUM(事業費等入力シート!F15)</f>
        <v>0</v>
      </c>
      <c r="G19" s="154"/>
      <c r="H19" s="154"/>
      <c r="I19" s="154"/>
      <c r="J19" s="154"/>
      <c r="K19" s="154"/>
      <c r="L19" s="176"/>
      <c r="M19" s="55" t="s">
        <v>36</v>
      </c>
      <c r="N19" s="154">
        <f>SUM(事業費等入力シート!M15)</f>
        <v>0</v>
      </c>
      <c r="O19" s="154"/>
      <c r="P19" s="154"/>
      <c r="Q19" s="154"/>
      <c r="R19" s="154"/>
      <c r="S19" s="154"/>
      <c r="T19" s="176"/>
      <c r="U19" s="55" t="s">
        <v>36</v>
      </c>
      <c r="V19" s="154">
        <f>SUM(事業費等入力シート!T15)</f>
        <v>0</v>
      </c>
      <c r="W19" s="154"/>
      <c r="X19" s="154"/>
      <c r="Y19" s="154"/>
      <c r="Z19" s="154"/>
      <c r="AA19" s="154"/>
      <c r="AB19" s="176"/>
      <c r="AC19" s="55" t="s">
        <v>36</v>
      </c>
      <c r="AD19" s="154">
        <f>SUM(F19,N19,V19)</f>
        <v>0</v>
      </c>
      <c r="AE19" s="154"/>
      <c r="AF19" s="154"/>
      <c r="AG19" s="154"/>
      <c r="AH19" s="154"/>
      <c r="AI19" s="154"/>
      <c r="AJ19" s="176"/>
      <c r="AK19" s="52" t="s">
        <v>36</v>
      </c>
      <c r="AL19" s="27"/>
    </row>
    <row r="20" spans="1:38" ht="15" customHeight="1" thickTop="1">
      <c r="A20" s="26"/>
      <c r="B20" s="159" t="s">
        <v>41</v>
      </c>
      <c r="C20" s="159"/>
      <c r="D20" s="159"/>
      <c r="E20" s="159"/>
      <c r="F20" s="156">
        <f>SUM(F18:L19)</f>
        <v>0</v>
      </c>
      <c r="G20" s="156"/>
      <c r="H20" s="156"/>
      <c r="I20" s="156"/>
      <c r="J20" s="156"/>
      <c r="K20" s="156"/>
      <c r="L20" s="157"/>
      <c r="M20" s="54" t="s">
        <v>36</v>
      </c>
      <c r="N20" s="156">
        <f>SUM(N18:T19)</f>
        <v>0</v>
      </c>
      <c r="O20" s="156"/>
      <c r="P20" s="156"/>
      <c r="Q20" s="156"/>
      <c r="R20" s="156"/>
      <c r="S20" s="156"/>
      <c r="T20" s="157"/>
      <c r="U20" s="54" t="s">
        <v>36</v>
      </c>
      <c r="V20" s="156">
        <f>SUM(V18:AB19)</f>
        <v>0</v>
      </c>
      <c r="W20" s="156"/>
      <c r="X20" s="156"/>
      <c r="Y20" s="156"/>
      <c r="Z20" s="156"/>
      <c r="AA20" s="156"/>
      <c r="AB20" s="157"/>
      <c r="AC20" s="54" t="s">
        <v>36</v>
      </c>
      <c r="AD20" s="156">
        <f>SUM(AD18:AJ19)</f>
        <v>0</v>
      </c>
      <c r="AE20" s="156"/>
      <c r="AF20" s="156"/>
      <c r="AG20" s="156"/>
      <c r="AH20" s="156"/>
      <c r="AI20" s="156"/>
      <c r="AJ20" s="157"/>
      <c r="AK20" s="53" t="s">
        <v>36</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236" t="s">
        <v>109</v>
      </c>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row>
    <row r="23" spans="1:38" ht="15" customHeight="1" thickBot="1">
      <c r="A23" s="236"/>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8"/>
    </row>
    <row r="24" spans="1:38" ht="15" customHeight="1">
      <c r="A24" s="26"/>
      <c r="B24" s="192" t="s">
        <v>35</v>
      </c>
      <c r="C24" s="193"/>
      <c r="D24" s="193"/>
      <c r="E24" s="193"/>
      <c r="F24" s="193"/>
      <c r="G24" s="194"/>
      <c r="H24" s="205" t="s">
        <v>33</v>
      </c>
      <c r="I24" s="199" t="s">
        <v>59</v>
      </c>
      <c r="J24" s="200"/>
      <c r="K24" s="200"/>
      <c r="L24" s="200"/>
      <c r="M24" s="200"/>
      <c r="N24" s="200"/>
      <c r="O24" s="200"/>
      <c r="P24" s="200"/>
      <c r="Q24" s="201"/>
      <c r="R24" s="205" t="s">
        <v>19</v>
      </c>
      <c r="S24" s="206"/>
      <c r="T24" s="199" t="s">
        <v>55</v>
      </c>
      <c r="U24" s="201"/>
      <c r="V24" s="206" t="s">
        <v>33</v>
      </c>
      <c r="W24" s="208">
        <f ca="1">Z27+AH27</f>
        <v>0</v>
      </c>
      <c r="X24" s="209"/>
      <c r="Y24" s="209"/>
      <c r="Z24" s="209"/>
      <c r="AA24" s="209"/>
      <c r="AB24" s="209"/>
      <c r="AC24" s="209"/>
      <c r="AD24" s="209"/>
      <c r="AE24" s="210"/>
      <c r="AF24" s="206" t="s">
        <v>36</v>
      </c>
      <c r="AG24" s="20"/>
      <c r="AH24" s="20"/>
      <c r="AI24" s="20"/>
      <c r="AJ24" s="20"/>
      <c r="AK24" s="20"/>
      <c r="AL24" s="27"/>
    </row>
    <row r="25" spans="1:38" ht="15" customHeight="1" thickBot="1">
      <c r="A25" s="26"/>
      <c r="B25" s="195"/>
      <c r="C25" s="196"/>
      <c r="D25" s="196"/>
      <c r="E25" s="196"/>
      <c r="F25" s="196"/>
      <c r="G25" s="197"/>
      <c r="H25" s="205"/>
      <c r="I25" s="202"/>
      <c r="J25" s="203"/>
      <c r="K25" s="203"/>
      <c r="L25" s="203"/>
      <c r="M25" s="203"/>
      <c r="N25" s="203"/>
      <c r="O25" s="203"/>
      <c r="P25" s="203"/>
      <c r="Q25" s="204"/>
      <c r="R25" s="205"/>
      <c r="S25" s="206"/>
      <c r="T25" s="202"/>
      <c r="U25" s="204"/>
      <c r="V25" s="206"/>
      <c r="W25" s="211"/>
      <c r="X25" s="212"/>
      <c r="Y25" s="212"/>
      <c r="Z25" s="212"/>
      <c r="AA25" s="212"/>
      <c r="AB25" s="212"/>
      <c r="AC25" s="212"/>
      <c r="AD25" s="212"/>
      <c r="AE25" s="213"/>
      <c r="AF25" s="206"/>
      <c r="AG25" s="20"/>
      <c r="AH25" s="20"/>
      <c r="AI25" s="20"/>
      <c r="AJ25" s="20"/>
      <c r="AK25" s="20"/>
      <c r="AL25" s="27"/>
    </row>
    <row r="26" spans="1:38" ht="13.5">
      <c r="A26" s="26"/>
      <c r="B26" s="20"/>
      <c r="C26" s="20"/>
      <c r="D26" s="20"/>
      <c r="E26" s="20"/>
      <c r="F26" s="20"/>
      <c r="G26" s="20"/>
      <c r="H26" s="20"/>
      <c r="I26" s="38" t="s">
        <v>66</v>
      </c>
      <c r="J26" s="20"/>
      <c r="K26" s="20"/>
      <c r="L26" s="20"/>
      <c r="M26" s="20"/>
      <c r="N26" s="20"/>
      <c r="O26" s="20"/>
      <c r="P26" s="20"/>
      <c r="Q26" s="20"/>
      <c r="R26" s="20"/>
      <c r="S26" s="20"/>
      <c r="U26" s="20"/>
      <c r="V26" s="20"/>
      <c r="W26" s="38" t="s">
        <v>67</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165" t="s">
        <v>136</v>
      </c>
      <c r="T27" s="165"/>
      <c r="U27" s="165"/>
      <c r="V27" s="165"/>
      <c r="W27" s="165" t="s">
        <v>39</v>
      </c>
      <c r="X27" s="165"/>
      <c r="Y27" s="166"/>
      <c r="Z27" s="167">
        <f ca="1">INT(INT(F18+(V18*AG8))*AG11)</f>
        <v>0</v>
      </c>
      <c r="AA27" s="168"/>
      <c r="AB27" s="168"/>
      <c r="AC27" s="168"/>
      <c r="AD27" s="169"/>
      <c r="AE27" s="170" t="s">
        <v>40</v>
      </c>
      <c r="AF27" s="170"/>
      <c r="AG27" s="171"/>
      <c r="AH27" s="172">
        <f ca="1">INT(INT(F19+(V19*AG8))*AG11)</f>
        <v>0</v>
      </c>
      <c r="AI27" s="173"/>
      <c r="AJ27" s="173"/>
      <c r="AK27" s="173"/>
      <c r="AL27" s="174"/>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69</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236" t="s">
        <v>114</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row>
    <row r="32" spans="1:38" ht="15" customHeight="1">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8"/>
    </row>
    <row r="33" spans="1:38" ht="15" customHeight="1" thickBot="1">
      <c r="A33" s="26"/>
      <c r="B33" s="144" t="s">
        <v>43</v>
      </c>
      <c r="C33" s="144"/>
      <c r="D33" s="144"/>
      <c r="E33" s="144"/>
      <c r="F33" s="144"/>
      <c r="G33" s="144"/>
      <c r="H33" s="149" t="s">
        <v>45</v>
      </c>
      <c r="I33" s="149"/>
      <c r="J33" s="149"/>
      <c r="K33" s="149"/>
      <c r="L33" s="149"/>
      <c r="M33" s="149"/>
      <c r="N33" s="149"/>
      <c r="O33" s="149"/>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175" t="s">
        <v>42</v>
      </c>
      <c r="C34" s="175"/>
      <c r="D34" s="175"/>
      <c r="E34" s="175"/>
      <c r="F34" s="175"/>
      <c r="G34" s="175"/>
      <c r="H34" s="178">
        <f>SUM(補助対象施設の利用状況表!Y52)</f>
        <v>0</v>
      </c>
      <c r="I34" s="243"/>
      <c r="J34" s="243"/>
      <c r="K34" s="243"/>
      <c r="L34" s="243"/>
      <c r="M34" s="243"/>
      <c r="N34" s="243"/>
      <c r="O34" s="50" t="s">
        <v>44</v>
      </c>
      <c r="P34" s="20" t="s">
        <v>49</v>
      </c>
      <c r="Q34" s="20"/>
      <c r="R34" s="20"/>
      <c r="S34" s="20"/>
      <c r="T34" s="20"/>
      <c r="U34" s="20"/>
      <c r="V34" s="20"/>
      <c r="W34" s="20"/>
      <c r="X34" s="20"/>
      <c r="Y34" s="188" t="s">
        <v>48</v>
      </c>
      <c r="Z34" s="186" t="s">
        <v>46</v>
      </c>
      <c r="AA34" s="186"/>
      <c r="AB34" s="186"/>
      <c r="AC34" s="186"/>
      <c r="AD34" s="186"/>
      <c r="AE34" s="186"/>
      <c r="AF34" s="35" t="s">
        <v>33</v>
      </c>
      <c r="AG34" s="182" t="s">
        <v>78</v>
      </c>
      <c r="AH34" s="182"/>
      <c r="AI34" s="182"/>
      <c r="AJ34" s="182"/>
      <c r="AK34" s="183"/>
      <c r="AL34" s="27"/>
    </row>
    <row r="35" spans="1:38" ht="15" customHeight="1" thickBot="1">
      <c r="A35" s="26"/>
      <c r="B35" s="175" t="s">
        <v>20</v>
      </c>
      <c r="C35" s="175"/>
      <c r="D35" s="175"/>
      <c r="E35" s="175"/>
      <c r="F35" s="175"/>
      <c r="G35" s="175"/>
      <c r="H35" s="178">
        <f ca="1">SUM(補助対象施設の利用状況表!AC52)</f>
        <v>0</v>
      </c>
      <c r="I35" s="243"/>
      <c r="J35" s="243"/>
      <c r="K35" s="243"/>
      <c r="L35" s="243"/>
      <c r="M35" s="243"/>
      <c r="N35" s="243"/>
      <c r="O35" s="50" t="s">
        <v>44</v>
      </c>
      <c r="P35" s="20" t="s">
        <v>50</v>
      </c>
      <c r="Q35" s="20"/>
      <c r="R35" s="20"/>
      <c r="S35" s="20"/>
      <c r="T35" s="20"/>
      <c r="U35" s="20"/>
      <c r="V35" s="20"/>
      <c r="W35" s="20"/>
      <c r="X35" s="20"/>
      <c r="Y35" s="189"/>
      <c r="Z35" s="181" t="s">
        <v>54</v>
      </c>
      <c r="AA35" s="181"/>
      <c r="AB35" s="181"/>
      <c r="AC35" s="181"/>
      <c r="AD35" s="181"/>
      <c r="AE35" s="181"/>
      <c r="AF35" s="36" t="s">
        <v>33</v>
      </c>
      <c r="AG35" s="184">
        <f ca="1">IF(H36&gt;0,H35/(H36+H35),1)</f>
        <v>1</v>
      </c>
      <c r="AH35" s="184"/>
      <c r="AI35" s="184"/>
      <c r="AJ35" s="184"/>
      <c r="AK35" s="185"/>
      <c r="AL35" s="27"/>
    </row>
    <row r="36" spans="1:38" ht="15" customHeight="1" thickBot="1">
      <c r="A36" s="26"/>
      <c r="B36" s="175" t="s">
        <v>21</v>
      </c>
      <c r="C36" s="175"/>
      <c r="D36" s="175"/>
      <c r="E36" s="175"/>
      <c r="F36" s="175"/>
      <c r="G36" s="175"/>
      <c r="H36" s="178">
        <f ca="1">SUM(補助対象施設の利用状況表!AG52)</f>
        <v>0</v>
      </c>
      <c r="I36" s="243"/>
      <c r="J36" s="243"/>
      <c r="K36" s="243"/>
      <c r="L36" s="243"/>
      <c r="M36" s="243"/>
      <c r="N36" s="243"/>
      <c r="O36" s="50" t="s">
        <v>44</v>
      </c>
      <c r="P36" s="20" t="s">
        <v>51</v>
      </c>
      <c r="Q36" s="20"/>
      <c r="R36" s="20"/>
      <c r="S36" s="20"/>
      <c r="T36" s="20"/>
      <c r="U36" s="20"/>
      <c r="V36" s="20"/>
      <c r="W36" s="20"/>
      <c r="X36" s="20"/>
      <c r="Y36" s="20"/>
      <c r="Z36" s="234" t="s">
        <v>61</v>
      </c>
      <c r="AA36" s="234"/>
      <c r="AB36" s="234"/>
      <c r="AC36" s="234"/>
      <c r="AD36" s="234"/>
      <c r="AE36" s="234"/>
      <c r="AF36" s="234"/>
      <c r="AG36" s="234"/>
      <c r="AH36" s="234"/>
      <c r="AI36" s="234"/>
      <c r="AJ36" s="234"/>
      <c r="AK36" s="234"/>
      <c r="AL36" s="27"/>
    </row>
    <row r="37" spans="1:38" ht="15" customHeight="1">
      <c r="A37" s="26"/>
      <c r="B37" s="175" t="s">
        <v>24</v>
      </c>
      <c r="C37" s="175"/>
      <c r="D37" s="175"/>
      <c r="E37" s="175"/>
      <c r="F37" s="175"/>
      <c r="G37" s="175"/>
      <c r="H37" s="178">
        <f ca="1">H34-(H35+H36)</f>
        <v>0</v>
      </c>
      <c r="I37" s="243"/>
      <c r="J37" s="243"/>
      <c r="K37" s="243"/>
      <c r="L37" s="243"/>
      <c r="M37" s="243"/>
      <c r="N37" s="243"/>
      <c r="O37" s="50" t="s">
        <v>44</v>
      </c>
      <c r="P37" s="20" t="s">
        <v>76</v>
      </c>
      <c r="Q37" s="20"/>
      <c r="R37" s="20"/>
      <c r="S37" s="20"/>
      <c r="T37" s="20"/>
      <c r="U37" s="20"/>
      <c r="V37" s="20"/>
      <c r="W37" s="20"/>
      <c r="X37" s="20"/>
      <c r="Y37" s="188" t="s">
        <v>48</v>
      </c>
      <c r="Z37" s="186" t="s">
        <v>47</v>
      </c>
      <c r="AA37" s="186"/>
      <c r="AB37" s="186"/>
      <c r="AC37" s="186"/>
      <c r="AD37" s="186"/>
      <c r="AE37" s="186"/>
      <c r="AF37" s="35" t="s">
        <v>33</v>
      </c>
      <c r="AG37" s="186" t="s">
        <v>79</v>
      </c>
      <c r="AH37" s="186"/>
      <c r="AI37" s="186"/>
      <c r="AJ37" s="186"/>
      <c r="AK37" s="187"/>
      <c r="AL37" s="27"/>
    </row>
    <row r="38" spans="1:38" ht="15" customHeight="1" thickBot="1">
      <c r="A38" s="26"/>
      <c r="B38" s="175" t="s">
        <v>34</v>
      </c>
      <c r="C38" s="175"/>
      <c r="D38" s="175"/>
      <c r="E38" s="175"/>
      <c r="F38" s="175"/>
      <c r="G38" s="175"/>
      <c r="H38" s="178">
        <f ca="1">SUM(補助対象施設の利用状況表!AP52)</f>
        <v>0</v>
      </c>
      <c r="I38" s="243"/>
      <c r="J38" s="243"/>
      <c r="K38" s="243"/>
      <c r="L38" s="243"/>
      <c r="M38" s="243"/>
      <c r="N38" s="243"/>
      <c r="O38" s="50" t="s">
        <v>44</v>
      </c>
      <c r="P38" s="20" t="s">
        <v>52</v>
      </c>
      <c r="Q38" s="20"/>
      <c r="R38" s="23" t="s">
        <v>77</v>
      </c>
      <c r="S38" s="20"/>
      <c r="T38" s="20"/>
      <c r="U38" s="20"/>
      <c r="V38" s="20"/>
      <c r="W38" s="20"/>
      <c r="X38" s="20"/>
      <c r="Y38" s="189"/>
      <c r="Z38" s="181" t="s">
        <v>55</v>
      </c>
      <c r="AA38" s="181"/>
      <c r="AB38" s="181"/>
      <c r="AC38" s="181"/>
      <c r="AD38" s="181"/>
      <c r="AE38" s="181"/>
      <c r="AF38" s="36" t="s">
        <v>33</v>
      </c>
      <c r="AG38" s="184">
        <f>IF(H34&gt;0,1-(H38/H34),1)</f>
        <v>1</v>
      </c>
      <c r="AH38" s="184"/>
      <c r="AI38" s="184"/>
      <c r="AJ38" s="184"/>
      <c r="AK38" s="185"/>
      <c r="AL38" s="27"/>
    </row>
    <row r="39" spans="1:38" ht="15" customHeight="1">
      <c r="A39" s="26"/>
      <c r="B39" s="180" t="s">
        <v>75</v>
      </c>
      <c r="C39" s="180"/>
      <c r="D39" s="180"/>
      <c r="E39" s="180"/>
      <c r="F39" s="180"/>
      <c r="G39" s="180"/>
      <c r="H39" s="180"/>
      <c r="I39" s="180"/>
      <c r="J39" s="180"/>
      <c r="K39" s="180"/>
      <c r="L39" s="180"/>
      <c r="M39" s="180"/>
      <c r="N39" s="47"/>
      <c r="O39" s="46"/>
      <c r="P39" s="37"/>
      <c r="Q39" s="37"/>
      <c r="R39" s="46"/>
      <c r="S39" s="37"/>
      <c r="T39" s="37"/>
      <c r="U39" s="37"/>
      <c r="V39" s="37"/>
      <c r="W39" s="20"/>
      <c r="X39" s="20"/>
      <c r="Y39" s="20"/>
      <c r="Z39" s="235" t="s">
        <v>61</v>
      </c>
      <c r="AA39" s="235"/>
      <c r="AB39" s="235"/>
      <c r="AC39" s="235"/>
      <c r="AD39" s="235"/>
      <c r="AE39" s="235"/>
      <c r="AF39" s="235"/>
      <c r="AG39" s="235"/>
      <c r="AH39" s="235"/>
      <c r="AI39" s="235"/>
      <c r="AJ39" s="235"/>
      <c r="AK39" s="235"/>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240" t="s">
        <v>131</v>
      </c>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2"/>
    </row>
    <row r="42" spans="1:38" ht="15" customHeight="1">
      <c r="A42" s="240"/>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2"/>
    </row>
    <row r="43" spans="1:38" ht="15" customHeight="1">
      <c r="A43" s="26"/>
      <c r="B43" s="149" t="s">
        <v>43</v>
      </c>
      <c r="C43" s="149"/>
      <c r="D43" s="149"/>
      <c r="E43" s="149"/>
      <c r="F43" s="144" t="s">
        <v>56</v>
      </c>
      <c r="G43" s="144"/>
      <c r="H43" s="144"/>
      <c r="I43" s="144"/>
      <c r="J43" s="144"/>
      <c r="K43" s="144"/>
      <c r="L43" s="144"/>
      <c r="M43" s="144"/>
      <c r="N43" s="144" t="s">
        <v>57</v>
      </c>
      <c r="O43" s="144"/>
      <c r="P43" s="144"/>
      <c r="Q43" s="144"/>
      <c r="R43" s="144"/>
      <c r="S43" s="144"/>
      <c r="T43" s="144"/>
      <c r="U43" s="144"/>
      <c r="V43" s="144" t="s">
        <v>58</v>
      </c>
      <c r="W43" s="144"/>
      <c r="X43" s="144"/>
      <c r="Y43" s="144"/>
      <c r="Z43" s="144"/>
      <c r="AA43" s="144"/>
      <c r="AB43" s="144"/>
      <c r="AC43" s="144"/>
      <c r="AD43" s="144" t="s">
        <v>41</v>
      </c>
      <c r="AE43" s="144"/>
      <c r="AF43" s="144"/>
      <c r="AG43" s="144"/>
      <c r="AH43" s="144"/>
      <c r="AI43" s="144"/>
      <c r="AJ43" s="144"/>
      <c r="AK43" s="144"/>
      <c r="AL43" s="27"/>
    </row>
    <row r="44" spans="1:38" ht="15" customHeight="1">
      <c r="A44" s="26"/>
      <c r="B44" s="149" t="s">
        <v>39</v>
      </c>
      <c r="C44" s="149"/>
      <c r="D44" s="149"/>
      <c r="E44" s="149"/>
      <c r="F44" s="147">
        <f>SUM(事業費等入力シート!F31)</f>
        <v>0</v>
      </c>
      <c r="G44" s="147"/>
      <c r="H44" s="147"/>
      <c r="I44" s="147"/>
      <c r="J44" s="147"/>
      <c r="K44" s="147"/>
      <c r="L44" s="148"/>
      <c r="M44" s="50" t="s">
        <v>36</v>
      </c>
      <c r="N44" s="147">
        <f>SUM(事業費等入力シート!M31)</f>
        <v>0</v>
      </c>
      <c r="O44" s="147"/>
      <c r="P44" s="147"/>
      <c r="Q44" s="147"/>
      <c r="R44" s="147"/>
      <c r="S44" s="147"/>
      <c r="T44" s="148"/>
      <c r="U44" s="50" t="s">
        <v>36</v>
      </c>
      <c r="V44" s="147">
        <f>SUM(事業費等入力シート!T31)</f>
        <v>0</v>
      </c>
      <c r="W44" s="147"/>
      <c r="X44" s="147"/>
      <c r="Y44" s="147"/>
      <c r="Z44" s="147"/>
      <c r="AA44" s="147"/>
      <c r="AB44" s="148"/>
      <c r="AC44" s="50" t="s">
        <v>36</v>
      </c>
      <c r="AD44" s="147">
        <f>SUM(F44,N44,V44)</f>
        <v>0</v>
      </c>
      <c r="AE44" s="147"/>
      <c r="AF44" s="147"/>
      <c r="AG44" s="147"/>
      <c r="AH44" s="147"/>
      <c r="AI44" s="147"/>
      <c r="AJ44" s="148"/>
      <c r="AK44" s="50" t="s">
        <v>36</v>
      </c>
      <c r="AL44" s="27"/>
    </row>
    <row r="45" spans="1:38" ht="15" customHeight="1" thickBot="1">
      <c r="A45" s="26"/>
      <c r="B45" s="150" t="s">
        <v>40</v>
      </c>
      <c r="C45" s="150"/>
      <c r="D45" s="150"/>
      <c r="E45" s="150"/>
      <c r="F45" s="154">
        <f>SUM(事業費等入力シート!F32)</f>
        <v>0</v>
      </c>
      <c r="G45" s="154"/>
      <c r="H45" s="154"/>
      <c r="I45" s="154"/>
      <c r="J45" s="154"/>
      <c r="K45" s="154"/>
      <c r="L45" s="176"/>
      <c r="M45" s="55" t="s">
        <v>36</v>
      </c>
      <c r="N45" s="154">
        <f>SUM(事業費等入力シート!M32)</f>
        <v>0</v>
      </c>
      <c r="O45" s="154"/>
      <c r="P45" s="154"/>
      <c r="Q45" s="154"/>
      <c r="R45" s="154"/>
      <c r="S45" s="154"/>
      <c r="T45" s="176"/>
      <c r="U45" s="55" t="s">
        <v>36</v>
      </c>
      <c r="V45" s="154">
        <f>SUM(事業費等入力シート!T32)</f>
        <v>0</v>
      </c>
      <c r="W45" s="154"/>
      <c r="X45" s="154"/>
      <c r="Y45" s="154"/>
      <c r="Z45" s="154"/>
      <c r="AA45" s="154"/>
      <c r="AB45" s="176"/>
      <c r="AC45" s="55" t="s">
        <v>36</v>
      </c>
      <c r="AD45" s="154">
        <f>SUM(F45,N45,V45)</f>
        <v>0</v>
      </c>
      <c r="AE45" s="154"/>
      <c r="AF45" s="154"/>
      <c r="AG45" s="154"/>
      <c r="AH45" s="154"/>
      <c r="AI45" s="154"/>
      <c r="AJ45" s="176"/>
      <c r="AK45" s="55" t="s">
        <v>36</v>
      </c>
      <c r="AL45" s="27"/>
    </row>
    <row r="46" spans="1:38" ht="15" customHeight="1" thickTop="1">
      <c r="A46" s="26"/>
      <c r="B46" s="159" t="s">
        <v>41</v>
      </c>
      <c r="C46" s="159"/>
      <c r="D46" s="159"/>
      <c r="E46" s="159"/>
      <c r="F46" s="156">
        <f>SUM(F44:L45)</f>
        <v>0</v>
      </c>
      <c r="G46" s="156"/>
      <c r="H46" s="156"/>
      <c r="I46" s="156"/>
      <c r="J46" s="156"/>
      <c r="K46" s="156"/>
      <c r="L46" s="157"/>
      <c r="M46" s="54" t="s">
        <v>36</v>
      </c>
      <c r="N46" s="156">
        <f>SUM(N44:T45)</f>
        <v>0</v>
      </c>
      <c r="O46" s="156"/>
      <c r="P46" s="156"/>
      <c r="Q46" s="156"/>
      <c r="R46" s="156"/>
      <c r="S46" s="156"/>
      <c r="T46" s="157"/>
      <c r="U46" s="54" t="s">
        <v>36</v>
      </c>
      <c r="V46" s="156">
        <f>SUM(V44:AB45)</f>
        <v>0</v>
      </c>
      <c r="W46" s="156"/>
      <c r="X46" s="156"/>
      <c r="Y46" s="156"/>
      <c r="Z46" s="156"/>
      <c r="AA46" s="156"/>
      <c r="AB46" s="157"/>
      <c r="AC46" s="54" t="s">
        <v>36</v>
      </c>
      <c r="AD46" s="156">
        <f>SUM(AD44:AJ45)</f>
        <v>0</v>
      </c>
      <c r="AE46" s="156"/>
      <c r="AF46" s="156"/>
      <c r="AG46" s="156"/>
      <c r="AH46" s="156"/>
      <c r="AI46" s="156"/>
      <c r="AJ46" s="157"/>
      <c r="AK46" s="54" t="s">
        <v>36</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236" t="s">
        <v>115</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8"/>
    </row>
    <row r="49" spans="1:38" ht="15" customHeight="1" thickBot="1">
      <c r="A49" s="236"/>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8"/>
    </row>
    <row r="50" spans="1:38" ht="15" customHeight="1">
      <c r="A50" s="26"/>
      <c r="B50" s="199" t="s">
        <v>35</v>
      </c>
      <c r="C50" s="200"/>
      <c r="D50" s="200"/>
      <c r="E50" s="200"/>
      <c r="F50" s="200"/>
      <c r="G50" s="201"/>
      <c r="H50" s="205" t="s">
        <v>33</v>
      </c>
      <c r="I50" s="199" t="s">
        <v>59</v>
      </c>
      <c r="J50" s="200"/>
      <c r="K50" s="200"/>
      <c r="L50" s="200"/>
      <c r="M50" s="200"/>
      <c r="N50" s="200"/>
      <c r="O50" s="200"/>
      <c r="P50" s="200"/>
      <c r="Q50" s="201"/>
      <c r="R50" s="205" t="s">
        <v>19</v>
      </c>
      <c r="S50" s="206"/>
      <c r="T50" s="199" t="s">
        <v>55</v>
      </c>
      <c r="U50" s="201"/>
      <c r="V50" s="206" t="s">
        <v>33</v>
      </c>
      <c r="W50" s="208">
        <f ca="1">Z53+AH53</f>
        <v>0</v>
      </c>
      <c r="X50" s="209"/>
      <c r="Y50" s="209"/>
      <c r="Z50" s="209"/>
      <c r="AA50" s="209"/>
      <c r="AB50" s="209"/>
      <c r="AC50" s="209"/>
      <c r="AD50" s="209"/>
      <c r="AE50" s="210"/>
      <c r="AF50" s="206" t="s">
        <v>36</v>
      </c>
      <c r="AG50" s="44"/>
      <c r="AH50" s="44"/>
      <c r="AI50" s="44"/>
      <c r="AJ50" s="44"/>
      <c r="AK50" s="44"/>
      <c r="AL50" s="27"/>
    </row>
    <row r="51" spans="1:38" ht="15" customHeight="1" thickBot="1">
      <c r="A51" s="26"/>
      <c r="B51" s="202"/>
      <c r="C51" s="203"/>
      <c r="D51" s="203"/>
      <c r="E51" s="203"/>
      <c r="F51" s="203"/>
      <c r="G51" s="204"/>
      <c r="H51" s="205"/>
      <c r="I51" s="202"/>
      <c r="J51" s="203"/>
      <c r="K51" s="203"/>
      <c r="L51" s="203"/>
      <c r="M51" s="203"/>
      <c r="N51" s="203"/>
      <c r="O51" s="203"/>
      <c r="P51" s="203"/>
      <c r="Q51" s="204"/>
      <c r="R51" s="205"/>
      <c r="S51" s="206"/>
      <c r="T51" s="202"/>
      <c r="U51" s="204"/>
      <c r="V51" s="206"/>
      <c r="W51" s="211"/>
      <c r="X51" s="212"/>
      <c r="Y51" s="212"/>
      <c r="Z51" s="212"/>
      <c r="AA51" s="212"/>
      <c r="AB51" s="212"/>
      <c r="AC51" s="212"/>
      <c r="AD51" s="212"/>
      <c r="AE51" s="213"/>
      <c r="AF51" s="206"/>
      <c r="AG51" s="44"/>
      <c r="AH51" s="44"/>
      <c r="AI51" s="44"/>
      <c r="AJ51" s="44"/>
      <c r="AK51" s="44"/>
      <c r="AL51" s="27"/>
    </row>
    <row r="52" spans="1:38" ht="13.5">
      <c r="A52" s="26"/>
      <c r="B52" s="20"/>
      <c r="C52" s="20"/>
      <c r="D52" s="20"/>
      <c r="E52" s="20"/>
      <c r="F52" s="20"/>
      <c r="G52" s="20"/>
      <c r="H52" s="20"/>
      <c r="I52" s="38" t="s">
        <v>66</v>
      </c>
      <c r="J52" s="20"/>
      <c r="K52" s="20"/>
      <c r="L52" s="20"/>
      <c r="M52" s="20"/>
      <c r="N52" s="20"/>
      <c r="O52" s="20"/>
      <c r="P52" s="20"/>
      <c r="Q52" s="20"/>
      <c r="R52" s="20"/>
      <c r="S52" s="20"/>
      <c r="T52" s="20"/>
      <c r="U52" s="20"/>
      <c r="V52" s="20"/>
      <c r="W52" s="38" t="s">
        <v>67</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165" t="s">
        <v>136</v>
      </c>
      <c r="T53" s="165"/>
      <c r="U53" s="165"/>
      <c r="V53" s="165"/>
      <c r="W53" s="165" t="s">
        <v>39</v>
      </c>
      <c r="X53" s="165"/>
      <c r="Y53" s="166"/>
      <c r="Z53" s="167">
        <f ca="1">INT(INT(F44+(V44*AG35))*AG38)</f>
        <v>0</v>
      </c>
      <c r="AA53" s="168"/>
      <c r="AB53" s="168"/>
      <c r="AC53" s="168"/>
      <c r="AD53" s="169"/>
      <c r="AE53" s="170" t="s">
        <v>40</v>
      </c>
      <c r="AF53" s="170"/>
      <c r="AG53" s="171"/>
      <c r="AH53" s="172">
        <f ca="1">INT(INT(F45+(V45*AG35))*AG38)</f>
        <v>0</v>
      </c>
      <c r="AI53" s="173"/>
      <c r="AJ53" s="173"/>
      <c r="AK53" s="173"/>
      <c r="AL53" s="174"/>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72</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215" t="s">
        <v>73</v>
      </c>
      <c r="C57" s="216"/>
      <c r="D57" s="216"/>
      <c r="E57" s="216"/>
      <c r="F57" s="216"/>
      <c r="G57" s="216"/>
      <c r="H57" s="216"/>
      <c r="I57" s="216"/>
      <c r="J57" s="216"/>
      <c r="K57" s="216"/>
      <c r="L57" s="216"/>
      <c r="M57" s="216"/>
      <c r="N57" s="216"/>
      <c r="O57" s="217"/>
      <c r="P57" s="43"/>
      <c r="Q57" s="43"/>
      <c r="R57" s="43"/>
      <c r="S57" s="221" t="s">
        <v>71</v>
      </c>
      <c r="T57" s="222"/>
      <c r="U57" s="222"/>
      <c r="V57" s="222"/>
      <c r="W57" s="222"/>
      <c r="X57" s="222"/>
      <c r="Y57" s="222"/>
      <c r="Z57" s="222"/>
      <c r="AA57" s="223"/>
      <c r="AB57" s="207" t="s">
        <v>33</v>
      </c>
      <c r="AC57" s="227">
        <f ca="1">MIN(W24,W50)</f>
        <v>0</v>
      </c>
      <c r="AD57" s="228"/>
      <c r="AE57" s="228"/>
      <c r="AF57" s="228"/>
      <c r="AG57" s="228"/>
      <c r="AH57" s="228"/>
      <c r="AI57" s="228"/>
      <c r="AJ57" s="228"/>
      <c r="AK57" s="229"/>
      <c r="AL57" s="214" t="s">
        <v>36</v>
      </c>
    </row>
    <row r="58" spans="1:38" ht="15" customHeight="1" thickBot="1">
      <c r="A58" s="26"/>
      <c r="B58" s="218"/>
      <c r="C58" s="219"/>
      <c r="D58" s="219"/>
      <c r="E58" s="219"/>
      <c r="F58" s="219"/>
      <c r="G58" s="219"/>
      <c r="H58" s="219"/>
      <c r="I58" s="219"/>
      <c r="J58" s="219"/>
      <c r="K58" s="219"/>
      <c r="L58" s="219"/>
      <c r="M58" s="219"/>
      <c r="N58" s="219"/>
      <c r="O58" s="220"/>
      <c r="P58" s="43"/>
      <c r="Q58" s="43"/>
      <c r="R58" s="43"/>
      <c r="S58" s="224"/>
      <c r="T58" s="225"/>
      <c r="U58" s="225"/>
      <c r="V58" s="225"/>
      <c r="W58" s="225"/>
      <c r="X58" s="225"/>
      <c r="Y58" s="225"/>
      <c r="Z58" s="225"/>
      <c r="AA58" s="226"/>
      <c r="AB58" s="207"/>
      <c r="AC58" s="230"/>
      <c r="AD58" s="231"/>
      <c r="AE58" s="231"/>
      <c r="AF58" s="231"/>
      <c r="AG58" s="231"/>
      <c r="AH58" s="231"/>
      <c r="AI58" s="231"/>
      <c r="AJ58" s="231"/>
      <c r="AK58" s="232"/>
      <c r="AL58" s="214"/>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160" t="s">
        <v>145</v>
      </c>
      <c r="C60" s="160"/>
      <c r="D60" s="160"/>
      <c r="E60" s="160"/>
      <c r="F60" s="160"/>
      <c r="G60" s="160"/>
      <c r="H60" s="160"/>
      <c r="I60" s="161"/>
      <c r="J60" s="162">
        <f ca="1">IF(AC57=W50,AD46-AC57,AD20-W24)</f>
        <v>0</v>
      </c>
      <c r="K60" s="163"/>
      <c r="L60" s="163"/>
      <c r="M60" s="163"/>
      <c r="N60" s="164"/>
      <c r="O60" s="67"/>
      <c r="P60" s="43"/>
      <c r="Q60" s="43"/>
      <c r="R60" s="43"/>
      <c r="S60" s="165" t="s">
        <v>136</v>
      </c>
      <c r="T60" s="165"/>
      <c r="U60" s="165"/>
      <c r="V60" s="165"/>
      <c r="W60" s="165" t="s">
        <v>39</v>
      </c>
      <c r="X60" s="165"/>
      <c r="Y60" s="166"/>
      <c r="Z60" s="167">
        <f ca="1">IF(W24=AC57,Z27,Z53)</f>
        <v>0</v>
      </c>
      <c r="AA60" s="168"/>
      <c r="AB60" s="168"/>
      <c r="AC60" s="168"/>
      <c r="AD60" s="169"/>
      <c r="AE60" s="170" t="s">
        <v>40</v>
      </c>
      <c r="AF60" s="170"/>
      <c r="AG60" s="171"/>
      <c r="AH60" s="172">
        <f ca="1">IF(W24=AC57,AH27,AH53)</f>
        <v>0</v>
      </c>
      <c r="AI60" s="173"/>
      <c r="AJ60" s="173"/>
      <c r="AK60" s="173"/>
      <c r="AL60" s="174"/>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B36:G36"/>
    <mergeCell ref="H36:N36"/>
    <mergeCell ref="Z36:AK36"/>
    <mergeCell ref="B37:G37"/>
    <mergeCell ref="H37:N37"/>
    <mergeCell ref="Y37:Y38"/>
    <mergeCell ref="Z37:AE37"/>
    <mergeCell ref="AG37:AK37"/>
    <mergeCell ref="B38:G38"/>
    <mergeCell ref="H38:N38"/>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showGridLines="0" view="pageBreakPreview" zoomScaleNormal="100" zoomScaleSheetLayoutView="100" workbookViewId="0">
      <selection activeCell="A3" sqref="A3"/>
    </sheetView>
  </sheetViews>
  <sheetFormatPr defaultColWidth="2.5" defaultRowHeight="15" customHeight="1"/>
  <cols>
    <col min="1" max="1" width="9" customWidth="1"/>
  </cols>
  <sheetData>
    <row r="1" spans="1:38" ht="18.75" customHeight="1">
      <c r="A1" s="233" t="s">
        <v>144</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ht="18.75" customHeight="1" thickBot="1">
      <c r="A2" s="32" t="s">
        <v>147</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236" t="s">
        <v>110</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8"/>
    </row>
    <row r="5" spans="1:38" ht="15" customHeight="1">
      <c r="A5" s="236"/>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8"/>
    </row>
    <row r="6" spans="1:38" ht="15" customHeight="1" thickBot="1">
      <c r="A6" s="26"/>
      <c r="B6" s="144" t="s">
        <v>43</v>
      </c>
      <c r="C6" s="144"/>
      <c r="D6" s="144"/>
      <c r="E6" s="144"/>
      <c r="F6" s="144"/>
      <c r="G6" s="144"/>
      <c r="H6" s="149" t="s">
        <v>45</v>
      </c>
      <c r="I6" s="149"/>
      <c r="J6" s="149"/>
      <c r="K6" s="149"/>
      <c r="L6" s="149"/>
      <c r="M6" s="149"/>
      <c r="N6" s="149"/>
      <c r="O6" s="149"/>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175" t="s">
        <v>42</v>
      </c>
      <c r="C7" s="175"/>
      <c r="D7" s="175"/>
      <c r="E7" s="175"/>
      <c r="F7" s="175"/>
      <c r="G7" s="175"/>
      <c r="H7" s="177">
        <f>SUM(補助対象施設の利用状況表!B52)</f>
        <v>0</v>
      </c>
      <c r="I7" s="177"/>
      <c r="J7" s="177"/>
      <c r="K7" s="177"/>
      <c r="L7" s="177"/>
      <c r="M7" s="177"/>
      <c r="N7" s="178"/>
      <c r="O7" s="50" t="s">
        <v>44</v>
      </c>
      <c r="P7" s="20" t="s">
        <v>49</v>
      </c>
      <c r="Q7" s="20"/>
      <c r="R7" s="20"/>
      <c r="S7" s="20"/>
      <c r="T7" s="20"/>
      <c r="U7" s="20"/>
      <c r="V7" s="20"/>
      <c r="W7" s="20"/>
      <c r="X7" s="20"/>
      <c r="Y7" s="188" t="s">
        <v>48</v>
      </c>
      <c r="Z7" s="186" t="s">
        <v>46</v>
      </c>
      <c r="AA7" s="186"/>
      <c r="AB7" s="186"/>
      <c r="AC7" s="186"/>
      <c r="AD7" s="186"/>
      <c r="AE7" s="186"/>
      <c r="AF7" s="35" t="s">
        <v>33</v>
      </c>
      <c r="AG7" s="182" t="s">
        <v>78</v>
      </c>
      <c r="AH7" s="182"/>
      <c r="AI7" s="182"/>
      <c r="AJ7" s="182"/>
      <c r="AK7" s="183"/>
      <c r="AL7" s="27"/>
    </row>
    <row r="8" spans="1:38" ht="15" customHeight="1" thickBot="1">
      <c r="A8" s="26"/>
      <c r="B8" s="175" t="s">
        <v>20</v>
      </c>
      <c r="C8" s="175"/>
      <c r="D8" s="175"/>
      <c r="E8" s="175"/>
      <c r="F8" s="175"/>
      <c r="G8" s="175"/>
      <c r="H8" s="177">
        <f ca="1">SUM(補助対象施設の利用状況表!F52)</f>
        <v>0</v>
      </c>
      <c r="I8" s="177"/>
      <c r="J8" s="177"/>
      <c r="K8" s="177"/>
      <c r="L8" s="177"/>
      <c r="M8" s="177"/>
      <c r="N8" s="178"/>
      <c r="O8" s="50" t="s">
        <v>44</v>
      </c>
      <c r="P8" s="20" t="s">
        <v>50</v>
      </c>
      <c r="Q8" s="20"/>
      <c r="R8" s="20"/>
      <c r="S8" s="20"/>
      <c r="T8" s="20"/>
      <c r="U8" s="20"/>
      <c r="V8" s="20"/>
      <c r="W8" s="20"/>
      <c r="X8" s="20"/>
      <c r="Y8" s="189"/>
      <c r="Z8" s="181" t="s">
        <v>54</v>
      </c>
      <c r="AA8" s="181"/>
      <c r="AB8" s="181"/>
      <c r="AC8" s="181"/>
      <c r="AD8" s="181"/>
      <c r="AE8" s="181"/>
      <c r="AF8" s="36" t="s">
        <v>33</v>
      </c>
      <c r="AG8" s="184">
        <f ca="1">IF(H9&gt;0,H8/(H9+H8),1)</f>
        <v>1</v>
      </c>
      <c r="AH8" s="184"/>
      <c r="AI8" s="184"/>
      <c r="AJ8" s="184"/>
      <c r="AK8" s="185"/>
      <c r="AL8" s="27"/>
    </row>
    <row r="9" spans="1:38" ht="15" customHeight="1" thickBot="1">
      <c r="A9" s="26"/>
      <c r="B9" s="175" t="s">
        <v>21</v>
      </c>
      <c r="C9" s="175"/>
      <c r="D9" s="175"/>
      <c r="E9" s="175"/>
      <c r="F9" s="175"/>
      <c r="G9" s="175"/>
      <c r="H9" s="177">
        <f ca="1">SUM(補助対象施設の利用状況表!J52)</f>
        <v>0</v>
      </c>
      <c r="I9" s="177"/>
      <c r="J9" s="177"/>
      <c r="K9" s="177"/>
      <c r="L9" s="177"/>
      <c r="M9" s="177"/>
      <c r="N9" s="178"/>
      <c r="O9" s="50" t="s">
        <v>44</v>
      </c>
      <c r="P9" s="20" t="s">
        <v>51</v>
      </c>
      <c r="Q9" s="20"/>
      <c r="R9" s="20"/>
      <c r="S9" s="20"/>
      <c r="T9" s="20"/>
      <c r="U9" s="20"/>
      <c r="V9" s="20"/>
      <c r="W9" s="20"/>
      <c r="X9" s="20"/>
      <c r="Y9" s="20"/>
      <c r="Z9" s="234" t="s">
        <v>61</v>
      </c>
      <c r="AA9" s="234"/>
      <c r="AB9" s="234"/>
      <c r="AC9" s="234"/>
      <c r="AD9" s="234"/>
      <c r="AE9" s="234"/>
      <c r="AF9" s="234"/>
      <c r="AG9" s="234"/>
      <c r="AH9" s="234"/>
      <c r="AI9" s="234"/>
      <c r="AJ9" s="234"/>
      <c r="AK9" s="234"/>
      <c r="AL9" s="27"/>
    </row>
    <row r="10" spans="1:38" ht="15" customHeight="1">
      <c r="A10" s="26"/>
      <c r="B10" s="175" t="s">
        <v>24</v>
      </c>
      <c r="C10" s="175"/>
      <c r="D10" s="175"/>
      <c r="E10" s="175"/>
      <c r="F10" s="175"/>
      <c r="G10" s="175"/>
      <c r="H10" s="177">
        <f ca="1">H7-(H8+H9)</f>
        <v>0</v>
      </c>
      <c r="I10" s="177"/>
      <c r="J10" s="177"/>
      <c r="K10" s="177"/>
      <c r="L10" s="177"/>
      <c r="M10" s="177"/>
      <c r="N10" s="178"/>
      <c r="O10" s="50" t="s">
        <v>44</v>
      </c>
      <c r="P10" s="20" t="s">
        <v>76</v>
      </c>
      <c r="Q10" s="20"/>
      <c r="R10" s="20"/>
      <c r="S10" s="20"/>
      <c r="T10" s="20"/>
      <c r="U10" s="20"/>
      <c r="V10" s="20"/>
      <c r="W10" s="20"/>
      <c r="X10" s="20"/>
      <c r="Y10" s="188" t="s">
        <v>48</v>
      </c>
      <c r="Z10" s="186" t="s">
        <v>47</v>
      </c>
      <c r="AA10" s="186"/>
      <c r="AB10" s="186"/>
      <c r="AC10" s="186"/>
      <c r="AD10" s="186"/>
      <c r="AE10" s="186"/>
      <c r="AF10" s="35" t="s">
        <v>33</v>
      </c>
      <c r="AG10" s="186" t="s">
        <v>79</v>
      </c>
      <c r="AH10" s="186"/>
      <c r="AI10" s="186"/>
      <c r="AJ10" s="186"/>
      <c r="AK10" s="187"/>
      <c r="AL10" s="27"/>
    </row>
    <row r="11" spans="1:38" ht="15" customHeight="1" thickBot="1">
      <c r="A11" s="26"/>
      <c r="B11" s="175" t="s">
        <v>34</v>
      </c>
      <c r="C11" s="175"/>
      <c r="D11" s="175"/>
      <c r="E11" s="175"/>
      <c r="F11" s="175"/>
      <c r="G11" s="175"/>
      <c r="H11" s="177">
        <f>SUM(補助対象施設の利用状況表!S52)</f>
        <v>0</v>
      </c>
      <c r="I11" s="177"/>
      <c r="J11" s="177"/>
      <c r="K11" s="177"/>
      <c r="L11" s="177"/>
      <c r="M11" s="177"/>
      <c r="N11" s="178"/>
      <c r="O11" s="50" t="s">
        <v>44</v>
      </c>
      <c r="P11" s="20" t="s">
        <v>52</v>
      </c>
      <c r="Q11" s="20"/>
      <c r="R11" s="23" t="s">
        <v>77</v>
      </c>
      <c r="S11" s="20"/>
      <c r="T11" s="20"/>
      <c r="U11" s="20"/>
      <c r="V11" s="20"/>
      <c r="W11" s="20"/>
      <c r="X11" s="20"/>
      <c r="Y11" s="189"/>
      <c r="Z11" s="181" t="s">
        <v>55</v>
      </c>
      <c r="AA11" s="181"/>
      <c r="AB11" s="181"/>
      <c r="AC11" s="181"/>
      <c r="AD11" s="181"/>
      <c r="AE11" s="181"/>
      <c r="AF11" s="36" t="s">
        <v>33</v>
      </c>
      <c r="AG11" s="184">
        <f>IF(H7&gt;0,1-(H11/H7),1)</f>
        <v>1</v>
      </c>
      <c r="AH11" s="184"/>
      <c r="AI11" s="184"/>
      <c r="AJ11" s="184"/>
      <c r="AK11" s="185"/>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190" t="s">
        <v>61</v>
      </c>
      <c r="AA12" s="190"/>
      <c r="AB12" s="190"/>
      <c r="AC12" s="190"/>
      <c r="AD12" s="190"/>
      <c r="AE12" s="190"/>
      <c r="AF12" s="190"/>
      <c r="AG12" s="190"/>
      <c r="AH12" s="190"/>
      <c r="AI12" s="190"/>
      <c r="AJ12" s="190"/>
      <c r="AK12" s="190"/>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191"/>
      <c r="AA13" s="191"/>
      <c r="AB13" s="191"/>
      <c r="AC13" s="191"/>
      <c r="AD13" s="191"/>
      <c r="AE13" s="191"/>
      <c r="AF13" s="191"/>
      <c r="AG13" s="191"/>
      <c r="AH13" s="191"/>
      <c r="AI13" s="191"/>
      <c r="AJ13" s="191"/>
      <c r="AK13" s="191"/>
      <c r="AL13" s="27"/>
    </row>
    <row r="14" spans="1:38" ht="15" customHeight="1">
      <c r="A14" s="240" t="s">
        <v>132</v>
      </c>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2"/>
    </row>
    <row r="15" spans="1:38" ht="15" customHeight="1">
      <c r="A15" s="240"/>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2"/>
    </row>
    <row r="16" spans="1:38" ht="15" customHeight="1">
      <c r="A16" s="26"/>
      <c r="B16" s="250" t="s">
        <v>43</v>
      </c>
      <c r="C16" s="251"/>
      <c r="D16" s="251"/>
      <c r="E16" s="252"/>
      <c r="F16" s="260" t="s">
        <v>56</v>
      </c>
      <c r="G16" s="261"/>
      <c r="H16" s="261"/>
      <c r="I16" s="261"/>
      <c r="J16" s="261"/>
      <c r="K16" s="261"/>
      <c r="L16" s="261"/>
      <c r="M16" s="262"/>
      <c r="N16" s="260" t="s">
        <v>57</v>
      </c>
      <c r="O16" s="261"/>
      <c r="P16" s="261"/>
      <c r="Q16" s="261"/>
      <c r="R16" s="261"/>
      <c r="S16" s="261"/>
      <c r="T16" s="261"/>
      <c r="U16" s="262"/>
      <c r="V16" s="260" t="s">
        <v>58</v>
      </c>
      <c r="W16" s="261"/>
      <c r="X16" s="261"/>
      <c r="Y16" s="261"/>
      <c r="Z16" s="261"/>
      <c r="AA16" s="261"/>
      <c r="AB16" s="261"/>
      <c r="AC16" s="262"/>
      <c r="AD16" s="260" t="s">
        <v>41</v>
      </c>
      <c r="AE16" s="261"/>
      <c r="AF16" s="261"/>
      <c r="AG16" s="261"/>
      <c r="AH16" s="261"/>
      <c r="AI16" s="261"/>
      <c r="AJ16" s="261"/>
      <c r="AK16" s="262"/>
      <c r="AL16" s="27"/>
    </row>
    <row r="17" spans="1:38" ht="15" customHeight="1">
      <c r="A17" s="26"/>
      <c r="B17" s="250" t="s">
        <v>39</v>
      </c>
      <c r="C17" s="251"/>
      <c r="D17" s="251"/>
      <c r="E17" s="252"/>
      <c r="F17" s="148">
        <f>SUM(事業費等入力シート!F31)</f>
        <v>0</v>
      </c>
      <c r="G17" s="253"/>
      <c r="H17" s="253"/>
      <c r="I17" s="253"/>
      <c r="J17" s="253"/>
      <c r="K17" s="253"/>
      <c r="L17" s="253"/>
      <c r="M17" s="50" t="s">
        <v>36</v>
      </c>
      <c r="N17" s="148">
        <f>SUM(事業費等入力シート!M31)</f>
        <v>0</v>
      </c>
      <c r="O17" s="253"/>
      <c r="P17" s="253"/>
      <c r="Q17" s="253"/>
      <c r="R17" s="253"/>
      <c r="S17" s="253"/>
      <c r="T17" s="253"/>
      <c r="U17" s="50" t="s">
        <v>36</v>
      </c>
      <c r="V17" s="148">
        <f>SUM(事業費等入力シート!T31)</f>
        <v>0</v>
      </c>
      <c r="W17" s="253"/>
      <c r="X17" s="253"/>
      <c r="Y17" s="253"/>
      <c r="Z17" s="253"/>
      <c r="AA17" s="253"/>
      <c r="AB17" s="253"/>
      <c r="AC17" s="50" t="s">
        <v>36</v>
      </c>
      <c r="AD17" s="148">
        <f>SUM(F17,N17,V17)</f>
        <v>0</v>
      </c>
      <c r="AE17" s="253"/>
      <c r="AF17" s="253"/>
      <c r="AG17" s="253"/>
      <c r="AH17" s="253"/>
      <c r="AI17" s="253"/>
      <c r="AJ17" s="253"/>
      <c r="AK17" s="51" t="s">
        <v>36</v>
      </c>
      <c r="AL17" s="27"/>
    </row>
    <row r="18" spans="1:38" ht="15" customHeight="1" thickBot="1">
      <c r="A18" s="26"/>
      <c r="B18" s="150" t="s">
        <v>40</v>
      </c>
      <c r="C18" s="150"/>
      <c r="D18" s="150"/>
      <c r="E18" s="150"/>
      <c r="F18" s="154">
        <f>SUM(事業費等入力シート!F32)</f>
        <v>0</v>
      </c>
      <c r="G18" s="154"/>
      <c r="H18" s="154"/>
      <c r="I18" s="154"/>
      <c r="J18" s="154"/>
      <c r="K18" s="154"/>
      <c r="L18" s="176"/>
      <c r="M18" s="55" t="s">
        <v>36</v>
      </c>
      <c r="N18" s="154">
        <f>SUM(事業費等入力シート!M32)</f>
        <v>0</v>
      </c>
      <c r="O18" s="154"/>
      <c r="P18" s="154"/>
      <c r="Q18" s="154"/>
      <c r="R18" s="154"/>
      <c r="S18" s="154"/>
      <c r="T18" s="176"/>
      <c r="U18" s="55" t="s">
        <v>36</v>
      </c>
      <c r="V18" s="154">
        <f>SUM(事業費等入力シート!T32)</f>
        <v>0</v>
      </c>
      <c r="W18" s="154"/>
      <c r="X18" s="154"/>
      <c r="Y18" s="154"/>
      <c r="Z18" s="154"/>
      <c r="AA18" s="154"/>
      <c r="AB18" s="176"/>
      <c r="AC18" s="55" t="s">
        <v>36</v>
      </c>
      <c r="AD18" s="154">
        <f>SUM(F18,N18,V18)</f>
        <v>0</v>
      </c>
      <c r="AE18" s="154"/>
      <c r="AF18" s="154"/>
      <c r="AG18" s="154"/>
      <c r="AH18" s="154"/>
      <c r="AI18" s="154"/>
      <c r="AJ18" s="176"/>
      <c r="AK18" s="52" t="s">
        <v>36</v>
      </c>
      <c r="AL18" s="27"/>
    </row>
    <row r="19" spans="1:38" ht="15" customHeight="1" thickTop="1">
      <c r="A19" s="26"/>
      <c r="B19" s="159" t="s">
        <v>41</v>
      </c>
      <c r="C19" s="159"/>
      <c r="D19" s="159"/>
      <c r="E19" s="159"/>
      <c r="F19" s="156">
        <f>SUM(F17:L18)</f>
        <v>0</v>
      </c>
      <c r="G19" s="156"/>
      <c r="H19" s="156"/>
      <c r="I19" s="156"/>
      <c r="J19" s="156"/>
      <c r="K19" s="156"/>
      <c r="L19" s="157"/>
      <c r="M19" s="54" t="s">
        <v>36</v>
      </c>
      <c r="N19" s="156">
        <f>SUM(N17:T18)</f>
        <v>0</v>
      </c>
      <c r="O19" s="156"/>
      <c r="P19" s="156"/>
      <c r="Q19" s="156"/>
      <c r="R19" s="156"/>
      <c r="S19" s="156"/>
      <c r="T19" s="157"/>
      <c r="U19" s="54" t="s">
        <v>36</v>
      </c>
      <c r="V19" s="156">
        <f>SUM(V17:AB18)</f>
        <v>0</v>
      </c>
      <c r="W19" s="156"/>
      <c r="X19" s="156"/>
      <c r="Y19" s="156"/>
      <c r="Z19" s="156"/>
      <c r="AA19" s="156"/>
      <c r="AB19" s="157"/>
      <c r="AC19" s="54" t="s">
        <v>36</v>
      </c>
      <c r="AD19" s="156">
        <f>SUM(AD17:AJ18)</f>
        <v>0</v>
      </c>
      <c r="AE19" s="156"/>
      <c r="AF19" s="156"/>
      <c r="AG19" s="156"/>
      <c r="AH19" s="156"/>
      <c r="AI19" s="156"/>
      <c r="AJ19" s="157"/>
      <c r="AK19" s="53" t="s">
        <v>36</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236" t="s">
        <v>111</v>
      </c>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row>
    <row r="22" spans="1:38" ht="15" customHeight="1">
      <c r="A22" s="23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row>
    <row r="23" spans="1:38" ht="15" customHeight="1">
      <c r="A23" s="26"/>
      <c r="B23" s="244" t="s">
        <v>70</v>
      </c>
      <c r="C23" s="245"/>
      <c r="D23" s="245"/>
      <c r="E23" s="245"/>
      <c r="F23" s="245"/>
      <c r="G23" s="246"/>
      <c r="H23" s="206" t="s">
        <v>33</v>
      </c>
      <c r="I23" s="254" t="s">
        <v>141</v>
      </c>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6"/>
      <c r="AL23" s="27"/>
    </row>
    <row r="24" spans="1:38" ht="15" customHeight="1">
      <c r="A24" s="26"/>
      <c r="B24" s="247"/>
      <c r="C24" s="248"/>
      <c r="D24" s="248"/>
      <c r="E24" s="248"/>
      <c r="F24" s="248"/>
      <c r="G24" s="249"/>
      <c r="H24" s="206"/>
      <c r="I24" s="257"/>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9"/>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60" t="s">
        <v>39</v>
      </c>
      <c r="P26" s="261"/>
      <c r="Q26" s="261"/>
      <c r="R26" s="261"/>
      <c r="S26" s="262"/>
      <c r="T26" s="260" t="s">
        <v>40</v>
      </c>
      <c r="U26" s="261"/>
      <c r="V26" s="261"/>
      <c r="W26" s="261"/>
      <c r="X26" s="262"/>
      <c r="Y26" s="21"/>
      <c r="Z26" s="21"/>
      <c r="AA26" s="21"/>
      <c r="AB26" s="21"/>
      <c r="AC26" s="21"/>
      <c r="AD26" s="20"/>
      <c r="AE26" s="20"/>
      <c r="AF26" s="20"/>
      <c r="AG26" s="20"/>
      <c r="AH26" s="20"/>
      <c r="AI26" s="20"/>
      <c r="AJ26" s="20"/>
      <c r="AK26" s="20"/>
      <c r="AL26" s="27"/>
    </row>
    <row r="27" spans="1:38" ht="15" customHeight="1">
      <c r="A27" s="26"/>
      <c r="B27" s="277" t="s">
        <v>90</v>
      </c>
      <c r="C27" s="278"/>
      <c r="D27" s="278"/>
      <c r="E27" s="278"/>
      <c r="F27" s="278"/>
      <c r="G27" s="278"/>
      <c r="H27" s="278"/>
      <c r="I27" s="278"/>
      <c r="J27" s="278"/>
      <c r="K27" s="278"/>
      <c r="L27" s="278"/>
      <c r="M27" s="279"/>
      <c r="N27" s="21" t="s">
        <v>137</v>
      </c>
      <c r="O27" s="280">
        <f>IF(AND(AF29&gt;0,F17&gt;0),INT(F17*AF28/H44),0)</f>
        <v>0</v>
      </c>
      <c r="P27" s="281"/>
      <c r="Q27" s="281"/>
      <c r="R27" s="281"/>
      <c r="S27" s="78" t="s">
        <v>36</v>
      </c>
      <c r="T27" s="280">
        <f>IF(AND(AF29&gt;0,F18&gt;0),INT(F18*AF28/H44),0)</f>
        <v>0</v>
      </c>
      <c r="U27" s="281"/>
      <c r="V27" s="281"/>
      <c r="W27" s="281"/>
      <c r="X27" s="78" t="s">
        <v>36</v>
      </c>
      <c r="Z27" s="144" t="s">
        <v>43</v>
      </c>
      <c r="AA27" s="144"/>
      <c r="AB27" s="144"/>
      <c r="AC27" s="144"/>
      <c r="AD27" s="144"/>
      <c r="AE27" s="144"/>
      <c r="AF27" s="144" t="s">
        <v>87</v>
      </c>
      <c r="AG27" s="144"/>
      <c r="AH27" s="144"/>
      <c r="AI27" s="144"/>
      <c r="AJ27" s="144"/>
      <c r="AK27" s="144"/>
      <c r="AL27" s="27"/>
    </row>
    <row r="28" spans="1:38" ht="15" customHeight="1">
      <c r="A28" s="26"/>
      <c r="B28" s="277" t="s">
        <v>91</v>
      </c>
      <c r="C28" s="278"/>
      <c r="D28" s="278"/>
      <c r="E28" s="278"/>
      <c r="F28" s="278"/>
      <c r="G28" s="278"/>
      <c r="H28" s="278"/>
      <c r="I28" s="278"/>
      <c r="J28" s="278"/>
      <c r="K28" s="278"/>
      <c r="L28" s="278"/>
      <c r="M28" s="279"/>
      <c r="N28" s="21" t="s">
        <v>140</v>
      </c>
      <c r="O28" s="280">
        <f>IF(AND(AF29&gt;0,N17&gt;0),INT(N17*AF28/H44),0)</f>
        <v>0</v>
      </c>
      <c r="P28" s="281"/>
      <c r="Q28" s="281"/>
      <c r="R28" s="281"/>
      <c r="S28" s="78" t="s">
        <v>36</v>
      </c>
      <c r="T28" s="280">
        <f>IF(AND(AF29&gt;0,N18&gt;0),INT(N18*AF28/H44),0)</f>
        <v>0</v>
      </c>
      <c r="U28" s="281"/>
      <c r="V28" s="281"/>
      <c r="W28" s="281"/>
      <c r="X28" s="78" t="s">
        <v>36</v>
      </c>
      <c r="Z28" s="175" t="s">
        <v>88</v>
      </c>
      <c r="AA28" s="175"/>
      <c r="AB28" s="175"/>
      <c r="AC28" s="175"/>
      <c r="AD28" s="175"/>
      <c r="AE28" s="175"/>
      <c r="AF28" s="298">
        <f>SUM(補助対象施設の利用状況表!F17)</f>
        <v>0</v>
      </c>
      <c r="AG28" s="299"/>
      <c r="AH28" s="299"/>
      <c r="AI28" s="299"/>
      <c r="AJ28" s="299"/>
      <c r="AK28" s="56" t="s">
        <v>138</v>
      </c>
      <c r="AL28" s="27"/>
    </row>
    <row r="29" spans="1:38" ht="15" customHeight="1" thickBot="1">
      <c r="A29" s="26"/>
      <c r="B29" s="300" t="s">
        <v>92</v>
      </c>
      <c r="C29" s="301"/>
      <c r="D29" s="301"/>
      <c r="E29" s="301"/>
      <c r="F29" s="301"/>
      <c r="G29" s="301"/>
      <c r="H29" s="301"/>
      <c r="I29" s="301"/>
      <c r="J29" s="301"/>
      <c r="K29" s="301"/>
      <c r="L29" s="301"/>
      <c r="M29" s="302"/>
      <c r="N29" s="21" t="s">
        <v>137</v>
      </c>
      <c r="O29" s="303">
        <f>IF(AND(AF29&gt;0,V17&gt;0),INT(V17*AF28/H44),0)</f>
        <v>0</v>
      </c>
      <c r="P29" s="304"/>
      <c r="Q29" s="304"/>
      <c r="R29" s="304"/>
      <c r="S29" s="79" t="s">
        <v>36</v>
      </c>
      <c r="T29" s="303">
        <f>IF(AND(AF29&gt;0,V18&gt;0),INT(V18*AF28/H44),0)</f>
        <v>0</v>
      </c>
      <c r="U29" s="304"/>
      <c r="V29" s="304"/>
      <c r="W29" s="304"/>
      <c r="X29" s="79" t="s">
        <v>36</v>
      </c>
      <c r="Z29" s="305" t="s">
        <v>89</v>
      </c>
      <c r="AA29" s="305"/>
      <c r="AB29" s="305"/>
      <c r="AC29" s="305"/>
      <c r="AD29" s="305"/>
      <c r="AE29" s="305"/>
      <c r="AF29" s="306">
        <f>SUM(補助対象施設の利用状況表!AC17)</f>
        <v>0</v>
      </c>
      <c r="AG29" s="307"/>
      <c r="AH29" s="307"/>
      <c r="AI29" s="307"/>
      <c r="AJ29" s="307"/>
      <c r="AK29" s="81" t="s">
        <v>138</v>
      </c>
      <c r="AL29" s="27"/>
    </row>
    <row r="30" spans="1:38" ht="15" customHeight="1" thickTop="1" thickBot="1">
      <c r="A30" s="26"/>
      <c r="B30" s="288" t="s">
        <v>139</v>
      </c>
      <c r="C30" s="289"/>
      <c r="D30" s="289"/>
      <c r="E30" s="289"/>
      <c r="F30" s="289"/>
      <c r="G30" s="289"/>
      <c r="H30" s="289"/>
      <c r="I30" s="289"/>
      <c r="J30" s="289"/>
      <c r="K30" s="289"/>
      <c r="L30" s="289"/>
      <c r="M30" s="290"/>
      <c r="N30" s="21" t="s">
        <v>137</v>
      </c>
      <c r="O30" s="291">
        <f>SUM(O27:R29)</f>
        <v>0</v>
      </c>
      <c r="P30" s="292"/>
      <c r="Q30" s="292"/>
      <c r="R30" s="292"/>
      <c r="S30" s="80" t="s">
        <v>36</v>
      </c>
      <c r="T30" s="291">
        <f>SUM(T27:W29)</f>
        <v>0</v>
      </c>
      <c r="U30" s="292"/>
      <c r="V30" s="292"/>
      <c r="W30" s="292"/>
      <c r="X30" s="80" t="s">
        <v>36</v>
      </c>
      <c r="Z30" s="293" t="s">
        <v>120</v>
      </c>
      <c r="AA30" s="294"/>
      <c r="AB30" s="294"/>
      <c r="AC30" s="294"/>
      <c r="AD30" s="294"/>
      <c r="AE30" s="294"/>
      <c r="AF30" s="295">
        <f>IF(AF29&gt;0,(AF28/AF29),1)</f>
        <v>1</v>
      </c>
      <c r="AG30" s="296"/>
      <c r="AH30" s="296"/>
      <c r="AI30" s="296"/>
      <c r="AJ30" s="296"/>
      <c r="AK30" s="297"/>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63" t="s">
        <v>61</v>
      </c>
      <c r="AA31" s="263"/>
      <c r="AB31" s="263"/>
      <c r="AC31" s="263"/>
      <c r="AD31" s="263"/>
      <c r="AE31" s="263"/>
      <c r="AF31" s="263"/>
      <c r="AG31" s="263"/>
      <c r="AH31" s="263"/>
      <c r="AI31" s="263"/>
      <c r="AJ31" s="263"/>
      <c r="AK31" s="263"/>
      <c r="AL31" s="27"/>
    </row>
    <row r="32" spans="1:38" ht="15" customHeight="1">
      <c r="A32" s="236" t="s">
        <v>86</v>
      </c>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8"/>
    </row>
    <row r="33" spans="1:38" ht="15" customHeight="1">
      <c r="A33" s="236"/>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8"/>
    </row>
    <row r="34" spans="1:38" ht="15" customHeight="1">
      <c r="A34" s="26"/>
      <c r="B34" s="264" t="s">
        <v>35</v>
      </c>
      <c r="C34" s="265"/>
      <c r="D34" s="265"/>
      <c r="E34" s="265"/>
      <c r="F34" s="265"/>
      <c r="G34" s="266"/>
      <c r="H34" s="205" t="s">
        <v>33</v>
      </c>
      <c r="I34" s="270" t="s">
        <v>93</v>
      </c>
      <c r="J34" s="271"/>
      <c r="K34" s="271"/>
      <c r="L34" s="271"/>
      <c r="M34" s="271"/>
      <c r="N34" s="271"/>
      <c r="O34" s="271"/>
      <c r="P34" s="271"/>
      <c r="Q34" s="272"/>
      <c r="R34" s="205" t="s">
        <v>19</v>
      </c>
      <c r="S34" s="206"/>
      <c r="T34" s="199" t="s">
        <v>55</v>
      </c>
      <c r="U34" s="201"/>
      <c r="V34" s="206" t="s">
        <v>33</v>
      </c>
      <c r="W34" s="282">
        <f ca="1">Z37+AH37</f>
        <v>0</v>
      </c>
      <c r="X34" s="283"/>
      <c r="Y34" s="283"/>
      <c r="Z34" s="283"/>
      <c r="AA34" s="283"/>
      <c r="AB34" s="283"/>
      <c r="AC34" s="283"/>
      <c r="AD34" s="283"/>
      <c r="AE34" s="284"/>
      <c r="AF34" s="206" t="s">
        <v>36</v>
      </c>
      <c r="AG34" s="20"/>
      <c r="AH34" s="20"/>
      <c r="AI34" s="20"/>
      <c r="AJ34" s="20"/>
      <c r="AK34" s="20"/>
      <c r="AL34" s="27"/>
    </row>
    <row r="35" spans="1:38" ht="15" customHeight="1">
      <c r="A35" s="26"/>
      <c r="B35" s="267"/>
      <c r="C35" s="268"/>
      <c r="D35" s="268"/>
      <c r="E35" s="268"/>
      <c r="F35" s="268"/>
      <c r="G35" s="269"/>
      <c r="H35" s="205"/>
      <c r="I35" s="273"/>
      <c r="J35" s="274"/>
      <c r="K35" s="274"/>
      <c r="L35" s="274"/>
      <c r="M35" s="274"/>
      <c r="N35" s="274"/>
      <c r="O35" s="274"/>
      <c r="P35" s="274"/>
      <c r="Q35" s="275"/>
      <c r="R35" s="205"/>
      <c r="S35" s="206"/>
      <c r="T35" s="202"/>
      <c r="U35" s="204"/>
      <c r="V35" s="206"/>
      <c r="W35" s="285"/>
      <c r="X35" s="286"/>
      <c r="Y35" s="286"/>
      <c r="Z35" s="286"/>
      <c r="AA35" s="286"/>
      <c r="AB35" s="286"/>
      <c r="AC35" s="286"/>
      <c r="AD35" s="286"/>
      <c r="AE35" s="287"/>
      <c r="AF35" s="206"/>
      <c r="AG35" s="20"/>
      <c r="AH35" s="20"/>
      <c r="AI35" s="20"/>
      <c r="AJ35" s="20"/>
      <c r="AK35" s="20"/>
      <c r="AL35" s="27"/>
    </row>
    <row r="36" spans="1:38" ht="13.5">
      <c r="A36" s="26"/>
      <c r="B36" s="20"/>
      <c r="C36" s="20"/>
      <c r="D36" s="20"/>
      <c r="E36" s="20"/>
      <c r="F36" s="20"/>
      <c r="G36" s="20"/>
      <c r="H36" s="20"/>
      <c r="I36" s="38" t="s">
        <v>66</v>
      </c>
      <c r="J36" s="20"/>
      <c r="K36" s="20"/>
      <c r="L36" s="20"/>
      <c r="M36" s="20"/>
      <c r="N36" s="20"/>
      <c r="O36" s="20"/>
      <c r="P36" s="20"/>
      <c r="Q36" s="20"/>
      <c r="R36" s="20"/>
      <c r="S36" s="20"/>
      <c r="U36" s="20"/>
      <c r="V36" s="20"/>
      <c r="W36" s="38" t="s">
        <v>67</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165" t="s">
        <v>136</v>
      </c>
      <c r="T37" s="165"/>
      <c r="U37" s="165"/>
      <c r="V37" s="165"/>
      <c r="W37" s="165" t="s">
        <v>39</v>
      </c>
      <c r="X37" s="165"/>
      <c r="Y37" s="166"/>
      <c r="Z37" s="167">
        <f ca="1">INT(INT(O27+(O29*AG8))*AG11)</f>
        <v>0</v>
      </c>
      <c r="AA37" s="168"/>
      <c r="AB37" s="168"/>
      <c r="AC37" s="168"/>
      <c r="AD37" s="169"/>
      <c r="AE37" s="170" t="s">
        <v>40</v>
      </c>
      <c r="AF37" s="170"/>
      <c r="AG37" s="171"/>
      <c r="AH37" s="172">
        <f ca="1">INT(INT(T27+(T29*AG8))*AG11)</f>
        <v>0</v>
      </c>
      <c r="AI37" s="173"/>
      <c r="AJ37" s="173"/>
      <c r="AK37" s="173"/>
      <c r="AL37" s="174"/>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62</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236" t="s">
        <v>116</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8"/>
    </row>
    <row r="42" spans="1:38" ht="15" customHeight="1">
      <c r="A42" s="236"/>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8"/>
    </row>
    <row r="43" spans="1:38" ht="15" customHeight="1" thickBot="1">
      <c r="A43" s="26"/>
      <c r="B43" s="144" t="s">
        <v>43</v>
      </c>
      <c r="C43" s="144"/>
      <c r="D43" s="144"/>
      <c r="E43" s="144"/>
      <c r="F43" s="144"/>
      <c r="G43" s="144"/>
      <c r="H43" s="149" t="s">
        <v>45</v>
      </c>
      <c r="I43" s="149"/>
      <c r="J43" s="149"/>
      <c r="K43" s="149"/>
      <c r="L43" s="149"/>
      <c r="M43" s="149"/>
      <c r="N43" s="149"/>
      <c r="O43" s="149"/>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175" t="s">
        <v>42</v>
      </c>
      <c r="C44" s="175"/>
      <c r="D44" s="175"/>
      <c r="E44" s="175"/>
      <c r="F44" s="175"/>
      <c r="G44" s="175"/>
      <c r="H44" s="177">
        <f>SUM(補助対象施設の利用状況表!Y52)</f>
        <v>0</v>
      </c>
      <c r="I44" s="177"/>
      <c r="J44" s="177"/>
      <c r="K44" s="177"/>
      <c r="L44" s="177"/>
      <c r="M44" s="177"/>
      <c r="N44" s="178"/>
      <c r="O44" s="50" t="s">
        <v>44</v>
      </c>
      <c r="P44" s="20" t="s">
        <v>49</v>
      </c>
      <c r="Q44" s="20"/>
      <c r="R44" s="20"/>
      <c r="S44" s="20"/>
      <c r="T44" s="20"/>
      <c r="U44" s="20"/>
      <c r="V44" s="20"/>
      <c r="W44" s="20"/>
      <c r="X44" s="20"/>
      <c r="Y44" s="188" t="s">
        <v>48</v>
      </c>
      <c r="Z44" s="186" t="s">
        <v>46</v>
      </c>
      <c r="AA44" s="186"/>
      <c r="AB44" s="186"/>
      <c r="AC44" s="186"/>
      <c r="AD44" s="186"/>
      <c r="AE44" s="186"/>
      <c r="AF44" s="35" t="s">
        <v>33</v>
      </c>
      <c r="AG44" s="182" t="s">
        <v>78</v>
      </c>
      <c r="AH44" s="182"/>
      <c r="AI44" s="182"/>
      <c r="AJ44" s="182"/>
      <c r="AK44" s="183"/>
      <c r="AL44" s="27"/>
    </row>
    <row r="45" spans="1:38" ht="15" customHeight="1" thickBot="1">
      <c r="A45" s="26"/>
      <c r="B45" s="175" t="s">
        <v>20</v>
      </c>
      <c r="C45" s="175"/>
      <c r="D45" s="175"/>
      <c r="E45" s="175"/>
      <c r="F45" s="175"/>
      <c r="G45" s="175"/>
      <c r="H45" s="177">
        <f ca="1">SUM(補助対象施設の利用状況表!AC52)</f>
        <v>0</v>
      </c>
      <c r="I45" s="177"/>
      <c r="J45" s="177"/>
      <c r="K45" s="177"/>
      <c r="L45" s="177"/>
      <c r="M45" s="177"/>
      <c r="N45" s="178"/>
      <c r="O45" s="50" t="s">
        <v>44</v>
      </c>
      <c r="P45" s="20" t="s">
        <v>50</v>
      </c>
      <c r="Q45" s="20"/>
      <c r="R45" s="20"/>
      <c r="S45" s="20"/>
      <c r="T45" s="20"/>
      <c r="U45" s="20"/>
      <c r="V45" s="20"/>
      <c r="W45" s="20"/>
      <c r="X45" s="20"/>
      <c r="Y45" s="189"/>
      <c r="Z45" s="181" t="s">
        <v>54</v>
      </c>
      <c r="AA45" s="181"/>
      <c r="AB45" s="181"/>
      <c r="AC45" s="181"/>
      <c r="AD45" s="181"/>
      <c r="AE45" s="181"/>
      <c r="AF45" s="36" t="s">
        <v>33</v>
      </c>
      <c r="AG45" s="184">
        <f ca="1">IF(H46&gt;0,H45/(H46+H45),1)</f>
        <v>1</v>
      </c>
      <c r="AH45" s="184"/>
      <c r="AI45" s="184"/>
      <c r="AJ45" s="184"/>
      <c r="AK45" s="185"/>
      <c r="AL45" s="27"/>
    </row>
    <row r="46" spans="1:38" ht="15" customHeight="1" thickBot="1">
      <c r="A46" s="26"/>
      <c r="B46" s="175" t="s">
        <v>21</v>
      </c>
      <c r="C46" s="175"/>
      <c r="D46" s="175"/>
      <c r="E46" s="175"/>
      <c r="F46" s="175"/>
      <c r="G46" s="175"/>
      <c r="H46" s="177">
        <f ca="1">SUM(補助対象施設の利用状況表!AG52)</f>
        <v>0</v>
      </c>
      <c r="I46" s="177"/>
      <c r="J46" s="177"/>
      <c r="K46" s="177"/>
      <c r="L46" s="177"/>
      <c r="M46" s="177"/>
      <c r="N46" s="178"/>
      <c r="O46" s="50" t="s">
        <v>44</v>
      </c>
      <c r="P46" s="20" t="s">
        <v>51</v>
      </c>
      <c r="Q46" s="20"/>
      <c r="R46" s="20"/>
      <c r="S46" s="20"/>
      <c r="T46" s="20"/>
      <c r="U46" s="20"/>
      <c r="V46" s="20"/>
      <c r="W46" s="20"/>
      <c r="X46" s="20"/>
      <c r="Y46" s="20"/>
      <c r="Z46" s="276" t="s">
        <v>61</v>
      </c>
      <c r="AA46" s="276"/>
      <c r="AB46" s="276"/>
      <c r="AC46" s="276"/>
      <c r="AD46" s="276"/>
      <c r="AE46" s="276"/>
      <c r="AF46" s="276"/>
      <c r="AG46" s="276"/>
      <c r="AH46" s="276"/>
      <c r="AI46" s="276"/>
      <c r="AJ46" s="276"/>
      <c r="AK46" s="276"/>
      <c r="AL46" s="27"/>
    </row>
    <row r="47" spans="1:38" ht="15" customHeight="1">
      <c r="A47" s="26"/>
      <c r="B47" s="175" t="s">
        <v>24</v>
      </c>
      <c r="C47" s="175"/>
      <c r="D47" s="175"/>
      <c r="E47" s="175"/>
      <c r="F47" s="175"/>
      <c r="G47" s="175"/>
      <c r="H47" s="177">
        <f ca="1">H44-(H45+H46)</f>
        <v>0</v>
      </c>
      <c r="I47" s="177"/>
      <c r="J47" s="177"/>
      <c r="K47" s="177"/>
      <c r="L47" s="177"/>
      <c r="M47" s="177"/>
      <c r="N47" s="178"/>
      <c r="O47" s="50" t="s">
        <v>44</v>
      </c>
      <c r="P47" s="20" t="s">
        <v>76</v>
      </c>
      <c r="Q47" s="20"/>
      <c r="R47" s="20"/>
      <c r="S47" s="20"/>
      <c r="T47" s="20"/>
      <c r="U47" s="20"/>
      <c r="V47" s="20"/>
      <c r="W47" s="20"/>
      <c r="X47" s="20"/>
      <c r="Y47" s="188" t="s">
        <v>48</v>
      </c>
      <c r="Z47" s="186" t="s">
        <v>47</v>
      </c>
      <c r="AA47" s="186"/>
      <c r="AB47" s="186"/>
      <c r="AC47" s="186"/>
      <c r="AD47" s="186"/>
      <c r="AE47" s="186"/>
      <c r="AF47" s="35" t="s">
        <v>33</v>
      </c>
      <c r="AG47" s="186" t="s">
        <v>79</v>
      </c>
      <c r="AH47" s="186"/>
      <c r="AI47" s="186"/>
      <c r="AJ47" s="186"/>
      <c r="AK47" s="187"/>
      <c r="AL47" s="27"/>
    </row>
    <row r="48" spans="1:38" ht="15" customHeight="1" thickBot="1">
      <c r="A48" s="26"/>
      <c r="B48" s="175" t="s">
        <v>34</v>
      </c>
      <c r="C48" s="175"/>
      <c r="D48" s="175"/>
      <c r="E48" s="175"/>
      <c r="F48" s="175"/>
      <c r="G48" s="175"/>
      <c r="H48" s="177">
        <f ca="1">SUM(補助対象施設の利用状況表!AP52)</f>
        <v>0</v>
      </c>
      <c r="I48" s="177"/>
      <c r="J48" s="177"/>
      <c r="K48" s="177"/>
      <c r="L48" s="177"/>
      <c r="M48" s="177"/>
      <c r="N48" s="178"/>
      <c r="O48" s="50" t="s">
        <v>44</v>
      </c>
      <c r="P48" s="20" t="s">
        <v>52</v>
      </c>
      <c r="Q48" s="20"/>
      <c r="R48" s="23" t="s">
        <v>77</v>
      </c>
      <c r="S48" s="20"/>
      <c r="T48" s="20"/>
      <c r="U48" s="20"/>
      <c r="V48" s="20"/>
      <c r="W48" s="20"/>
      <c r="X48" s="20"/>
      <c r="Y48" s="189"/>
      <c r="Z48" s="181" t="s">
        <v>55</v>
      </c>
      <c r="AA48" s="181"/>
      <c r="AB48" s="181"/>
      <c r="AC48" s="181"/>
      <c r="AD48" s="181"/>
      <c r="AE48" s="181"/>
      <c r="AF48" s="36" t="s">
        <v>33</v>
      </c>
      <c r="AG48" s="184">
        <f>IF(H44&gt;0,1-(H48/H44),1)</f>
        <v>1</v>
      </c>
      <c r="AH48" s="184"/>
      <c r="AI48" s="184"/>
      <c r="AJ48" s="184"/>
      <c r="AK48" s="185"/>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190" t="s">
        <v>61</v>
      </c>
      <c r="AA49" s="190"/>
      <c r="AB49" s="190"/>
      <c r="AC49" s="190"/>
      <c r="AD49" s="190"/>
      <c r="AE49" s="190"/>
      <c r="AF49" s="190"/>
      <c r="AG49" s="190"/>
      <c r="AH49" s="190"/>
      <c r="AI49" s="190"/>
      <c r="AJ49" s="190"/>
      <c r="AK49" s="190"/>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191"/>
      <c r="AA50" s="191"/>
      <c r="AB50" s="191"/>
      <c r="AC50" s="191"/>
      <c r="AD50" s="191"/>
      <c r="AE50" s="191"/>
      <c r="AF50" s="191"/>
      <c r="AG50" s="191"/>
      <c r="AH50" s="191"/>
      <c r="AI50" s="191"/>
      <c r="AJ50" s="191"/>
      <c r="AK50" s="191"/>
      <c r="AL50" s="27"/>
    </row>
    <row r="51" spans="1:38" ht="15" customHeight="1">
      <c r="A51" s="240" t="s">
        <v>133</v>
      </c>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2"/>
    </row>
    <row r="52" spans="1:38" ht="15" customHeight="1">
      <c r="A52" s="240"/>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2"/>
    </row>
    <row r="53" spans="1:38" ht="15" customHeight="1">
      <c r="A53" s="26"/>
      <c r="B53" s="149" t="s">
        <v>43</v>
      </c>
      <c r="C53" s="149"/>
      <c r="D53" s="149"/>
      <c r="E53" s="149"/>
      <c r="F53" s="144" t="s">
        <v>56</v>
      </c>
      <c r="G53" s="144"/>
      <c r="H53" s="144"/>
      <c r="I53" s="144"/>
      <c r="J53" s="144"/>
      <c r="K53" s="144"/>
      <c r="L53" s="144"/>
      <c r="M53" s="144"/>
      <c r="N53" s="144" t="s">
        <v>57</v>
      </c>
      <c r="O53" s="144"/>
      <c r="P53" s="144"/>
      <c r="Q53" s="144"/>
      <c r="R53" s="144"/>
      <c r="S53" s="144"/>
      <c r="T53" s="144"/>
      <c r="U53" s="144"/>
      <c r="V53" s="144" t="s">
        <v>58</v>
      </c>
      <c r="W53" s="144"/>
      <c r="X53" s="144"/>
      <c r="Y53" s="144"/>
      <c r="Z53" s="144"/>
      <c r="AA53" s="144"/>
      <c r="AB53" s="144"/>
      <c r="AC53" s="144"/>
      <c r="AD53" s="144" t="s">
        <v>41</v>
      </c>
      <c r="AE53" s="144"/>
      <c r="AF53" s="144"/>
      <c r="AG53" s="144"/>
      <c r="AH53" s="144"/>
      <c r="AI53" s="144"/>
      <c r="AJ53" s="144"/>
      <c r="AK53" s="144"/>
      <c r="AL53" s="27"/>
    </row>
    <row r="54" spans="1:38" ht="15" customHeight="1">
      <c r="A54" s="26"/>
      <c r="B54" s="149" t="s">
        <v>39</v>
      </c>
      <c r="C54" s="149"/>
      <c r="D54" s="149"/>
      <c r="E54" s="149"/>
      <c r="F54" s="147">
        <f>SUM(事業費等入力シート!F31)</f>
        <v>0</v>
      </c>
      <c r="G54" s="147"/>
      <c r="H54" s="147"/>
      <c r="I54" s="147"/>
      <c r="J54" s="147"/>
      <c r="K54" s="147"/>
      <c r="L54" s="148"/>
      <c r="M54" s="50" t="s">
        <v>36</v>
      </c>
      <c r="N54" s="147">
        <f>SUM(事業費等入力シート!M31)</f>
        <v>0</v>
      </c>
      <c r="O54" s="147"/>
      <c r="P54" s="147"/>
      <c r="Q54" s="147"/>
      <c r="R54" s="147"/>
      <c r="S54" s="147"/>
      <c r="T54" s="148"/>
      <c r="U54" s="50" t="s">
        <v>36</v>
      </c>
      <c r="V54" s="147">
        <f>SUM(事業費等入力シート!T31)</f>
        <v>0</v>
      </c>
      <c r="W54" s="147"/>
      <c r="X54" s="147"/>
      <c r="Y54" s="147"/>
      <c r="Z54" s="147"/>
      <c r="AA54" s="147"/>
      <c r="AB54" s="148"/>
      <c r="AC54" s="50" t="s">
        <v>36</v>
      </c>
      <c r="AD54" s="147">
        <f>SUM(F54,N54,V54)</f>
        <v>0</v>
      </c>
      <c r="AE54" s="147"/>
      <c r="AF54" s="147"/>
      <c r="AG54" s="147"/>
      <c r="AH54" s="147"/>
      <c r="AI54" s="147"/>
      <c r="AJ54" s="148"/>
      <c r="AK54" s="50" t="s">
        <v>36</v>
      </c>
      <c r="AL54" s="27"/>
    </row>
    <row r="55" spans="1:38" ht="15" customHeight="1" thickBot="1">
      <c r="A55" s="26"/>
      <c r="B55" s="150" t="s">
        <v>40</v>
      </c>
      <c r="C55" s="150"/>
      <c r="D55" s="150"/>
      <c r="E55" s="150"/>
      <c r="F55" s="154">
        <f>SUM(事業費等入力シート!F32)</f>
        <v>0</v>
      </c>
      <c r="G55" s="154"/>
      <c r="H55" s="154"/>
      <c r="I55" s="154"/>
      <c r="J55" s="154"/>
      <c r="K55" s="154"/>
      <c r="L55" s="176"/>
      <c r="M55" s="55" t="s">
        <v>36</v>
      </c>
      <c r="N55" s="154">
        <f>SUM(事業費等入力シート!M32)</f>
        <v>0</v>
      </c>
      <c r="O55" s="154"/>
      <c r="P55" s="154"/>
      <c r="Q55" s="154"/>
      <c r="R55" s="154"/>
      <c r="S55" s="154"/>
      <c r="T55" s="176"/>
      <c r="U55" s="55" t="s">
        <v>36</v>
      </c>
      <c r="V55" s="154">
        <f>SUM(事業費等入力シート!T32)</f>
        <v>0</v>
      </c>
      <c r="W55" s="154"/>
      <c r="X55" s="154"/>
      <c r="Y55" s="154"/>
      <c r="Z55" s="154"/>
      <c r="AA55" s="154"/>
      <c r="AB55" s="176"/>
      <c r="AC55" s="55" t="s">
        <v>36</v>
      </c>
      <c r="AD55" s="154">
        <f>SUM(F55,N55,V55)</f>
        <v>0</v>
      </c>
      <c r="AE55" s="154"/>
      <c r="AF55" s="154"/>
      <c r="AG55" s="154"/>
      <c r="AH55" s="154"/>
      <c r="AI55" s="154"/>
      <c r="AJ55" s="176"/>
      <c r="AK55" s="55" t="s">
        <v>36</v>
      </c>
      <c r="AL55" s="27"/>
    </row>
    <row r="56" spans="1:38" ht="15" customHeight="1" thickTop="1">
      <c r="A56" s="26"/>
      <c r="B56" s="159" t="s">
        <v>41</v>
      </c>
      <c r="C56" s="159"/>
      <c r="D56" s="159"/>
      <c r="E56" s="159"/>
      <c r="F56" s="156">
        <f>SUM(F54:L55)</f>
        <v>0</v>
      </c>
      <c r="G56" s="156"/>
      <c r="H56" s="156"/>
      <c r="I56" s="156"/>
      <c r="J56" s="156"/>
      <c r="K56" s="156"/>
      <c r="L56" s="157"/>
      <c r="M56" s="54" t="s">
        <v>36</v>
      </c>
      <c r="N56" s="156">
        <f>SUM(N54:T55)</f>
        <v>0</v>
      </c>
      <c r="O56" s="156"/>
      <c r="P56" s="156"/>
      <c r="Q56" s="156"/>
      <c r="R56" s="156"/>
      <c r="S56" s="156"/>
      <c r="T56" s="157"/>
      <c r="U56" s="54" t="s">
        <v>36</v>
      </c>
      <c r="V56" s="156">
        <f>SUM(V54:AB55)</f>
        <v>0</v>
      </c>
      <c r="W56" s="156"/>
      <c r="X56" s="156"/>
      <c r="Y56" s="156"/>
      <c r="Z56" s="156"/>
      <c r="AA56" s="156"/>
      <c r="AB56" s="157"/>
      <c r="AC56" s="54" t="s">
        <v>36</v>
      </c>
      <c r="AD56" s="156">
        <f>SUM(AD54:AJ55)</f>
        <v>0</v>
      </c>
      <c r="AE56" s="156"/>
      <c r="AF56" s="156"/>
      <c r="AG56" s="156"/>
      <c r="AH56" s="156"/>
      <c r="AI56" s="156"/>
      <c r="AJ56" s="157"/>
      <c r="AK56" s="54" t="s">
        <v>36</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236" t="s">
        <v>117</v>
      </c>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8"/>
    </row>
    <row r="59" spans="1:38" ht="15" customHeight="1">
      <c r="A59" s="236"/>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8"/>
    </row>
    <row r="60" spans="1:38" ht="15" customHeight="1">
      <c r="A60" s="26"/>
      <c r="B60" s="199" t="s">
        <v>35</v>
      </c>
      <c r="C60" s="200"/>
      <c r="D60" s="200"/>
      <c r="E60" s="200"/>
      <c r="F60" s="200"/>
      <c r="G60" s="201"/>
      <c r="H60" s="205" t="s">
        <v>33</v>
      </c>
      <c r="I60" s="199" t="s">
        <v>59</v>
      </c>
      <c r="J60" s="200"/>
      <c r="K60" s="200"/>
      <c r="L60" s="200"/>
      <c r="M60" s="200"/>
      <c r="N60" s="200"/>
      <c r="O60" s="200"/>
      <c r="P60" s="200"/>
      <c r="Q60" s="201"/>
      <c r="R60" s="205" t="s">
        <v>19</v>
      </c>
      <c r="S60" s="206"/>
      <c r="T60" s="199" t="s">
        <v>55</v>
      </c>
      <c r="U60" s="201"/>
      <c r="V60" s="206" t="s">
        <v>33</v>
      </c>
      <c r="W60" s="282">
        <f ca="1">Z63+AH63</f>
        <v>0</v>
      </c>
      <c r="X60" s="283"/>
      <c r="Y60" s="283"/>
      <c r="Z60" s="283"/>
      <c r="AA60" s="283"/>
      <c r="AB60" s="283"/>
      <c r="AC60" s="283"/>
      <c r="AD60" s="283"/>
      <c r="AE60" s="284"/>
      <c r="AF60" s="206" t="s">
        <v>36</v>
      </c>
      <c r="AG60" s="20"/>
      <c r="AH60" s="20"/>
      <c r="AI60" s="20"/>
      <c r="AJ60" s="20"/>
      <c r="AK60" s="20"/>
      <c r="AL60" s="27"/>
    </row>
    <row r="61" spans="1:38" ht="15" customHeight="1">
      <c r="A61" s="26"/>
      <c r="B61" s="202"/>
      <c r="C61" s="203"/>
      <c r="D61" s="203"/>
      <c r="E61" s="203"/>
      <c r="F61" s="203"/>
      <c r="G61" s="204"/>
      <c r="H61" s="205"/>
      <c r="I61" s="202"/>
      <c r="J61" s="203"/>
      <c r="K61" s="203"/>
      <c r="L61" s="203"/>
      <c r="M61" s="203"/>
      <c r="N61" s="203"/>
      <c r="O61" s="203"/>
      <c r="P61" s="203"/>
      <c r="Q61" s="204"/>
      <c r="R61" s="205"/>
      <c r="S61" s="206"/>
      <c r="T61" s="202"/>
      <c r="U61" s="204"/>
      <c r="V61" s="206"/>
      <c r="W61" s="285"/>
      <c r="X61" s="286"/>
      <c r="Y61" s="286"/>
      <c r="Z61" s="286"/>
      <c r="AA61" s="286"/>
      <c r="AB61" s="286"/>
      <c r="AC61" s="286"/>
      <c r="AD61" s="286"/>
      <c r="AE61" s="287"/>
      <c r="AF61" s="206"/>
      <c r="AG61" s="20"/>
      <c r="AH61" s="20"/>
      <c r="AI61" s="20"/>
      <c r="AJ61" s="20"/>
      <c r="AK61" s="20"/>
      <c r="AL61" s="27"/>
    </row>
    <row r="62" spans="1:38" s="75" customFormat="1" ht="15" customHeight="1">
      <c r="A62" s="71"/>
      <c r="B62" s="72"/>
      <c r="C62" s="72"/>
      <c r="D62" s="72"/>
      <c r="E62" s="72"/>
      <c r="F62" s="72"/>
      <c r="G62" s="72"/>
      <c r="H62" s="72"/>
      <c r="I62" s="76" t="s">
        <v>66</v>
      </c>
      <c r="J62" s="72"/>
      <c r="K62" s="72"/>
      <c r="L62" s="72"/>
      <c r="M62" s="72"/>
      <c r="N62" s="72"/>
      <c r="O62" s="72"/>
      <c r="P62" s="72"/>
      <c r="Q62" s="72"/>
      <c r="R62" s="72"/>
      <c r="S62" s="72"/>
      <c r="T62" s="72"/>
      <c r="U62" s="72"/>
      <c r="V62" s="72"/>
      <c r="W62" s="76" t="s">
        <v>67</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165" t="s">
        <v>136</v>
      </c>
      <c r="T63" s="165"/>
      <c r="U63" s="165"/>
      <c r="V63" s="165"/>
      <c r="W63" s="165" t="s">
        <v>39</v>
      </c>
      <c r="X63" s="165"/>
      <c r="Y63" s="166"/>
      <c r="Z63" s="167">
        <f ca="1">INT(INT(F54+(V54*AG45))*AG48)</f>
        <v>0</v>
      </c>
      <c r="AA63" s="168"/>
      <c r="AB63" s="168"/>
      <c r="AC63" s="168"/>
      <c r="AD63" s="169"/>
      <c r="AE63" s="170" t="s">
        <v>40</v>
      </c>
      <c r="AF63" s="170"/>
      <c r="AG63" s="171"/>
      <c r="AH63" s="172">
        <f ca="1">INT(INT(F55+(V55*AG45))*AG48)</f>
        <v>0</v>
      </c>
      <c r="AI63" s="173"/>
      <c r="AJ63" s="173"/>
      <c r="AK63" s="173"/>
      <c r="AL63" s="174"/>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72</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215" t="s">
        <v>73</v>
      </c>
      <c r="C67" s="216"/>
      <c r="D67" s="216"/>
      <c r="E67" s="216"/>
      <c r="F67" s="216"/>
      <c r="G67" s="216"/>
      <c r="H67" s="216"/>
      <c r="I67" s="216"/>
      <c r="J67" s="216"/>
      <c r="K67" s="216"/>
      <c r="L67" s="216"/>
      <c r="M67" s="216"/>
      <c r="N67" s="216"/>
      <c r="O67" s="217"/>
      <c r="P67" s="43"/>
      <c r="Q67" s="43"/>
      <c r="R67" s="43"/>
      <c r="S67" s="221" t="s">
        <v>71</v>
      </c>
      <c r="T67" s="222"/>
      <c r="U67" s="222"/>
      <c r="V67" s="222"/>
      <c r="W67" s="222"/>
      <c r="X67" s="222"/>
      <c r="Y67" s="222"/>
      <c r="Z67" s="222"/>
      <c r="AA67" s="223"/>
      <c r="AB67" s="207" t="s">
        <v>33</v>
      </c>
      <c r="AC67" s="227">
        <f ca="1">MIN(W34,W60)</f>
        <v>0</v>
      </c>
      <c r="AD67" s="228"/>
      <c r="AE67" s="228"/>
      <c r="AF67" s="228"/>
      <c r="AG67" s="228"/>
      <c r="AH67" s="228"/>
      <c r="AI67" s="228"/>
      <c r="AJ67" s="228"/>
      <c r="AK67" s="229"/>
      <c r="AL67" s="214" t="s">
        <v>36</v>
      </c>
    </row>
    <row r="68" spans="1:38" ht="15" customHeight="1" thickBot="1">
      <c r="A68" s="26"/>
      <c r="B68" s="218"/>
      <c r="C68" s="219"/>
      <c r="D68" s="219"/>
      <c r="E68" s="219"/>
      <c r="F68" s="219"/>
      <c r="G68" s="219"/>
      <c r="H68" s="219"/>
      <c r="I68" s="219"/>
      <c r="J68" s="219"/>
      <c r="K68" s="219"/>
      <c r="L68" s="219"/>
      <c r="M68" s="219"/>
      <c r="N68" s="219"/>
      <c r="O68" s="220"/>
      <c r="P68" s="43"/>
      <c r="Q68" s="43"/>
      <c r="R68" s="43"/>
      <c r="S68" s="224"/>
      <c r="T68" s="225"/>
      <c r="U68" s="225"/>
      <c r="V68" s="225"/>
      <c r="W68" s="225"/>
      <c r="X68" s="225"/>
      <c r="Y68" s="225"/>
      <c r="Z68" s="225"/>
      <c r="AA68" s="226"/>
      <c r="AB68" s="207"/>
      <c r="AC68" s="230"/>
      <c r="AD68" s="231"/>
      <c r="AE68" s="231"/>
      <c r="AF68" s="231"/>
      <c r="AG68" s="231"/>
      <c r="AH68" s="231"/>
      <c r="AI68" s="231"/>
      <c r="AJ68" s="231"/>
      <c r="AK68" s="232"/>
      <c r="AL68" s="214"/>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160" t="s">
        <v>145</v>
      </c>
      <c r="C70" s="160"/>
      <c r="D70" s="160"/>
      <c r="E70" s="160"/>
      <c r="F70" s="160"/>
      <c r="G70" s="160"/>
      <c r="H70" s="160"/>
      <c r="I70" s="161"/>
      <c r="J70" s="162">
        <f ca="1">IF(AC67=W60,AD56-AC67,(O30+T30)-W34)</f>
        <v>0</v>
      </c>
      <c r="K70" s="163"/>
      <c r="L70" s="163"/>
      <c r="M70" s="163"/>
      <c r="N70" s="164"/>
      <c r="O70" s="67"/>
      <c r="P70" s="43"/>
      <c r="Q70" s="43"/>
      <c r="R70" s="43"/>
      <c r="S70" s="165" t="s">
        <v>136</v>
      </c>
      <c r="T70" s="165"/>
      <c r="U70" s="165"/>
      <c r="V70" s="165"/>
      <c r="W70" s="165" t="s">
        <v>39</v>
      </c>
      <c r="X70" s="165"/>
      <c r="Y70" s="166"/>
      <c r="Z70" s="167">
        <f ca="1">IF(W34=AC67,Z37,Z63)</f>
        <v>0</v>
      </c>
      <c r="AA70" s="168"/>
      <c r="AB70" s="168"/>
      <c r="AC70" s="168"/>
      <c r="AD70" s="169"/>
      <c r="AE70" s="170" t="s">
        <v>40</v>
      </c>
      <c r="AF70" s="170"/>
      <c r="AG70" s="171"/>
      <c r="AH70" s="172">
        <f ca="1">IF(W34=AC67,AH37,AH63)</f>
        <v>0</v>
      </c>
      <c r="AI70" s="173"/>
      <c r="AJ70" s="173"/>
      <c r="AK70" s="173"/>
      <c r="AL70" s="174"/>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Z27:AE27"/>
    <mergeCell ref="AF27:AK27"/>
    <mergeCell ref="B28:M28"/>
    <mergeCell ref="B16:E16"/>
    <mergeCell ref="F16:M16"/>
    <mergeCell ref="N16:U16"/>
    <mergeCell ref="V16:AC16"/>
    <mergeCell ref="Z11:AE11"/>
    <mergeCell ref="AG11:AK11"/>
    <mergeCell ref="O26:S26"/>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A1:AL1"/>
    <mergeCell ref="B6:G6"/>
    <mergeCell ref="H6:O6"/>
    <mergeCell ref="B7:G7"/>
    <mergeCell ref="H7:N7"/>
    <mergeCell ref="Y7:Y8"/>
    <mergeCell ref="Z7:AE7"/>
    <mergeCell ref="AG7:AK7"/>
    <mergeCell ref="B8:G8"/>
    <mergeCell ref="H8:N8"/>
    <mergeCell ref="Z8:AE8"/>
    <mergeCell ref="AG8:AK8"/>
    <mergeCell ref="A4:AL5"/>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按分計算の方法</vt:lpstr>
      <vt:lpstr>補助対象施設の利用状況表</vt:lpstr>
      <vt:lpstr>事業費等入力シート</vt:lpstr>
      <vt:lpstr>按分計算書1-1</vt:lpstr>
      <vt:lpstr>按分計算書1-2</vt:lpstr>
      <vt:lpstr>按分計算書2</vt:lpstr>
      <vt:lpstr>按分計算の方法!Print_Area</vt:lpstr>
      <vt:lpstr>'按分計算書1-1'!Print_Area</vt:lpstr>
      <vt:lpstr>'按分計算書1-2'!Print_Area</vt:lpstr>
      <vt:lpstr>按分計算書2!Print_Area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2018-10-23T00:23:35Z</cp:lastPrinted>
  <dcterms:created xsi:type="dcterms:W3CDTF">2012-05-16T05:42:10Z</dcterms:created>
  <dcterms:modified xsi:type="dcterms:W3CDTF">2018-10-29T10:17:05Z</dcterms:modified>
</cp:coreProperties>
</file>