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9表" sheetId="1" r:id="rId1"/>
  </sheets>
  <definedNames>
    <definedName name="_xlnm.Print_Area" localSheetId="0">第9表!$A$1:$X$96</definedName>
  </definedNames>
  <calcPr calcId="162913"/>
</workbook>
</file>

<file path=xl/calcChain.xml><?xml version="1.0" encoding="utf-8"?>
<calcChain xmlns="http://schemas.openxmlformats.org/spreadsheetml/2006/main">
  <c r="X95" i="1" l="1"/>
  <c r="W95" i="1"/>
  <c r="V95" i="1"/>
  <c r="U95" i="1"/>
  <c r="T95" i="1"/>
  <c r="R95" i="1"/>
  <c r="Q95" i="1"/>
  <c r="O95" i="1"/>
  <c r="N95" i="1"/>
  <c r="I95" i="1"/>
  <c r="H95" i="1"/>
  <c r="G95" i="1"/>
  <c r="E95" i="1"/>
  <c r="D95" i="1"/>
  <c r="X94" i="1"/>
  <c r="W94" i="1"/>
  <c r="V94" i="1"/>
  <c r="U94" i="1"/>
  <c r="T94" i="1"/>
  <c r="R94" i="1"/>
  <c r="Q94" i="1"/>
  <c r="O94" i="1"/>
  <c r="N94" i="1"/>
  <c r="I94" i="1"/>
  <c r="H94" i="1"/>
  <c r="G94" i="1"/>
  <c r="E94" i="1"/>
  <c r="D94" i="1"/>
  <c r="L89" i="1"/>
  <c r="K89" i="1"/>
  <c r="J89" i="1"/>
  <c r="F89" i="1"/>
  <c r="F84" i="1" s="1"/>
  <c r="C89" i="1"/>
  <c r="L88" i="1"/>
  <c r="K88" i="1"/>
  <c r="J88" i="1"/>
  <c r="F88" i="1"/>
  <c r="C88" i="1"/>
  <c r="L87" i="1"/>
  <c r="K87" i="1"/>
  <c r="J87" i="1" s="1"/>
  <c r="F87" i="1"/>
  <c r="C87" i="1"/>
  <c r="L86" i="1"/>
  <c r="K86" i="1"/>
  <c r="J86" i="1" s="1"/>
  <c r="F86" i="1"/>
  <c r="C86" i="1"/>
  <c r="S85" i="1"/>
  <c r="P85" i="1"/>
  <c r="M85" i="1"/>
  <c r="L85" i="1"/>
  <c r="L84" i="1" s="1"/>
  <c r="K85" i="1"/>
  <c r="J85" i="1" s="1"/>
  <c r="F85" i="1"/>
  <c r="C85" i="1"/>
  <c r="C84" i="1" s="1"/>
  <c r="X84" i="1"/>
  <c r="W84" i="1"/>
  <c r="V84" i="1"/>
  <c r="U84" i="1"/>
  <c r="T84" i="1"/>
  <c r="S84" i="1"/>
  <c r="R84" i="1"/>
  <c r="Q84" i="1"/>
  <c r="P84" i="1"/>
  <c r="O84" i="1"/>
  <c r="N84" i="1"/>
  <c r="M84" i="1"/>
  <c r="I84" i="1"/>
  <c r="H84" i="1"/>
  <c r="G84" i="1"/>
  <c r="E84" i="1"/>
  <c r="D84" i="1"/>
  <c r="L82" i="1"/>
  <c r="K82" i="1"/>
  <c r="J82" i="1" s="1"/>
  <c r="J81" i="1" s="1"/>
  <c r="C82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C81" i="1"/>
  <c r="S77" i="1"/>
  <c r="P77" i="1"/>
  <c r="M77" i="1"/>
  <c r="L77" i="1"/>
  <c r="K77" i="1"/>
  <c r="J77" i="1" s="1"/>
  <c r="F77" i="1"/>
  <c r="C77" i="1"/>
  <c r="S74" i="1"/>
  <c r="P74" i="1"/>
  <c r="M74" i="1"/>
  <c r="L74" i="1"/>
  <c r="K74" i="1"/>
  <c r="J74" i="1" s="1"/>
  <c r="F74" i="1"/>
  <c r="C74" i="1"/>
  <c r="S73" i="1"/>
  <c r="P73" i="1"/>
  <c r="M73" i="1"/>
  <c r="L73" i="1"/>
  <c r="K73" i="1"/>
  <c r="J73" i="1" s="1"/>
  <c r="F73" i="1"/>
  <c r="C73" i="1"/>
  <c r="S70" i="1"/>
  <c r="P70" i="1"/>
  <c r="M70" i="1"/>
  <c r="L70" i="1"/>
  <c r="K70" i="1"/>
  <c r="J70" i="1" s="1"/>
  <c r="F70" i="1"/>
  <c r="C70" i="1"/>
  <c r="S67" i="1"/>
  <c r="P67" i="1"/>
  <c r="M67" i="1"/>
  <c r="L67" i="1"/>
  <c r="K67" i="1"/>
  <c r="J67" i="1" s="1"/>
  <c r="F67" i="1"/>
  <c r="C67" i="1"/>
  <c r="S66" i="1"/>
  <c r="P66" i="1"/>
  <c r="M66" i="1"/>
  <c r="L66" i="1"/>
  <c r="K66" i="1"/>
  <c r="J66" i="1" s="1"/>
  <c r="F66" i="1"/>
  <c r="C66" i="1"/>
  <c r="S63" i="1"/>
  <c r="P63" i="1"/>
  <c r="M63" i="1"/>
  <c r="L63" i="1"/>
  <c r="K63" i="1"/>
  <c r="J63" i="1" s="1"/>
  <c r="F63" i="1"/>
  <c r="C63" i="1"/>
  <c r="S60" i="1"/>
  <c r="P60" i="1"/>
  <c r="M60" i="1"/>
  <c r="L60" i="1"/>
  <c r="K60" i="1"/>
  <c r="J60" i="1" s="1"/>
  <c r="F60" i="1"/>
  <c r="C60" i="1"/>
  <c r="S57" i="1"/>
  <c r="P57" i="1"/>
  <c r="M57" i="1"/>
  <c r="L57" i="1"/>
  <c r="K57" i="1"/>
  <c r="J57" i="1" s="1"/>
  <c r="F57" i="1"/>
  <c r="C57" i="1"/>
  <c r="S43" i="1"/>
  <c r="P43" i="1"/>
  <c r="M43" i="1"/>
  <c r="J43" i="1" s="1"/>
  <c r="L43" i="1"/>
  <c r="K43" i="1"/>
  <c r="F43" i="1"/>
  <c r="C43" i="1"/>
  <c r="S40" i="1"/>
  <c r="P40" i="1"/>
  <c r="M40" i="1"/>
  <c r="J40" i="1" s="1"/>
  <c r="L40" i="1"/>
  <c r="K40" i="1"/>
  <c r="F40" i="1"/>
  <c r="C40" i="1"/>
  <c r="S37" i="1"/>
  <c r="P37" i="1"/>
  <c r="M37" i="1"/>
  <c r="J37" i="1" s="1"/>
  <c r="L37" i="1"/>
  <c r="L14" i="1" s="1"/>
  <c r="K37" i="1"/>
  <c r="F37" i="1"/>
  <c r="F14" i="1" s="1"/>
  <c r="C37" i="1"/>
  <c r="S34" i="1"/>
  <c r="P34" i="1"/>
  <c r="M34" i="1"/>
  <c r="J34" i="1" s="1"/>
  <c r="L34" i="1"/>
  <c r="K34" i="1"/>
  <c r="F34" i="1"/>
  <c r="C34" i="1"/>
  <c r="S33" i="1"/>
  <c r="P33" i="1"/>
  <c r="M33" i="1"/>
  <c r="J33" i="1" s="1"/>
  <c r="L33" i="1"/>
  <c r="K33" i="1"/>
  <c r="F33" i="1"/>
  <c r="C33" i="1"/>
  <c r="S32" i="1"/>
  <c r="P32" i="1"/>
  <c r="M32" i="1"/>
  <c r="J32" i="1" s="1"/>
  <c r="L32" i="1"/>
  <c r="K32" i="1"/>
  <c r="F32" i="1"/>
  <c r="C32" i="1"/>
  <c r="S31" i="1"/>
  <c r="P31" i="1"/>
  <c r="M31" i="1"/>
  <c r="J31" i="1" s="1"/>
  <c r="L31" i="1"/>
  <c r="K31" i="1"/>
  <c r="F31" i="1"/>
  <c r="C31" i="1"/>
  <c r="S30" i="1"/>
  <c r="P30" i="1"/>
  <c r="M30" i="1"/>
  <c r="J30" i="1" s="1"/>
  <c r="L30" i="1"/>
  <c r="K30" i="1"/>
  <c r="F30" i="1"/>
  <c r="C30" i="1"/>
  <c r="S29" i="1"/>
  <c r="P29" i="1"/>
  <c r="M29" i="1"/>
  <c r="J29" i="1" s="1"/>
  <c r="L29" i="1"/>
  <c r="K29" i="1"/>
  <c r="F29" i="1"/>
  <c r="C29" i="1"/>
  <c r="S28" i="1"/>
  <c r="P28" i="1"/>
  <c r="M28" i="1"/>
  <c r="J28" i="1" s="1"/>
  <c r="L28" i="1"/>
  <c r="K28" i="1"/>
  <c r="F28" i="1"/>
  <c r="C28" i="1"/>
  <c r="S27" i="1"/>
  <c r="P27" i="1"/>
  <c r="M27" i="1"/>
  <c r="J27" i="1" s="1"/>
  <c r="L27" i="1"/>
  <c r="K27" i="1"/>
  <c r="F27" i="1"/>
  <c r="C27" i="1"/>
  <c r="S26" i="1"/>
  <c r="P26" i="1"/>
  <c r="M26" i="1"/>
  <c r="J26" i="1" s="1"/>
  <c r="L26" i="1"/>
  <c r="K26" i="1"/>
  <c r="F26" i="1"/>
  <c r="C26" i="1"/>
  <c r="S25" i="1"/>
  <c r="P25" i="1"/>
  <c r="M25" i="1"/>
  <c r="J25" i="1" s="1"/>
  <c r="L25" i="1"/>
  <c r="K25" i="1"/>
  <c r="F25" i="1"/>
  <c r="C25" i="1"/>
  <c r="S24" i="1"/>
  <c r="P24" i="1"/>
  <c r="M24" i="1"/>
  <c r="J24" i="1" s="1"/>
  <c r="L24" i="1"/>
  <c r="K24" i="1"/>
  <c r="F24" i="1"/>
  <c r="C24" i="1"/>
  <c r="S23" i="1"/>
  <c r="P23" i="1"/>
  <c r="M23" i="1"/>
  <c r="J23" i="1" s="1"/>
  <c r="L23" i="1"/>
  <c r="K23" i="1"/>
  <c r="F23" i="1"/>
  <c r="C23" i="1"/>
  <c r="S22" i="1"/>
  <c r="S95" i="1" s="1"/>
  <c r="P22" i="1"/>
  <c r="P95" i="1" s="1"/>
  <c r="M22" i="1"/>
  <c r="M95" i="1" s="1"/>
  <c r="L22" i="1"/>
  <c r="L95" i="1" s="1"/>
  <c r="K22" i="1"/>
  <c r="K95" i="1" s="1"/>
  <c r="F22" i="1"/>
  <c r="F95" i="1" s="1"/>
  <c r="C22" i="1"/>
  <c r="C95" i="1" s="1"/>
  <c r="S21" i="1"/>
  <c r="S94" i="1" s="1"/>
  <c r="P21" i="1"/>
  <c r="P94" i="1" s="1"/>
  <c r="M21" i="1"/>
  <c r="M94" i="1" s="1"/>
  <c r="L21" i="1"/>
  <c r="L94" i="1" s="1"/>
  <c r="K21" i="1"/>
  <c r="K94" i="1" s="1"/>
  <c r="F21" i="1"/>
  <c r="F94" i="1" s="1"/>
  <c r="C21" i="1"/>
  <c r="C94" i="1" s="1"/>
  <c r="S20" i="1"/>
  <c r="P20" i="1"/>
  <c r="M20" i="1"/>
  <c r="J20" i="1" s="1"/>
  <c r="L20" i="1"/>
  <c r="K20" i="1"/>
  <c r="F20" i="1"/>
  <c r="C20" i="1"/>
  <c r="S19" i="1"/>
  <c r="P19" i="1"/>
  <c r="M19" i="1"/>
  <c r="J19" i="1" s="1"/>
  <c r="L19" i="1"/>
  <c r="K19" i="1"/>
  <c r="F19" i="1"/>
  <c r="C19" i="1"/>
  <c r="S18" i="1"/>
  <c r="P18" i="1"/>
  <c r="M18" i="1"/>
  <c r="J18" i="1" s="1"/>
  <c r="L18" i="1"/>
  <c r="K18" i="1"/>
  <c r="F18" i="1"/>
  <c r="C18" i="1"/>
  <c r="S17" i="1"/>
  <c r="P17" i="1"/>
  <c r="M17" i="1"/>
  <c r="J17" i="1" s="1"/>
  <c r="J16" i="1" s="1"/>
  <c r="L17" i="1"/>
  <c r="L16" i="1" s="1"/>
  <c r="K17" i="1"/>
  <c r="F17" i="1"/>
  <c r="C17" i="1"/>
  <c r="C16" i="1" s="1"/>
  <c r="X16" i="1"/>
  <c r="X93" i="1" s="1"/>
  <c r="W16" i="1"/>
  <c r="W93" i="1" s="1"/>
  <c r="V16" i="1"/>
  <c r="V93" i="1" s="1"/>
  <c r="U16" i="1"/>
  <c r="U93" i="1" s="1"/>
  <c r="T16" i="1"/>
  <c r="T93" i="1" s="1"/>
  <c r="S16" i="1"/>
  <c r="S93" i="1" s="1"/>
  <c r="R16" i="1"/>
  <c r="R93" i="1" s="1"/>
  <c r="Q16" i="1"/>
  <c r="Q93" i="1" s="1"/>
  <c r="P16" i="1"/>
  <c r="P93" i="1" s="1"/>
  <c r="O16" i="1"/>
  <c r="O93" i="1" s="1"/>
  <c r="N16" i="1"/>
  <c r="N93" i="1" s="1"/>
  <c r="M16" i="1"/>
  <c r="M93" i="1" s="1"/>
  <c r="K16" i="1"/>
  <c r="K93" i="1" s="1"/>
  <c r="I16" i="1"/>
  <c r="I93" i="1" s="1"/>
  <c r="H16" i="1"/>
  <c r="H93" i="1" s="1"/>
  <c r="G16" i="1"/>
  <c r="G93" i="1" s="1"/>
  <c r="F16" i="1"/>
  <c r="F93" i="1" s="1"/>
  <c r="E16" i="1"/>
  <c r="E93" i="1" s="1"/>
  <c r="D16" i="1"/>
  <c r="D93" i="1" s="1"/>
  <c r="X14" i="1"/>
  <c r="W14" i="1"/>
  <c r="V14" i="1"/>
  <c r="U14" i="1"/>
  <c r="T14" i="1"/>
  <c r="S14" i="1"/>
  <c r="R14" i="1"/>
  <c r="Q14" i="1"/>
  <c r="P14" i="1"/>
  <c r="O14" i="1"/>
  <c r="N14" i="1"/>
  <c r="K14" i="1"/>
  <c r="I14" i="1"/>
  <c r="H14" i="1"/>
  <c r="G14" i="1"/>
  <c r="E14" i="1"/>
  <c r="D14" i="1"/>
  <c r="C14" i="1"/>
  <c r="X12" i="1"/>
  <c r="W12" i="1"/>
  <c r="V12" i="1"/>
  <c r="V10" i="1" s="1"/>
  <c r="U12" i="1"/>
  <c r="U10" i="1" s="1"/>
  <c r="T12" i="1"/>
  <c r="S12" i="1"/>
  <c r="R12" i="1"/>
  <c r="R10" i="1" s="1"/>
  <c r="Q12" i="1"/>
  <c r="Q10" i="1" s="1"/>
  <c r="P12" i="1"/>
  <c r="O12" i="1"/>
  <c r="N12" i="1"/>
  <c r="N10" i="1" s="1"/>
  <c r="M12" i="1"/>
  <c r="K12" i="1"/>
  <c r="I12" i="1"/>
  <c r="I10" i="1" s="1"/>
  <c r="H12" i="1"/>
  <c r="G12" i="1"/>
  <c r="F12" i="1"/>
  <c r="F10" i="1" s="1"/>
  <c r="E12" i="1"/>
  <c r="E10" i="1" s="1"/>
  <c r="D12" i="1"/>
  <c r="X10" i="1"/>
  <c r="W10" i="1"/>
  <c r="T10" i="1"/>
  <c r="S10" i="1"/>
  <c r="P10" i="1"/>
  <c r="O10" i="1"/>
  <c r="K10" i="1"/>
  <c r="H10" i="1"/>
  <c r="G10" i="1"/>
  <c r="D10" i="1"/>
  <c r="C93" i="1" l="1"/>
  <c r="C12" i="1"/>
  <c r="C10" i="1" s="1"/>
  <c r="J84" i="1"/>
  <c r="J14" i="1"/>
  <c r="J93" i="1"/>
  <c r="M10" i="1"/>
  <c r="L93" i="1"/>
  <c r="L12" i="1"/>
  <c r="L10" i="1" s="1"/>
  <c r="M14" i="1"/>
  <c r="J21" i="1"/>
  <c r="J94" i="1" s="1"/>
  <c r="J22" i="1"/>
  <c r="J95" i="1" s="1"/>
  <c r="K84" i="1"/>
  <c r="J12" i="1" l="1"/>
  <c r="J10" i="1" s="1"/>
</calcChain>
</file>

<file path=xl/sharedStrings.xml><?xml version="1.0" encoding="utf-8"?>
<sst xmlns="http://schemas.openxmlformats.org/spreadsheetml/2006/main" count="127" uniqueCount="83">
  <si>
    <t>４　中　学　校</t>
    <rPh sb="2" eb="3">
      <t>ナカ</t>
    </rPh>
    <rPh sb="4" eb="5">
      <t>ガク</t>
    </rPh>
    <rPh sb="6" eb="7">
      <t>コウ</t>
    </rPh>
    <phoneticPr fontId="0"/>
  </si>
  <si>
    <t>第９表　市町村別学校数、学級数、生徒数</t>
    <rPh sb="16" eb="18">
      <t>セイト</t>
    </rPh>
    <phoneticPr fontId="0"/>
  </si>
  <si>
    <t>平成２５年５月１日現在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</si>
  <si>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　（単位：校、学級、人）</t>
    <phoneticPr fontId="0"/>
  </si>
  <si>
    <t>市町村名</t>
    <rPh sb="0" eb="4">
      <t>シチョウソンメイ</t>
    </rPh>
    <phoneticPr fontId="0"/>
  </si>
  <si>
    <t>学校数</t>
    <rPh sb="0" eb="2">
      <t>ガッコウ</t>
    </rPh>
    <rPh sb="2" eb="3">
      <t>スウ</t>
    </rPh>
    <phoneticPr fontId="0"/>
  </si>
  <si>
    <t>学級数</t>
    <rPh sb="0" eb="2">
      <t>ガッキュウ</t>
    </rPh>
    <rPh sb="2" eb="3">
      <t>カズ</t>
    </rPh>
    <phoneticPr fontId="0"/>
  </si>
  <si>
    <t>生徒数</t>
    <rPh sb="0" eb="3">
      <t>セイトスウ</t>
    </rPh>
    <phoneticPr fontId="0"/>
  </si>
  <si>
    <r>
      <t xml:space="preserve">特別支
援学級
生徒数
</t>
    </r>
    <r>
      <rPr>
        <sz val="8"/>
        <rFont val="ＭＳ Ｐ明朝"/>
        <family val="1"/>
        <charset val="128"/>
      </rPr>
      <t>（再掲）</t>
    </r>
    <rPh sb="0" eb="2">
      <t>トクベツ</t>
    </rPh>
    <rPh sb="2" eb="3">
      <t>シ</t>
    </rPh>
    <rPh sb="4" eb="5">
      <t>エン</t>
    </rPh>
    <rPh sb="5" eb="7">
      <t>ガッキュウ</t>
    </rPh>
    <rPh sb="8" eb="10">
      <t>セイト</t>
    </rPh>
    <rPh sb="10" eb="11">
      <t>スウ</t>
    </rPh>
    <rPh sb="13" eb="15">
      <t>サイケイ</t>
    </rPh>
    <phoneticPr fontId="0"/>
  </si>
  <si>
    <r>
      <t>長期欠席者数</t>
    </r>
    <r>
      <rPr>
        <sz val="8"/>
        <rFont val="ＭＳ Ｐ明朝"/>
        <family val="1"/>
        <charset val="128"/>
      </rPr>
      <t>（再掲）</t>
    </r>
    <rPh sb="5" eb="6">
      <t>スウ</t>
    </rPh>
    <phoneticPr fontId="0"/>
  </si>
  <si>
    <r>
      <t xml:space="preserve">帰国
生徒数
</t>
    </r>
    <r>
      <rPr>
        <sz val="8"/>
        <rFont val="ＭＳ Ｐ明朝"/>
        <family val="1"/>
        <charset val="128"/>
      </rPr>
      <t>（再掲）</t>
    </r>
    <rPh sb="0" eb="2">
      <t>キコク</t>
    </rPh>
    <rPh sb="3" eb="5">
      <t>セイト</t>
    </rPh>
    <rPh sb="5" eb="6">
      <t>スウ</t>
    </rPh>
    <rPh sb="8" eb="10">
      <t>サイケイ</t>
    </rPh>
    <phoneticPr fontId="0"/>
  </si>
  <si>
    <t>計</t>
  </si>
  <si>
    <t>本校</t>
  </si>
  <si>
    <t>分校</t>
  </si>
  <si>
    <t>単式</t>
  </si>
  <si>
    <t>複式</t>
  </si>
  <si>
    <t>特別
支援</t>
    <rPh sb="0" eb="2">
      <t>トクベツ</t>
    </rPh>
    <rPh sb="3" eb="5">
      <t>シエン</t>
    </rPh>
    <phoneticPr fontId="0"/>
  </si>
  <si>
    <t>総数</t>
    <rPh sb="0" eb="2">
      <t>ソウスウ</t>
    </rPh>
    <phoneticPr fontId="0"/>
  </si>
  <si>
    <t>１年</t>
    <phoneticPr fontId="0"/>
  </si>
  <si>
    <t>２年</t>
    <phoneticPr fontId="0"/>
  </si>
  <si>
    <t>３年</t>
    <phoneticPr fontId="0"/>
  </si>
  <si>
    <t>男</t>
  </si>
  <si>
    <t>女</t>
  </si>
  <si>
    <t>計</t>
    <rPh sb="0" eb="1">
      <t>ケイ</t>
    </rPh>
    <phoneticPr fontId="0"/>
  </si>
  <si>
    <t>男</t>
    <rPh sb="0" eb="1">
      <t>オトコ</t>
    </rPh>
    <phoneticPr fontId="0"/>
  </si>
  <si>
    <t>女</t>
    <rPh sb="0" eb="1">
      <t>オンナ</t>
    </rPh>
    <phoneticPr fontId="0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</si>
  <si>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</si>
  <si>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</si>
  <si>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郡計</t>
    <rPh sb="0" eb="1">
      <t>コオリ</t>
    </rPh>
    <rPh sb="1" eb="2">
      <t>ケイ</t>
    </rPh>
    <phoneticPr fontId="3"/>
  </si>
  <si>
    <t>岡山市</t>
    <rPh sb="0" eb="3">
      <t>オカヤマシ</t>
    </rPh>
    <phoneticPr fontId="3"/>
  </si>
  <si>
    <t>　北区</t>
    <phoneticPr fontId="0"/>
  </si>
  <si>
    <t>　中区</t>
    <phoneticPr fontId="0"/>
  </si>
  <si>
    <t>　東区</t>
    <phoneticPr fontId="0"/>
  </si>
  <si>
    <t>　南区</t>
    <phoneticPr fontId="0"/>
  </si>
  <si>
    <t>倉敷市</t>
    <rPh sb="0" eb="3">
      <t>クラシキシ</t>
    </rPh>
    <phoneticPr fontId="3"/>
  </si>
  <si>
    <t>津山市</t>
    <phoneticPr fontId="3"/>
  </si>
  <si>
    <t>玉野市</t>
    <phoneticPr fontId="3"/>
  </si>
  <si>
    <t>笠岡市</t>
    <phoneticPr fontId="3"/>
  </si>
  <si>
    <t>井原市</t>
    <phoneticPr fontId="3"/>
  </si>
  <si>
    <t>総社市</t>
    <phoneticPr fontId="3"/>
  </si>
  <si>
    <t>高梁市</t>
    <phoneticPr fontId="3"/>
  </si>
  <si>
    <t>新見市</t>
    <phoneticPr fontId="3"/>
  </si>
  <si>
    <t>備前市</t>
    <phoneticPr fontId="3"/>
  </si>
  <si>
    <t>瀬戸内市</t>
    <rPh sb="0" eb="3">
      <t>セトウチ</t>
    </rPh>
    <rPh sb="3" eb="4">
      <t>シ</t>
    </rPh>
    <phoneticPr fontId="0"/>
  </si>
  <si>
    <t>赤磐市</t>
    <rPh sb="0" eb="2">
      <t>アカイワ</t>
    </rPh>
    <rPh sb="2" eb="3">
      <t>シ</t>
    </rPh>
    <phoneticPr fontId="0"/>
  </si>
  <si>
    <t>真庭市</t>
    <rPh sb="0" eb="2">
      <t>マニワ</t>
    </rPh>
    <rPh sb="2" eb="3">
      <t>シ</t>
    </rPh>
    <phoneticPr fontId="0"/>
  </si>
  <si>
    <t>美作市</t>
    <rPh sb="0" eb="2">
      <t>ミマサカ</t>
    </rPh>
    <rPh sb="2" eb="3">
      <t>シ</t>
    </rPh>
    <phoneticPr fontId="0"/>
  </si>
  <si>
    <t>浅口市</t>
    <rPh sb="0" eb="2">
      <t>アサクチ</t>
    </rPh>
    <rPh sb="2" eb="3">
      <t>シ</t>
    </rPh>
    <phoneticPr fontId="0"/>
  </si>
  <si>
    <t>和気郡</t>
    <phoneticPr fontId="3"/>
  </si>
  <si>
    <t>和気町</t>
    <phoneticPr fontId="3"/>
  </si>
  <si>
    <t>都窪郡</t>
    <phoneticPr fontId="3"/>
  </si>
  <si>
    <t>早島町</t>
    <phoneticPr fontId="3"/>
  </si>
  <si>
    <t>浅口郡</t>
    <phoneticPr fontId="3"/>
  </si>
  <si>
    <t>里庄町</t>
    <phoneticPr fontId="3"/>
  </si>
  <si>
    <t>※長期欠席者とは、前年度間に連続して、又は断続して30日以上欠席した者をいう。</t>
    <rPh sb="1" eb="3">
      <t>チョウキ</t>
    </rPh>
    <rPh sb="3" eb="6">
      <t>ケッセキシャ</t>
    </rPh>
    <rPh sb="9" eb="12">
      <t>ゼンネンド</t>
    </rPh>
    <rPh sb="12" eb="13">
      <t>カン</t>
    </rPh>
    <rPh sb="14" eb="16">
      <t>レンゾク</t>
    </rPh>
    <rPh sb="19" eb="20">
      <t>マタ</t>
    </rPh>
    <rPh sb="21" eb="23">
      <t>ダンゾク</t>
    </rPh>
    <rPh sb="27" eb="28">
      <t>ヒ</t>
    </rPh>
    <rPh sb="28" eb="30">
      <t>イジョウ</t>
    </rPh>
    <rPh sb="30" eb="32">
      <t>ケッセキ</t>
    </rPh>
    <rPh sb="34" eb="35">
      <t>モノ</t>
    </rPh>
    <phoneticPr fontId="0"/>
  </si>
  <si>
    <t>※長期欠席者数には、中等教育学校（前期課程）を含む。</t>
    <phoneticPr fontId="0"/>
  </si>
  <si>
    <t>第９表　市町村別学校数、学級数、生徒数（つづき）</t>
    <rPh sb="16" eb="18">
      <t>セイト</t>
    </rPh>
    <phoneticPr fontId="0"/>
  </si>
  <si>
    <t>小田郡</t>
    <phoneticPr fontId="3"/>
  </si>
  <si>
    <t>矢掛町</t>
    <phoneticPr fontId="3"/>
  </si>
  <si>
    <t>真庭郡</t>
    <phoneticPr fontId="3"/>
  </si>
  <si>
    <t>新庄村</t>
    <phoneticPr fontId="3"/>
  </si>
  <si>
    <t>苫田郡</t>
    <phoneticPr fontId="3"/>
  </si>
  <si>
    <t>鏡野町</t>
    <phoneticPr fontId="3"/>
  </si>
  <si>
    <t>勝田郡</t>
    <phoneticPr fontId="3"/>
  </si>
  <si>
    <t>勝央町</t>
    <phoneticPr fontId="3"/>
  </si>
  <si>
    <t>奈義町</t>
    <phoneticPr fontId="3"/>
  </si>
  <si>
    <t>英田郡</t>
    <phoneticPr fontId="3"/>
  </si>
  <si>
    <t>西粟倉村</t>
    <phoneticPr fontId="3"/>
  </si>
  <si>
    <t>久米郡</t>
    <phoneticPr fontId="3"/>
  </si>
  <si>
    <t>久米南町</t>
    <rPh sb="0" eb="1">
      <t>ヒサシ</t>
    </rPh>
    <rPh sb="1" eb="2">
      <t>ベイ</t>
    </rPh>
    <rPh sb="2" eb="3">
      <t>ミナミ</t>
    </rPh>
    <rPh sb="3" eb="4">
      <t>マチ</t>
    </rPh>
    <phoneticPr fontId="0"/>
  </si>
  <si>
    <t>美咲町</t>
    <rPh sb="0" eb="1">
      <t>ビ</t>
    </rPh>
    <rPh sb="1" eb="2">
      <t>サキ</t>
    </rPh>
    <rPh sb="2" eb="3">
      <t>マチ</t>
    </rPh>
    <phoneticPr fontId="0"/>
  </si>
  <si>
    <t>加賀郡</t>
    <rPh sb="0" eb="2">
      <t>カガ</t>
    </rPh>
    <rPh sb="2" eb="3">
      <t>グン</t>
    </rPh>
    <phoneticPr fontId="0"/>
  </si>
  <si>
    <t>吉備中央町</t>
    <rPh sb="0" eb="1">
      <t>キチ</t>
    </rPh>
    <rPh sb="1" eb="2">
      <t>ソナエ</t>
    </rPh>
    <rPh sb="2" eb="3">
      <t>ナカ</t>
    </rPh>
    <rPh sb="3" eb="4">
      <t>ヒサシ</t>
    </rPh>
    <rPh sb="4" eb="5">
      <t>マチ</t>
    </rPh>
    <phoneticPr fontId="0"/>
  </si>
  <si>
    <t>〈 再　　　　　　　　　　掲 〉</t>
    <phoneticPr fontId="0"/>
  </si>
  <si>
    <t>（国立）</t>
    <rPh sb="1" eb="3">
      <t>コクリツ</t>
    </rPh>
    <phoneticPr fontId="0"/>
  </si>
  <si>
    <t>岡　山　市</t>
  </si>
  <si>
    <t>（私立）</t>
    <rPh sb="1" eb="3">
      <t>シリツ</t>
    </rPh>
    <phoneticPr fontId="0"/>
  </si>
  <si>
    <t>倉敷市</t>
    <rPh sb="0" eb="3">
      <t>クラシキシ</t>
    </rPh>
    <phoneticPr fontId="0"/>
  </si>
  <si>
    <t>吉備中央町</t>
    <rPh sb="0" eb="2">
      <t>キビ</t>
    </rPh>
    <rPh sb="2" eb="5">
      <t>チュウオウチョウ</t>
    </rPh>
    <phoneticPr fontId="0"/>
  </si>
  <si>
    <t>〈 再　　　掲 （県民局別） 〉</t>
    <phoneticPr fontId="0"/>
  </si>
  <si>
    <t>備前県民局</t>
    <rPh sb="0" eb="2">
      <t>ビゼン</t>
    </rPh>
    <rPh sb="2" eb="5">
      <t>ケンミンキョク</t>
    </rPh>
    <phoneticPr fontId="0"/>
  </si>
  <si>
    <t>備中県民局</t>
    <rPh sb="0" eb="2">
      <t>ビッチュウ</t>
    </rPh>
    <rPh sb="2" eb="5">
      <t>ケンミンキョク</t>
    </rPh>
    <phoneticPr fontId="0"/>
  </si>
  <si>
    <t>美作県民局</t>
    <rPh sb="0" eb="2">
      <t>ミマサカ</t>
    </rPh>
    <rPh sb="2" eb="5">
      <t>ケンミンキョク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</si>
</sst>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,###,##0;_ * \-#\ ###\ ##0;_ * &quot; -&quot;;_ @_ "/>
    <numFmt numFmtId="177" formatCode="_ * #,##0\ ;_ &quot;△&quot;* #,##0\ ;_ * &quot;-&quot;\ ;_ @_ "/>
    <numFmt numFmtId="178" formatCode="#\ ###\-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6"/>
      <name val="明朝"/>
      <family val="1"/>
      <charset val="128"/>
    </font>
    <font>
      <b/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quotePrefix="1" applyFont="1" applyAlignment="1">
      <alignment horizontal="right" vertical="center"/>
    </xf>
    <xf numFmtId="0" fontId="10" fillId="0" borderId="5" xfId="0" quotePrefix="1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20" xfId="0" applyFont="1" applyBorder="1" applyAlignment="1">
      <alignment horizontal="distributed" vertical="center" justifyLastLine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justifyLastLine="1"/>
    </xf>
    <xf numFmtId="0" fontId="10" fillId="0" borderId="26" xfId="0" applyFont="1" applyBorder="1" applyAlignment="1">
      <alignment vertical="center" wrapText="1" justifyLastLine="1"/>
    </xf>
    <xf numFmtId="177" fontId="12" fillId="0" borderId="9" xfId="0" applyNumberFormat="1" applyFont="1" applyFill="1" applyBorder="1" applyAlignment="1">
      <alignment vertical="center"/>
    </xf>
    <xf numFmtId="177" fontId="12" fillId="0" borderId="11" xfId="0" applyNumberFormat="1" applyFont="1" applyFill="1" applyBorder="1" applyAlignment="1">
      <alignment vertical="center"/>
    </xf>
    <xf numFmtId="177" fontId="12" fillId="0" borderId="27" xfId="0" applyNumberFormat="1" applyFont="1" applyFill="1" applyBorder="1" applyAlignment="1">
      <alignment vertical="center"/>
    </xf>
    <xf numFmtId="177" fontId="12" fillId="0" borderId="17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77" fontId="10" fillId="0" borderId="9" xfId="0" applyNumberFormat="1" applyFont="1" applyFill="1" applyBorder="1" applyAlignment="1">
      <alignment vertical="center"/>
    </xf>
    <xf numFmtId="177" fontId="10" fillId="0" borderId="11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>
      <alignment vertical="center"/>
    </xf>
    <xf numFmtId="177" fontId="10" fillId="0" borderId="17" xfId="0" applyNumberFormat="1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horizontal="distributed" vertical="center"/>
    </xf>
    <xf numFmtId="177" fontId="10" fillId="0" borderId="28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3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77" fontId="12" fillId="0" borderId="12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177" fontId="7" fillId="0" borderId="37" xfId="0" applyNumberFormat="1" applyFont="1" applyFill="1" applyBorder="1" applyAlignment="1">
      <alignment vertical="center"/>
    </xf>
    <xf numFmtId="177" fontId="7" fillId="0" borderId="31" xfId="0" applyNumberFormat="1" applyFont="1" applyFill="1" applyBorder="1" applyAlignment="1">
      <alignment vertical="center"/>
    </xf>
    <xf numFmtId="177" fontId="7" fillId="0" borderId="32" xfId="0" applyNumberFormat="1" applyFont="1" applyFill="1" applyBorder="1" applyAlignment="1">
      <alignment vertical="center"/>
    </xf>
    <xf numFmtId="177" fontId="7" fillId="0" borderId="38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vertical="center"/>
    </xf>
    <xf numFmtId="177" fontId="7" fillId="0" borderId="33" xfId="0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9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10" fillId="0" borderId="9" xfId="0" quotePrefix="1" applyFont="1" applyBorder="1" applyAlignment="1">
      <alignment horizontal="distributed" vertical="center"/>
    </xf>
    <xf numFmtId="0" fontId="10" fillId="0" borderId="10" xfId="0" quotePrefix="1" applyFont="1" applyBorder="1" applyAlignment="1">
      <alignment horizontal="distributed" vertical="center"/>
    </xf>
    <xf numFmtId="0" fontId="10" fillId="0" borderId="34" xfId="0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distributed" vertical="center"/>
    </xf>
    <xf numFmtId="0" fontId="10" fillId="0" borderId="10" xfId="0" applyNumberFormat="1" applyFont="1" applyBorder="1" applyAlignment="1">
      <alignment horizontal="distributed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2" fillId="0" borderId="9" xfId="0" applyNumberFormat="1" applyFont="1" applyBorder="1" applyAlignment="1">
      <alignment horizontal="distributed" vertical="center" justifyLastLine="1"/>
    </xf>
    <xf numFmtId="0" fontId="12" fillId="0" borderId="10" xfId="0" quotePrefix="1" applyNumberFormat="1" applyFont="1" applyBorder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20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wrapText="1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quotePrefix="1" applyFont="1" applyBorder="1" applyAlignment="1">
      <alignment horizontal="distributed" vertical="center" justifyLastLine="1"/>
    </xf>
    <xf numFmtId="0" fontId="10" fillId="0" borderId="16" xfId="0" quotePrefix="1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0" fontId="10" fillId="0" borderId="2" xfId="0" quotePrefix="1" applyFont="1" applyBorder="1" applyAlignment="1">
      <alignment horizontal="distributed" vertical="center" justifyLastLine="1"/>
    </xf>
    <xf numFmtId="0" fontId="10" fillId="0" borderId="9" xfId="0" quotePrefix="1" applyFont="1" applyBorder="1" applyAlignment="1">
      <alignment horizontal="distributed" vertical="center" justifyLastLine="1"/>
    </xf>
    <xf numFmtId="0" fontId="10" fillId="0" borderId="10" xfId="0" quotePrefix="1" applyFont="1" applyBorder="1" applyAlignment="1">
      <alignment horizontal="distributed" vertical="center" justifyLastLine="1"/>
    </xf>
    <xf numFmtId="0" fontId="10" fillId="0" borderId="18" xfId="0" quotePrefix="1" applyFont="1" applyBorder="1" applyAlignment="1">
      <alignment horizontal="distributed" vertical="center" justifyLastLine="1"/>
    </xf>
    <xf numFmtId="0" fontId="10" fillId="0" borderId="19" xfId="0" quotePrefix="1" applyFont="1" applyBorder="1" applyAlignment="1">
      <alignment horizontal="distributed" vertical="center" justifyLastLine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justifyLastLine="1"/>
    </xf>
    <xf numFmtId="0" fontId="10" fillId="0" borderId="17" xfId="0" applyFont="1" applyBorder="1" applyAlignment="1">
      <alignment horizontal="center" vertical="center" wrapText="1" justifyLastLine="1"/>
    </xf>
    <xf numFmtId="0" fontId="10" fillId="0" borderId="9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4" xfId="0" quotePrefix="1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 indent="1"/>
    </xf>
    <xf numFmtId="0" fontId="12" fillId="0" borderId="10" xfId="0" applyFont="1" applyBorder="1" applyAlignment="1">
      <alignment horizontal="distributed" vertical="center" indent="1"/>
    </xf>
    <xf numFmtId="0" fontId="10" fillId="0" borderId="9" xfId="0" quotePrefix="1" applyFont="1" applyBorder="1" applyAlignment="1">
      <alignment horizontal="distributed" vertical="center" indent="1"/>
    </xf>
    <xf numFmtId="0" fontId="10" fillId="0" borderId="10" xfId="0" quotePrefix="1" applyFont="1" applyBorder="1" applyAlignment="1">
      <alignment horizontal="distributed" vertical="center" indent="1"/>
    </xf>
    <xf numFmtId="0" fontId="10" fillId="0" borderId="9" xfId="0" applyFont="1" applyBorder="1" applyAlignment="1">
      <alignment horizontal="distributed" vertical="center" indent="1"/>
    </xf>
    <xf numFmtId="0" fontId="10" fillId="0" borderId="10" xfId="0" applyFont="1" applyBorder="1" applyAlignment="1">
      <alignment horizontal="distributed" vertical="center" inden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tabSelected="1" zoomScaleNormal="100" zoomScaleSheetLayoutView="100" workbookViewId="0">
      <selection activeCell="A98" sqref="A98:IV105"/>
    </sheetView>
  </sheetViews>
  <sheetFormatPr defaultColWidth="9" defaultRowHeight="14"/>
  <cols>
    <col min="1" max="1" width="3.6328125" style="1" customWidth="1"/>
    <col min="2" max="2" width="13.7265625" style="1" customWidth="1"/>
    <col min="3" max="5" width="6.90625" style="1" customWidth="1"/>
    <col min="6" max="24" width="7.453125" style="1" customWidth="1"/>
    <col min="25" max="16384" width="9" style="1"/>
  </cols>
  <sheetData>
    <row r="1" spans="1:24" ht="24" customHeight="1"/>
    <row r="2" spans="1:24" ht="24" customHeight="1">
      <c r="A2" s="2" t="s">
        <v>0</v>
      </c>
      <c r="B2" s="3"/>
      <c r="I2" s="3"/>
      <c r="J2" s="3"/>
      <c r="K2" s="3"/>
      <c r="L2" s="3"/>
      <c r="M2" s="3"/>
      <c r="O2" s="3"/>
      <c r="P2" s="3"/>
      <c r="Q2" s="3"/>
      <c r="T2" s="4"/>
    </row>
    <row r="3" spans="1:24" s="5" customFormat="1" ht="12.75" customHeight="1"/>
    <row r="4" spans="1:24" s="7" customFormat="1" ht="17.25" customHeight="1">
      <c r="A4" s="6" t="s">
        <v>1</v>
      </c>
    </row>
    <row r="5" spans="1:24" s="5" customFormat="1" ht="17.25" customHeight="1" thickBot="1">
      <c r="A5" s="8" t="s">
        <v>2</v>
      </c>
      <c r="X5" s="9" t="s">
        <v>3</v>
      </c>
    </row>
    <row r="6" spans="1:24" s="12" customFormat="1" ht="27" customHeight="1">
      <c r="A6" s="93" t="s">
        <v>4</v>
      </c>
      <c r="B6" s="94"/>
      <c r="C6" s="106" t="s">
        <v>5</v>
      </c>
      <c r="D6" s="107"/>
      <c r="E6" s="107"/>
      <c r="F6" s="108" t="s">
        <v>6</v>
      </c>
      <c r="G6" s="109"/>
      <c r="H6" s="109"/>
      <c r="I6" s="109"/>
      <c r="J6" s="10"/>
      <c r="K6" s="11"/>
      <c r="L6" s="109" t="s">
        <v>7</v>
      </c>
      <c r="M6" s="109"/>
      <c r="N6" s="109"/>
      <c r="O6" s="109"/>
      <c r="P6" s="109"/>
      <c r="Q6" s="109"/>
      <c r="R6" s="109"/>
      <c r="S6" s="109"/>
      <c r="T6" s="11"/>
      <c r="U6" s="11"/>
      <c r="V6" s="110" t="s">
        <v>8</v>
      </c>
      <c r="W6" s="113" t="s">
        <v>9</v>
      </c>
      <c r="X6" s="101" t="s">
        <v>10</v>
      </c>
    </row>
    <row r="7" spans="1:24" s="12" customFormat="1" ht="22.5" customHeight="1">
      <c r="A7" s="95"/>
      <c r="B7" s="96"/>
      <c r="C7" s="103" t="s">
        <v>11</v>
      </c>
      <c r="D7" s="87" t="s">
        <v>12</v>
      </c>
      <c r="E7" s="105" t="s">
        <v>13</v>
      </c>
      <c r="F7" s="105" t="s">
        <v>11</v>
      </c>
      <c r="G7" s="85" t="s">
        <v>14</v>
      </c>
      <c r="H7" s="87" t="s">
        <v>15</v>
      </c>
      <c r="I7" s="88" t="s">
        <v>16</v>
      </c>
      <c r="J7" s="90" t="s">
        <v>17</v>
      </c>
      <c r="K7" s="91"/>
      <c r="L7" s="92"/>
      <c r="M7" s="90" t="s">
        <v>18</v>
      </c>
      <c r="N7" s="115"/>
      <c r="O7" s="116"/>
      <c r="P7" s="115" t="s">
        <v>19</v>
      </c>
      <c r="Q7" s="115"/>
      <c r="R7" s="116"/>
      <c r="S7" s="90" t="s">
        <v>20</v>
      </c>
      <c r="T7" s="115"/>
      <c r="U7" s="115"/>
      <c r="V7" s="111"/>
      <c r="W7" s="114"/>
      <c r="X7" s="102"/>
    </row>
    <row r="8" spans="1:24" s="12" customFormat="1" ht="22.5" customHeight="1">
      <c r="A8" s="97"/>
      <c r="B8" s="98"/>
      <c r="C8" s="104"/>
      <c r="D8" s="86"/>
      <c r="E8" s="89"/>
      <c r="F8" s="89"/>
      <c r="G8" s="86"/>
      <c r="H8" s="86"/>
      <c r="I8" s="89"/>
      <c r="J8" s="13" t="s">
        <v>11</v>
      </c>
      <c r="K8" s="13" t="s">
        <v>21</v>
      </c>
      <c r="L8" s="14" t="s">
        <v>22</v>
      </c>
      <c r="M8" s="14" t="s">
        <v>23</v>
      </c>
      <c r="N8" s="15" t="s">
        <v>24</v>
      </c>
      <c r="O8" s="13" t="s">
        <v>25</v>
      </c>
      <c r="P8" s="16" t="s">
        <v>23</v>
      </c>
      <c r="Q8" s="13" t="s">
        <v>24</v>
      </c>
      <c r="R8" s="13" t="s">
        <v>25</v>
      </c>
      <c r="S8" s="17" t="s">
        <v>23</v>
      </c>
      <c r="T8" s="17" t="s">
        <v>24</v>
      </c>
      <c r="U8" s="13" t="s">
        <v>25</v>
      </c>
      <c r="V8" s="112"/>
      <c r="W8" s="114"/>
      <c r="X8" s="102"/>
    </row>
    <row r="9" spans="1:24" s="12" customFormat="1" ht="6.75" customHeight="1">
      <c r="A9" s="119"/>
      <c r="B9" s="120"/>
      <c r="C9" s="18"/>
      <c r="D9" s="19"/>
      <c r="E9" s="19"/>
      <c r="F9" s="19"/>
      <c r="G9" s="19"/>
      <c r="H9" s="19"/>
      <c r="I9" s="19"/>
      <c r="J9" s="19"/>
      <c r="K9" s="19"/>
      <c r="L9" s="20"/>
      <c r="M9" s="20"/>
      <c r="N9" s="21"/>
      <c r="O9" s="19"/>
      <c r="P9" s="19"/>
      <c r="Q9" s="19"/>
      <c r="R9" s="19"/>
      <c r="S9" s="19"/>
      <c r="T9" s="19"/>
      <c r="U9" s="19"/>
      <c r="V9" s="22"/>
      <c r="W9" s="23"/>
      <c r="X9" s="24"/>
    </row>
    <row r="10" spans="1:24" s="29" customFormat="1" ht="16.5" customHeight="1">
      <c r="A10" s="121" t="s">
        <v>26</v>
      </c>
      <c r="B10" s="122"/>
      <c r="C10" s="25">
        <f>SUM(C12:C14)</f>
        <v>172</v>
      </c>
      <c r="D10" s="26">
        <f t="shared" ref="D10:X10" si="0">SUM(D12:D14)</f>
        <v>172</v>
      </c>
      <c r="E10" s="26">
        <f t="shared" si="0"/>
        <v>0</v>
      </c>
      <c r="F10" s="26">
        <f t="shared" si="0"/>
        <v>2056</v>
      </c>
      <c r="G10" s="26">
        <f t="shared" si="0"/>
        <v>1756</v>
      </c>
      <c r="H10" s="26">
        <f t="shared" si="0"/>
        <v>1</v>
      </c>
      <c r="I10" s="26">
        <f t="shared" si="0"/>
        <v>299</v>
      </c>
      <c r="J10" s="26">
        <f t="shared" si="0"/>
        <v>56041</v>
      </c>
      <c r="K10" s="26">
        <f t="shared" si="0"/>
        <v>28765</v>
      </c>
      <c r="L10" s="26">
        <f t="shared" si="0"/>
        <v>27276</v>
      </c>
      <c r="M10" s="26">
        <f t="shared" si="0"/>
        <v>18631</v>
      </c>
      <c r="N10" s="27">
        <f t="shared" si="0"/>
        <v>9555</v>
      </c>
      <c r="O10" s="26">
        <f t="shared" si="0"/>
        <v>9076</v>
      </c>
      <c r="P10" s="26">
        <f>SUM(P12:P14)</f>
        <v>18402</v>
      </c>
      <c r="Q10" s="26">
        <f>SUM(Q12:Q14)</f>
        <v>9407</v>
      </c>
      <c r="R10" s="26">
        <f>SUM(R12:R14)</f>
        <v>8995</v>
      </c>
      <c r="S10" s="26">
        <f t="shared" si="0"/>
        <v>19008</v>
      </c>
      <c r="T10" s="26">
        <f t="shared" si="0"/>
        <v>9803</v>
      </c>
      <c r="U10" s="26">
        <f t="shared" si="0"/>
        <v>9205</v>
      </c>
      <c r="V10" s="26">
        <f t="shared" si="0"/>
        <v>1301</v>
      </c>
      <c r="W10" s="26">
        <f>SUM(W12:W14)</f>
        <v>2253</v>
      </c>
      <c r="X10" s="28">
        <f t="shared" si="0"/>
        <v>24</v>
      </c>
    </row>
    <row r="11" spans="1:24" s="12" customFormat="1" ht="16.5" customHeight="1">
      <c r="A11" s="123"/>
      <c r="B11" s="124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1"/>
      <c r="P11" s="31"/>
      <c r="Q11" s="31"/>
      <c r="R11" s="31"/>
      <c r="S11" s="31"/>
      <c r="T11" s="31"/>
      <c r="U11" s="31"/>
      <c r="V11" s="31"/>
      <c r="W11" s="31"/>
      <c r="X11" s="33"/>
    </row>
    <row r="12" spans="1:24" s="12" customFormat="1" ht="16.5" customHeight="1">
      <c r="A12" s="125" t="s">
        <v>27</v>
      </c>
      <c r="B12" s="126"/>
      <c r="C12" s="30">
        <f>SUM(C16,C21:C34)</f>
        <v>150</v>
      </c>
      <c r="D12" s="31">
        <f t="shared" ref="D12:X12" si="1">SUM(D16,D21:D34)</f>
        <v>150</v>
      </c>
      <c r="E12" s="31">
        <f t="shared" si="1"/>
        <v>0</v>
      </c>
      <c r="F12" s="31">
        <f t="shared" si="1"/>
        <v>1918</v>
      </c>
      <c r="G12" s="31">
        <f>SUM(G16,G21:G34)</f>
        <v>1643</v>
      </c>
      <c r="H12" s="31">
        <f t="shared" si="1"/>
        <v>0</v>
      </c>
      <c r="I12" s="31">
        <f t="shared" si="1"/>
        <v>275</v>
      </c>
      <c r="J12" s="31">
        <f t="shared" si="1"/>
        <v>53072</v>
      </c>
      <c r="K12" s="31">
        <f t="shared" si="1"/>
        <v>27220</v>
      </c>
      <c r="L12" s="31">
        <f t="shared" si="1"/>
        <v>25852</v>
      </c>
      <c r="M12" s="31">
        <f t="shared" si="1"/>
        <v>17639</v>
      </c>
      <c r="N12" s="32">
        <f t="shared" si="1"/>
        <v>9022</v>
      </c>
      <c r="O12" s="31">
        <f t="shared" si="1"/>
        <v>8617</v>
      </c>
      <c r="P12" s="31">
        <f>SUM(P16,P21:P34)</f>
        <v>17450</v>
      </c>
      <c r="Q12" s="31">
        <f>SUM(Q16,Q21:Q34)</f>
        <v>8908</v>
      </c>
      <c r="R12" s="31">
        <f>SUM(R16,R21:R34)</f>
        <v>8542</v>
      </c>
      <c r="S12" s="31">
        <f t="shared" si="1"/>
        <v>17983</v>
      </c>
      <c r="T12" s="31">
        <f t="shared" si="1"/>
        <v>9290</v>
      </c>
      <c r="U12" s="31">
        <f t="shared" si="1"/>
        <v>8693</v>
      </c>
      <c r="V12" s="31">
        <f t="shared" si="1"/>
        <v>1226</v>
      </c>
      <c r="W12" s="31">
        <f>SUM(W16,W21:W34)</f>
        <v>2157</v>
      </c>
      <c r="X12" s="33">
        <f t="shared" si="1"/>
        <v>24</v>
      </c>
    </row>
    <row r="13" spans="1:24" s="12" customFormat="1" ht="16.5" customHeight="1">
      <c r="A13" s="125"/>
      <c r="B13" s="126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31"/>
      <c r="P13" s="31"/>
      <c r="Q13" s="31"/>
      <c r="R13" s="31"/>
      <c r="S13" s="31"/>
      <c r="T13" s="31"/>
      <c r="U13" s="31"/>
      <c r="V13" s="31"/>
      <c r="W13" s="31"/>
      <c r="X13" s="33"/>
    </row>
    <row r="14" spans="1:24" s="12" customFormat="1" ht="16.5" customHeight="1">
      <c r="A14" s="125" t="s">
        <v>28</v>
      </c>
      <c r="B14" s="126"/>
      <c r="C14" s="30">
        <f t="shared" ref="C14:X14" si="2">SUM(C37:C43,C57:C77)</f>
        <v>22</v>
      </c>
      <c r="D14" s="31">
        <f t="shared" si="2"/>
        <v>22</v>
      </c>
      <c r="E14" s="31">
        <f t="shared" si="2"/>
        <v>0</v>
      </c>
      <c r="F14" s="31">
        <f t="shared" si="2"/>
        <v>138</v>
      </c>
      <c r="G14" s="31">
        <f>SUM(G37:G43,G57:G77)</f>
        <v>113</v>
      </c>
      <c r="H14" s="31">
        <f t="shared" si="2"/>
        <v>1</v>
      </c>
      <c r="I14" s="31">
        <f t="shared" si="2"/>
        <v>24</v>
      </c>
      <c r="J14" s="31">
        <f t="shared" si="2"/>
        <v>2969</v>
      </c>
      <c r="K14" s="31">
        <f t="shared" si="2"/>
        <v>1545</v>
      </c>
      <c r="L14" s="31">
        <f t="shared" si="2"/>
        <v>1424</v>
      </c>
      <c r="M14" s="31">
        <f t="shared" si="2"/>
        <v>992</v>
      </c>
      <c r="N14" s="32">
        <f t="shared" si="2"/>
        <v>533</v>
      </c>
      <c r="O14" s="31">
        <f t="shared" si="2"/>
        <v>459</v>
      </c>
      <c r="P14" s="31">
        <f>SUM(P37:P43,P57:P77)</f>
        <v>952</v>
      </c>
      <c r="Q14" s="31">
        <f>SUM(Q37:Q43,Q57:Q77)</f>
        <v>499</v>
      </c>
      <c r="R14" s="31">
        <f>SUM(R37:R43,R57:R77)</f>
        <v>453</v>
      </c>
      <c r="S14" s="31">
        <f t="shared" si="2"/>
        <v>1025</v>
      </c>
      <c r="T14" s="31">
        <f t="shared" si="2"/>
        <v>513</v>
      </c>
      <c r="U14" s="31">
        <f t="shared" si="2"/>
        <v>512</v>
      </c>
      <c r="V14" s="31">
        <f t="shared" si="2"/>
        <v>75</v>
      </c>
      <c r="W14" s="31">
        <f>SUM(W37:W43,W57:W77)</f>
        <v>96</v>
      </c>
      <c r="X14" s="33">
        <f t="shared" si="2"/>
        <v>0</v>
      </c>
    </row>
    <row r="15" spans="1:24" s="12" customFormat="1" ht="16.5" customHeight="1">
      <c r="A15" s="72"/>
      <c r="B15" s="73"/>
      <c r="C15" s="30"/>
      <c r="D15" s="34"/>
      <c r="E15" s="34"/>
      <c r="F15" s="34"/>
      <c r="G15" s="34"/>
      <c r="H15" s="34"/>
      <c r="I15" s="34"/>
      <c r="J15" s="34"/>
      <c r="K15" s="34"/>
      <c r="L15" s="31"/>
      <c r="M15" s="31"/>
      <c r="N15" s="35"/>
      <c r="O15" s="34"/>
      <c r="P15" s="34"/>
      <c r="Q15" s="34"/>
      <c r="R15" s="34"/>
      <c r="S15" s="34"/>
      <c r="T15" s="34"/>
      <c r="U15" s="34"/>
      <c r="V15" s="34"/>
      <c r="W15" s="34"/>
      <c r="X15" s="33"/>
    </row>
    <row r="16" spans="1:24" s="12" customFormat="1" ht="17.25" customHeight="1">
      <c r="A16" s="72" t="s">
        <v>29</v>
      </c>
      <c r="B16" s="73"/>
      <c r="C16" s="30">
        <f>SUM(C17:C20)</f>
        <v>45</v>
      </c>
      <c r="D16" s="34">
        <f>SUM(D17:D20)</f>
        <v>45</v>
      </c>
      <c r="E16" s="34">
        <f t="shared" ref="E16:V16" si="3">SUM(E17:E20)</f>
        <v>0</v>
      </c>
      <c r="F16" s="34">
        <f t="shared" si="3"/>
        <v>708</v>
      </c>
      <c r="G16" s="34">
        <f>SUM(G17:G20)</f>
        <v>616</v>
      </c>
      <c r="H16" s="34">
        <f t="shared" si="3"/>
        <v>0</v>
      </c>
      <c r="I16" s="34">
        <f t="shared" si="3"/>
        <v>92</v>
      </c>
      <c r="J16" s="34">
        <f t="shared" si="3"/>
        <v>20567</v>
      </c>
      <c r="K16" s="34">
        <f t="shared" si="3"/>
        <v>10538</v>
      </c>
      <c r="L16" s="31">
        <f t="shared" si="3"/>
        <v>10029</v>
      </c>
      <c r="M16" s="31">
        <f t="shared" si="3"/>
        <v>6804</v>
      </c>
      <c r="N16" s="35">
        <f t="shared" si="3"/>
        <v>3441</v>
      </c>
      <c r="O16" s="34">
        <f t="shared" si="3"/>
        <v>3363</v>
      </c>
      <c r="P16" s="34">
        <f t="shared" si="3"/>
        <v>6778</v>
      </c>
      <c r="Q16" s="34">
        <f t="shared" si="3"/>
        <v>3463</v>
      </c>
      <c r="R16" s="34">
        <f t="shared" si="3"/>
        <v>3315</v>
      </c>
      <c r="S16" s="34">
        <f t="shared" si="3"/>
        <v>6985</v>
      </c>
      <c r="T16" s="34">
        <f t="shared" si="3"/>
        <v>3634</v>
      </c>
      <c r="U16" s="34">
        <f t="shared" si="3"/>
        <v>3351</v>
      </c>
      <c r="V16" s="34">
        <f t="shared" si="3"/>
        <v>450</v>
      </c>
      <c r="W16" s="34">
        <f>SUM(W17:W20)</f>
        <v>887</v>
      </c>
      <c r="X16" s="33">
        <f>SUM(X17:X20)</f>
        <v>17</v>
      </c>
    </row>
    <row r="17" spans="1:24" s="12" customFormat="1" ht="17.25" customHeight="1">
      <c r="A17" s="36"/>
      <c r="B17" s="37" t="s">
        <v>30</v>
      </c>
      <c r="C17" s="30">
        <f>SUM(D17:E17)</f>
        <v>17</v>
      </c>
      <c r="D17" s="34">
        <v>17</v>
      </c>
      <c r="E17" s="34">
        <v>0</v>
      </c>
      <c r="F17" s="34">
        <f>SUM(G17:I17)</f>
        <v>273</v>
      </c>
      <c r="G17" s="34">
        <v>231</v>
      </c>
      <c r="H17" s="34">
        <v>0</v>
      </c>
      <c r="I17" s="34">
        <v>42</v>
      </c>
      <c r="J17" s="34">
        <f t="shared" ref="J17:L32" si="4">SUM(M17,P17,S17)</f>
        <v>7729</v>
      </c>
      <c r="K17" s="34">
        <f t="shared" si="4"/>
        <v>3940</v>
      </c>
      <c r="L17" s="31">
        <f t="shared" si="4"/>
        <v>3789</v>
      </c>
      <c r="M17" s="31">
        <f>SUM(N17:O17)</f>
        <v>2578</v>
      </c>
      <c r="N17" s="35">
        <v>1305</v>
      </c>
      <c r="O17" s="34">
        <v>1273</v>
      </c>
      <c r="P17" s="34">
        <f>SUM(Q17:R17)</f>
        <v>2474</v>
      </c>
      <c r="Q17" s="34">
        <v>1239</v>
      </c>
      <c r="R17" s="34">
        <v>1235</v>
      </c>
      <c r="S17" s="34">
        <f>SUM(T17:U17)</f>
        <v>2677</v>
      </c>
      <c r="T17" s="34">
        <v>1396</v>
      </c>
      <c r="U17" s="34">
        <v>1281</v>
      </c>
      <c r="V17" s="34">
        <v>204</v>
      </c>
      <c r="W17" s="34">
        <v>356</v>
      </c>
      <c r="X17" s="33">
        <v>8</v>
      </c>
    </row>
    <row r="18" spans="1:24" s="12" customFormat="1" ht="17.25" customHeight="1">
      <c r="A18" s="36"/>
      <c r="B18" s="37" t="s">
        <v>31</v>
      </c>
      <c r="C18" s="30">
        <f t="shared" ref="C18:C43" si="5">SUM(D18:E18)</f>
        <v>10</v>
      </c>
      <c r="D18" s="34">
        <v>10</v>
      </c>
      <c r="E18" s="34">
        <v>0</v>
      </c>
      <c r="F18" s="34">
        <f>SUM(G18:I18)</f>
        <v>154</v>
      </c>
      <c r="G18" s="34">
        <v>138</v>
      </c>
      <c r="H18" s="34">
        <v>0</v>
      </c>
      <c r="I18" s="34">
        <v>16</v>
      </c>
      <c r="J18" s="34">
        <f t="shared" si="4"/>
        <v>4694</v>
      </c>
      <c r="K18" s="34">
        <f t="shared" si="4"/>
        <v>2305</v>
      </c>
      <c r="L18" s="31">
        <f t="shared" si="4"/>
        <v>2389</v>
      </c>
      <c r="M18" s="31">
        <f>SUM(N18:O18)</f>
        <v>1575</v>
      </c>
      <c r="N18" s="35">
        <v>779</v>
      </c>
      <c r="O18" s="34">
        <v>796</v>
      </c>
      <c r="P18" s="34">
        <f>SUM(Q18:R18)</f>
        <v>1591</v>
      </c>
      <c r="Q18" s="34">
        <v>755</v>
      </c>
      <c r="R18" s="34">
        <v>836</v>
      </c>
      <c r="S18" s="34">
        <f>SUM(T18:U18)</f>
        <v>1528</v>
      </c>
      <c r="T18" s="34">
        <v>771</v>
      </c>
      <c r="U18" s="34">
        <v>757</v>
      </c>
      <c r="V18" s="34">
        <v>82</v>
      </c>
      <c r="W18" s="34">
        <v>195</v>
      </c>
      <c r="X18" s="33">
        <v>7</v>
      </c>
    </row>
    <row r="19" spans="1:24" s="12" customFormat="1" ht="17.25" customHeight="1">
      <c r="A19" s="36"/>
      <c r="B19" s="37" t="s">
        <v>32</v>
      </c>
      <c r="C19" s="30">
        <f t="shared" si="5"/>
        <v>7</v>
      </c>
      <c r="D19" s="34">
        <v>7</v>
      </c>
      <c r="E19" s="34">
        <v>0</v>
      </c>
      <c r="F19" s="34">
        <f t="shared" ref="F19:F43" si="6">SUM(G19:I19)</f>
        <v>97</v>
      </c>
      <c r="G19" s="34">
        <v>86</v>
      </c>
      <c r="H19" s="34">
        <v>0</v>
      </c>
      <c r="I19" s="34">
        <v>11</v>
      </c>
      <c r="J19" s="34">
        <f t="shared" si="4"/>
        <v>2921</v>
      </c>
      <c r="K19" s="34">
        <f t="shared" si="4"/>
        <v>1533</v>
      </c>
      <c r="L19" s="31">
        <f t="shared" si="4"/>
        <v>1388</v>
      </c>
      <c r="M19" s="31">
        <f t="shared" ref="M19:M43" si="7">SUM(N19:O19)</f>
        <v>939</v>
      </c>
      <c r="N19" s="35">
        <v>483</v>
      </c>
      <c r="O19" s="34">
        <v>456</v>
      </c>
      <c r="P19" s="34">
        <f t="shared" ref="P19:P40" si="8">SUM(Q19:R19)</f>
        <v>982</v>
      </c>
      <c r="Q19" s="34">
        <v>532</v>
      </c>
      <c r="R19" s="34">
        <v>450</v>
      </c>
      <c r="S19" s="34">
        <f t="shared" ref="S19:S43" si="9">SUM(T19:U19)</f>
        <v>1000</v>
      </c>
      <c r="T19" s="34">
        <v>518</v>
      </c>
      <c r="U19" s="34">
        <v>482</v>
      </c>
      <c r="V19" s="34">
        <v>51</v>
      </c>
      <c r="W19" s="34">
        <v>102</v>
      </c>
      <c r="X19" s="33">
        <v>0</v>
      </c>
    </row>
    <row r="20" spans="1:24" s="12" customFormat="1" ht="17.25" customHeight="1">
      <c r="A20" s="36"/>
      <c r="B20" s="37" t="s">
        <v>33</v>
      </c>
      <c r="C20" s="30">
        <f t="shared" si="5"/>
        <v>11</v>
      </c>
      <c r="D20" s="34">
        <v>11</v>
      </c>
      <c r="E20" s="34">
        <v>0</v>
      </c>
      <c r="F20" s="34">
        <f t="shared" si="6"/>
        <v>184</v>
      </c>
      <c r="G20" s="34">
        <v>161</v>
      </c>
      <c r="H20" s="34">
        <v>0</v>
      </c>
      <c r="I20" s="34">
        <v>23</v>
      </c>
      <c r="J20" s="34">
        <f t="shared" si="4"/>
        <v>5223</v>
      </c>
      <c r="K20" s="34">
        <f t="shared" si="4"/>
        <v>2760</v>
      </c>
      <c r="L20" s="31">
        <f t="shared" si="4"/>
        <v>2463</v>
      </c>
      <c r="M20" s="31">
        <f t="shared" si="7"/>
        <v>1712</v>
      </c>
      <c r="N20" s="35">
        <v>874</v>
      </c>
      <c r="O20" s="34">
        <v>838</v>
      </c>
      <c r="P20" s="34">
        <f t="shared" si="8"/>
        <v>1731</v>
      </c>
      <c r="Q20" s="34">
        <v>937</v>
      </c>
      <c r="R20" s="34">
        <v>794</v>
      </c>
      <c r="S20" s="34">
        <f t="shared" si="9"/>
        <v>1780</v>
      </c>
      <c r="T20" s="34">
        <v>949</v>
      </c>
      <c r="U20" s="34">
        <v>831</v>
      </c>
      <c r="V20" s="34">
        <v>113</v>
      </c>
      <c r="W20" s="34">
        <v>234</v>
      </c>
      <c r="X20" s="33">
        <v>2</v>
      </c>
    </row>
    <row r="21" spans="1:24" s="12" customFormat="1" ht="17.25" customHeight="1">
      <c r="A21" s="72" t="s">
        <v>34</v>
      </c>
      <c r="B21" s="73"/>
      <c r="C21" s="30">
        <f t="shared" si="5"/>
        <v>28</v>
      </c>
      <c r="D21" s="34">
        <v>28</v>
      </c>
      <c r="E21" s="34">
        <v>0</v>
      </c>
      <c r="F21" s="34">
        <f t="shared" si="6"/>
        <v>500</v>
      </c>
      <c r="G21" s="34">
        <v>434</v>
      </c>
      <c r="H21" s="34">
        <v>0</v>
      </c>
      <c r="I21" s="34">
        <v>66</v>
      </c>
      <c r="J21" s="34">
        <f t="shared" si="4"/>
        <v>14417</v>
      </c>
      <c r="K21" s="34">
        <f t="shared" si="4"/>
        <v>7339</v>
      </c>
      <c r="L21" s="31">
        <f t="shared" si="4"/>
        <v>7078</v>
      </c>
      <c r="M21" s="31">
        <f t="shared" si="7"/>
        <v>4791</v>
      </c>
      <c r="N21" s="35">
        <v>2401</v>
      </c>
      <c r="O21" s="34">
        <v>2390</v>
      </c>
      <c r="P21" s="34">
        <f t="shared" si="8"/>
        <v>4773</v>
      </c>
      <c r="Q21" s="34">
        <v>2438</v>
      </c>
      <c r="R21" s="34">
        <v>2335</v>
      </c>
      <c r="S21" s="34">
        <f t="shared" si="9"/>
        <v>4853</v>
      </c>
      <c r="T21" s="34">
        <v>2500</v>
      </c>
      <c r="U21" s="34">
        <v>2353</v>
      </c>
      <c r="V21" s="34">
        <v>330</v>
      </c>
      <c r="W21" s="34">
        <v>585</v>
      </c>
      <c r="X21" s="33">
        <v>5</v>
      </c>
    </row>
    <row r="22" spans="1:24" s="12" customFormat="1" ht="17.25" customHeight="1">
      <c r="A22" s="72" t="s">
        <v>35</v>
      </c>
      <c r="B22" s="73"/>
      <c r="C22" s="30">
        <f t="shared" si="5"/>
        <v>8</v>
      </c>
      <c r="D22" s="34">
        <v>8</v>
      </c>
      <c r="E22" s="34">
        <v>0</v>
      </c>
      <c r="F22" s="34">
        <f t="shared" si="6"/>
        <v>111</v>
      </c>
      <c r="G22" s="34">
        <v>95</v>
      </c>
      <c r="H22" s="34">
        <v>0</v>
      </c>
      <c r="I22" s="34">
        <v>16</v>
      </c>
      <c r="J22" s="34">
        <f t="shared" si="4"/>
        <v>3063</v>
      </c>
      <c r="K22" s="34">
        <f t="shared" si="4"/>
        <v>1514</v>
      </c>
      <c r="L22" s="31">
        <f t="shared" si="4"/>
        <v>1549</v>
      </c>
      <c r="M22" s="31">
        <f t="shared" si="7"/>
        <v>1020</v>
      </c>
      <c r="N22" s="35">
        <v>502</v>
      </c>
      <c r="O22" s="34">
        <v>518</v>
      </c>
      <c r="P22" s="34">
        <f t="shared" si="8"/>
        <v>988</v>
      </c>
      <c r="Q22" s="34">
        <v>493</v>
      </c>
      <c r="R22" s="34">
        <v>495</v>
      </c>
      <c r="S22" s="34">
        <f t="shared" si="9"/>
        <v>1055</v>
      </c>
      <c r="T22" s="34">
        <v>519</v>
      </c>
      <c r="U22" s="34">
        <v>536</v>
      </c>
      <c r="V22" s="34">
        <v>68</v>
      </c>
      <c r="W22" s="34">
        <v>125</v>
      </c>
      <c r="X22" s="33">
        <v>0</v>
      </c>
    </row>
    <row r="23" spans="1:24" s="12" customFormat="1" ht="17.25" customHeight="1">
      <c r="A23" s="72" t="s">
        <v>36</v>
      </c>
      <c r="B23" s="73"/>
      <c r="C23" s="30">
        <f t="shared" si="5"/>
        <v>7</v>
      </c>
      <c r="D23" s="34">
        <v>7</v>
      </c>
      <c r="E23" s="34">
        <v>0</v>
      </c>
      <c r="F23" s="34">
        <f t="shared" si="6"/>
        <v>61</v>
      </c>
      <c r="G23" s="34">
        <v>50</v>
      </c>
      <c r="H23" s="34">
        <v>0</v>
      </c>
      <c r="I23" s="34">
        <v>11</v>
      </c>
      <c r="J23" s="34">
        <f t="shared" si="4"/>
        <v>1561</v>
      </c>
      <c r="K23" s="34">
        <f t="shared" si="4"/>
        <v>830</v>
      </c>
      <c r="L23" s="31">
        <f t="shared" si="4"/>
        <v>731</v>
      </c>
      <c r="M23" s="31">
        <f t="shared" si="7"/>
        <v>473</v>
      </c>
      <c r="N23" s="35">
        <v>242</v>
      </c>
      <c r="O23" s="34">
        <v>231</v>
      </c>
      <c r="P23" s="34">
        <f t="shared" si="8"/>
        <v>541</v>
      </c>
      <c r="Q23" s="34">
        <v>286</v>
      </c>
      <c r="R23" s="34">
        <v>255</v>
      </c>
      <c r="S23" s="34">
        <f t="shared" si="9"/>
        <v>547</v>
      </c>
      <c r="T23" s="34">
        <v>302</v>
      </c>
      <c r="U23" s="34">
        <v>245</v>
      </c>
      <c r="V23" s="34">
        <v>37</v>
      </c>
      <c r="W23" s="34">
        <v>74</v>
      </c>
      <c r="X23" s="33">
        <v>0</v>
      </c>
    </row>
    <row r="24" spans="1:24" s="12" customFormat="1" ht="17.25" customHeight="1">
      <c r="A24" s="72" t="s">
        <v>37</v>
      </c>
      <c r="B24" s="73"/>
      <c r="C24" s="30">
        <f t="shared" si="5"/>
        <v>10</v>
      </c>
      <c r="D24" s="34">
        <v>10</v>
      </c>
      <c r="E24" s="34">
        <v>0</v>
      </c>
      <c r="F24" s="34">
        <f t="shared" si="6"/>
        <v>65</v>
      </c>
      <c r="G24" s="34">
        <v>55</v>
      </c>
      <c r="H24" s="34">
        <v>0</v>
      </c>
      <c r="I24" s="34">
        <v>10</v>
      </c>
      <c r="J24" s="34">
        <f t="shared" si="4"/>
        <v>1380</v>
      </c>
      <c r="K24" s="34">
        <f t="shared" si="4"/>
        <v>716</v>
      </c>
      <c r="L24" s="31">
        <f t="shared" si="4"/>
        <v>664</v>
      </c>
      <c r="M24" s="31">
        <f t="shared" si="7"/>
        <v>469</v>
      </c>
      <c r="N24" s="35">
        <v>249</v>
      </c>
      <c r="O24" s="34">
        <v>220</v>
      </c>
      <c r="P24" s="34">
        <f t="shared" si="8"/>
        <v>436</v>
      </c>
      <c r="Q24" s="34">
        <v>225</v>
      </c>
      <c r="R24" s="34">
        <v>211</v>
      </c>
      <c r="S24" s="34">
        <f t="shared" si="9"/>
        <v>475</v>
      </c>
      <c r="T24" s="34">
        <v>242</v>
      </c>
      <c r="U24" s="34">
        <v>233</v>
      </c>
      <c r="V24" s="34">
        <v>33</v>
      </c>
      <c r="W24" s="34">
        <v>54</v>
      </c>
      <c r="X24" s="33">
        <v>0</v>
      </c>
    </row>
    <row r="25" spans="1:24" s="12" customFormat="1" ht="17.25" customHeight="1">
      <c r="A25" s="72" t="s">
        <v>38</v>
      </c>
      <c r="B25" s="73"/>
      <c r="C25" s="30">
        <f t="shared" si="5"/>
        <v>5</v>
      </c>
      <c r="D25" s="34">
        <v>5</v>
      </c>
      <c r="E25" s="34">
        <v>0</v>
      </c>
      <c r="F25" s="34">
        <f t="shared" si="6"/>
        <v>46</v>
      </c>
      <c r="G25" s="34">
        <v>37</v>
      </c>
      <c r="H25" s="34">
        <v>0</v>
      </c>
      <c r="I25" s="34">
        <v>9</v>
      </c>
      <c r="J25" s="34">
        <f t="shared" si="4"/>
        <v>1179</v>
      </c>
      <c r="K25" s="34">
        <f t="shared" si="4"/>
        <v>585</v>
      </c>
      <c r="L25" s="31">
        <f t="shared" si="4"/>
        <v>594</v>
      </c>
      <c r="M25" s="31">
        <f t="shared" si="7"/>
        <v>417</v>
      </c>
      <c r="N25" s="35">
        <v>210</v>
      </c>
      <c r="O25" s="34">
        <v>207</v>
      </c>
      <c r="P25" s="34">
        <f t="shared" si="8"/>
        <v>376</v>
      </c>
      <c r="Q25" s="34">
        <v>182</v>
      </c>
      <c r="R25" s="34">
        <v>194</v>
      </c>
      <c r="S25" s="34">
        <f t="shared" si="9"/>
        <v>386</v>
      </c>
      <c r="T25" s="34">
        <v>193</v>
      </c>
      <c r="U25" s="34">
        <v>193</v>
      </c>
      <c r="V25" s="34">
        <v>26</v>
      </c>
      <c r="W25" s="34">
        <v>41</v>
      </c>
      <c r="X25" s="33">
        <v>0</v>
      </c>
    </row>
    <row r="26" spans="1:24" s="12" customFormat="1" ht="17.25" customHeight="1">
      <c r="A26" s="72" t="s">
        <v>39</v>
      </c>
      <c r="B26" s="73"/>
      <c r="C26" s="30">
        <f t="shared" si="5"/>
        <v>4</v>
      </c>
      <c r="D26" s="34">
        <v>4</v>
      </c>
      <c r="E26" s="34">
        <v>0</v>
      </c>
      <c r="F26" s="34">
        <f t="shared" si="6"/>
        <v>72</v>
      </c>
      <c r="G26" s="34">
        <v>59</v>
      </c>
      <c r="H26" s="34">
        <v>0</v>
      </c>
      <c r="I26" s="34">
        <v>13</v>
      </c>
      <c r="J26" s="34">
        <f t="shared" si="4"/>
        <v>1995</v>
      </c>
      <c r="K26" s="34">
        <f t="shared" si="4"/>
        <v>1033</v>
      </c>
      <c r="L26" s="31">
        <f t="shared" si="4"/>
        <v>962</v>
      </c>
      <c r="M26" s="31">
        <f t="shared" si="7"/>
        <v>666</v>
      </c>
      <c r="N26" s="35">
        <v>352</v>
      </c>
      <c r="O26" s="34">
        <v>314</v>
      </c>
      <c r="P26" s="34">
        <f t="shared" si="8"/>
        <v>645</v>
      </c>
      <c r="Q26" s="34">
        <v>323</v>
      </c>
      <c r="R26" s="34">
        <v>322</v>
      </c>
      <c r="S26" s="34">
        <f t="shared" si="9"/>
        <v>684</v>
      </c>
      <c r="T26" s="34">
        <v>358</v>
      </c>
      <c r="U26" s="34">
        <v>326</v>
      </c>
      <c r="V26" s="34">
        <v>69</v>
      </c>
      <c r="W26" s="34">
        <v>64</v>
      </c>
      <c r="X26" s="33">
        <v>0</v>
      </c>
    </row>
    <row r="27" spans="1:24" s="12" customFormat="1" ht="17.25" customHeight="1">
      <c r="A27" s="72" t="s">
        <v>40</v>
      </c>
      <c r="B27" s="73"/>
      <c r="C27" s="30">
        <f t="shared" si="5"/>
        <v>7</v>
      </c>
      <c r="D27" s="34">
        <v>7</v>
      </c>
      <c r="E27" s="34">
        <v>0</v>
      </c>
      <c r="F27" s="34">
        <f t="shared" si="6"/>
        <v>37</v>
      </c>
      <c r="G27" s="34">
        <v>29</v>
      </c>
      <c r="H27" s="34">
        <v>0</v>
      </c>
      <c r="I27" s="34">
        <v>8</v>
      </c>
      <c r="J27" s="34">
        <f t="shared" si="4"/>
        <v>695</v>
      </c>
      <c r="K27" s="34">
        <f t="shared" si="4"/>
        <v>346</v>
      </c>
      <c r="L27" s="31">
        <f t="shared" si="4"/>
        <v>349</v>
      </c>
      <c r="M27" s="31">
        <f t="shared" si="7"/>
        <v>246</v>
      </c>
      <c r="N27" s="35">
        <v>126</v>
      </c>
      <c r="O27" s="34">
        <v>120</v>
      </c>
      <c r="P27" s="34">
        <f t="shared" si="8"/>
        <v>234</v>
      </c>
      <c r="Q27" s="34">
        <v>118</v>
      </c>
      <c r="R27" s="34">
        <v>116</v>
      </c>
      <c r="S27" s="34">
        <f t="shared" si="9"/>
        <v>215</v>
      </c>
      <c r="T27" s="34">
        <v>102</v>
      </c>
      <c r="U27" s="34">
        <v>113</v>
      </c>
      <c r="V27" s="34">
        <v>24</v>
      </c>
      <c r="W27" s="34">
        <v>18</v>
      </c>
      <c r="X27" s="33">
        <v>0</v>
      </c>
    </row>
    <row r="28" spans="1:24" s="12" customFormat="1" ht="17.25" customHeight="1">
      <c r="A28" s="72" t="s">
        <v>41</v>
      </c>
      <c r="B28" s="73"/>
      <c r="C28" s="30">
        <f t="shared" si="5"/>
        <v>6</v>
      </c>
      <c r="D28" s="34">
        <v>6</v>
      </c>
      <c r="E28" s="34">
        <v>0</v>
      </c>
      <c r="F28" s="34">
        <f t="shared" si="6"/>
        <v>34</v>
      </c>
      <c r="G28" s="34">
        <v>30</v>
      </c>
      <c r="H28" s="34">
        <v>0</v>
      </c>
      <c r="I28" s="34">
        <v>4</v>
      </c>
      <c r="J28" s="34">
        <f t="shared" si="4"/>
        <v>803</v>
      </c>
      <c r="K28" s="34">
        <f t="shared" si="4"/>
        <v>409</v>
      </c>
      <c r="L28" s="31">
        <f t="shared" si="4"/>
        <v>394</v>
      </c>
      <c r="M28" s="31">
        <f t="shared" si="7"/>
        <v>277</v>
      </c>
      <c r="N28" s="35">
        <v>158</v>
      </c>
      <c r="O28" s="34">
        <v>119</v>
      </c>
      <c r="P28" s="34">
        <f t="shared" si="8"/>
        <v>248</v>
      </c>
      <c r="Q28" s="34">
        <v>117</v>
      </c>
      <c r="R28" s="34">
        <v>131</v>
      </c>
      <c r="S28" s="34">
        <f t="shared" si="9"/>
        <v>278</v>
      </c>
      <c r="T28" s="34">
        <v>134</v>
      </c>
      <c r="U28" s="34">
        <v>144</v>
      </c>
      <c r="V28" s="34">
        <v>11</v>
      </c>
      <c r="W28" s="34">
        <v>31</v>
      </c>
      <c r="X28" s="33">
        <v>0</v>
      </c>
    </row>
    <row r="29" spans="1:24" s="12" customFormat="1" ht="17.25" customHeight="1">
      <c r="A29" s="72" t="s">
        <v>42</v>
      </c>
      <c r="B29" s="73"/>
      <c r="C29" s="30">
        <f t="shared" si="5"/>
        <v>5</v>
      </c>
      <c r="D29" s="34">
        <v>5</v>
      </c>
      <c r="E29" s="34">
        <v>0</v>
      </c>
      <c r="F29" s="34">
        <f t="shared" si="6"/>
        <v>39</v>
      </c>
      <c r="G29" s="34">
        <v>33</v>
      </c>
      <c r="H29" s="34">
        <v>0</v>
      </c>
      <c r="I29" s="34">
        <v>6</v>
      </c>
      <c r="J29" s="34">
        <f t="shared" si="4"/>
        <v>993</v>
      </c>
      <c r="K29" s="34">
        <f t="shared" si="4"/>
        <v>504</v>
      </c>
      <c r="L29" s="31">
        <f t="shared" si="4"/>
        <v>489</v>
      </c>
      <c r="M29" s="31">
        <f t="shared" si="7"/>
        <v>331</v>
      </c>
      <c r="N29" s="35">
        <v>172</v>
      </c>
      <c r="O29" s="34">
        <v>159</v>
      </c>
      <c r="P29" s="34">
        <f t="shared" si="8"/>
        <v>303</v>
      </c>
      <c r="Q29" s="34">
        <v>155</v>
      </c>
      <c r="R29" s="34">
        <v>148</v>
      </c>
      <c r="S29" s="34">
        <f t="shared" si="9"/>
        <v>359</v>
      </c>
      <c r="T29" s="34">
        <v>177</v>
      </c>
      <c r="U29" s="34">
        <v>182</v>
      </c>
      <c r="V29" s="34">
        <v>23</v>
      </c>
      <c r="W29" s="34">
        <v>37</v>
      </c>
      <c r="X29" s="33">
        <v>0</v>
      </c>
    </row>
    <row r="30" spans="1:24" s="12" customFormat="1" ht="17.25" customHeight="1">
      <c r="A30" s="72" t="s">
        <v>43</v>
      </c>
      <c r="B30" s="73"/>
      <c r="C30" s="30">
        <f t="shared" si="5"/>
        <v>3</v>
      </c>
      <c r="D30" s="34">
        <v>3</v>
      </c>
      <c r="E30" s="34">
        <v>0</v>
      </c>
      <c r="F30" s="34">
        <f t="shared" si="6"/>
        <v>36</v>
      </c>
      <c r="G30" s="34">
        <v>32</v>
      </c>
      <c r="H30" s="34">
        <v>0</v>
      </c>
      <c r="I30" s="34">
        <v>4</v>
      </c>
      <c r="J30" s="34">
        <f t="shared" si="4"/>
        <v>1035</v>
      </c>
      <c r="K30" s="34">
        <f t="shared" si="4"/>
        <v>529</v>
      </c>
      <c r="L30" s="31">
        <f t="shared" si="4"/>
        <v>506</v>
      </c>
      <c r="M30" s="31">
        <f t="shared" si="7"/>
        <v>351</v>
      </c>
      <c r="N30" s="35">
        <v>178</v>
      </c>
      <c r="O30" s="34">
        <v>173</v>
      </c>
      <c r="P30" s="34">
        <f t="shared" si="8"/>
        <v>356</v>
      </c>
      <c r="Q30" s="34">
        <v>186</v>
      </c>
      <c r="R30" s="34">
        <v>170</v>
      </c>
      <c r="S30" s="34">
        <f t="shared" si="9"/>
        <v>328</v>
      </c>
      <c r="T30" s="34">
        <v>165</v>
      </c>
      <c r="U30" s="34">
        <v>163</v>
      </c>
      <c r="V30" s="34">
        <v>19</v>
      </c>
      <c r="W30" s="34">
        <v>39</v>
      </c>
      <c r="X30" s="33">
        <v>0</v>
      </c>
    </row>
    <row r="31" spans="1:24" s="12" customFormat="1" ht="17.25" customHeight="1">
      <c r="A31" s="72" t="s">
        <v>44</v>
      </c>
      <c r="B31" s="73"/>
      <c r="C31" s="30">
        <f t="shared" si="5"/>
        <v>6</v>
      </c>
      <c r="D31" s="34">
        <v>6</v>
      </c>
      <c r="E31" s="34">
        <v>0</v>
      </c>
      <c r="F31" s="34">
        <f t="shared" si="6"/>
        <v>63</v>
      </c>
      <c r="G31" s="34">
        <v>52</v>
      </c>
      <c r="H31" s="34">
        <v>0</v>
      </c>
      <c r="I31" s="34">
        <v>11</v>
      </c>
      <c r="J31" s="34">
        <f t="shared" si="4"/>
        <v>1788</v>
      </c>
      <c r="K31" s="34">
        <f t="shared" si="4"/>
        <v>1005</v>
      </c>
      <c r="L31" s="31">
        <f t="shared" si="4"/>
        <v>783</v>
      </c>
      <c r="M31" s="31">
        <f t="shared" si="7"/>
        <v>594</v>
      </c>
      <c r="N31" s="35">
        <v>347</v>
      </c>
      <c r="O31" s="34">
        <v>247</v>
      </c>
      <c r="P31" s="34">
        <f t="shared" si="8"/>
        <v>589</v>
      </c>
      <c r="Q31" s="34">
        <v>317</v>
      </c>
      <c r="R31" s="34">
        <v>272</v>
      </c>
      <c r="S31" s="34">
        <f t="shared" si="9"/>
        <v>605</v>
      </c>
      <c r="T31" s="34">
        <v>341</v>
      </c>
      <c r="U31" s="34">
        <v>264</v>
      </c>
      <c r="V31" s="34">
        <v>55</v>
      </c>
      <c r="W31" s="34">
        <v>69</v>
      </c>
      <c r="X31" s="33">
        <v>1</v>
      </c>
    </row>
    <row r="32" spans="1:24" s="12" customFormat="1" ht="17.25" customHeight="1">
      <c r="A32" s="72" t="s">
        <v>45</v>
      </c>
      <c r="B32" s="73"/>
      <c r="C32" s="30">
        <f t="shared" si="5"/>
        <v>7</v>
      </c>
      <c r="D32" s="34">
        <v>7</v>
      </c>
      <c r="E32" s="34">
        <v>0</v>
      </c>
      <c r="F32" s="34">
        <f t="shared" si="6"/>
        <v>62</v>
      </c>
      <c r="G32" s="34">
        <v>49</v>
      </c>
      <c r="H32" s="34">
        <v>0</v>
      </c>
      <c r="I32" s="34">
        <v>13</v>
      </c>
      <c r="J32" s="34">
        <f t="shared" si="4"/>
        <v>1366</v>
      </c>
      <c r="K32" s="34">
        <f t="shared" si="4"/>
        <v>686</v>
      </c>
      <c r="L32" s="31">
        <f t="shared" si="4"/>
        <v>680</v>
      </c>
      <c r="M32" s="31">
        <f t="shared" si="7"/>
        <v>462</v>
      </c>
      <c r="N32" s="35">
        <v>234</v>
      </c>
      <c r="O32" s="34">
        <v>228</v>
      </c>
      <c r="P32" s="34">
        <f t="shared" si="8"/>
        <v>444</v>
      </c>
      <c r="Q32" s="34">
        <v>215</v>
      </c>
      <c r="R32" s="34">
        <v>229</v>
      </c>
      <c r="S32" s="34">
        <f t="shared" si="9"/>
        <v>460</v>
      </c>
      <c r="T32" s="34">
        <v>237</v>
      </c>
      <c r="U32" s="34">
        <v>223</v>
      </c>
      <c r="V32" s="34">
        <v>42</v>
      </c>
      <c r="W32" s="34">
        <v>49</v>
      </c>
      <c r="X32" s="33">
        <v>0</v>
      </c>
    </row>
    <row r="33" spans="1:24" s="12" customFormat="1" ht="17.25" customHeight="1">
      <c r="A33" s="72" t="s">
        <v>46</v>
      </c>
      <c r="B33" s="73"/>
      <c r="C33" s="30">
        <f t="shared" si="5"/>
        <v>5</v>
      </c>
      <c r="D33" s="34">
        <v>5</v>
      </c>
      <c r="E33" s="34">
        <v>0</v>
      </c>
      <c r="F33" s="34">
        <f t="shared" si="6"/>
        <v>34</v>
      </c>
      <c r="G33" s="34">
        <v>26</v>
      </c>
      <c r="H33" s="34">
        <v>0</v>
      </c>
      <c r="I33" s="34">
        <v>8</v>
      </c>
      <c r="J33" s="34">
        <f t="shared" ref="J33:L43" si="10">SUM(M33,P33,S33)</f>
        <v>749</v>
      </c>
      <c r="K33" s="34">
        <f t="shared" si="10"/>
        <v>384</v>
      </c>
      <c r="L33" s="31">
        <f t="shared" si="10"/>
        <v>365</v>
      </c>
      <c r="M33" s="31">
        <f t="shared" si="7"/>
        <v>251</v>
      </c>
      <c r="N33" s="35">
        <v>138</v>
      </c>
      <c r="O33" s="34">
        <v>113</v>
      </c>
      <c r="P33" s="34">
        <f t="shared" si="8"/>
        <v>250</v>
      </c>
      <c r="Q33" s="34">
        <v>123</v>
      </c>
      <c r="R33" s="34">
        <v>127</v>
      </c>
      <c r="S33" s="34">
        <f t="shared" si="9"/>
        <v>248</v>
      </c>
      <c r="T33" s="34">
        <v>123</v>
      </c>
      <c r="U33" s="34">
        <v>125</v>
      </c>
      <c r="V33" s="34">
        <v>22</v>
      </c>
      <c r="W33" s="34">
        <v>40</v>
      </c>
      <c r="X33" s="33">
        <v>0</v>
      </c>
    </row>
    <row r="34" spans="1:24" s="12" customFormat="1" ht="17.25" customHeight="1">
      <c r="A34" s="72" t="s">
        <v>47</v>
      </c>
      <c r="B34" s="73"/>
      <c r="C34" s="30">
        <f t="shared" si="5"/>
        <v>4</v>
      </c>
      <c r="D34" s="34">
        <v>4</v>
      </c>
      <c r="E34" s="34">
        <v>0</v>
      </c>
      <c r="F34" s="34">
        <f t="shared" si="6"/>
        <v>50</v>
      </c>
      <c r="G34" s="34">
        <v>46</v>
      </c>
      <c r="H34" s="34">
        <v>0</v>
      </c>
      <c r="I34" s="34">
        <v>4</v>
      </c>
      <c r="J34" s="34">
        <f t="shared" si="10"/>
        <v>1481</v>
      </c>
      <c r="K34" s="34">
        <f t="shared" si="10"/>
        <v>802</v>
      </c>
      <c r="L34" s="31">
        <f t="shared" si="10"/>
        <v>679</v>
      </c>
      <c r="M34" s="31">
        <f t="shared" si="7"/>
        <v>487</v>
      </c>
      <c r="N34" s="35">
        <v>272</v>
      </c>
      <c r="O34" s="34">
        <v>215</v>
      </c>
      <c r="P34" s="34">
        <f t="shared" si="8"/>
        <v>489</v>
      </c>
      <c r="Q34" s="34">
        <v>267</v>
      </c>
      <c r="R34" s="34">
        <v>222</v>
      </c>
      <c r="S34" s="34">
        <f t="shared" si="9"/>
        <v>505</v>
      </c>
      <c r="T34" s="34">
        <v>263</v>
      </c>
      <c r="U34" s="34">
        <v>242</v>
      </c>
      <c r="V34" s="34">
        <v>17</v>
      </c>
      <c r="W34" s="34">
        <v>44</v>
      </c>
      <c r="X34" s="33">
        <v>1</v>
      </c>
    </row>
    <row r="35" spans="1:24" s="12" customFormat="1" ht="16.5" customHeight="1">
      <c r="A35" s="72"/>
      <c r="B35" s="73"/>
      <c r="C35" s="30"/>
      <c r="D35" s="34"/>
      <c r="E35" s="34"/>
      <c r="F35" s="34"/>
      <c r="G35" s="34"/>
      <c r="H35" s="34"/>
      <c r="I35" s="34"/>
      <c r="J35" s="34"/>
      <c r="K35" s="34"/>
      <c r="L35" s="31"/>
      <c r="M35" s="31"/>
      <c r="N35" s="35"/>
      <c r="O35" s="34"/>
      <c r="P35" s="34"/>
      <c r="Q35" s="34"/>
      <c r="R35" s="34"/>
      <c r="S35" s="34"/>
      <c r="T35" s="34"/>
      <c r="U35" s="34"/>
      <c r="V35" s="34"/>
      <c r="W35" s="34"/>
      <c r="X35" s="33"/>
    </row>
    <row r="36" spans="1:24" s="12" customFormat="1" ht="16.5" customHeight="1">
      <c r="A36" s="79" t="s">
        <v>48</v>
      </c>
      <c r="B36" s="80"/>
      <c r="C36" s="30"/>
      <c r="D36" s="34"/>
      <c r="E36" s="34"/>
      <c r="F36" s="34"/>
      <c r="G36" s="34"/>
      <c r="H36" s="34"/>
      <c r="I36" s="34"/>
      <c r="J36" s="34"/>
      <c r="K36" s="34"/>
      <c r="L36" s="31"/>
      <c r="M36" s="31"/>
      <c r="N36" s="35"/>
      <c r="O36" s="34"/>
      <c r="P36" s="34"/>
      <c r="Q36" s="34"/>
      <c r="R36" s="34"/>
      <c r="S36" s="34"/>
      <c r="T36" s="34"/>
      <c r="U36" s="34"/>
      <c r="V36" s="34"/>
      <c r="W36" s="34"/>
      <c r="X36" s="33"/>
    </row>
    <row r="37" spans="1:24" s="12" customFormat="1" ht="16.5" customHeight="1">
      <c r="A37" s="36"/>
      <c r="B37" s="37" t="s">
        <v>49</v>
      </c>
      <c r="C37" s="30">
        <f t="shared" si="5"/>
        <v>2</v>
      </c>
      <c r="D37" s="34">
        <v>2</v>
      </c>
      <c r="E37" s="34">
        <v>0</v>
      </c>
      <c r="F37" s="34">
        <f t="shared" si="6"/>
        <v>15</v>
      </c>
      <c r="G37" s="34">
        <v>12</v>
      </c>
      <c r="H37" s="34">
        <v>0</v>
      </c>
      <c r="I37" s="34">
        <v>3</v>
      </c>
      <c r="J37" s="34">
        <f t="shared" si="10"/>
        <v>373</v>
      </c>
      <c r="K37" s="34">
        <f t="shared" si="10"/>
        <v>186</v>
      </c>
      <c r="L37" s="31">
        <f t="shared" si="10"/>
        <v>187</v>
      </c>
      <c r="M37" s="31">
        <f t="shared" si="7"/>
        <v>128</v>
      </c>
      <c r="N37" s="35">
        <v>62</v>
      </c>
      <c r="O37" s="34">
        <v>66</v>
      </c>
      <c r="P37" s="34">
        <f t="shared" si="8"/>
        <v>114</v>
      </c>
      <c r="Q37" s="34">
        <v>57</v>
      </c>
      <c r="R37" s="34">
        <v>57</v>
      </c>
      <c r="S37" s="34">
        <f t="shared" si="9"/>
        <v>131</v>
      </c>
      <c r="T37" s="34">
        <v>67</v>
      </c>
      <c r="U37" s="34">
        <v>64</v>
      </c>
      <c r="V37" s="34">
        <v>15</v>
      </c>
      <c r="W37" s="34">
        <v>14</v>
      </c>
      <c r="X37" s="33">
        <v>0</v>
      </c>
    </row>
    <row r="38" spans="1:24" s="12" customFormat="1" ht="16.5" customHeight="1">
      <c r="A38" s="81"/>
      <c r="B38" s="82"/>
      <c r="C38" s="30"/>
      <c r="D38" s="34"/>
      <c r="E38" s="34"/>
      <c r="F38" s="34"/>
      <c r="G38" s="34"/>
      <c r="H38" s="34"/>
      <c r="I38" s="34"/>
      <c r="J38" s="34"/>
      <c r="K38" s="34"/>
      <c r="L38" s="31"/>
      <c r="M38" s="31"/>
      <c r="N38" s="35"/>
      <c r="O38" s="34"/>
      <c r="P38" s="34"/>
      <c r="Q38" s="34"/>
      <c r="R38" s="34"/>
      <c r="S38" s="34"/>
      <c r="T38" s="34"/>
      <c r="U38" s="34"/>
      <c r="V38" s="34"/>
      <c r="W38" s="34"/>
      <c r="X38" s="33"/>
    </row>
    <row r="39" spans="1:24" s="12" customFormat="1" ht="16.5" customHeight="1">
      <c r="A39" s="79" t="s">
        <v>50</v>
      </c>
      <c r="B39" s="80"/>
      <c r="C39" s="30"/>
      <c r="D39" s="34"/>
      <c r="E39" s="34"/>
      <c r="F39" s="34"/>
      <c r="G39" s="34"/>
      <c r="H39" s="34"/>
      <c r="I39" s="34"/>
      <c r="J39" s="34"/>
      <c r="K39" s="34"/>
      <c r="L39" s="31"/>
      <c r="M39" s="31"/>
      <c r="N39" s="35"/>
      <c r="O39" s="34"/>
      <c r="P39" s="34"/>
      <c r="Q39" s="34"/>
      <c r="R39" s="34"/>
      <c r="S39" s="34"/>
      <c r="T39" s="34"/>
      <c r="U39" s="34"/>
      <c r="V39" s="34"/>
      <c r="W39" s="34"/>
      <c r="X39" s="33"/>
    </row>
    <row r="40" spans="1:24" s="12" customFormat="1" ht="16.5" customHeight="1">
      <c r="A40" s="36"/>
      <c r="B40" s="37" t="s">
        <v>51</v>
      </c>
      <c r="C40" s="30">
        <f t="shared" si="5"/>
        <v>1</v>
      </c>
      <c r="D40" s="34">
        <v>1</v>
      </c>
      <c r="E40" s="34">
        <v>0</v>
      </c>
      <c r="F40" s="34">
        <f t="shared" si="6"/>
        <v>10</v>
      </c>
      <c r="G40" s="34">
        <v>9</v>
      </c>
      <c r="H40" s="34">
        <v>0</v>
      </c>
      <c r="I40" s="34">
        <v>1</v>
      </c>
      <c r="J40" s="34">
        <f t="shared" si="10"/>
        <v>339</v>
      </c>
      <c r="K40" s="34">
        <f t="shared" si="10"/>
        <v>189</v>
      </c>
      <c r="L40" s="31">
        <f t="shared" si="10"/>
        <v>150</v>
      </c>
      <c r="M40" s="31">
        <f t="shared" si="7"/>
        <v>109</v>
      </c>
      <c r="N40" s="35">
        <v>61</v>
      </c>
      <c r="O40" s="34">
        <v>48</v>
      </c>
      <c r="P40" s="34">
        <f t="shared" si="8"/>
        <v>119</v>
      </c>
      <c r="Q40" s="34">
        <v>66</v>
      </c>
      <c r="R40" s="34">
        <v>53</v>
      </c>
      <c r="S40" s="34">
        <f t="shared" si="9"/>
        <v>111</v>
      </c>
      <c r="T40" s="34">
        <v>62</v>
      </c>
      <c r="U40" s="34">
        <v>49</v>
      </c>
      <c r="V40" s="34">
        <v>4</v>
      </c>
      <c r="W40" s="34">
        <v>10</v>
      </c>
      <c r="X40" s="33">
        <v>0</v>
      </c>
    </row>
    <row r="41" spans="1:24" s="12" customFormat="1" ht="16.5" customHeight="1">
      <c r="A41" s="81"/>
      <c r="B41" s="82"/>
      <c r="C41" s="30"/>
      <c r="D41" s="34"/>
      <c r="E41" s="34"/>
      <c r="F41" s="34"/>
      <c r="G41" s="34"/>
      <c r="H41" s="34"/>
      <c r="I41" s="34"/>
      <c r="J41" s="34"/>
      <c r="K41" s="34"/>
      <c r="L41" s="31"/>
      <c r="M41" s="31"/>
      <c r="N41" s="35"/>
      <c r="O41" s="34"/>
      <c r="P41" s="34"/>
      <c r="Q41" s="34"/>
      <c r="R41" s="34"/>
      <c r="S41" s="34"/>
      <c r="T41" s="34"/>
      <c r="U41" s="34"/>
      <c r="V41" s="34"/>
      <c r="W41" s="34"/>
      <c r="X41" s="33"/>
    </row>
    <row r="42" spans="1:24" s="12" customFormat="1" ht="16.5" customHeight="1">
      <c r="A42" s="79" t="s">
        <v>52</v>
      </c>
      <c r="B42" s="80"/>
      <c r="C42" s="30"/>
      <c r="D42" s="34"/>
      <c r="E42" s="34"/>
      <c r="F42" s="34"/>
      <c r="G42" s="34"/>
      <c r="H42" s="34"/>
      <c r="I42" s="34"/>
      <c r="J42" s="34"/>
      <c r="K42" s="34"/>
      <c r="L42" s="31"/>
      <c r="M42" s="31"/>
      <c r="N42" s="35"/>
      <c r="O42" s="34"/>
      <c r="P42" s="34"/>
      <c r="Q42" s="34"/>
      <c r="R42" s="34"/>
      <c r="S42" s="34"/>
      <c r="T42" s="34"/>
      <c r="U42" s="34"/>
      <c r="V42" s="34"/>
      <c r="W42" s="34"/>
      <c r="X42" s="33"/>
    </row>
    <row r="43" spans="1:24" s="12" customFormat="1" ht="16.5" customHeight="1">
      <c r="A43" s="36"/>
      <c r="B43" s="37" t="s">
        <v>53</v>
      </c>
      <c r="C43" s="30">
        <f t="shared" si="5"/>
        <v>1</v>
      </c>
      <c r="D43" s="34">
        <v>1</v>
      </c>
      <c r="E43" s="34">
        <v>0</v>
      </c>
      <c r="F43" s="34">
        <f t="shared" si="6"/>
        <v>11</v>
      </c>
      <c r="G43" s="34">
        <v>10</v>
      </c>
      <c r="H43" s="34">
        <v>0</v>
      </c>
      <c r="I43" s="34">
        <v>1</v>
      </c>
      <c r="J43" s="34">
        <f t="shared" si="10"/>
        <v>314</v>
      </c>
      <c r="K43" s="34">
        <f t="shared" si="10"/>
        <v>165</v>
      </c>
      <c r="L43" s="31">
        <f t="shared" si="10"/>
        <v>149</v>
      </c>
      <c r="M43" s="31">
        <f t="shared" si="7"/>
        <v>118</v>
      </c>
      <c r="N43" s="35">
        <v>59</v>
      </c>
      <c r="O43" s="34">
        <v>59</v>
      </c>
      <c r="P43" s="34">
        <f>SUM(Q43:R43)</f>
        <v>95</v>
      </c>
      <c r="Q43" s="34">
        <v>47</v>
      </c>
      <c r="R43" s="34">
        <v>48</v>
      </c>
      <c r="S43" s="34">
        <f t="shared" si="9"/>
        <v>101</v>
      </c>
      <c r="T43" s="34">
        <v>59</v>
      </c>
      <c r="U43" s="34">
        <v>42</v>
      </c>
      <c r="V43" s="31">
        <v>2</v>
      </c>
      <c r="W43" s="34">
        <v>6</v>
      </c>
      <c r="X43" s="33">
        <v>0</v>
      </c>
    </row>
    <row r="44" spans="1:24" s="12" customFormat="1" ht="6.75" customHeight="1" thickBot="1">
      <c r="A44" s="117"/>
      <c r="B44" s="118"/>
      <c r="C44" s="38"/>
      <c r="D44" s="39"/>
      <c r="E44" s="40"/>
      <c r="F44" s="39"/>
      <c r="G44" s="39"/>
      <c r="H44" s="40"/>
      <c r="I44" s="39"/>
      <c r="J44" s="40"/>
      <c r="K44" s="39"/>
      <c r="L44" s="40"/>
      <c r="M44" s="40"/>
      <c r="N44" s="41"/>
      <c r="O44" s="39"/>
      <c r="P44" s="40"/>
      <c r="Q44" s="39"/>
      <c r="R44" s="40"/>
      <c r="S44" s="39"/>
      <c r="T44" s="40"/>
      <c r="U44" s="39"/>
      <c r="V44" s="40"/>
      <c r="W44" s="39"/>
      <c r="X44" s="42"/>
    </row>
    <row r="45" spans="1:24" s="12" customFormat="1" ht="16.5" customHeight="1">
      <c r="B45" s="43" t="s">
        <v>54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4" s="5" customFormat="1" ht="16.5" customHeight="1">
      <c r="A46" s="44"/>
      <c r="B46" s="43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 spans="1:24" s="5" customFormat="1" ht="24" customHeight="1">
      <c r="A47" s="46"/>
      <c r="B47" s="46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</row>
    <row r="48" spans="1:24" s="5" customFormat="1" ht="24" customHeight="1">
      <c r="A48" s="46"/>
      <c r="B48" s="46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</row>
    <row r="49" spans="1:24" s="48" customFormat="1" ht="12" customHeight="1">
      <c r="A49" s="5"/>
      <c r="B49" s="5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1:24" s="7" customFormat="1" ht="18" customHeight="1">
      <c r="A50" s="6" t="s">
        <v>56</v>
      </c>
    </row>
    <row r="51" spans="1:24" s="5" customFormat="1" ht="18" customHeight="1" thickBot="1">
      <c r="X51" s="9" t="s">
        <v>3</v>
      </c>
    </row>
    <row r="52" spans="1:24" s="12" customFormat="1" ht="27" customHeight="1">
      <c r="A52" s="93" t="s">
        <v>4</v>
      </c>
      <c r="B52" s="94"/>
      <c r="C52" s="106" t="s">
        <v>5</v>
      </c>
      <c r="D52" s="107"/>
      <c r="E52" s="107"/>
      <c r="F52" s="108" t="s">
        <v>6</v>
      </c>
      <c r="G52" s="109"/>
      <c r="H52" s="109"/>
      <c r="I52" s="109"/>
      <c r="J52" s="10"/>
      <c r="K52" s="11"/>
      <c r="L52" s="109" t="s">
        <v>7</v>
      </c>
      <c r="M52" s="109"/>
      <c r="N52" s="109"/>
      <c r="O52" s="109"/>
      <c r="P52" s="109"/>
      <c r="Q52" s="109"/>
      <c r="R52" s="109"/>
      <c r="S52" s="109"/>
      <c r="T52" s="11"/>
      <c r="U52" s="11"/>
      <c r="V52" s="110" t="s">
        <v>8</v>
      </c>
      <c r="W52" s="113" t="s">
        <v>9</v>
      </c>
      <c r="X52" s="101" t="s">
        <v>10</v>
      </c>
    </row>
    <row r="53" spans="1:24" s="12" customFormat="1" ht="22.5" customHeight="1">
      <c r="A53" s="95"/>
      <c r="B53" s="96"/>
      <c r="C53" s="103" t="s">
        <v>11</v>
      </c>
      <c r="D53" s="87" t="s">
        <v>12</v>
      </c>
      <c r="E53" s="105" t="s">
        <v>13</v>
      </c>
      <c r="F53" s="105" t="s">
        <v>11</v>
      </c>
      <c r="G53" s="85" t="s">
        <v>14</v>
      </c>
      <c r="H53" s="87" t="s">
        <v>15</v>
      </c>
      <c r="I53" s="88" t="s">
        <v>16</v>
      </c>
      <c r="J53" s="90" t="s">
        <v>17</v>
      </c>
      <c r="K53" s="91"/>
      <c r="L53" s="92"/>
      <c r="M53" s="90" t="s">
        <v>18</v>
      </c>
      <c r="N53" s="115"/>
      <c r="O53" s="116"/>
      <c r="P53" s="90" t="s">
        <v>19</v>
      </c>
      <c r="Q53" s="115"/>
      <c r="R53" s="116"/>
      <c r="S53" s="90" t="s">
        <v>20</v>
      </c>
      <c r="T53" s="115"/>
      <c r="U53" s="115"/>
      <c r="V53" s="111"/>
      <c r="W53" s="114"/>
      <c r="X53" s="102"/>
    </row>
    <row r="54" spans="1:24" s="12" customFormat="1" ht="22.5" customHeight="1">
      <c r="A54" s="97"/>
      <c r="B54" s="98"/>
      <c r="C54" s="104"/>
      <c r="D54" s="86"/>
      <c r="E54" s="89"/>
      <c r="F54" s="89"/>
      <c r="G54" s="86"/>
      <c r="H54" s="86"/>
      <c r="I54" s="89"/>
      <c r="J54" s="13" t="s">
        <v>11</v>
      </c>
      <c r="K54" s="13" t="s">
        <v>21</v>
      </c>
      <c r="L54" s="14" t="s">
        <v>22</v>
      </c>
      <c r="M54" s="14" t="s">
        <v>23</v>
      </c>
      <c r="N54" s="13" t="s">
        <v>24</v>
      </c>
      <c r="O54" s="13" t="s">
        <v>25</v>
      </c>
      <c r="P54" s="16" t="s">
        <v>23</v>
      </c>
      <c r="Q54" s="13" t="s">
        <v>24</v>
      </c>
      <c r="R54" s="13" t="s">
        <v>25</v>
      </c>
      <c r="S54" s="17" t="s">
        <v>23</v>
      </c>
      <c r="T54" s="17" t="s">
        <v>24</v>
      </c>
      <c r="U54" s="13" t="s">
        <v>25</v>
      </c>
      <c r="V54" s="112"/>
      <c r="W54" s="114"/>
      <c r="X54" s="102"/>
    </row>
    <row r="55" spans="1:24" s="12" customFormat="1" ht="6.75" customHeight="1">
      <c r="A55" s="99"/>
      <c r="B55" s="100"/>
      <c r="C55" s="18"/>
      <c r="D55" s="19"/>
      <c r="E55" s="19"/>
      <c r="F55" s="19"/>
      <c r="G55" s="19"/>
      <c r="H55" s="19"/>
      <c r="I55" s="19"/>
      <c r="J55" s="19"/>
      <c r="K55" s="19"/>
      <c r="L55" s="49"/>
      <c r="M55" s="20"/>
      <c r="N55" s="19"/>
      <c r="O55" s="19"/>
      <c r="P55" s="19"/>
      <c r="Q55" s="19"/>
      <c r="R55" s="19"/>
      <c r="S55" s="19"/>
      <c r="T55" s="19"/>
      <c r="U55" s="19"/>
      <c r="V55" s="22"/>
      <c r="W55" s="23"/>
      <c r="X55" s="24"/>
    </row>
    <row r="56" spans="1:24" s="12" customFormat="1" ht="16.5" customHeight="1">
      <c r="A56" s="79" t="s">
        <v>57</v>
      </c>
      <c r="B56" s="80"/>
      <c r="C56" s="30"/>
      <c r="D56" s="34"/>
      <c r="E56" s="34"/>
      <c r="F56" s="34"/>
      <c r="G56" s="34"/>
      <c r="H56" s="34"/>
      <c r="I56" s="34"/>
      <c r="J56" s="34"/>
      <c r="K56" s="34"/>
      <c r="L56" s="31"/>
      <c r="M56" s="31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3"/>
    </row>
    <row r="57" spans="1:24" s="12" customFormat="1" ht="16.5" customHeight="1">
      <c r="A57" s="36"/>
      <c r="B57" s="37" t="s">
        <v>58</v>
      </c>
      <c r="C57" s="30">
        <f>SUM(D57:E57)</f>
        <v>1</v>
      </c>
      <c r="D57" s="34">
        <v>1</v>
      </c>
      <c r="E57" s="34">
        <v>0</v>
      </c>
      <c r="F57" s="34">
        <f>SUM(G57:I57)</f>
        <v>11</v>
      </c>
      <c r="G57" s="34">
        <v>9</v>
      </c>
      <c r="H57" s="34">
        <v>0</v>
      </c>
      <c r="I57" s="34">
        <v>2</v>
      </c>
      <c r="J57" s="34">
        <f>SUM(K57:L57)</f>
        <v>322</v>
      </c>
      <c r="K57" s="34">
        <f>SUM(N57,Q57,T57)</f>
        <v>168</v>
      </c>
      <c r="L57" s="31">
        <f>SUM(O57,R57,U57)</f>
        <v>154</v>
      </c>
      <c r="M57" s="31">
        <f>SUM(N57:O57)</f>
        <v>107</v>
      </c>
      <c r="N57" s="34">
        <v>51</v>
      </c>
      <c r="O57" s="34">
        <v>56</v>
      </c>
      <c r="P57" s="34">
        <f>SUM(Q57:R57)</f>
        <v>110</v>
      </c>
      <c r="Q57" s="34">
        <v>66</v>
      </c>
      <c r="R57" s="34">
        <v>44</v>
      </c>
      <c r="S57" s="34">
        <f>SUM(T57:U57)</f>
        <v>105</v>
      </c>
      <c r="T57" s="34">
        <v>51</v>
      </c>
      <c r="U57" s="34">
        <v>54</v>
      </c>
      <c r="V57" s="34">
        <v>10</v>
      </c>
      <c r="W57" s="34">
        <v>21</v>
      </c>
      <c r="X57" s="33">
        <v>0</v>
      </c>
    </row>
    <row r="58" spans="1:24" s="12" customFormat="1" ht="15" customHeight="1">
      <c r="A58" s="81"/>
      <c r="B58" s="82"/>
      <c r="C58" s="30"/>
      <c r="D58" s="34"/>
      <c r="E58" s="34"/>
      <c r="F58" s="34"/>
      <c r="G58" s="34"/>
      <c r="H58" s="34"/>
      <c r="I58" s="34"/>
      <c r="J58" s="34"/>
      <c r="K58" s="34"/>
      <c r="L58" s="31"/>
      <c r="M58" s="31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3"/>
    </row>
    <row r="59" spans="1:24" s="12" customFormat="1" ht="16.5" customHeight="1">
      <c r="A59" s="79" t="s">
        <v>59</v>
      </c>
      <c r="B59" s="80"/>
      <c r="C59" s="30"/>
      <c r="D59" s="34"/>
      <c r="E59" s="34"/>
      <c r="F59" s="34"/>
      <c r="G59" s="34"/>
      <c r="H59" s="34"/>
      <c r="I59" s="34"/>
      <c r="J59" s="34"/>
      <c r="K59" s="34"/>
      <c r="L59" s="31"/>
      <c r="M59" s="31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3"/>
    </row>
    <row r="60" spans="1:24" s="12" customFormat="1" ht="16.5" customHeight="1">
      <c r="A60" s="36"/>
      <c r="B60" s="37" t="s">
        <v>60</v>
      </c>
      <c r="C60" s="30">
        <f>SUM(D60:E60)</f>
        <v>1</v>
      </c>
      <c r="D60" s="34">
        <v>1</v>
      </c>
      <c r="E60" s="34">
        <v>0</v>
      </c>
      <c r="F60" s="34">
        <f>SUM(G60:I60)</f>
        <v>3</v>
      </c>
      <c r="G60" s="34">
        <v>3</v>
      </c>
      <c r="H60" s="34">
        <v>0</v>
      </c>
      <c r="I60" s="34">
        <v>0</v>
      </c>
      <c r="J60" s="34">
        <f>SUM(K60:L60)</f>
        <v>25</v>
      </c>
      <c r="K60" s="34">
        <f>SUM(N60,Q60,T60)</f>
        <v>14</v>
      </c>
      <c r="L60" s="31">
        <f>SUM(O60,R60,U60)</f>
        <v>11</v>
      </c>
      <c r="M60" s="31">
        <f>SUM(N60:O60)</f>
        <v>8</v>
      </c>
      <c r="N60" s="34">
        <v>7</v>
      </c>
      <c r="O60" s="34">
        <v>1</v>
      </c>
      <c r="P60" s="34">
        <f>SUM(Q60:R60)</f>
        <v>7</v>
      </c>
      <c r="Q60" s="34">
        <v>2</v>
      </c>
      <c r="R60" s="34">
        <v>5</v>
      </c>
      <c r="S60" s="34">
        <f>SUM(T60:U60)</f>
        <v>10</v>
      </c>
      <c r="T60" s="34">
        <v>5</v>
      </c>
      <c r="U60" s="34">
        <v>5</v>
      </c>
      <c r="V60" s="34">
        <v>0</v>
      </c>
      <c r="W60" s="34">
        <v>1</v>
      </c>
      <c r="X60" s="33">
        <v>0</v>
      </c>
    </row>
    <row r="61" spans="1:24" s="12" customFormat="1" ht="15" customHeight="1">
      <c r="A61" s="81"/>
      <c r="B61" s="82"/>
      <c r="C61" s="30"/>
      <c r="D61" s="34"/>
      <c r="E61" s="34"/>
      <c r="F61" s="34"/>
      <c r="G61" s="34"/>
      <c r="H61" s="34"/>
      <c r="I61" s="34"/>
      <c r="J61" s="34"/>
      <c r="K61" s="34"/>
      <c r="L61" s="31"/>
      <c r="M61" s="31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3"/>
    </row>
    <row r="62" spans="1:24" s="12" customFormat="1" ht="16.5" customHeight="1">
      <c r="A62" s="79" t="s">
        <v>61</v>
      </c>
      <c r="B62" s="80"/>
      <c r="C62" s="30"/>
      <c r="D62" s="34"/>
      <c r="E62" s="34"/>
      <c r="F62" s="34"/>
      <c r="G62" s="34"/>
      <c r="H62" s="34"/>
      <c r="I62" s="34"/>
      <c r="J62" s="34"/>
      <c r="K62" s="34"/>
      <c r="L62" s="31"/>
      <c r="M62" s="31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3"/>
    </row>
    <row r="63" spans="1:24" s="12" customFormat="1" ht="16.5" customHeight="1">
      <c r="A63" s="36"/>
      <c r="B63" s="37" t="s">
        <v>62</v>
      </c>
      <c r="C63" s="30">
        <f>SUM(D63:E63)</f>
        <v>4</v>
      </c>
      <c r="D63" s="34">
        <v>4</v>
      </c>
      <c r="E63" s="34">
        <v>0</v>
      </c>
      <c r="F63" s="34">
        <f>SUM(G63:I63)</f>
        <v>21</v>
      </c>
      <c r="G63" s="34">
        <v>18</v>
      </c>
      <c r="H63" s="34">
        <v>0</v>
      </c>
      <c r="I63" s="34">
        <v>3</v>
      </c>
      <c r="J63" s="34">
        <f>SUM(K63:L63)</f>
        <v>343</v>
      </c>
      <c r="K63" s="34">
        <f>SUM(N63,Q63,T63)</f>
        <v>185</v>
      </c>
      <c r="L63" s="31">
        <f>SUM(O63,R63,U63)</f>
        <v>158</v>
      </c>
      <c r="M63" s="31">
        <f>SUM(N63:O63)</f>
        <v>110</v>
      </c>
      <c r="N63" s="34">
        <v>65</v>
      </c>
      <c r="O63" s="34">
        <v>45</v>
      </c>
      <c r="P63" s="34">
        <f>SUM(Q63:R63)</f>
        <v>118</v>
      </c>
      <c r="Q63" s="34">
        <v>70</v>
      </c>
      <c r="R63" s="34">
        <v>48</v>
      </c>
      <c r="S63" s="34">
        <f>SUM(T63:U63)</f>
        <v>115</v>
      </c>
      <c r="T63" s="34">
        <v>50</v>
      </c>
      <c r="U63" s="34">
        <v>65</v>
      </c>
      <c r="V63" s="34">
        <v>9</v>
      </c>
      <c r="W63" s="34">
        <v>8</v>
      </c>
      <c r="X63" s="33">
        <v>0</v>
      </c>
    </row>
    <row r="64" spans="1:24" s="12" customFormat="1" ht="15" customHeight="1">
      <c r="A64" s="81"/>
      <c r="B64" s="82"/>
      <c r="C64" s="30"/>
      <c r="D64" s="34"/>
      <c r="E64" s="34"/>
      <c r="F64" s="34"/>
      <c r="G64" s="34"/>
      <c r="H64" s="34"/>
      <c r="I64" s="34"/>
      <c r="J64" s="34"/>
      <c r="K64" s="34"/>
      <c r="L64" s="31"/>
      <c r="M64" s="31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3"/>
    </row>
    <row r="65" spans="1:24" s="12" customFormat="1" ht="16.5" customHeight="1">
      <c r="A65" s="79" t="s">
        <v>63</v>
      </c>
      <c r="B65" s="80"/>
      <c r="C65" s="30"/>
      <c r="D65" s="34"/>
      <c r="E65" s="34"/>
      <c r="F65" s="34"/>
      <c r="G65" s="34"/>
      <c r="H65" s="34"/>
      <c r="I65" s="34"/>
      <c r="J65" s="34"/>
      <c r="K65" s="34"/>
      <c r="L65" s="31"/>
      <c r="M65" s="31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3"/>
    </row>
    <row r="66" spans="1:24" s="12" customFormat="1" ht="16.5" customHeight="1">
      <c r="A66" s="36"/>
      <c r="B66" s="37" t="s">
        <v>64</v>
      </c>
      <c r="C66" s="30">
        <f>SUM(D66:E66)</f>
        <v>1</v>
      </c>
      <c r="D66" s="34">
        <v>1</v>
      </c>
      <c r="E66" s="34">
        <v>0</v>
      </c>
      <c r="F66" s="34">
        <f>SUM(G66:I66)</f>
        <v>11</v>
      </c>
      <c r="G66" s="34">
        <v>9</v>
      </c>
      <c r="H66" s="34">
        <v>0</v>
      </c>
      <c r="I66" s="34">
        <v>2</v>
      </c>
      <c r="J66" s="34">
        <f>SUM(K66:L66)</f>
        <v>299</v>
      </c>
      <c r="K66" s="34">
        <f>SUM(N66,Q66,T66)</f>
        <v>143</v>
      </c>
      <c r="L66" s="31">
        <f>SUM(O66,R66,U66)</f>
        <v>156</v>
      </c>
      <c r="M66" s="31">
        <f>SUM(N66:O66)</f>
        <v>106</v>
      </c>
      <c r="N66" s="34">
        <v>57</v>
      </c>
      <c r="O66" s="34">
        <v>49</v>
      </c>
      <c r="P66" s="34">
        <f>SUM(Q66:R66)</f>
        <v>84</v>
      </c>
      <c r="Q66" s="34">
        <v>33</v>
      </c>
      <c r="R66" s="34">
        <v>51</v>
      </c>
      <c r="S66" s="34">
        <f>SUM(T66:U66)</f>
        <v>109</v>
      </c>
      <c r="T66" s="34">
        <v>53</v>
      </c>
      <c r="U66" s="34">
        <v>56</v>
      </c>
      <c r="V66" s="34">
        <v>9</v>
      </c>
      <c r="W66" s="34">
        <v>10</v>
      </c>
      <c r="X66" s="33">
        <v>0</v>
      </c>
    </row>
    <row r="67" spans="1:24" s="12" customFormat="1" ht="16.5" customHeight="1">
      <c r="A67" s="36"/>
      <c r="B67" s="37" t="s">
        <v>65</v>
      </c>
      <c r="C67" s="30">
        <f>SUM(D67:E67)</f>
        <v>1</v>
      </c>
      <c r="D67" s="34">
        <v>1</v>
      </c>
      <c r="E67" s="34">
        <v>0</v>
      </c>
      <c r="F67" s="34">
        <f>SUM(G67:I67)</f>
        <v>8</v>
      </c>
      <c r="G67" s="34">
        <v>6</v>
      </c>
      <c r="H67" s="34">
        <v>0</v>
      </c>
      <c r="I67" s="34">
        <v>2</v>
      </c>
      <c r="J67" s="34">
        <f>SUM(K67:L67)</f>
        <v>167</v>
      </c>
      <c r="K67" s="34">
        <f>SUM(N67,Q67,T67)</f>
        <v>72</v>
      </c>
      <c r="L67" s="31">
        <f>SUM(O67,R67,U67)</f>
        <v>95</v>
      </c>
      <c r="M67" s="31">
        <f>SUM(N67:O67)</f>
        <v>55</v>
      </c>
      <c r="N67" s="34">
        <v>23</v>
      </c>
      <c r="O67" s="34">
        <v>32</v>
      </c>
      <c r="P67" s="34">
        <f>SUM(Q67:R67)</f>
        <v>58</v>
      </c>
      <c r="Q67" s="34">
        <v>29</v>
      </c>
      <c r="R67" s="34">
        <v>29</v>
      </c>
      <c r="S67" s="34">
        <f>SUM(T67:U67)</f>
        <v>54</v>
      </c>
      <c r="T67" s="34">
        <v>20</v>
      </c>
      <c r="U67" s="34">
        <v>34</v>
      </c>
      <c r="V67" s="34">
        <v>4</v>
      </c>
      <c r="W67" s="34">
        <v>3</v>
      </c>
      <c r="X67" s="33">
        <v>0</v>
      </c>
    </row>
    <row r="68" spans="1:24" s="12" customFormat="1" ht="15" customHeight="1">
      <c r="A68" s="81"/>
      <c r="B68" s="82"/>
      <c r="C68" s="30"/>
      <c r="D68" s="34"/>
      <c r="E68" s="34"/>
      <c r="F68" s="34"/>
      <c r="G68" s="34"/>
      <c r="H68" s="34"/>
      <c r="I68" s="34"/>
      <c r="J68" s="34"/>
      <c r="K68" s="34"/>
      <c r="L68" s="31"/>
      <c r="M68" s="31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3"/>
    </row>
    <row r="69" spans="1:24" s="12" customFormat="1" ht="16.5" customHeight="1">
      <c r="A69" s="79" t="s">
        <v>66</v>
      </c>
      <c r="B69" s="80"/>
      <c r="C69" s="30"/>
      <c r="D69" s="34"/>
      <c r="E69" s="34"/>
      <c r="F69" s="34"/>
      <c r="G69" s="34"/>
      <c r="H69" s="34"/>
      <c r="I69" s="34"/>
      <c r="J69" s="34"/>
      <c r="K69" s="34"/>
      <c r="L69" s="31"/>
      <c r="M69" s="31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3"/>
    </row>
    <row r="70" spans="1:24" s="12" customFormat="1" ht="16.5" customHeight="1">
      <c r="A70" s="36"/>
      <c r="B70" s="37" t="s">
        <v>67</v>
      </c>
      <c r="C70" s="30">
        <f>SUM(D70:E70)</f>
        <v>1</v>
      </c>
      <c r="D70" s="34">
        <v>1</v>
      </c>
      <c r="E70" s="34">
        <v>0</v>
      </c>
      <c r="F70" s="34">
        <f>SUM(G70:I70)</f>
        <v>4</v>
      </c>
      <c r="G70" s="34">
        <v>3</v>
      </c>
      <c r="H70" s="34">
        <v>0</v>
      </c>
      <c r="I70" s="34">
        <v>1</v>
      </c>
      <c r="J70" s="34">
        <f>SUM(K70:L70)</f>
        <v>24</v>
      </c>
      <c r="K70" s="34">
        <f>SUM(N70,Q70,T70)</f>
        <v>13</v>
      </c>
      <c r="L70" s="31">
        <f>SUM(O70,R70,U70)</f>
        <v>11</v>
      </c>
      <c r="M70" s="31">
        <f>SUM(N70:O70)</f>
        <v>6</v>
      </c>
      <c r="N70" s="34">
        <v>4</v>
      </c>
      <c r="O70" s="34">
        <v>2</v>
      </c>
      <c r="P70" s="34">
        <f>SUM(Q70:R70)</f>
        <v>11</v>
      </c>
      <c r="Q70" s="34">
        <v>7</v>
      </c>
      <c r="R70" s="34">
        <v>4</v>
      </c>
      <c r="S70" s="34">
        <f>SUM(T70:U70)</f>
        <v>7</v>
      </c>
      <c r="T70" s="34">
        <v>2</v>
      </c>
      <c r="U70" s="34">
        <v>5</v>
      </c>
      <c r="V70" s="34">
        <v>2</v>
      </c>
      <c r="W70" s="34">
        <v>0</v>
      </c>
      <c r="X70" s="33">
        <v>0</v>
      </c>
    </row>
    <row r="71" spans="1:24" s="12" customFormat="1" ht="15" customHeight="1">
      <c r="A71" s="81"/>
      <c r="B71" s="82"/>
      <c r="C71" s="30"/>
      <c r="D71" s="34"/>
      <c r="E71" s="34"/>
      <c r="F71" s="34"/>
      <c r="G71" s="34"/>
      <c r="H71" s="34"/>
      <c r="I71" s="34"/>
      <c r="J71" s="34"/>
      <c r="K71" s="34"/>
      <c r="L71" s="31"/>
      <c r="M71" s="31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3"/>
    </row>
    <row r="72" spans="1:24" s="12" customFormat="1" ht="16.5" customHeight="1">
      <c r="A72" s="79" t="s">
        <v>68</v>
      </c>
      <c r="B72" s="80"/>
      <c r="C72" s="30"/>
      <c r="D72" s="34"/>
      <c r="E72" s="34"/>
      <c r="F72" s="34"/>
      <c r="G72" s="34"/>
      <c r="H72" s="34"/>
      <c r="I72" s="34"/>
      <c r="J72" s="34"/>
      <c r="K72" s="34"/>
      <c r="L72" s="31"/>
      <c r="M72" s="31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3"/>
    </row>
    <row r="73" spans="1:24" s="12" customFormat="1" ht="16.5" customHeight="1">
      <c r="A73" s="36"/>
      <c r="B73" s="37" t="s">
        <v>69</v>
      </c>
      <c r="C73" s="30">
        <f>SUM(D73:E73)</f>
        <v>1</v>
      </c>
      <c r="D73" s="34">
        <v>1</v>
      </c>
      <c r="E73" s="34">
        <v>0</v>
      </c>
      <c r="F73" s="34">
        <f>SUM(G73:I73)</f>
        <v>6</v>
      </c>
      <c r="G73" s="34">
        <v>5</v>
      </c>
      <c r="H73" s="34">
        <v>0</v>
      </c>
      <c r="I73" s="34">
        <v>1</v>
      </c>
      <c r="J73" s="34">
        <f>SUM(K73:L73)</f>
        <v>123</v>
      </c>
      <c r="K73" s="34">
        <f>SUM(N73,Q73,T73)</f>
        <v>57</v>
      </c>
      <c r="L73" s="31">
        <f>SUM(O73,R73,U73)</f>
        <v>66</v>
      </c>
      <c r="M73" s="31">
        <f>SUM(N73:O73)</f>
        <v>43</v>
      </c>
      <c r="N73" s="34">
        <v>24</v>
      </c>
      <c r="O73" s="34">
        <v>19</v>
      </c>
      <c r="P73" s="34">
        <f>SUM(Q73:R73)</f>
        <v>37</v>
      </c>
      <c r="Q73" s="34">
        <v>13</v>
      </c>
      <c r="R73" s="34">
        <v>24</v>
      </c>
      <c r="S73" s="34">
        <f>SUM(T73:U73)</f>
        <v>43</v>
      </c>
      <c r="T73" s="34">
        <v>20</v>
      </c>
      <c r="U73" s="34">
        <v>23</v>
      </c>
      <c r="V73" s="34">
        <v>4</v>
      </c>
      <c r="W73" s="34">
        <v>5</v>
      </c>
      <c r="X73" s="33">
        <v>0</v>
      </c>
    </row>
    <row r="74" spans="1:24" s="12" customFormat="1" ht="16.5" customHeight="1">
      <c r="A74" s="36"/>
      <c r="B74" s="37" t="s">
        <v>70</v>
      </c>
      <c r="C74" s="30">
        <f>SUM(D74:E74)</f>
        <v>3</v>
      </c>
      <c r="D74" s="34">
        <v>3</v>
      </c>
      <c r="E74" s="34">
        <v>0</v>
      </c>
      <c r="F74" s="34">
        <f>SUM(G74:I74)</f>
        <v>19</v>
      </c>
      <c r="G74" s="34">
        <v>15</v>
      </c>
      <c r="H74" s="34">
        <v>0</v>
      </c>
      <c r="I74" s="34">
        <v>4</v>
      </c>
      <c r="J74" s="34">
        <f>SUM(K74:L74)</f>
        <v>338</v>
      </c>
      <c r="K74" s="34">
        <f>SUM(N74,Q74,T74)</f>
        <v>188</v>
      </c>
      <c r="L74" s="31">
        <f>SUM(O74,R74,U74)</f>
        <v>150</v>
      </c>
      <c r="M74" s="31">
        <f>SUM(N74:O74)</f>
        <v>103</v>
      </c>
      <c r="N74" s="34">
        <v>63</v>
      </c>
      <c r="O74" s="34">
        <v>40</v>
      </c>
      <c r="P74" s="34">
        <f>SUM(Q74:R74)</f>
        <v>109</v>
      </c>
      <c r="Q74" s="34">
        <v>62</v>
      </c>
      <c r="R74" s="34">
        <v>47</v>
      </c>
      <c r="S74" s="34">
        <f>SUM(T74:U74)</f>
        <v>126</v>
      </c>
      <c r="T74" s="34">
        <v>63</v>
      </c>
      <c r="U74" s="34">
        <v>63</v>
      </c>
      <c r="V74" s="34">
        <v>10</v>
      </c>
      <c r="W74" s="34">
        <v>9</v>
      </c>
      <c r="X74" s="33">
        <v>0</v>
      </c>
    </row>
    <row r="75" spans="1:24" s="12" customFormat="1" ht="15" customHeight="1">
      <c r="A75" s="81"/>
      <c r="B75" s="82"/>
      <c r="C75" s="30"/>
      <c r="D75" s="34"/>
      <c r="E75" s="34"/>
      <c r="F75" s="34"/>
      <c r="G75" s="34"/>
      <c r="H75" s="34"/>
      <c r="I75" s="34"/>
      <c r="J75" s="34"/>
      <c r="K75" s="34"/>
      <c r="L75" s="31"/>
      <c r="M75" s="31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3"/>
    </row>
    <row r="76" spans="1:24" s="12" customFormat="1" ht="16.5" customHeight="1">
      <c r="A76" s="79" t="s">
        <v>71</v>
      </c>
      <c r="B76" s="80"/>
      <c r="C76" s="30"/>
      <c r="D76" s="34"/>
      <c r="E76" s="34"/>
      <c r="F76" s="34"/>
      <c r="G76" s="34"/>
      <c r="H76" s="34"/>
      <c r="I76" s="34"/>
      <c r="J76" s="34"/>
      <c r="K76" s="34"/>
      <c r="L76" s="31"/>
      <c r="M76" s="31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3"/>
    </row>
    <row r="77" spans="1:24" s="12" customFormat="1" ht="16.5" customHeight="1">
      <c r="A77" s="36"/>
      <c r="B77" s="37" t="s">
        <v>72</v>
      </c>
      <c r="C77" s="30">
        <f>SUM(D77:E77)</f>
        <v>5</v>
      </c>
      <c r="D77" s="34">
        <v>5</v>
      </c>
      <c r="E77" s="34">
        <v>0</v>
      </c>
      <c r="F77" s="34">
        <f>SUM(G77:I77)</f>
        <v>19</v>
      </c>
      <c r="G77" s="34">
        <v>14</v>
      </c>
      <c r="H77" s="34">
        <v>1</v>
      </c>
      <c r="I77" s="34">
        <v>4</v>
      </c>
      <c r="J77" s="34">
        <f>SUM(K77:L77)</f>
        <v>302</v>
      </c>
      <c r="K77" s="34">
        <f>SUM(N77,Q77,T77)</f>
        <v>165</v>
      </c>
      <c r="L77" s="31">
        <f>SUM(O77,R77,U77)</f>
        <v>137</v>
      </c>
      <c r="M77" s="31">
        <f>SUM(N77:O77)</f>
        <v>99</v>
      </c>
      <c r="N77" s="31">
        <v>57</v>
      </c>
      <c r="O77" s="35">
        <v>42</v>
      </c>
      <c r="P77" s="34">
        <f>SUM(Q77:R77)</f>
        <v>90</v>
      </c>
      <c r="Q77" s="34">
        <v>47</v>
      </c>
      <c r="R77" s="34">
        <v>43</v>
      </c>
      <c r="S77" s="34">
        <f>SUM(T77:U77)</f>
        <v>113</v>
      </c>
      <c r="T77" s="34">
        <v>61</v>
      </c>
      <c r="U77" s="34">
        <v>52</v>
      </c>
      <c r="V77" s="34">
        <v>6</v>
      </c>
      <c r="W77" s="34">
        <v>9</v>
      </c>
      <c r="X77" s="33">
        <v>0</v>
      </c>
    </row>
    <row r="78" spans="1:24" s="12" customFormat="1" ht="6.75" customHeight="1">
      <c r="A78" s="81"/>
      <c r="B78" s="82"/>
      <c r="C78" s="30"/>
      <c r="D78" s="31"/>
      <c r="E78" s="35"/>
      <c r="F78" s="31"/>
      <c r="G78" s="35"/>
      <c r="H78" s="31"/>
      <c r="I78" s="35"/>
      <c r="J78" s="31"/>
      <c r="K78" s="35"/>
      <c r="L78" s="31"/>
      <c r="M78" s="31"/>
      <c r="N78" s="31"/>
      <c r="O78" s="35"/>
      <c r="P78" s="31"/>
      <c r="Q78" s="35"/>
      <c r="R78" s="31"/>
      <c r="S78" s="35"/>
      <c r="T78" s="31"/>
      <c r="U78" s="35"/>
      <c r="V78" s="31"/>
      <c r="W78" s="31"/>
      <c r="X78" s="50"/>
    </row>
    <row r="79" spans="1:24" s="12" customFormat="1" ht="18.75" customHeight="1">
      <c r="A79" s="78" t="s">
        <v>73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 t="s">
        <v>73</v>
      </c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9"/>
    </row>
    <row r="80" spans="1:24" s="12" customFormat="1" ht="6.75" customHeight="1">
      <c r="A80" s="70"/>
      <c r="B80" s="71"/>
      <c r="C80" s="36"/>
      <c r="D80" s="51"/>
      <c r="E80" s="52"/>
      <c r="F80" s="51"/>
      <c r="G80" s="52"/>
      <c r="H80" s="51"/>
      <c r="I80" s="52"/>
      <c r="J80" s="51"/>
      <c r="K80" s="52"/>
      <c r="L80" s="53"/>
      <c r="M80" s="53"/>
      <c r="N80" s="51"/>
      <c r="O80" s="52"/>
      <c r="P80" s="51"/>
      <c r="Q80" s="52"/>
      <c r="R80" s="51"/>
      <c r="S80" s="52"/>
      <c r="T80" s="51"/>
      <c r="U80" s="52"/>
      <c r="V80" s="51"/>
      <c r="W80" s="51"/>
      <c r="X80" s="54"/>
    </row>
    <row r="81" spans="1:24" s="56" customFormat="1" ht="16.5" customHeight="1">
      <c r="A81" s="83" t="s">
        <v>74</v>
      </c>
      <c r="B81" s="84"/>
      <c r="C81" s="25">
        <f>SUM(C82)</f>
        <v>1</v>
      </c>
      <c r="D81" s="26">
        <f t="shared" ref="D81:X81" si="11">SUM(D82)</f>
        <v>1</v>
      </c>
      <c r="E81" s="26">
        <f t="shared" si="11"/>
        <v>0</v>
      </c>
      <c r="F81" s="26">
        <f t="shared" si="11"/>
        <v>15</v>
      </c>
      <c r="G81" s="26">
        <f t="shared" si="11"/>
        <v>15</v>
      </c>
      <c r="H81" s="26">
        <f t="shared" si="11"/>
        <v>0</v>
      </c>
      <c r="I81" s="26">
        <f t="shared" si="11"/>
        <v>0</v>
      </c>
      <c r="J81" s="26">
        <f t="shared" si="11"/>
        <v>592</v>
      </c>
      <c r="K81" s="55">
        <f t="shared" si="11"/>
        <v>297</v>
      </c>
      <c r="L81" s="26">
        <f t="shared" si="11"/>
        <v>295</v>
      </c>
      <c r="M81" s="26">
        <f t="shared" si="11"/>
        <v>199</v>
      </c>
      <c r="N81" s="26">
        <f t="shared" si="11"/>
        <v>99</v>
      </c>
      <c r="O81" s="26">
        <f t="shared" si="11"/>
        <v>100</v>
      </c>
      <c r="P81" s="26">
        <f t="shared" si="11"/>
        <v>199</v>
      </c>
      <c r="Q81" s="26">
        <f t="shared" si="11"/>
        <v>100</v>
      </c>
      <c r="R81" s="26">
        <f t="shared" si="11"/>
        <v>99</v>
      </c>
      <c r="S81" s="26">
        <f t="shared" si="11"/>
        <v>194</v>
      </c>
      <c r="T81" s="26">
        <f t="shared" si="11"/>
        <v>98</v>
      </c>
      <c r="U81" s="26">
        <f t="shared" si="11"/>
        <v>96</v>
      </c>
      <c r="V81" s="26">
        <f t="shared" si="11"/>
        <v>0</v>
      </c>
      <c r="W81" s="26">
        <f t="shared" si="11"/>
        <v>5</v>
      </c>
      <c r="X81" s="28">
        <f t="shared" si="11"/>
        <v>0</v>
      </c>
    </row>
    <row r="82" spans="1:24" s="12" customFormat="1" ht="16.5" customHeight="1">
      <c r="A82" s="76" t="s">
        <v>75</v>
      </c>
      <c r="B82" s="77"/>
      <c r="C82" s="30">
        <f>SUM(D82:E82)</f>
        <v>1</v>
      </c>
      <c r="D82" s="31">
        <v>1</v>
      </c>
      <c r="E82" s="31">
        <v>0</v>
      </c>
      <c r="F82" s="31">
        <v>15</v>
      </c>
      <c r="G82" s="31">
        <v>15</v>
      </c>
      <c r="H82" s="31">
        <v>0</v>
      </c>
      <c r="I82" s="31">
        <v>0</v>
      </c>
      <c r="J82" s="31">
        <f>SUM(K82:L82)</f>
        <v>592</v>
      </c>
      <c r="K82" s="34">
        <f>SUM(N82,Q82,T82)</f>
        <v>297</v>
      </c>
      <c r="L82" s="31">
        <f>SUM(O82,R82,U82)</f>
        <v>295</v>
      </c>
      <c r="M82" s="31">
        <v>199</v>
      </c>
      <c r="N82" s="31">
        <v>99</v>
      </c>
      <c r="O82" s="31">
        <v>100</v>
      </c>
      <c r="P82" s="31">
        <v>199</v>
      </c>
      <c r="Q82" s="31">
        <v>100</v>
      </c>
      <c r="R82" s="31">
        <v>99</v>
      </c>
      <c r="S82" s="31">
        <v>194</v>
      </c>
      <c r="T82" s="31">
        <v>98</v>
      </c>
      <c r="U82" s="31">
        <v>96</v>
      </c>
      <c r="V82" s="31">
        <v>0</v>
      </c>
      <c r="W82" s="31">
        <v>5</v>
      </c>
      <c r="X82" s="33">
        <v>0</v>
      </c>
    </row>
    <row r="83" spans="1:24" s="12" customFormat="1" ht="15" customHeight="1">
      <c r="A83" s="81"/>
      <c r="B83" s="82"/>
      <c r="C83" s="30"/>
      <c r="D83" s="31"/>
      <c r="E83" s="31"/>
      <c r="F83" s="31"/>
      <c r="G83" s="31"/>
      <c r="H83" s="31"/>
      <c r="I83" s="31"/>
      <c r="J83" s="31"/>
      <c r="K83" s="34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3"/>
    </row>
    <row r="84" spans="1:24" s="56" customFormat="1" ht="17.25" customHeight="1">
      <c r="A84" s="83" t="s">
        <v>76</v>
      </c>
      <c r="B84" s="84"/>
      <c r="C84" s="25">
        <f>SUM(C85:C89)</f>
        <v>9</v>
      </c>
      <c r="D84" s="26">
        <f t="shared" ref="D84:X84" si="12">SUM(D85:D89)</f>
        <v>9</v>
      </c>
      <c r="E84" s="26">
        <f t="shared" si="12"/>
        <v>0</v>
      </c>
      <c r="F84" s="26">
        <f>SUM(F85:F89)</f>
        <v>89</v>
      </c>
      <c r="G84" s="26">
        <f t="shared" si="12"/>
        <v>87</v>
      </c>
      <c r="H84" s="26">
        <f t="shared" si="12"/>
        <v>1</v>
      </c>
      <c r="I84" s="26">
        <f t="shared" si="12"/>
        <v>1</v>
      </c>
      <c r="J84" s="26">
        <f t="shared" si="12"/>
        <v>2608</v>
      </c>
      <c r="K84" s="55">
        <f>SUM(K85:K89)</f>
        <v>1104</v>
      </c>
      <c r="L84" s="26">
        <f t="shared" si="12"/>
        <v>1504</v>
      </c>
      <c r="M84" s="26">
        <f t="shared" si="12"/>
        <v>846</v>
      </c>
      <c r="N84" s="26">
        <f t="shared" si="12"/>
        <v>359</v>
      </c>
      <c r="O84" s="26">
        <f t="shared" si="12"/>
        <v>487</v>
      </c>
      <c r="P84" s="26">
        <f t="shared" si="12"/>
        <v>856</v>
      </c>
      <c r="Q84" s="26">
        <f t="shared" si="12"/>
        <v>368</v>
      </c>
      <c r="R84" s="26">
        <f t="shared" si="12"/>
        <v>488</v>
      </c>
      <c r="S84" s="26">
        <f t="shared" si="12"/>
        <v>906</v>
      </c>
      <c r="T84" s="26">
        <f t="shared" si="12"/>
        <v>377</v>
      </c>
      <c r="U84" s="26">
        <f t="shared" si="12"/>
        <v>529</v>
      </c>
      <c r="V84" s="26">
        <f t="shared" si="12"/>
        <v>1</v>
      </c>
      <c r="W84" s="26">
        <f t="shared" si="12"/>
        <v>69</v>
      </c>
      <c r="X84" s="28">
        <f t="shared" si="12"/>
        <v>3</v>
      </c>
    </row>
    <row r="85" spans="1:24" s="12" customFormat="1" ht="17.25" customHeight="1">
      <c r="A85" s="76" t="s">
        <v>75</v>
      </c>
      <c r="B85" s="77"/>
      <c r="C85" s="30">
        <f>SUM(D85:E85)</f>
        <v>5</v>
      </c>
      <c r="D85" s="34">
        <v>5</v>
      </c>
      <c r="E85" s="34">
        <v>0</v>
      </c>
      <c r="F85" s="34">
        <f>SUM(G85:I85)</f>
        <v>45</v>
      </c>
      <c r="G85" s="34">
        <v>45</v>
      </c>
      <c r="H85" s="34">
        <v>0</v>
      </c>
      <c r="I85" s="34">
        <v>0</v>
      </c>
      <c r="J85" s="34">
        <f>SUM(K85:L85)</f>
        <v>1132</v>
      </c>
      <c r="K85" s="34">
        <f t="shared" ref="K85:L89" si="13">SUM(N85,Q85,T85)</f>
        <v>416</v>
      </c>
      <c r="L85" s="31">
        <f t="shared" si="13"/>
        <v>716</v>
      </c>
      <c r="M85" s="31">
        <f>SUM(N85:O85)</f>
        <v>367</v>
      </c>
      <c r="N85" s="34">
        <v>130</v>
      </c>
      <c r="O85" s="34">
        <v>237</v>
      </c>
      <c r="P85" s="34">
        <f>SUM(Q85:R85)</f>
        <v>362</v>
      </c>
      <c r="Q85" s="34">
        <v>134</v>
      </c>
      <c r="R85" s="34">
        <v>228</v>
      </c>
      <c r="S85" s="34">
        <f>SUM(T85:U85)</f>
        <v>403</v>
      </c>
      <c r="T85" s="34">
        <v>152</v>
      </c>
      <c r="U85" s="34">
        <v>251</v>
      </c>
      <c r="V85" s="34">
        <v>0</v>
      </c>
      <c r="W85" s="34">
        <v>36</v>
      </c>
      <c r="X85" s="33">
        <v>0</v>
      </c>
    </row>
    <row r="86" spans="1:24" s="12" customFormat="1" ht="17.25" customHeight="1">
      <c r="A86" s="76" t="s">
        <v>77</v>
      </c>
      <c r="B86" s="77"/>
      <c r="C86" s="30">
        <f>SUM(D86:E86)</f>
        <v>1</v>
      </c>
      <c r="D86" s="34">
        <v>1</v>
      </c>
      <c r="E86" s="34">
        <v>0</v>
      </c>
      <c r="F86" s="34">
        <f>SUM(G86:I86)</f>
        <v>10</v>
      </c>
      <c r="G86" s="34">
        <v>10</v>
      </c>
      <c r="H86" s="34">
        <v>0</v>
      </c>
      <c r="I86" s="34">
        <v>0</v>
      </c>
      <c r="J86" s="34">
        <f>SUM(K86:L86)</f>
        <v>312</v>
      </c>
      <c r="K86" s="34">
        <f t="shared" si="13"/>
        <v>0</v>
      </c>
      <c r="L86" s="31">
        <f t="shared" si="13"/>
        <v>312</v>
      </c>
      <c r="M86" s="31">
        <v>114</v>
      </c>
      <c r="N86" s="34">
        <v>0</v>
      </c>
      <c r="O86" s="34">
        <v>114</v>
      </c>
      <c r="P86" s="34">
        <v>91</v>
      </c>
      <c r="Q86" s="34">
        <v>0</v>
      </c>
      <c r="R86" s="34">
        <v>91</v>
      </c>
      <c r="S86" s="34">
        <v>107</v>
      </c>
      <c r="T86" s="34">
        <v>0</v>
      </c>
      <c r="U86" s="34">
        <v>107</v>
      </c>
      <c r="V86" s="34">
        <v>0</v>
      </c>
      <c r="W86" s="34">
        <v>7</v>
      </c>
      <c r="X86" s="33">
        <v>1</v>
      </c>
    </row>
    <row r="87" spans="1:24" s="12" customFormat="1" ht="17.25" customHeight="1">
      <c r="A87" s="72" t="s">
        <v>44</v>
      </c>
      <c r="B87" s="73"/>
      <c r="C87" s="30">
        <f>SUM(D87:E87)</f>
        <v>1</v>
      </c>
      <c r="D87" s="34">
        <v>1</v>
      </c>
      <c r="E87" s="34">
        <v>0</v>
      </c>
      <c r="F87" s="34">
        <f>SUM(G87:I87)</f>
        <v>14</v>
      </c>
      <c r="G87" s="34">
        <v>14</v>
      </c>
      <c r="H87" s="34">
        <v>0</v>
      </c>
      <c r="I87" s="34">
        <v>0</v>
      </c>
      <c r="J87" s="34">
        <f>SUM(K87:L87)</f>
        <v>552</v>
      </c>
      <c r="K87" s="34">
        <f t="shared" si="13"/>
        <v>330</v>
      </c>
      <c r="L87" s="31">
        <f t="shared" si="13"/>
        <v>222</v>
      </c>
      <c r="M87" s="31">
        <v>175</v>
      </c>
      <c r="N87" s="34">
        <v>115</v>
      </c>
      <c r="O87" s="34">
        <v>60</v>
      </c>
      <c r="P87" s="34">
        <v>195</v>
      </c>
      <c r="Q87" s="34">
        <v>108</v>
      </c>
      <c r="R87" s="34">
        <v>87</v>
      </c>
      <c r="S87" s="34">
        <v>182</v>
      </c>
      <c r="T87" s="34">
        <v>107</v>
      </c>
      <c r="U87" s="34">
        <v>75</v>
      </c>
      <c r="V87" s="34">
        <v>0</v>
      </c>
      <c r="W87" s="34">
        <v>14</v>
      </c>
      <c r="X87" s="33">
        <v>1</v>
      </c>
    </row>
    <row r="88" spans="1:24" s="52" customFormat="1" ht="17.25" customHeight="1">
      <c r="A88" s="72" t="s">
        <v>47</v>
      </c>
      <c r="B88" s="73"/>
      <c r="C88" s="30">
        <f>SUM(D88:E88)</f>
        <v>1</v>
      </c>
      <c r="D88" s="34">
        <v>1</v>
      </c>
      <c r="E88" s="34">
        <v>0</v>
      </c>
      <c r="F88" s="34">
        <f>SUM(G88:I88)</f>
        <v>17</v>
      </c>
      <c r="G88" s="34">
        <v>17</v>
      </c>
      <c r="H88" s="34">
        <v>0</v>
      </c>
      <c r="I88" s="34">
        <v>0</v>
      </c>
      <c r="J88" s="34">
        <f>SUM(K88:L88)</f>
        <v>596</v>
      </c>
      <c r="K88" s="34">
        <f t="shared" si="13"/>
        <v>347</v>
      </c>
      <c r="L88" s="31">
        <f t="shared" si="13"/>
        <v>249</v>
      </c>
      <c r="M88" s="31">
        <v>187</v>
      </c>
      <c r="N88" s="34">
        <v>111</v>
      </c>
      <c r="O88" s="34">
        <v>76</v>
      </c>
      <c r="P88" s="31">
        <v>204</v>
      </c>
      <c r="Q88" s="35">
        <v>124</v>
      </c>
      <c r="R88" s="34">
        <v>80</v>
      </c>
      <c r="S88" s="34">
        <v>205</v>
      </c>
      <c r="T88" s="34">
        <v>112</v>
      </c>
      <c r="U88" s="34">
        <v>93</v>
      </c>
      <c r="V88" s="34">
        <v>0</v>
      </c>
      <c r="W88" s="34">
        <v>12</v>
      </c>
      <c r="X88" s="33">
        <v>1</v>
      </c>
    </row>
    <row r="89" spans="1:24" s="12" customFormat="1" ht="17.25" customHeight="1">
      <c r="A89" s="72" t="s">
        <v>78</v>
      </c>
      <c r="B89" s="73"/>
      <c r="C89" s="30">
        <f>SUM(D89:E89)</f>
        <v>1</v>
      </c>
      <c r="D89" s="34">
        <v>1</v>
      </c>
      <c r="E89" s="34">
        <v>0</v>
      </c>
      <c r="F89" s="34">
        <f>SUM(G89:I89)</f>
        <v>3</v>
      </c>
      <c r="G89" s="34">
        <v>1</v>
      </c>
      <c r="H89" s="34">
        <v>1</v>
      </c>
      <c r="I89" s="34">
        <v>1</v>
      </c>
      <c r="J89" s="34">
        <f>SUM(K89:L89)</f>
        <v>16</v>
      </c>
      <c r="K89" s="34">
        <f t="shared" si="13"/>
        <v>11</v>
      </c>
      <c r="L89" s="31">
        <f t="shared" si="13"/>
        <v>5</v>
      </c>
      <c r="M89" s="31">
        <v>3</v>
      </c>
      <c r="N89" s="34">
        <v>3</v>
      </c>
      <c r="O89" s="34">
        <v>0</v>
      </c>
      <c r="P89" s="31">
        <v>4</v>
      </c>
      <c r="Q89" s="35">
        <v>2</v>
      </c>
      <c r="R89" s="34">
        <v>2</v>
      </c>
      <c r="S89" s="34">
        <v>9</v>
      </c>
      <c r="T89" s="34">
        <v>6</v>
      </c>
      <c r="U89" s="34">
        <v>3</v>
      </c>
      <c r="V89" s="34">
        <v>1</v>
      </c>
      <c r="W89" s="34">
        <v>0</v>
      </c>
      <c r="X89" s="33">
        <v>0</v>
      </c>
    </row>
    <row r="90" spans="1:24" s="12" customFormat="1" ht="6.75" customHeight="1">
      <c r="A90" s="72"/>
      <c r="B90" s="73"/>
      <c r="C90" s="30"/>
      <c r="D90" s="31"/>
      <c r="E90" s="35"/>
      <c r="F90" s="31"/>
      <c r="G90" s="35"/>
      <c r="H90" s="31"/>
      <c r="I90" s="35"/>
      <c r="J90" s="31"/>
      <c r="K90" s="35"/>
      <c r="L90" s="31"/>
      <c r="M90" s="31"/>
      <c r="N90" s="31"/>
      <c r="O90" s="35"/>
      <c r="P90" s="31"/>
      <c r="Q90" s="35"/>
      <c r="R90" s="31"/>
      <c r="S90" s="35"/>
      <c r="T90" s="31"/>
      <c r="U90" s="35"/>
      <c r="V90" s="31"/>
      <c r="W90" s="31"/>
      <c r="X90" s="50"/>
    </row>
    <row r="91" spans="1:24" s="12" customFormat="1" ht="18.75" customHeight="1">
      <c r="A91" s="78" t="s">
        <v>79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 t="s">
        <v>79</v>
      </c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9"/>
    </row>
    <row r="92" spans="1:24" s="12" customFormat="1" ht="6.75" customHeight="1">
      <c r="A92" s="70"/>
      <c r="B92" s="71"/>
      <c r="C92" s="36"/>
      <c r="D92" s="51"/>
      <c r="E92" s="52"/>
      <c r="F92" s="51"/>
      <c r="G92" s="52"/>
      <c r="H92" s="51"/>
      <c r="I92" s="52"/>
      <c r="J92" s="51"/>
      <c r="K92" s="52"/>
      <c r="L92" s="53"/>
      <c r="M92" s="53"/>
      <c r="N92" s="51"/>
      <c r="O92" s="52"/>
      <c r="P92" s="51"/>
      <c r="Q92" s="52"/>
      <c r="R92" s="51"/>
      <c r="S92" s="52"/>
      <c r="T92" s="51"/>
      <c r="U92" s="53"/>
      <c r="V92" s="57"/>
      <c r="W92" s="57"/>
      <c r="X92" s="58"/>
    </row>
    <row r="93" spans="1:24" s="12" customFormat="1" ht="17.25" customHeight="1">
      <c r="A93" s="72" t="s">
        <v>80</v>
      </c>
      <c r="B93" s="73"/>
      <c r="C93" s="30">
        <f t="shared" ref="C93:X93" si="14">SUM(C16,C23,C29:C31,C37,C77)</f>
        <v>73</v>
      </c>
      <c r="D93" s="31">
        <f t="shared" si="14"/>
        <v>73</v>
      </c>
      <c r="E93" s="31">
        <f t="shared" si="14"/>
        <v>0</v>
      </c>
      <c r="F93" s="31">
        <f t="shared" si="14"/>
        <v>941</v>
      </c>
      <c r="G93" s="31">
        <f t="shared" si="14"/>
        <v>809</v>
      </c>
      <c r="H93" s="31">
        <f t="shared" si="14"/>
        <v>1</v>
      </c>
      <c r="I93" s="31">
        <f t="shared" si="14"/>
        <v>131</v>
      </c>
      <c r="J93" s="31">
        <f t="shared" si="14"/>
        <v>26619</v>
      </c>
      <c r="K93" s="34">
        <f t="shared" si="14"/>
        <v>13757</v>
      </c>
      <c r="L93" s="31">
        <f t="shared" si="14"/>
        <v>12862</v>
      </c>
      <c r="M93" s="31">
        <f t="shared" si="14"/>
        <v>8780</v>
      </c>
      <c r="N93" s="31">
        <f t="shared" si="14"/>
        <v>4499</v>
      </c>
      <c r="O93" s="31">
        <f t="shared" si="14"/>
        <v>4281</v>
      </c>
      <c r="P93" s="31">
        <f t="shared" si="14"/>
        <v>8771</v>
      </c>
      <c r="Q93" s="31">
        <f t="shared" si="14"/>
        <v>4511</v>
      </c>
      <c r="R93" s="31">
        <f t="shared" si="14"/>
        <v>4260</v>
      </c>
      <c r="S93" s="31">
        <f t="shared" si="14"/>
        <v>9068</v>
      </c>
      <c r="T93" s="31">
        <f t="shared" si="14"/>
        <v>4747</v>
      </c>
      <c r="U93" s="31">
        <f t="shared" si="14"/>
        <v>4321</v>
      </c>
      <c r="V93" s="31">
        <f t="shared" si="14"/>
        <v>605</v>
      </c>
      <c r="W93" s="31">
        <f t="shared" si="14"/>
        <v>1129</v>
      </c>
      <c r="X93" s="33">
        <f t="shared" si="14"/>
        <v>18</v>
      </c>
    </row>
    <row r="94" spans="1:24" s="12" customFormat="1" ht="17.25" customHeight="1">
      <c r="A94" s="72" t="s">
        <v>81</v>
      </c>
      <c r="B94" s="73"/>
      <c r="C94" s="30">
        <f t="shared" ref="C94:X94" si="15">SUM(C21,C24:C28,C34,C40,C43,C57)</f>
        <v>67</v>
      </c>
      <c r="D94" s="31">
        <f t="shared" si="15"/>
        <v>67</v>
      </c>
      <c r="E94" s="31">
        <f t="shared" si="15"/>
        <v>0</v>
      </c>
      <c r="F94" s="31">
        <f t="shared" si="15"/>
        <v>836</v>
      </c>
      <c r="G94" s="31">
        <f t="shared" si="15"/>
        <v>718</v>
      </c>
      <c r="H94" s="31">
        <f t="shared" si="15"/>
        <v>0</v>
      </c>
      <c r="I94" s="31">
        <f t="shared" si="15"/>
        <v>118</v>
      </c>
      <c r="J94" s="31">
        <f t="shared" si="15"/>
        <v>22925</v>
      </c>
      <c r="K94" s="34">
        <f t="shared" si="15"/>
        <v>11752</v>
      </c>
      <c r="L94" s="31">
        <f t="shared" si="15"/>
        <v>11173</v>
      </c>
      <c r="M94" s="31">
        <f t="shared" si="15"/>
        <v>7687</v>
      </c>
      <c r="N94" s="31">
        <f t="shared" si="15"/>
        <v>3939</v>
      </c>
      <c r="O94" s="31">
        <f t="shared" si="15"/>
        <v>3748</v>
      </c>
      <c r="P94" s="31">
        <f t="shared" si="15"/>
        <v>7525</v>
      </c>
      <c r="Q94" s="31">
        <f t="shared" si="15"/>
        <v>3849</v>
      </c>
      <c r="R94" s="31">
        <f t="shared" si="15"/>
        <v>3676</v>
      </c>
      <c r="S94" s="31">
        <f t="shared" si="15"/>
        <v>7713</v>
      </c>
      <c r="T94" s="31">
        <f t="shared" si="15"/>
        <v>3964</v>
      </c>
      <c r="U94" s="31">
        <f t="shared" si="15"/>
        <v>3749</v>
      </c>
      <c r="V94" s="31">
        <f t="shared" si="15"/>
        <v>526</v>
      </c>
      <c r="W94" s="31">
        <f t="shared" si="15"/>
        <v>874</v>
      </c>
      <c r="X94" s="33">
        <f t="shared" si="15"/>
        <v>6</v>
      </c>
    </row>
    <row r="95" spans="1:24" s="12" customFormat="1" ht="17.25" customHeight="1">
      <c r="A95" s="72" t="s">
        <v>82</v>
      </c>
      <c r="B95" s="73"/>
      <c r="C95" s="30">
        <f t="shared" ref="C95:X95" si="16">SUM(C22,C32:C33,C60,C63,C66:C67,C70,C73:C74)</f>
        <v>32</v>
      </c>
      <c r="D95" s="31">
        <f t="shared" si="16"/>
        <v>32</v>
      </c>
      <c r="E95" s="31">
        <f t="shared" si="16"/>
        <v>0</v>
      </c>
      <c r="F95" s="31">
        <f t="shared" si="16"/>
        <v>279</v>
      </c>
      <c r="G95" s="31">
        <f t="shared" si="16"/>
        <v>229</v>
      </c>
      <c r="H95" s="31">
        <f t="shared" si="16"/>
        <v>0</v>
      </c>
      <c r="I95" s="31">
        <f t="shared" si="16"/>
        <v>50</v>
      </c>
      <c r="J95" s="31">
        <f t="shared" si="16"/>
        <v>6497</v>
      </c>
      <c r="K95" s="34">
        <f t="shared" si="16"/>
        <v>3256</v>
      </c>
      <c r="L95" s="31">
        <f t="shared" si="16"/>
        <v>3241</v>
      </c>
      <c r="M95" s="31">
        <f t="shared" si="16"/>
        <v>2164</v>
      </c>
      <c r="N95" s="31">
        <f t="shared" si="16"/>
        <v>1117</v>
      </c>
      <c r="O95" s="31">
        <f t="shared" si="16"/>
        <v>1047</v>
      </c>
      <c r="P95" s="31">
        <f t="shared" si="16"/>
        <v>2106</v>
      </c>
      <c r="Q95" s="31">
        <f t="shared" si="16"/>
        <v>1047</v>
      </c>
      <c r="R95" s="31">
        <f t="shared" si="16"/>
        <v>1059</v>
      </c>
      <c r="S95" s="31">
        <f t="shared" si="16"/>
        <v>2227</v>
      </c>
      <c r="T95" s="31">
        <f t="shared" si="16"/>
        <v>1092</v>
      </c>
      <c r="U95" s="31">
        <f t="shared" si="16"/>
        <v>1135</v>
      </c>
      <c r="V95" s="31">
        <f t="shared" si="16"/>
        <v>170</v>
      </c>
      <c r="W95" s="31">
        <f t="shared" si="16"/>
        <v>250</v>
      </c>
      <c r="X95" s="33">
        <f t="shared" si="16"/>
        <v>0</v>
      </c>
    </row>
    <row r="96" spans="1:24" s="5" customFormat="1" ht="6" customHeight="1" thickBot="1">
      <c r="A96" s="74"/>
      <c r="B96" s="75"/>
      <c r="C96" s="59"/>
      <c r="D96" s="60"/>
      <c r="E96" s="61"/>
      <c r="F96" s="62"/>
      <c r="G96" s="60"/>
      <c r="H96" s="62"/>
      <c r="I96" s="60"/>
      <c r="J96" s="62"/>
      <c r="K96" s="63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4"/>
    </row>
    <row r="97" spans="1:24" s="5" customFormat="1" ht="16.5">
      <c r="A97" s="65"/>
      <c r="B97" s="65"/>
      <c r="C97" s="48"/>
      <c r="D97" s="48"/>
      <c r="E97" s="66"/>
      <c r="F97" s="48"/>
      <c r="G97" s="48"/>
      <c r="H97" s="48"/>
      <c r="I97" s="66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6"/>
      <c r="W97" s="66"/>
      <c r="X97" s="48"/>
    </row>
  </sheetData>
  <mergeCells count="100">
    <mergeCell ref="A6:B8"/>
    <mergeCell ref="C6:E6"/>
    <mergeCell ref="F6:I6"/>
    <mergeCell ref="L6:S6"/>
    <mergeCell ref="V6:V8"/>
    <mergeCell ref="P7:R7"/>
    <mergeCell ref="S7:U7"/>
    <mergeCell ref="X6:X8"/>
    <mergeCell ref="C7:C8"/>
    <mergeCell ref="D7:D8"/>
    <mergeCell ref="E7:E8"/>
    <mergeCell ref="F7:F8"/>
    <mergeCell ref="G7:G8"/>
    <mergeCell ref="H7:H8"/>
    <mergeCell ref="I7:I8"/>
    <mergeCell ref="J7:L7"/>
    <mergeCell ref="M7:O7"/>
    <mergeCell ref="W6:W8"/>
    <mergeCell ref="A24:B24"/>
    <mergeCell ref="A9:B9"/>
    <mergeCell ref="A10:B10"/>
    <mergeCell ref="A11:B11"/>
    <mergeCell ref="A12:B12"/>
    <mergeCell ref="A13:B13"/>
    <mergeCell ref="A14:B14"/>
    <mergeCell ref="A15:B15"/>
    <mergeCell ref="A16:B16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8:B38"/>
    <mergeCell ref="A39:B39"/>
    <mergeCell ref="A41:B41"/>
    <mergeCell ref="A42:B42"/>
    <mergeCell ref="A44:B44"/>
    <mergeCell ref="X52:X54"/>
    <mergeCell ref="C53:C54"/>
    <mergeCell ref="D53:D54"/>
    <mergeCell ref="E53:E54"/>
    <mergeCell ref="F53:F54"/>
    <mergeCell ref="C52:E52"/>
    <mergeCell ref="F52:I52"/>
    <mergeCell ref="L52:S52"/>
    <mergeCell ref="V52:V54"/>
    <mergeCell ref="W52:W54"/>
    <mergeCell ref="S53:U53"/>
    <mergeCell ref="M53:O53"/>
    <mergeCell ref="P53:R53"/>
    <mergeCell ref="A61:B61"/>
    <mergeCell ref="G53:G54"/>
    <mergeCell ref="H53:H54"/>
    <mergeCell ref="I53:I54"/>
    <mergeCell ref="J53:L53"/>
    <mergeCell ref="A52:B54"/>
    <mergeCell ref="A55:B55"/>
    <mergeCell ref="A56:B56"/>
    <mergeCell ref="A58:B58"/>
    <mergeCell ref="A59:B59"/>
    <mergeCell ref="M79:X79"/>
    <mergeCell ref="A62:B62"/>
    <mergeCell ref="A64:B64"/>
    <mergeCell ref="A65:B65"/>
    <mergeCell ref="A68:B68"/>
    <mergeCell ref="A69:B69"/>
    <mergeCell ref="A71:B71"/>
    <mergeCell ref="A85:B85"/>
    <mergeCell ref="A72:B72"/>
    <mergeCell ref="A75:B75"/>
    <mergeCell ref="A76:B76"/>
    <mergeCell ref="A78:B78"/>
    <mergeCell ref="A79:L79"/>
    <mergeCell ref="A80:B80"/>
    <mergeCell ref="A81:B81"/>
    <mergeCell ref="A82:B82"/>
    <mergeCell ref="A83:B83"/>
    <mergeCell ref="A84:B84"/>
    <mergeCell ref="A96:B96"/>
    <mergeCell ref="A86:B86"/>
    <mergeCell ref="A87:B87"/>
    <mergeCell ref="A88:B88"/>
    <mergeCell ref="A89:B89"/>
    <mergeCell ref="A90:B90"/>
    <mergeCell ref="A91:L91"/>
    <mergeCell ref="M91:X91"/>
    <mergeCell ref="A92:B92"/>
    <mergeCell ref="A93:B93"/>
    <mergeCell ref="A94:B94"/>
    <mergeCell ref="A95:B95"/>
  </mergeCells>
  <phoneticPr fontId="3"/>
  <printOptions gridLinesSet="0"/>
  <pageMargins left="0.59055118110236227" right="0.59055118110236227" top="0.78740157480314965" bottom="0.78740157480314965" header="0.19685039370078741" footer="0.23622047244094491"/>
  <pageSetup paperSize="9" firstPageNumber="46" fitToWidth="2" fitToHeight="2" pageOrder="overThenDown" orientation="portrait" useFirstPageNumber="1" r:id="rId1"/>
  <headerFooter scaleWithDoc="0" alignWithMargins="0">
    <oddFooter>&amp;C&amp;"ＭＳ Ｐ明朝,標準"&amp;10-  &amp;P  -</oddFooter>
  </headerFooter>
  <rowBreaks count="1" manualBreakCount="1">
    <brk id="46" max="2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2022-07-20T06:47:05Z</dcterms:created>
  <dcterms:modified xsi:type="dcterms:W3CDTF">2022-07-20T06:48:45Z</dcterms:modified>
</cp:coreProperties>
</file>