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110" windowWidth="15080" windowHeight="8270"/>
  </bookViews>
  <sheets>
    <sheet name="第4表" sheetId="1" r:id="rId1"/>
  </sheets>
  <definedNames>
    <definedName name="_xlnm.Print_Area" localSheetId="0">第4表!$A$1:$S$96</definedName>
  </definedNames>
  <calcPr calcId="162913"/>
</workbook>
</file>

<file path=xl/calcChain.xml><?xml version="1.0" encoding="utf-8"?>
<calcChain xmlns="http://schemas.openxmlformats.org/spreadsheetml/2006/main">
  <c r="S94" i="1" l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S93" i="1"/>
  <c r="R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88" i="1"/>
  <c r="C86" i="1" s="1"/>
  <c r="C87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4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C79" i="1"/>
  <c r="C76" i="1"/>
  <c r="C75" i="1"/>
  <c r="C72" i="1"/>
  <c r="C69" i="1"/>
  <c r="C68" i="1"/>
  <c r="C65" i="1"/>
  <c r="C62" i="1"/>
  <c r="C59" i="1"/>
  <c r="Q45" i="1"/>
  <c r="C45" i="1"/>
  <c r="C16" i="1" s="1"/>
  <c r="Q42" i="1"/>
  <c r="Q93" i="1" s="1"/>
  <c r="C42" i="1"/>
  <c r="C39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93" i="1" s="1"/>
  <c r="C22" i="1"/>
  <c r="C21" i="1"/>
  <c r="C20" i="1"/>
  <c r="C19" i="1"/>
  <c r="C18" i="1" s="1"/>
  <c r="S18" i="1"/>
  <c r="S92" i="1" s="1"/>
  <c r="R18" i="1"/>
  <c r="R92" i="1" s="1"/>
  <c r="Q18" i="1"/>
  <c r="Q92" i="1" s="1"/>
  <c r="P18" i="1"/>
  <c r="P92" i="1" s="1"/>
  <c r="O18" i="1"/>
  <c r="O92" i="1" s="1"/>
  <c r="N18" i="1"/>
  <c r="N92" i="1" s="1"/>
  <c r="M18" i="1"/>
  <c r="M92" i="1" s="1"/>
  <c r="L18" i="1"/>
  <c r="L92" i="1" s="1"/>
  <c r="K18" i="1"/>
  <c r="K92" i="1" s="1"/>
  <c r="J18" i="1"/>
  <c r="J92" i="1" s="1"/>
  <c r="I18" i="1"/>
  <c r="I92" i="1" s="1"/>
  <c r="H18" i="1"/>
  <c r="H92" i="1" s="1"/>
  <c r="G18" i="1"/>
  <c r="G92" i="1" s="1"/>
  <c r="F18" i="1"/>
  <c r="F92" i="1" s="1"/>
  <c r="E18" i="1"/>
  <c r="E92" i="1" s="1"/>
  <c r="D18" i="1"/>
  <c r="D92" i="1" s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S14" i="1"/>
  <c r="R14" i="1"/>
  <c r="R12" i="1" s="1"/>
  <c r="O14" i="1"/>
  <c r="N14" i="1"/>
  <c r="N12" i="1" s="1"/>
  <c r="K14" i="1"/>
  <c r="J14" i="1"/>
  <c r="J12" i="1" s="1"/>
  <c r="G14" i="1"/>
  <c r="F14" i="1"/>
  <c r="F12" i="1" s="1"/>
  <c r="S12" i="1"/>
  <c r="O12" i="1"/>
  <c r="K12" i="1"/>
  <c r="G12" i="1"/>
  <c r="C92" i="1" l="1"/>
  <c r="C14" i="1"/>
  <c r="C12" i="1" s="1"/>
  <c r="H14" i="1"/>
  <c r="H12" i="1" s="1"/>
  <c r="C94" i="1"/>
  <c r="D14" i="1"/>
  <c r="D12" i="1" s="1"/>
  <c r="L14" i="1"/>
  <c r="L12" i="1" s="1"/>
  <c r="P14" i="1"/>
  <c r="P12" i="1" s="1"/>
  <c r="E14" i="1"/>
  <c r="E12" i="1" s="1"/>
  <c r="I14" i="1"/>
  <c r="I12" i="1" s="1"/>
  <c r="M14" i="1"/>
  <c r="M12" i="1" s="1"/>
  <c r="Q14" i="1"/>
  <c r="Q12" i="1" s="1"/>
</calcChain>
</file>

<file path=xl/sharedStrings.xml><?xml version="1.0" encoding="utf-8"?>
<sst xmlns="http://schemas.openxmlformats.org/spreadsheetml/2006/main" count="101" uniqueCount="76">
  <si>
    <t>第４表　市町村別教員数、職員数</t>
    <rPh sb="8" eb="11">
      <t>キョウインスウ</t>
    </rPh>
    <rPh sb="12" eb="15">
      <t>ショクインスウ</t>
    </rPh>
    <phoneticPr fontId="0"/>
  </si>
  <si>
    <t>平成２５年５月１日現在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0"/>
  </si>
  <si>
    <t>（単位：人）</t>
    <phoneticPr fontId="0"/>
  </si>
  <si>
    <t>市町村名</t>
    <phoneticPr fontId="0"/>
  </si>
  <si>
    <t>教員数（本務者）</t>
    <rPh sb="0" eb="3">
      <t>キョウインスウ</t>
    </rPh>
    <rPh sb="4" eb="6">
      <t>ホンム</t>
    </rPh>
    <rPh sb="6" eb="7">
      <t>シャ</t>
    </rPh>
    <phoneticPr fontId="0"/>
  </si>
  <si>
    <t>職員数（本務者）</t>
    <rPh sb="0" eb="3">
      <t>ショクインスウ</t>
    </rPh>
    <rPh sb="4" eb="6">
      <t>ホンム</t>
    </rPh>
    <rPh sb="6" eb="7">
      <t>シャ</t>
    </rPh>
    <phoneticPr fontId="0"/>
  </si>
  <si>
    <t>総数</t>
    <rPh sb="0" eb="2">
      <t>ソウスウ</t>
    </rPh>
    <phoneticPr fontId="0"/>
  </si>
  <si>
    <t>校長</t>
    <rPh sb="0" eb="2">
      <t>コウチョウ</t>
    </rPh>
    <phoneticPr fontId="0"/>
  </si>
  <si>
    <t>副校長</t>
    <rPh sb="0" eb="3">
      <t>フクコウチョウ</t>
    </rPh>
    <phoneticPr fontId="0"/>
  </si>
  <si>
    <t>教頭</t>
    <rPh sb="0" eb="2">
      <t>キョウトウ</t>
    </rPh>
    <phoneticPr fontId="0"/>
  </si>
  <si>
    <t>主幹教諭</t>
    <rPh sb="0" eb="1">
      <t>オモ</t>
    </rPh>
    <rPh sb="1" eb="2">
      <t>ミキ</t>
    </rPh>
    <rPh sb="2" eb="3">
      <t>キョウ</t>
    </rPh>
    <rPh sb="3" eb="4">
      <t>サトシ</t>
    </rPh>
    <phoneticPr fontId="0"/>
  </si>
  <si>
    <t>指導教諭</t>
    <rPh sb="0" eb="1">
      <t>ユビ</t>
    </rPh>
    <rPh sb="1" eb="2">
      <t>シルベ</t>
    </rPh>
    <rPh sb="2" eb="3">
      <t>キョウ</t>
    </rPh>
    <rPh sb="3" eb="4">
      <t>サトシ</t>
    </rPh>
    <phoneticPr fontId="0"/>
  </si>
  <si>
    <t>教諭</t>
    <rPh sb="0" eb="2">
      <t>キョウユ</t>
    </rPh>
    <phoneticPr fontId="0"/>
  </si>
  <si>
    <t>助教諭</t>
    <rPh sb="0" eb="1">
      <t>ジョキョウジュ</t>
    </rPh>
    <rPh sb="1" eb="3">
      <t>キョウユ</t>
    </rPh>
    <phoneticPr fontId="0"/>
  </si>
  <si>
    <t>養護教諭</t>
    <rPh sb="0" eb="1">
      <t>オサム</t>
    </rPh>
    <rPh sb="1" eb="2">
      <t>ユズル</t>
    </rPh>
    <rPh sb="2" eb="3">
      <t>キョウ</t>
    </rPh>
    <rPh sb="3" eb="4">
      <t>サトシ</t>
    </rPh>
    <phoneticPr fontId="0"/>
  </si>
  <si>
    <t>養護助教諭</t>
    <rPh sb="0" eb="2">
      <t>ヨウゴ</t>
    </rPh>
    <rPh sb="2" eb="5">
      <t>ジョキョウユ</t>
    </rPh>
    <phoneticPr fontId="0"/>
  </si>
  <si>
    <t>栄養教諭</t>
    <rPh sb="0" eb="1">
      <t>エイ</t>
    </rPh>
    <rPh sb="1" eb="2">
      <t>オサム</t>
    </rPh>
    <rPh sb="2" eb="3">
      <t>キョウ</t>
    </rPh>
    <rPh sb="3" eb="4">
      <t>サトシ</t>
    </rPh>
    <phoneticPr fontId="0"/>
  </si>
  <si>
    <t>講師</t>
    <rPh sb="0" eb="2">
      <t>コウシ</t>
    </rPh>
    <phoneticPr fontId="0"/>
  </si>
  <si>
    <t>計</t>
    <rPh sb="0" eb="1">
      <t>ケイ</t>
    </rPh>
    <phoneticPr fontId="0"/>
  </si>
  <si>
    <t>男</t>
    <rPh sb="0" eb="1">
      <t>オトコ</t>
    </rPh>
    <phoneticPr fontId="0"/>
  </si>
  <si>
    <t>女</t>
    <rPh sb="0" eb="1">
      <t>オンナ</t>
    </rPh>
    <phoneticPr fontId="0"/>
  </si>
  <si>
    <t>県　　　計</t>
    <rPh sb="0" eb="1">
      <t>ケン</t>
    </rPh>
    <rPh sb="4" eb="5">
      <t>ケイ</t>
    </rPh>
    <phoneticPr fontId="3"/>
  </si>
  <si>
    <t>市　　　計</t>
    <rPh sb="0" eb="1">
      <t>シ</t>
    </rPh>
    <rPh sb="4" eb="5">
      <t>ケイ</t>
    </rPh>
    <phoneticPr fontId="3"/>
  </si>
  <si>
    <t>郡　　　計</t>
    <rPh sb="0" eb="1">
      <t>コオリ</t>
    </rPh>
    <rPh sb="4" eb="5">
      <t>ケイ</t>
    </rPh>
    <phoneticPr fontId="3"/>
  </si>
  <si>
    <t>岡山市</t>
    <rPh sb="0" eb="3">
      <t>オカヤマシ</t>
    </rPh>
    <phoneticPr fontId="3"/>
  </si>
  <si>
    <t>　北区</t>
    <phoneticPr fontId="0"/>
  </si>
  <si>
    <t>　中区</t>
    <phoneticPr fontId="0"/>
  </si>
  <si>
    <t>　東区</t>
    <phoneticPr fontId="0"/>
  </si>
  <si>
    <t>　南区</t>
    <phoneticPr fontId="0"/>
  </si>
  <si>
    <t>倉敷市</t>
    <rPh sb="0" eb="3">
      <t>クラシキシ</t>
    </rPh>
    <phoneticPr fontId="3"/>
  </si>
  <si>
    <t>津山市</t>
    <phoneticPr fontId="3"/>
  </si>
  <si>
    <t>玉野市</t>
    <phoneticPr fontId="3"/>
  </si>
  <si>
    <t>笠岡市</t>
    <phoneticPr fontId="3"/>
  </si>
  <si>
    <t>井原市</t>
    <phoneticPr fontId="3"/>
  </si>
  <si>
    <t>総社市</t>
    <phoneticPr fontId="3"/>
  </si>
  <si>
    <t>高梁市</t>
    <phoneticPr fontId="3"/>
  </si>
  <si>
    <t>新見市</t>
    <phoneticPr fontId="3"/>
  </si>
  <si>
    <t>備前市</t>
    <phoneticPr fontId="3"/>
  </si>
  <si>
    <t>瀬戸内市</t>
    <rPh sb="0" eb="3">
      <t>セトウチ</t>
    </rPh>
    <rPh sb="3" eb="4">
      <t>シ</t>
    </rPh>
    <phoneticPr fontId="0"/>
  </si>
  <si>
    <t>赤磐市</t>
    <rPh sb="0" eb="2">
      <t>アカイワ</t>
    </rPh>
    <rPh sb="2" eb="3">
      <t>シ</t>
    </rPh>
    <phoneticPr fontId="0"/>
  </si>
  <si>
    <t>真庭市</t>
    <rPh sb="0" eb="2">
      <t>マニワ</t>
    </rPh>
    <rPh sb="2" eb="3">
      <t>シ</t>
    </rPh>
    <phoneticPr fontId="0"/>
  </si>
  <si>
    <t>美作市</t>
    <rPh sb="0" eb="2">
      <t>ミマサカ</t>
    </rPh>
    <rPh sb="2" eb="3">
      <t>シ</t>
    </rPh>
    <phoneticPr fontId="0"/>
  </si>
  <si>
    <t>浅口市</t>
    <rPh sb="0" eb="2">
      <t>アサクチ</t>
    </rPh>
    <rPh sb="2" eb="3">
      <t>シ</t>
    </rPh>
    <phoneticPr fontId="0"/>
  </si>
  <si>
    <t>和気郡</t>
    <phoneticPr fontId="3"/>
  </si>
  <si>
    <t>和気町</t>
    <phoneticPr fontId="3"/>
  </si>
  <si>
    <t>都窪郡</t>
    <phoneticPr fontId="3"/>
  </si>
  <si>
    <t>早島町</t>
    <phoneticPr fontId="3"/>
  </si>
  <si>
    <t>浅口郡</t>
    <phoneticPr fontId="3"/>
  </si>
  <si>
    <t>里庄町</t>
    <phoneticPr fontId="3"/>
  </si>
  <si>
    <t>第４表　市町村別教員数、職員数（つづき）</t>
    <rPh sb="8" eb="11">
      <t>キョウインスウ</t>
    </rPh>
    <rPh sb="12" eb="15">
      <t>ショクインスウ</t>
    </rPh>
    <phoneticPr fontId="0"/>
  </si>
  <si>
    <t>（単位：人）</t>
    <rPh sb="1" eb="3">
      <t>タンイ</t>
    </rPh>
    <rPh sb="4" eb="5">
      <t>ヒト</t>
    </rPh>
    <phoneticPr fontId="0"/>
  </si>
  <si>
    <t>計</t>
  </si>
  <si>
    <t>小　田　郡</t>
  </si>
  <si>
    <t>矢掛町</t>
    <rPh sb="0" eb="3">
      <t>ヤカゲチョウ</t>
    </rPh>
    <phoneticPr fontId="3"/>
  </si>
  <si>
    <t>真　庭　郡</t>
  </si>
  <si>
    <t>新庄村</t>
    <rPh sb="0" eb="3">
      <t>シンジョウソン</t>
    </rPh>
    <phoneticPr fontId="3"/>
  </si>
  <si>
    <t>苫　田　郡</t>
  </si>
  <si>
    <t>鏡野町</t>
    <rPh sb="0" eb="3">
      <t>カガミノチョウ</t>
    </rPh>
    <phoneticPr fontId="0"/>
  </si>
  <si>
    <t>勝　田　郡</t>
  </si>
  <si>
    <t>勝央町</t>
    <rPh sb="0" eb="3">
      <t>ショウオウチョウ</t>
    </rPh>
    <phoneticPr fontId="3"/>
  </si>
  <si>
    <t>奈義町</t>
    <rPh sb="0" eb="3">
      <t>ナギチョウ</t>
    </rPh>
    <phoneticPr fontId="3"/>
  </si>
  <si>
    <t>英　田　郡</t>
  </si>
  <si>
    <t>西粟倉村</t>
    <rPh sb="0" eb="4">
      <t>ニシアワクラソン</t>
    </rPh>
    <phoneticPr fontId="3"/>
  </si>
  <si>
    <t>久　米　郡</t>
  </si>
  <si>
    <t>久米南町</t>
    <rPh sb="0" eb="4">
      <t>クメナンチョウ</t>
    </rPh>
    <phoneticPr fontId="3"/>
  </si>
  <si>
    <t>美咲町</t>
    <rPh sb="0" eb="3">
      <t>ミサキチョウ</t>
    </rPh>
    <phoneticPr fontId="3"/>
  </si>
  <si>
    <t>加賀郡</t>
    <rPh sb="0" eb="2">
      <t>カガ</t>
    </rPh>
    <rPh sb="2" eb="3">
      <t>グン</t>
    </rPh>
    <phoneticPr fontId="0"/>
  </si>
  <si>
    <t>吉備中央町</t>
    <rPh sb="0" eb="1">
      <t>キチ</t>
    </rPh>
    <rPh sb="1" eb="2">
      <t>ソナエ</t>
    </rPh>
    <rPh sb="2" eb="3">
      <t>ナカ</t>
    </rPh>
    <rPh sb="3" eb="4">
      <t>ヒサシ</t>
    </rPh>
    <rPh sb="4" eb="5">
      <t>マチ</t>
    </rPh>
    <phoneticPr fontId="0"/>
  </si>
  <si>
    <t>〈 再　　　　　　　　　　掲 〉</t>
    <phoneticPr fontId="0"/>
  </si>
  <si>
    <t>（国立）</t>
    <rPh sb="1" eb="3">
      <t>コクリツ</t>
    </rPh>
    <phoneticPr fontId="0"/>
  </si>
  <si>
    <t>岡　山　市</t>
  </si>
  <si>
    <t>（私立）</t>
    <rPh sb="1" eb="3">
      <t>シリツ</t>
    </rPh>
    <phoneticPr fontId="0"/>
  </si>
  <si>
    <t>〈 再　　　掲 （県民局別） 〉</t>
    <phoneticPr fontId="0"/>
  </si>
  <si>
    <t>備前県民局</t>
    <rPh sb="0" eb="2">
      <t>ビゼン</t>
    </rPh>
    <rPh sb="2" eb="4">
      <t>ケンミン</t>
    </rPh>
    <rPh sb="4" eb="5">
      <t>キョク</t>
    </rPh>
    <phoneticPr fontId="0"/>
  </si>
  <si>
    <t>備中県民局</t>
    <rPh sb="0" eb="2">
      <t>ビッチュウ</t>
    </rPh>
    <rPh sb="2" eb="4">
      <t>ケンミン</t>
    </rPh>
    <rPh sb="4" eb="5">
      <t>キョク</t>
    </rPh>
    <phoneticPr fontId="0"/>
  </si>
  <si>
    <t>美作県民局</t>
    <rPh sb="0" eb="2">
      <t>ミマサカ</t>
    </rPh>
    <rPh sb="2" eb="4">
      <t>ケンミン</t>
    </rPh>
    <rPh sb="4" eb="5">
      <t>キョク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</si>
</sst>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\ ;_ &quot;△&quot;* #,##0\ ;_ * &quot;-&quot;\ ;_ @_ 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3"/>
      <name val="ＭＳ Ｐ明朝"/>
      <family val="1"/>
      <charset val="128"/>
    </font>
    <font>
      <sz val="6"/>
      <name val="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Ｐゴシック"/>
      <family val="3"/>
      <charset val="128"/>
    </font>
    <font>
      <sz val="8.6999999999999993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8.6999999999999993"/>
      <name val="ＭＳ Ｐ明朝"/>
      <family val="1"/>
      <charset val="128"/>
    </font>
    <font>
      <b/>
      <sz val="13"/>
      <name val="ＭＳ Ｐ明朝"/>
      <family val="1"/>
      <charset val="128"/>
    </font>
    <font>
      <sz val="9"/>
      <name val="ＭＳ Ｐ明朝"/>
      <family val="1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2">
    <xf numFmtId="0" fontId="0" fillId="0" borderId="0" xfId="0"/>
    <xf numFmtId="41" fontId="2" fillId="0" borderId="0" xfId="0" applyNumberFormat="1" applyFont="1" applyAlignment="1">
      <alignment vertical="center"/>
    </xf>
    <xf numFmtId="41" fontId="2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41" fontId="4" fillId="0" borderId="0" xfId="0" applyNumberFormat="1" applyFont="1" applyFill="1" applyAlignment="1">
      <alignment vertical="center"/>
    </xf>
    <xf numFmtId="41" fontId="4" fillId="0" borderId="0" xfId="0" applyNumberFormat="1" applyFont="1" applyAlignment="1">
      <alignment vertical="center"/>
    </xf>
    <xf numFmtId="41" fontId="4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vertical="center"/>
    </xf>
    <xf numFmtId="41" fontId="6" fillId="0" borderId="0" xfId="0" applyNumberFormat="1" applyFont="1" applyAlignment="1">
      <alignment vertical="center"/>
    </xf>
    <xf numFmtId="41" fontId="6" fillId="0" borderId="0" xfId="0" applyNumberFormat="1" applyFont="1" applyAlignment="1">
      <alignment horizontal="center" vertical="center"/>
    </xf>
    <xf numFmtId="41" fontId="4" fillId="0" borderId="0" xfId="0" applyNumberFormat="1" applyFont="1" applyBorder="1" applyAlignment="1">
      <alignment horizontal="right" vertical="center"/>
    </xf>
    <xf numFmtId="41" fontId="7" fillId="0" borderId="0" xfId="0" applyNumberFormat="1" applyFont="1" applyAlignment="1">
      <alignment vertical="center"/>
    </xf>
    <xf numFmtId="41" fontId="7" fillId="0" borderId="13" xfId="0" applyNumberFormat="1" applyFont="1" applyBorder="1" applyAlignment="1">
      <alignment horizontal="distributed" vertical="center" justifyLastLine="1"/>
    </xf>
    <xf numFmtId="41" fontId="7" fillId="0" borderId="0" xfId="0" applyNumberFormat="1" applyFont="1" applyBorder="1" applyAlignment="1">
      <alignment horizontal="distributed" vertical="center" justifyLastLine="1"/>
    </xf>
    <xf numFmtId="41" fontId="7" fillId="0" borderId="14" xfId="0" applyNumberFormat="1" applyFont="1" applyBorder="1" applyAlignment="1">
      <alignment horizontal="distributed" vertical="center" justifyLastLine="1"/>
    </xf>
    <xf numFmtId="41" fontId="7" fillId="0" borderId="14" xfId="0" applyNumberFormat="1" applyFont="1" applyBorder="1" applyAlignment="1">
      <alignment horizontal="center" vertical="center" justifyLastLine="1"/>
    </xf>
    <xf numFmtId="41" fontId="7" fillId="0" borderId="15" xfId="0" applyNumberFormat="1" applyFont="1" applyBorder="1" applyAlignment="1">
      <alignment horizontal="center" vertical="center" justifyLastLine="1"/>
    </xf>
    <xf numFmtId="0" fontId="7" fillId="0" borderId="23" xfId="0" applyNumberFormat="1" applyFont="1" applyBorder="1" applyAlignment="1">
      <alignment horizontal="center" vertical="distributed" textRotation="255" justifyLastLine="1"/>
    </xf>
    <xf numFmtId="0" fontId="7" fillId="0" borderId="17" xfId="0" applyNumberFormat="1" applyFont="1" applyBorder="1" applyAlignment="1">
      <alignment vertical="center" textRotation="255"/>
    </xf>
    <xf numFmtId="0" fontId="7" fillId="0" borderId="23" xfId="0" applyNumberFormat="1" applyFont="1" applyBorder="1" applyAlignment="1">
      <alignment vertical="distributed" textRotation="255" justifyLastLine="1"/>
    </xf>
    <xf numFmtId="0" fontId="7" fillId="0" borderId="23" xfId="0" applyNumberFormat="1" applyFont="1" applyBorder="1" applyAlignment="1">
      <alignment vertical="center" textRotation="255"/>
    </xf>
    <xf numFmtId="0" fontId="7" fillId="0" borderId="17" xfId="0" applyNumberFormat="1" applyFont="1" applyBorder="1" applyAlignment="1">
      <alignment vertical="distributed" textRotation="255" justifyLastLine="1"/>
    </xf>
    <xf numFmtId="0" fontId="7" fillId="0" borderId="17" xfId="0" applyNumberFormat="1" applyFont="1" applyBorder="1" applyAlignment="1">
      <alignment horizontal="center" vertical="center" textRotation="255" wrapText="1"/>
    </xf>
    <xf numFmtId="0" fontId="7" fillId="0" borderId="23" xfId="0" applyNumberFormat="1" applyFont="1" applyBorder="1" applyAlignment="1">
      <alignment horizontal="center" vertical="center" textRotation="255"/>
    </xf>
    <xf numFmtId="0" fontId="7" fillId="0" borderId="17" xfId="0" applyNumberFormat="1" applyFont="1" applyBorder="1" applyAlignment="1">
      <alignment horizontal="center" vertical="center" textRotation="255"/>
    </xf>
    <xf numFmtId="41" fontId="7" fillId="0" borderId="23" xfId="0" applyNumberFormat="1" applyFont="1" applyBorder="1" applyAlignment="1">
      <alignment horizontal="center" vertical="center"/>
    </xf>
    <xf numFmtId="41" fontId="7" fillId="0" borderId="22" xfId="0" applyNumberFormat="1" applyFont="1" applyBorder="1" applyAlignment="1">
      <alignment horizontal="center" vertical="center"/>
    </xf>
    <xf numFmtId="41" fontId="7" fillId="0" borderId="24" xfId="0" applyNumberFormat="1" applyFont="1" applyBorder="1" applyAlignment="1">
      <alignment horizontal="center" vertical="center"/>
    </xf>
    <xf numFmtId="41" fontId="7" fillId="0" borderId="8" xfId="0" applyNumberFormat="1" applyFont="1" applyBorder="1" applyAlignment="1">
      <alignment horizontal="center" vertical="center"/>
    </xf>
    <xf numFmtId="41" fontId="7" fillId="0" borderId="13" xfId="0" applyNumberFormat="1" applyFont="1" applyBorder="1" applyAlignment="1">
      <alignment horizontal="center" vertical="center"/>
    </xf>
    <xf numFmtId="41" fontId="7" fillId="0" borderId="0" xfId="0" applyNumberFormat="1" applyFont="1" applyBorder="1" applyAlignment="1">
      <alignment horizontal="center" vertical="center"/>
    </xf>
    <xf numFmtId="0" fontId="7" fillId="0" borderId="13" xfId="0" applyNumberFormat="1" applyFont="1" applyBorder="1" applyAlignment="1">
      <alignment horizontal="center" vertical="distributed" textRotation="255" justifyLastLine="1"/>
    </xf>
    <xf numFmtId="0" fontId="7" fillId="0" borderId="0" xfId="0" applyNumberFormat="1" applyFont="1" applyBorder="1" applyAlignment="1">
      <alignment vertical="center" textRotation="255"/>
    </xf>
    <xf numFmtId="0" fontId="7" fillId="0" borderId="13" xfId="0" applyNumberFormat="1" applyFont="1" applyBorder="1" applyAlignment="1">
      <alignment vertical="distributed" textRotation="255" justifyLastLine="1"/>
    </xf>
    <xf numFmtId="0" fontId="7" fillId="0" borderId="13" xfId="0" applyNumberFormat="1" applyFont="1" applyBorder="1" applyAlignment="1">
      <alignment vertical="center" textRotation="255"/>
    </xf>
    <xf numFmtId="0" fontId="7" fillId="0" borderId="0" xfId="0" applyNumberFormat="1" applyFont="1" applyBorder="1" applyAlignment="1">
      <alignment vertical="distributed" textRotation="255" justifyLastLine="1"/>
    </xf>
    <xf numFmtId="0" fontId="7" fillId="0" borderId="0" xfId="0" applyNumberFormat="1" applyFont="1" applyBorder="1" applyAlignment="1">
      <alignment horizontal="center" vertical="center" textRotation="255" wrapText="1"/>
    </xf>
    <xf numFmtId="0" fontId="7" fillId="0" borderId="13" xfId="0" applyNumberFormat="1" applyFont="1" applyBorder="1" applyAlignment="1">
      <alignment horizontal="center" vertical="center" textRotation="255"/>
    </xf>
    <xf numFmtId="0" fontId="7" fillId="0" borderId="0" xfId="0" applyNumberFormat="1" applyFont="1" applyBorder="1" applyAlignment="1">
      <alignment horizontal="center" vertical="center" textRotation="255"/>
    </xf>
    <xf numFmtId="41" fontId="7" fillId="0" borderId="9" xfId="0" applyNumberFormat="1" applyFont="1" applyBorder="1" applyAlignment="1">
      <alignment horizontal="center" vertical="center"/>
    </xf>
    <xf numFmtId="176" fontId="9" fillId="0" borderId="8" xfId="0" applyNumberFormat="1" applyFont="1" applyFill="1" applyBorder="1" applyAlignment="1">
      <alignment vertical="center"/>
    </xf>
    <xf numFmtId="176" fontId="9" fillId="0" borderId="13" xfId="0" applyNumberFormat="1" applyFont="1" applyFill="1" applyBorder="1" applyAlignment="1">
      <alignment vertical="center"/>
    </xf>
    <xf numFmtId="176" fontId="9" fillId="0" borderId="15" xfId="0" applyNumberFormat="1" applyFont="1" applyFill="1" applyBorder="1" applyAlignment="1">
      <alignment vertical="center"/>
    </xf>
    <xf numFmtId="41" fontId="10" fillId="0" borderId="0" xfId="0" applyNumberFormat="1" applyFont="1" applyAlignment="1">
      <alignment vertical="center"/>
    </xf>
    <xf numFmtId="176" fontId="11" fillId="0" borderId="8" xfId="0" applyNumberFormat="1" applyFont="1" applyFill="1" applyBorder="1" applyAlignment="1">
      <alignment vertical="center"/>
    </xf>
    <xf numFmtId="176" fontId="11" fillId="0" borderId="13" xfId="0" applyNumberFormat="1" applyFont="1" applyFill="1" applyBorder="1" applyAlignment="1">
      <alignment vertical="center"/>
    </xf>
    <xf numFmtId="176" fontId="11" fillId="0" borderId="15" xfId="0" applyNumberFormat="1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distributed" vertical="center"/>
    </xf>
    <xf numFmtId="176" fontId="11" fillId="0" borderId="0" xfId="0" applyNumberFormat="1" applyFont="1" applyFill="1" applyBorder="1" applyAlignment="1">
      <alignment vertical="center"/>
    </xf>
    <xf numFmtId="176" fontId="11" fillId="0" borderId="9" xfId="0" applyNumberFormat="1" applyFont="1" applyFill="1" applyBorder="1" applyAlignment="1">
      <alignment vertical="center"/>
    </xf>
    <xf numFmtId="41" fontId="2" fillId="0" borderId="28" xfId="0" applyNumberFormat="1" applyFont="1" applyBorder="1" applyAlignment="1">
      <alignment vertical="center"/>
    </xf>
    <xf numFmtId="41" fontId="2" fillId="0" borderId="29" xfId="0" applyNumberFormat="1" applyFont="1" applyBorder="1" applyAlignment="1">
      <alignment vertical="center"/>
    </xf>
    <xf numFmtId="41" fontId="2" fillId="0" borderId="29" xfId="0" applyNumberFormat="1" applyFont="1" applyBorder="1" applyAlignment="1">
      <alignment horizontal="center" vertical="center"/>
    </xf>
    <xf numFmtId="41" fontId="2" fillId="0" borderId="28" xfId="0" applyNumberFormat="1" applyFont="1" applyBorder="1" applyAlignment="1">
      <alignment horizontal="center" vertical="center"/>
    </xf>
    <xf numFmtId="41" fontId="2" fillId="0" borderId="27" xfId="0" applyNumberFormat="1" applyFont="1" applyBorder="1" applyAlignment="1">
      <alignment vertical="center"/>
    </xf>
    <xf numFmtId="41" fontId="12" fillId="0" borderId="0" xfId="0" applyNumberFormat="1" applyFont="1" applyAlignment="1">
      <alignment horizontal="right" vertical="center"/>
    </xf>
    <xf numFmtId="0" fontId="4" fillId="0" borderId="0" xfId="0" applyNumberFormat="1" applyFont="1" applyAlignment="1">
      <alignment horizontal="left" vertical="center"/>
    </xf>
    <xf numFmtId="41" fontId="7" fillId="0" borderId="31" xfId="0" applyNumberFormat="1" applyFont="1" applyBorder="1" applyAlignment="1">
      <alignment horizontal="distributed" vertical="center" justifyLastLine="1"/>
    </xf>
    <xf numFmtId="41" fontId="7" fillId="0" borderId="9" xfId="0" applyNumberFormat="1" applyFont="1" applyBorder="1" applyAlignment="1">
      <alignment horizontal="distributed" vertical="center" justifyLastLine="1"/>
    </xf>
    <xf numFmtId="0" fontId="7" fillId="0" borderId="18" xfId="0" applyNumberFormat="1" applyFont="1" applyBorder="1" applyAlignment="1">
      <alignment vertical="center" textRotation="255"/>
    </xf>
    <xf numFmtId="0" fontId="7" fillId="0" borderId="23" xfId="0" applyNumberFormat="1" applyFont="1" applyBorder="1" applyAlignment="1">
      <alignment horizontal="center" vertical="center" textRotation="255" wrapText="1"/>
    </xf>
    <xf numFmtId="0" fontId="7" fillId="0" borderId="22" xfId="0" applyNumberFormat="1" applyFont="1" applyBorder="1" applyAlignment="1">
      <alignment horizontal="center" vertical="center" textRotation="255"/>
    </xf>
    <xf numFmtId="0" fontId="7" fillId="0" borderId="22" xfId="0" applyNumberFormat="1" applyFont="1" applyBorder="1" applyAlignment="1">
      <alignment vertical="distributed" textRotation="255" justifyLastLine="1"/>
    </xf>
    <xf numFmtId="41" fontId="7" fillId="0" borderId="21" xfId="0" applyNumberFormat="1" applyFont="1" applyBorder="1" applyAlignment="1">
      <alignment horizontal="center" vertical="center"/>
    </xf>
    <xf numFmtId="41" fontId="7" fillId="0" borderId="32" xfId="0" applyNumberFormat="1" applyFont="1" applyBorder="1" applyAlignment="1">
      <alignment horizontal="center" vertical="center"/>
    </xf>
    <xf numFmtId="41" fontId="7" fillId="0" borderId="14" xfId="0" applyNumberFormat="1" applyFont="1" applyBorder="1" applyAlignment="1">
      <alignment horizontal="center" vertical="center"/>
    </xf>
    <xf numFmtId="0" fontId="7" fillId="0" borderId="31" xfId="0" applyNumberFormat="1" applyFont="1" applyBorder="1" applyAlignment="1">
      <alignment vertical="center" textRotation="255"/>
    </xf>
    <xf numFmtId="0" fontId="7" fillId="0" borderId="13" xfId="0" applyNumberFormat="1" applyFont="1" applyBorder="1" applyAlignment="1">
      <alignment horizontal="center" vertical="center" textRotation="255" wrapText="1"/>
    </xf>
    <xf numFmtId="0" fontId="7" fillId="0" borderId="14" xfId="0" applyNumberFormat="1" applyFont="1" applyBorder="1" applyAlignment="1">
      <alignment horizontal="center" vertical="center" textRotation="255"/>
    </xf>
    <xf numFmtId="0" fontId="7" fillId="0" borderId="14" xfId="0" applyNumberFormat="1" applyFont="1" applyBorder="1" applyAlignment="1">
      <alignment vertical="distributed" textRotation="255" justifyLastLine="1"/>
    </xf>
    <xf numFmtId="176" fontId="13" fillId="0" borderId="32" xfId="0" applyNumberFormat="1" applyFont="1" applyFill="1" applyBorder="1" applyAlignment="1">
      <alignment vertical="center"/>
    </xf>
    <xf numFmtId="176" fontId="13" fillId="0" borderId="13" xfId="0" applyNumberFormat="1" applyFont="1" applyFill="1" applyBorder="1" applyAlignment="1">
      <alignment vertical="center"/>
    </xf>
    <xf numFmtId="176" fontId="13" fillId="0" borderId="14" xfId="0" applyNumberFormat="1" applyFont="1" applyFill="1" applyBorder="1" applyAlignment="1">
      <alignment vertical="center"/>
    </xf>
    <xf numFmtId="176" fontId="13" fillId="0" borderId="31" xfId="0" applyNumberFormat="1" applyFont="1" applyFill="1" applyBorder="1" applyAlignment="1">
      <alignment vertical="center"/>
    </xf>
    <xf numFmtId="176" fontId="13" fillId="0" borderId="9" xfId="0" applyNumberFormat="1" applyFont="1" applyFill="1" applyBorder="1" applyAlignment="1">
      <alignment vertical="center"/>
    </xf>
    <xf numFmtId="41" fontId="5" fillId="0" borderId="8" xfId="0" applyNumberFormat="1" applyFont="1" applyBorder="1" applyAlignment="1">
      <alignment vertical="center"/>
    </xf>
    <xf numFmtId="176" fontId="11" fillId="0" borderId="32" xfId="0" applyNumberFormat="1" applyFont="1" applyFill="1" applyBorder="1" applyAlignment="1">
      <alignment vertical="center"/>
    </xf>
    <xf numFmtId="176" fontId="11" fillId="0" borderId="14" xfId="0" applyNumberFormat="1" applyFont="1" applyFill="1" applyBorder="1" applyAlignment="1">
      <alignment vertical="center"/>
    </xf>
    <xf numFmtId="176" fontId="11" fillId="0" borderId="31" xfId="0" applyNumberFormat="1" applyFont="1" applyFill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 shrinkToFit="1"/>
    </xf>
    <xf numFmtId="41" fontId="7" fillId="0" borderId="13" xfId="0" applyNumberFormat="1" applyFont="1" applyBorder="1" applyAlignment="1">
      <alignment vertical="center"/>
    </xf>
    <xf numFmtId="41" fontId="7" fillId="0" borderId="9" xfId="0" applyNumberFormat="1" applyFont="1" applyBorder="1" applyAlignment="1">
      <alignment vertical="center"/>
    </xf>
    <xf numFmtId="41" fontId="7" fillId="0" borderId="11" xfId="0" applyNumberFormat="1" applyFont="1" applyBorder="1" applyAlignment="1">
      <alignment horizontal="center" vertical="center"/>
    </xf>
    <xf numFmtId="41" fontId="7" fillId="0" borderId="20" xfId="0" applyNumberFormat="1" applyFont="1" applyBorder="1" applyAlignment="1">
      <alignment horizontal="center" vertical="center"/>
    </xf>
    <xf numFmtId="41" fontId="7" fillId="0" borderId="36" xfId="0" applyNumberFormat="1" applyFont="1" applyBorder="1" applyAlignment="1">
      <alignment horizontal="center" vertical="center"/>
    </xf>
    <xf numFmtId="41" fontId="14" fillId="0" borderId="0" xfId="0" applyNumberFormat="1" applyFont="1" applyAlignment="1">
      <alignment vertical="center"/>
    </xf>
    <xf numFmtId="41" fontId="11" fillId="0" borderId="11" xfId="0" applyNumberFormat="1" applyFont="1" applyBorder="1" applyAlignment="1">
      <alignment horizontal="center" vertical="center"/>
    </xf>
    <xf numFmtId="41" fontId="11" fillId="0" borderId="20" xfId="0" applyNumberFormat="1" applyFont="1" applyBorder="1" applyAlignment="1">
      <alignment horizontal="center" vertical="center"/>
    </xf>
    <xf numFmtId="41" fontId="11" fillId="0" borderId="9" xfId="0" applyNumberFormat="1" applyFont="1" applyBorder="1" applyAlignment="1">
      <alignment horizontal="center" vertical="center"/>
    </xf>
    <xf numFmtId="41" fontId="7" fillId="0" borderId="13" xfId="0" applyNumberFormat="1" applyFont="1" applyBorder="1" applyAlignment="1">
      <alignment horizontal="center" vertical="center"/>
    </xf>
    <xf numFmtId="41" fontId="7" fillId="0" borderId="15" xfId="0" applyNumberFormat="1" applyFont="1" applyBorder="1" applyAlignment="1">
      <alignment horizontal="center" vertical="center"/>
    </xf>
    <xf numFmtId="41" fontId="7" fillId="0" borderId="10" xfId="0" applyNumberFormat="1" applyFont="1" applyBorder="1" applyAlignment="1">
      <alignment horizontal="center" vertical="center"/>
    </xf>
    <xf numFmtId="41" fontId="7" fillId="0" borderId="16" xfId="0" applyNumberFormat="1" applyFont="1" applyBorder="1" applyAlignment="1">
      <alignment horizontal="center" vertical="center"/>
    </xf>
    <xf numFmtId="41" fontId="7" fillId="0" borderId="19" xfId="0" applyNumberFormat="1" applyFont="1" applyBorder="1" applyAlignment="1">
      <alignment horizontal="center" vertical="center"/>
    </xf>
    <xf numFmtId="41" fontId="7" fillId="0" borderId="22" xfId="0" applyNumberFormat="1" applyFont="1" applyBorder="1" applyAlignment="1">
      <alignment horizontal="center" vertical="center"/>
    </xf>
    <xf numFmtId="41" fontId="7" fillId="0" borderId="20" xfId="0" applyNumberFormat="1" applyFont="1" applyBorder="1" applyAlignment="1">
      <alignment horizontal="center" vertical="center"/>
    </xf>
    <xf numFmtId="41" fontId="7" fillId="0" borderId="23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7" fillId="0" borderId="13" xfId="0" applyNumberFormat="1" applyFont="1" applyBorder="1" applyAlignment="1">
      <alignment horizontal="center" vertical="distributed" textRotation="255"/>
    </xf>
    <xf numFmtId="0" fontId="7" fillId="0" borderId="13" xfId="0" applyNumberFormat="1" applyFont="1" applyBorder="1" applyAlignment="1">
      <alignment horizontal="center" vertical="distributed" textRotation="255" wrapText="1"/>
    </xf>
    <xf numFmtId="0" fontId="7" fillId="0" borderId="13" xfId="0" applyNumberFormat="1" applyFont="1" applyBorder="1" applyAlignment="1">
      <alignment horizontal="center" vertical="center" textRotation="255" shrinkToFit="1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7" fillId="0" borderId="9" xfId="0" applyFont="1" applyBorder="1" applyAlignment="1">
      <alignment horizontal="distributed" vertical="center" justifyLastLine="1"/>
    </xf>
    <xf numFmtId="0" fontId="7" fillId="0" borderId="16" xfId="0" applyFont="1" applyBorder="1" applyAlignment="1">
      <alignment horizontal="distributed" vertical="center" justifyLastLine="1"/>
    </xf>
    <xf numFmtId="0" fontId="7" fillId="0" borderId="21" xfId="0" applyFont="1" applyBorder="1" applyAlignment="1">
      <alignment horizontal="distributed" vertical="center" justifyLastLine="1"/>
    </xf>
    <xf numFmtId="41" fontId="7" fillId="0" borderId="3" xfId="0" applyNumberFormat="1" applyFont="1" applyBorder="1" applyAlignment="1">
      <alignment horizontal="distributed" vertical="center" justifyLastLine="1"/>
    </xf>
    <xf numFmtId="41" fontId="7" fillId="0" borderId="4" xfId="0" applyNumberFormat="1" applyFont="1" applyBorder="1" applyAlignment="1">
      <alignment horizontal="distributed" vertical="center" justifyLastLine="1"/>
    </xf>
    <xf numFmtId="41" fontId="7" fillId="0" borderId="5" xfId="0" applyNumberFormat="1" applyFont="1" applyBorder="1" applyAlignment="1">
      <alignment horizontal="distributed" vertical="center" justifyLastLine="1"/>
    </xf>
    <xf numFmtId="41" fontId="7" fillId="0" borderId="5" xfId="0" applyNumberFormat="1" applyFont="1" applyBorder="1" applyAlignment="1">
      <alignment horizontal="center" vertical="center" justifyLastLine="1"/>
    </xf>
    <xf numFmtId="41" fontId="7" fillId="0" borderId="6" xfId="0" applyNumberFormat="1" applyFont="1" applyBorder="1" applyAlignment="1">
      <alignment horizontal="center" vertical="center" justifyLastLine="1"/>
    </xf>
    <xf numFmtId="41" fontId="7" fillId="0" borderId="7" xfId="0" applyNumberFormat="1" applyFont="1" applyBorder="1" applyAlignment="1">
      <alignment horizontal="center" vertical="center" justifyLastLine="1"/>
    </xf>
    <xf numFmtId="0" fontId="7" fillId="0" borderId="10" xfId="0" applyNumberFormat="1" applyFont="1" applyBorder="1" applyAlignment="1">
      <alignment horizontal="distributed" vertical="center" justifyLastLine="1"/>
    </xf>
    <xf numFmtId="0" fontId="7" fillId="0" borderId="11" xfId="0" applyNumberFormat="1" applyFont="1" applyBorder="1" applyAlignment="1">
      <alignment horizontal="distributed" vertical="center" justifyLastLine="1"/>
    </xf>
    <xf numFmtId="0" fontId="7" fillId="0" borderId="12" xfId="0" applyNumberFormat="1" applyFont="1" applyBorder="1" applyAlignment="1">
      <alignment horizontal="distributed" vertical="center" justifyLastLine="1"/>
    </xf>
    <xf numFmtId="0" fontId="7" fillId="0" borderId="16" xfId="0" applyNumberFormat="1" applyFont="1" applyBorder="1" applyAlignment="1">
      <alignment horizontal="distributed" vertical="center" justifyLastLine="1"/>
    </xf>
    <xf numFmtId="0" fontId="7" fillId="0" borderId="17" xfId="0" applyNumberFormat="1" applyFont="1" applyBorder="1" applyAlignment="1">
      <alignment horizontal="distributed" vertical="center" justifyLastLine="1"/>
    </xf>
    <xf numFmtId="0" fontId="7" fillId="0" borderId="18" xfId="0" applyNumberFormat="1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0" borderId="8" xfId="0" quotePrefix="1" applyFont="1" applyBorder="1" applyAlignment="1">
      <alignment horizontal="center" vertical="center"/>
    </xf>
    <xf numFmtId="0" fontId="5" fillId="0" borderId="9" xfId="0" quotePrefix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5" fillId="0" borderId="8" xfId="0" applyNumberFormat="1" applyFont="1" applyBorder="1" applyAlignment="1">
      <alignment horizontal="distributed" vertical="center"/>
    </xf>
    <xf numFmtId="0" fontId="5" fillId="0" borderId="9" xfId="0" applyNumberFormat="1" applyFont="1" applyBorder="1" applyAlignment="1">
      <alignment horizontal="distributed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41" fontId="4" fillId="0" borderId="28" xfId="0" applyNumberFormat="1" applyFont="1" applyBorder="1" applyAlignment="1">
      <alignment horizontal="right" vertical="center"/>
    </xf>
    <xf numFmtId="41" fontId="7" fillId="0" borderId="30" xfId="0" applyNumberFormat="1" applyFont="1" applyBorder="1" applyAlignment="1">
      <alignment horizontal="distributed" vertical="center" justifyLastLine="1"/>
    </xf>
    <xf numFmtId="0" fontId="7" fillId="0" borderId="8" xfId="0" quotePrefix="1" applyFont="1" applyBorder="1" applyAlignment="1">
      <alignment horizontal="right" vertical="center"/>
    </xf>
    <xf numFmtId="0" fontId="7" fillId="0" borderId="9" xfId="0" quotePrefix="1" applyFont="1" applyBorder="1" applyAlignment="1">
      <alignment horizontal="right" vertical="center"/>
    </xf>
    <xf numFmtId="0" fontId="5" fillId="0" borderId="8" xfId="0" quotePrefix="1" applyFont="1" applyBorder="1" applyAlignment="1">
      <alignment horizontal="distributed" vertical="center"/>
    </xf>
    <xf numFmtId="0" fontId="5" fillId="0" borderId="9" xfId="0" quotePrefix="1" applyFont="1" applyBorder="1" applyAlignment="1">
      <alignment horizontal="distributed" vertical="center"/>
    </xf>
    <xf numFmtId="0" fontId="5" fillId="0" borderId="8" xfId="0" quotePrefix="1" applyFont="1" applyBorder="1" applyAlignment="1">
      <alignment horizontal="right" vertical="center"/>
    </xf>
    <xf numFmtId="0" fontId="5" fillId="0" borderId="9" xfId="0" quotePrefix="1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7" fillId="0" borderId="10" xfId="0" quotePrefix="1" applyFont="1" applyBorder="1" applyAlignment="1">
      <alignment horizontal="distributed" vertical="center" justifyLastLine="1"/>
    </xf>
    <xf numFmtId="0" fontId="7" fillId="0" borderId="25" xfId="0" quotePrefix="1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41" fontId="7" fillId="0" borderId="33" xfId="0" applyNumberFormat="1" applyFont="1" applyBorder="1" applyAlignment="1">
      <alignment horizontal="center" vertical="center"/>
    </xf>
    <xf numFmtId="41" fontId="7" fillId="0" borderId="34" xfId="0" applyNumberFormat="1" applyFont="1" applyBorder="1" applyAlignment="1">
      <alignment horizontal="center" vertical="center"/>
    </xf>
    <xf numFmtId="41" fontId="7" fillId="0" borderId="35" xfId="0" applyNumberFormat="1" applyFont="1" applyBorder="1" applyAlignment="1">
      <alignment horizontal="center" vertical="center"/>
    </xf>
    <xf numFmtId="41" fontId="7" fillId="0" borderId="25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distributed" vertical="center" justifyLastLine="1"/>
    </xf>
    <xf numFmtId="0" fontId="8" fillId="0" borderId="9" xfId="0" quotePrefix="1" applyNumberFormat="1" applyFont="1" applyBorder="1" applyAlignment="1">
      <alignment horizontal="distributed" vertical="center" justifyLastLine="1"/>
    </xf>
    <xf numFmtId="0" fontId="2" fillId="0" borderId="26" xfId="0" applyFont="1" applyBorder="1" applyAlignment="1">
      <alignment horizontal="distributed" vertical="center"/>
    </xf>
    <xf numFmtId="0" fontId="2" fillId="0" borderId="27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 shrinkToFit="1"/>
    </xf>
    <xf numFmtId="0" fontId="5" fillId="0" borderId="9" xfId="0" applyFont="1" applyBorder="1" applyAlignment="1">
      <alignment horizontal="distributed" vertical="center" shrinkToFit="1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5"/>
  <sheetViews>
    <sheetView tabSelected="1" zoomScaleNormal="100" zoomScaleSheetLayoutView="100" workbookViewId="0">
      <selection activeCell="A99" sqref="A99:IV104"/>
    </sheetView>
  </sheetViews>
  <sheetFormatPr defaultColWidth="9" defaultRowHeight="15.5"/>
  <cols>
    <col min="1" max="1" width="1.7265625" style="1" customWidth="1"/>
    <col min="2" max="2" width="9.453125" style="1" customWidth="1"/>
    <col min="3" max="5" width="5.26953125" style="1" customWidth="1"/>
    <col min="6" max="7" width="4.453125" style="1" customWidth="1"/>
    <col min="8" max="8" width="4.453125" style="2" customWidth="1"/>
    <col min="9" max="10" width="4.453125" style="1" customWidth="1"/>
    <col min="11" max="11" width="5.26953125" style="2" customWidth="1"/>
    <col min="12" max="15" width="4.453125" style="2" customWidth="1"/>
    <col min="16" max="16" width="4.453125" style="1" customWidth="1"/>
    <col min="17" max="17" width="5.26953125" style="1" customWidth="1"/>
    <col min="18" max="18" width="4.453125" style="1" customWidth="1"/>
    <col min="19" max="19" width="5.08984375" style="1" customWidth="1"/>
    <col min="20" max="16384" width="9" style="1"/>
  </cols>
  <sheetData>
    <row r="1" spans="1:19" ht="24" customHeight="1"/>
    <row r="2" spans="1:19" ht="24" customHeight="1"/>
    <row r="3" spans="1:19" ht="12" customHeight="1"/>
    <row r="4" spans="1:19" s="5" customFormat="1" ht="18" customHeight="1">
      <c r="A4" s="3" t="s">
        <v>0</v>
      </c>
      <c r="B4" s="4"/>
      <c r="H4" s="6"/>
      <c r="K4" s="6"/>
      <c r="L4" s="6"/>
      <c r="M4" s="6"/>
      <c r="N4" s="6"/>
      <c r="O4" s="6"/>
    </row>
    <row r="5" spans="1:19" s="8" customFormat="1" ht="18" customHeight="1" thickBot="1">
      <c r="A5" s="7" t="s">
        <v>1</v>
      </c>
      <c r="H5" s="9"/>
      <c r="K5" s="9"/>
      <c r="L5" s="9"/>
      <c r="M5" s="9"/>
      <c r="N5" s="9"/>
      <c r="O5" s="9"/>
      <c r="R5" s="10"/>
      <c r="S5" s="10" t="s">
        <v>2</v>
      </c>
    </row>
    <row r="6" spans="1:19" s="11" customFormat="1" ht="27" customHeight="1">
      <c r="A6" s="104" t="s">
        <v>3</v>
      </c>
      <c r="B6" s="105"/>
      <c r="C6" s="110" t="s">
        <v>4</v>
      </c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2"/>
      <c r="Q6" s="113" t="s">
        <v>5</v>
      </c>
      <c r="R6" s="114"/>
      <c r="S6" s="115"/>
    </row>
    <row r="7" spans="1:19" s="11" customFormat="1" ht="3.75" customHeight="1">
      <c r="A7" s="106"/>
      <c r="B7" s="107"/>
      <c r="C7" s="116" t="s">
        <v>6</v>
      </c>
      <c r="D7" s="117"/>
      <c r="E7" s="118"/>
      <c r="F7" s="12"/>
      <c r="G7" s="13"/>
      <c r="H7" s="12"/>
      <c r="I7" s="13"/>
      <c r="J7" s="12"/>
      <c r="K7" s="13"/>
      <c r="L7" s="12"/>
      <c r="M7" s="13"/>
      <c r="N7" s="12"/>
      <c r="O7" s="13"/>
      <c r="P7" s="14"/>
      <c r="Q7" s="15"/>
      <c r="R7" s="15"/>
      <c r="S7" s="16"/>
    </row>
    <row r="8" spans="1:19" s="11" customFormat="1" ht="28.5" customHeight="1">
      <c r="A8" s="106"/>
      <c r="B8" s="107"/>
      <c r="C8" s="119"/>
      <c r="D8" s="120"/>
      <c r="E8" s="121"/>
      <c r="F8" s="101" t="s">
        <v>7</v>
      </c>
      <c r="G8" s="101" t="s">
        <v>8</v>
      </c>
      <c r="H8" s="101" t="s">
        <v>9</v>
      </c>
      <c r="I8" s="102" t="s">
        <v>10</v>
      </c>
      <c r="J8" s="102" t="s">
        <v>11</v>
      </c>
      <c r="K8" s="101" t="s">
        <v>12</v>
      </c>
      <c r="L8" s="101" t="s">
        <v>13</v>
      </c>
      <c r="M8" s="102" t="s">
        <v>14</v>
      </c>
      <c r="N8" s="103" t="s">
        <v>15</v>
      </c>
      <c r="O8" s="102" t="s">
        <v>16</v>
      </c>
      <c r="P8" s="101" t="s">
        <v>17</v>
      </c>
      <c r="Q8" s="91" t="s">
        <v>18</v>
      </c>
      <c r="R8" s="91" t="s">
        <v>19</v>
      </c>
      <c r="S8" s="92" t="s">
        <v>20</v>
      </c>
    </row>
    <row r="9" spans="1:19" s="11" customFormat="1" ht="28.5" customHeight="1">
      <c r="A9" s="106"/>
      <c r="B9" s="107"/>
      <c r="C9" s="93" t="s">
        <v>18</v>
      </c>
      <c r="D9" s="95" t="s">
        <v>19</v>
      </c>
      <c r="E9" s="97" t="s">
        <v>20</v>
      </c>
      <c r="F9" s="101"/>
      <c r="G9" s="101"/>
      <c r="H9" s="101"/>
      <c r="I9" s="102"/>
      <c r="J9" s="102"/>
      <c r="K9" s="101"/>
      <c r="L9" s="101"/>
      <c r="M9" s="102"/>
      <c r="N9" s="103"/>
      <c r="O9" s="102"/>
      <c r="P9" s="101"/>
      <c r="Q9" s="91"/>
      <c r="R9" s="91"/>
      <c r="S9" s="92"/>
    </row>
    <row r="10" spans="1:19" s="11" customFormat="1" ht="3.75" customHeight="1">
      <c r="A10" s="108"/>
      <c r="B10" s="109"/>
      <c r="C10" s="94"/>
      <c r="D10" s="96"/>
      <c r="E10" s="98"/>
      <c r="F10" s="17"/>
      <c r="G10" s="18"/>
      <c r="H10" s="19"/>
      <c r="I10" s="18"/>
      <c r="J10" s="20"/>
      <c r="K10" s="21"/>
      <c r="L10" s="20"/>
      <c r="M10" s="22"/>
      <c r="N10" s="23"/>
      <c r="O10" s="24"/>
      <c r="P10" s="19"/>
      <c r="Q10" s="25"/>
      <c r="R10" s="26"/>
      <c r="S10" s="27"/>
    </row>
    <row r="11" spans="1:19" s="11" customFormat="1" ht="6.75" customHeight="1">
      <c r="A11" s="99"/>
      <c r="B11" s="100"/>
      <c r="C11" s="28"/>
      <c r="D11" s="29"/>
      <c r="E11" s="30"/>
      <c r="F11" s="31"/>
      <c r="G11" s="32"/>
      <c r="H11" s="33"/>
      <c r="I11" s="32"/>
      <c r="J11" s="34"/>
      <c r="K11" s="35"/>
      <c r="L11" s="34"/>
      <c r="M11" s="36"/>
      <c r="N11" s="37"/>
      <c r="O11" s="38"/>
      <c r="P11" s="33"/>
      <c r="Q11" s="29"/>
      <c r="R11" s="29"/>
      <c r="S11" s="39"/>
    </row>
    <row r="12" spans="1:19" s="43" customFormat="1" ht="16.5" customHeight="1">
      <c r="A12" s="124" t="s">
        <v>21</v>
      </c>
      <c r="B12" s="125"/>
      <c r="C12" s="40">
        <f>SUM(C14:C16)</f>
        <v>7239</v>
      </c>
      <c r="D12" s="41">
        <f t="shared" ref="D12:S12" si="0">SUM(D14:D16)</f>
        <v>2732</v>
      </c>
      <c r="E12" s="41">
        <f t="shared" si="0"/>
        <v>4507</v>
      </c>
      <c r="F12" s="41">
        <f t="shared" si="0"/>
        <v>403</v>
      </c>
      <c r="G12" s="41">
        <f t="shared" si="0"/>
        <v>20</v>
      </c>
      <c r="H12" s="41">
        <f t="shared" si="0"/>
        <v>411</v>
      </c>
      <c r="I12" s="41">
        <f t="shared" si="0"/>
        <v>54</v>
      </c>
      <c r="J12" s="41">
        <f t="shared" si="0"/>
        <v>76</v>
      </c>
      <c r="K12" s="41">
        <f t="shared" si="0"/>
        <v>5057</v>
      </c>
      <c r="L12" s="41">
        <f t="shared" si="0"/>
        <v>2</v>
      </c>
      <c r="M12" s="41">
        <f t="shared" si="0"/>
        <v>372</v>
      </c>
      <c r="N12" s="41">
        <f t="shared" si="0"/>
        <v>82</v>
      </c>
      <c r="O12" s="41">
        <f t="shared" si="0"/>
        <v>57</v>
      </c>
      <c r="P12" s="41">
        <f t="shared" si="0"/>
        <v>705</v>
      </c>
      <c r="Q12" s="41">
        <f t="shared" si="0"/>
        <v>1211</v>
      </c>
      <c r="R12" s="41">
        <f t="shared" si="0"/>
        <v>144</v>
      </c>
      <c r="S12" s="42">
        <f t="shared" si="0"/>
        <v>1067</v>
      </c>
    </row>
    <row r="13" spans="1:19" s="11" customFormat="1" ht="16.5" customHeight="1">
      <c r="A13" s="126"/>
      <c r="B13" s="127"/>
      <c r="C13" s="44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6"/>
    </row>
    <row r="14" spans="1:19" s="11" customFormat="1" ht="16.5" customHeight="1">
      <c r="A14" s="128" t="s">
        <v>22</v>
      </c>
      <c r="B14" s="129"/>
      <c r="C14" s="44">
        <f>SUM(C18,C23:C36)</f>
        <v>6610</v>
      </c>
      <c r="D14" s="45">
        <f t="shared" ref="D14:S14" si="1">SUM(D18,D23:D36)</f>
        <v>2482</v>
      </c>
      <c r="E14" s="45">
        <f t="shared" si="1"/>
        <v>4128</v>
      </c>
      <c r="F14" s="45">
        <f t="shared" si="1"/>
        <v>355</v>
      </c>
      <c r="G14" s="45">
        <f t="shared" si="1"/>
        <v>20</v>
      </c>
      <c r="H14" s="45">
        <f t="shared" si="1"/>
        <v>363</v>
      </c>
      <c r="I14" s="45">
        <f t="shared" si="1"/>
        <v>48</v>
      </c>
      <c r="J14" s="45">
        <f t="shared" si="1"/>
        <v>62</v>
      </c>
      <c r="K14" s="45">
        <f t="shared" si="1"/>
        <v>4664</v>
      </c>
      <c r="L14" s="45">
        <f t="shared" si="1"/>
        <v>2</v>
      </c>
      <c r="M14" s="45">
        <f t="shared" si="1"/>
        <v>327</v>
      </c>
      <c r="N14" s="45">
        <f t="shared" si="1"/>
        <v>74</v>
      </c>
      <c r="O14" s="45">
        <f t="shared" si="1"/>
        <v>48</v>
      </c>
      <c r="P14" s="45">
        <f t="shared" si="1"/>
        <v>647</v>
      </c>
      <c r="Q14" s="45">
        <f t="shared" si="1"/>
        <v>1056</v>
      </c>
      <c r="R14" s="45">
        <f t="shared" si="1"/>
        <v>127</v>
      </c>
      <c r="S14" s="46">
        <f t="shared" si="1"/>
        <v>929</v>
      </c>
    </row>
    <row r="15" spans="1:19" s="11" customFormat="1" ht="16.5" customHeight="1">
      <c r="A15" s="128"/>
      <c r="B15" s="129"/>
      <c r="C15" s="44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6"/>
    </row>
    <row r="16" spans="1:19" s="11" customFormat="1" ht="16.5" customHeight="1">
      <c r="A16" s="128" t="s">
        <v>23</v>
      </c>
      <c r="B16" s="129"/>
      <c r="C16" s="44">
        <f t="shared" ref="C16:S16" si="2">SUM(C39:C45,C59:C79)</f>
        <v>629</v>
      </c>
      <c r="D16" s="45">
        <f t="shared" si="2"/>
        <v>250</v>
      </c>
      <c r="E16" s="45">
        <f t="shared" si="2"/>
        <v>379</v>
      </c>
      <c r="F16" s="45">
        <f t="shared" si="2"/>
        <v>48</v>
      </c>
      <c r="G16" s="45">
        <f t="shared" si="2"/>
        <v>0</v>
      </c>
      <c r="H16" s="45">
        <f t="shared" si="2"/>
        <v>48</v>
      </c>
      <c r="I16" s="45">
        <f t="shared" si="2"/>
        <v>6</v>
      </c>
      <c r="J16" s="45">
        <f t="shared" si="2"/>
        <v>14</v>
      </c>
      <c r="K16" s="45">
        <f t="shared" si="2"/>
        <v>393</v>
      </c>
      <c r="L16" s="45">
        <f t="shared" si="2"/>
        <v>0</v>
      </c>
      <c r="M16" s="45">
        <f t="shared" si="2"/>
        <v>45</v>
      </c>
      <c r="N16" s="45">
        <f t="shared" si="2"/>
        <v>8</v>
      </c>
      <c r="O16" s="45">
        <f t="shared" si="2"/>
        <v>9</v>
      </c>
      <c r="P16" s="45">
        <f t="shared" si="2"/>
        <v>58</v>
      </c>
      <c r="Q16" s="45">
        <f t="shared" si="2"/>
        <v>155</v>
      </c>
      <c r="R16" s="45">
        <f t="shared" si="2"/>
        <v>17</v>
      </c>
      <c r="S16" s="46">
        <f t="shared" si="2"/>
        <v>138</v>
      </c>
    </row>
    <row r="17" spans="1:19" s="11" customFormat="1" ht="16.5" customHeight="1">
      <c r="A17" s="130"/>
      <c r="B17" s="131"/>
      <c r="C17" s="44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6"/>
    </row>
    <row r="18" spans="1:19" s="11" customFormat="1" ht="17.25" customHeight="1">
      <c r="A18" s="122" t="s">
        <v>24</v>
      </c>
      <c r="B18" s="123"/>
      <c r="C18" s="44">
        <f>SUM(C19:C22)</f>
        <v>2251</v>
      </c>
      <c r="D18" s="45">
        <f t="shared" ref="D18:S18" si="3">SUM(D19:D22)</f>
        <v>847</v>
      </c>
      <c r="E18" s="45">
        <f t="shared" si="3"/>
        <v>1404</v>
      </c>
      <c r="F18" s="45">
        <f>SUM(F19:F22)</f>
        <v>91</v>
      </c>
      <c r="G18" s="45">
        <f t="shared" si="3"/>
        <v>6</v>
      </c>
      <c r="H18" s="45">
        <f t="shared" si="3"/>
        <v>102</v>
      </c>
      <c r="I18" s="45">
        <f t="shared" si="3"/>
        <v>11</v>
      </c>
      <c r="J18" s="45">
        <f t="shared" si="3"/>
        <v>12</v>
      </c>
      <c r="K18" s="45">
        <f t="shared" si="3"/>
        <v>1639</v>
      </c>
      <c r="L18" s="45">
        <f t="shared" si="3"/>
        <v>2</v>
      </c>
      <c r="M18" s="45">
        <f t="shared" si="3"/>
        <v>87</v>
      </c>
      <c r="N18" s="45">
        <f t="shared" si="3"/>
        <v>26</v>
      </c>
      <c r="O18" s="45">
        <f t="shared" si="3"/>
        <v>10</v>
      </c>
      <c r="P18" s="45">
        <f t="shared" si="3"/>
        <v>265</v>
      </c>
      <c r="Q18" s="45">
        <f t="shared" si="3"/>
        <v>414</v>
      </c>
      <c r="R18" s="45">
        <f t="shared" si="3"/>
        <v>67</v>
      </c>
      <c r="S18" s="46">
        <f t="shared" si="3"/>
        <v>347</v>
      </c>
    </row>
    <row r="19" spans="1:19" s="11" customFormat="1" ht="17.25" customHeight="1">
      <c r="A19" s="47"/>
      <c r="B19" s="48" t="s">
        <v>25</v>
      </c>
      <c r="C19" s="44">
        <f>SUM(F19:P19)</f>
        <v>916</v>
      </c>
      <c r="D19" s="45">
        <v>336</v>
      </c>
      <c r="E19" s="49">
        <v>580</v>
      </c>
      <c r="F19" s="45">
        <v>36</v>
      </c>
      <c r="G19" s="49">
        <v>5</v>
      </c>
      <c r="H19" s="45">
        <v>40</v>
      </c>
      <c r="I19" s="49">
        <v>7</v>
      </c>
      <c r="J19" s="45">
        <v>6</v>
      </c>
      <c r="K19" s="49">
        <v>659</v>
      </c>
      <c r="L19" s="45">
        <v>2</v>
      </c>
      <c r="M19" s="49">
        <v>38</v>
      </c>
      <c r="N19" s="45">
        <v>9</v>
      </c>
      <c r="O19" s="49">
        <v>6</v>
      </c>
      <c r="P19" s="45">
        <v>108</v>
      </c>
      <c r="Q19" s="45">
        <v>169</v>
      </c>
      <c r="R19" s="45">
        <v>25</v>
      </c>
      <c r="S19" s="46">
        <v>144</v>
      </c>
    </row>
    <row r="20" spans="1:19" s="11" customFormat="1" ht="17.25" customHeight="1">
      <c r="A20" s="47"/>
      <c r="B20" s="48" t="s">
        <v>26</v>
      </c>
      <c r="C20" s="44">
        <f>SUM(F20:P20)</f>
        <v>434</v>
      </c>
      <c r="D20" s="45">
        <v>166</v>
      </c>
      <c r="E20" s="49">
        <v>268</v>
      </c>
      <c r="F20" s="45">
        <v>13</v>
      </c>
      <c r="G20" s="49">
        <v>0</v>
      </c>
      <c r="H20" s="45">
        <v>17</v>
      </c>
      <c r="I20" s="49">
        <v>2</v>
      </c>
      <c r="J20" s="45">
        <v>2</v>
      </c>
      <c r="K20" s="49">
        <v>337</v>
      </c>
      <c r="L20" s="45">
        <v>0</v>
      </c>
      <c r="M20" s="49">
        <v>15</v>
      </c>
      <c r="N20" s="45">
        <v>4</v>
      </c>
      <c r="O20" s="49">
        <v>2</v>
      </c>
      <c r="P20" s="45">
        <v>42</v>
      </c>
      <c r="Q20" s="45">
        <v>80</v>
      </c>
      <c r="R20" s="45">
        <v>15</v>
      </c>
      <c r="S20" s="50">
        <v>65</v>
      </c>
    </row>
    <row r="21" spans="1:19" s="11" customFormat="1" ht="17.25" customHeight="1">
      <c r="A21" s="47"/>
      <c r="B21" s="48" t="s">
        <v>27</v>
      </c>
      <c r="C21" s="44">
        <f t="shared" ref="C21:C45" si="4">SUM(F21:P21)</f>
        <v>352</v>
      </c>
      <c r="D21" s="45">
        <v>141</v>
      </c>
      <c r="E21" s="49">
        <v>211</v>
      </c>
      <c r="F21" s="45">
        <v>20</v>
      </c>
      <c r="G21" s="49">
        <v>1</v>
      </c>
      <c r="H21" s="45">
        <v>20</v>
      </c>
      <c r="I21" s="49">
        <v>1</v>
      </c>
      <c r="J21" s="45">
        <v>1</v>
      </c>
      <c r="K21" s="49">
        <v>242</v>
      </c>
      <c r="L21" s="45">
        <v>0</v>
      </c>
      <c r="M21" s="49">
        <v>16</v>
      </c>
      <c r="N21" s="45">
        <v>5</v>
      </c>
      <c r="O21" s="49">
        <v>0</v>
      </c>
      <c r="P21" s="45">
        <v>46</v>
      </c>
      <c r="Q21" s="45">
        <v>69</v>
      </c>
      <c r="R21" s="45">
        <v>11</v>
      </c>
      <c r="S21" s="50">
        <v>58</v>
      </c>
    </row>
    <row r="22" spans="1:19" s="11" customFormat="1" ht="17.25" customHeight="1">
      <c r="A22" s="47"/>
      <c r="B22" s="48" t="s">
        <v>28</v>
      </c>
      <c r="C22" s="44">
        <f t="shared" si="4"/>
        <v>549</v>
      </c>
      <c r="D22" s="45">
        <v>204</v>
      </c>
      <c r="E22" s="49">
        <v>345</v>
      </c>
      <c r="F22" s="45">
        <v>22</v>
      </c>
      <c r="G22" s="49">
        <v>0</v>
      </c>
      <c r="H22" s="45">
        <v>25</v>
      </c>
      <c r="I22" s="49">
        <v>1</v>
      </c>
      <c r="J22" s="45">
        <v>3</v>
      </c>
      <c r="K22" s="49">
        <v>401</v>
      </c>
      <c r="L22" s="45">
        <v>0</v>
      </c>
      <c r="M22" s="49">
        <v>18</v>
      </c>
      <c r="N22" s="45">
        <v>8</v>
      </c>
      <c r="O22" s="49">
        <v>2</v>
      </c>
      <c r="P22" s="45">
        <v>69</v>
      </c>
      <c r="Q22" s="45">
        <v>96</v>
      </c>
      <c r="R22" s="45">
        <v>16</v>
      </c>
      <c r="S22" s="50">
        <v>80</v>
      </c>
    </row>
    <row r="23" spans="1:19" s="11" customFormat="1" ht="17.25" customHeight="1">
      <c r="A23" s="122" t="s">
        <v>29</v>
      </c>
      <c r="B23" s="123"/>
      <c r="C23" s="44">
        <f t="shared" si="4"/>
        <v>1603</v>
      </c>
      <c r="D23" s="45">
        <v>558</v>
      </c>
      <c r="E23" s="49">
        <v>1045</v>
      </c>
      <c r="F23" s="45">
        <v>63</v>
      </c>
      <c r="G23" s="49">
        <v>12</v>
      </c>
      <c r="H23" s="45">
        <v>64</v>
      </c>
      <c r="I23" s="49">
        <v>9</v>
      </c>
      <c r="J23" s="45">
        <v>3</v>
      </c>
      <c r="K23" s="49">
        <v>1199</v>
      </c>
      <c r="L23" s="45">
        <v>0</v>
      </c>
      <c r="M23" s="49">
        <v>63</v>
      </c>
      <c r="N23" s="45">
        <v>19</v>
      </c>
      <c r="O23" s="49">
        <v>13</v>
      </c>
      <c r="P23" s="45">
        <v>158</v>
      </c>
      <c r="Q23" s="45">
        <v>154</v>
      </c>
      <c r="R23" s="45">
        <v>12</v>
      </c>
      <c r="S23" s="50">
        <v>142</v>
      </c>
    </row>
    <row r="24" spans="1:19" s="11" customFormat="1" ht="17.25" customHeight="1">
      <c r="A24" s="122" t="s">
        <v>30</v>
      </c>
      <c r="B24" s="123"/>
      <c r="C24" s="44">
        <f t="shared" si="4"/>
        <v>479</v>
      </c>
      <c r="D24" s="45">
        <v>188</v>
      </c>
      <c r="E24" s="49">
        <v>291</v>
      </c>
      <c r="F24" s="45">
        <v>28</v>
      </c>
      <c r="G24" s="49">
        <v>1</v>
      </c>
      <c r="H24" s="45">
        <v>28</v>
      </c>
      <c r="I24" s="49">
        <v>5</v>
      </c>
      <c r="J24" s="45">
        <v>14</v>
      </c>
      <c r="K24" s="49">
        <v>332</v>
      </c>
      <c r="L24" s="45">
        <v>0</v>
      </c>
      <c r="M24" s="49">
        <v>25</v>
      </c>
      <c r="N24" s="45">
        <v>3</v>
      </c>
      <c r="O24" s="49">
        <v>2</v>
      </c>
      <c r="P24" s="45">
        <v>41</v>
      </c>
      <c r="Q24" s="45">
        <v>54</v>
      </c>
      <c r="R24" s="45">
        <v>5</v>
      </c>
      <c r="S24" s="50">
        <v>49</v>
      </c>
    </row>
    <row r="25" spans="1:19" s="11" customFormat="1" ht="17.25" customHeight="1">
      <c r="A25" s="122" t="s">
        <v>31</v>
      </c>
      <c r="B25" s="123"/>
      <c r="C25" s="44">
        <f t="shared" si="4"/>
        <v>210</v>
      </c>
      <c r="D25" s="45">
        <v>76</v>
      </c>
      <c r="E25" s="49">
        <v>134</v>
      </c>
      <c r="F25" s="45">
        <v>14</v>
      </c>
      <c r="G25" s="49">
        <v>0</v>
      </c>
      <c r="H25" s="45">
        <v>14</v>
      </c>
      <c r="I25" s="49">
        <v>1</v>
      </c>
      <c r="J25" s="45">
        <v>1</v>
      </c>
      <c r="K25" s="49">
        <v>147</v>
      </c>
      <c r="L25" s="45">
        <v>0</v>
      </c>
      <c r="M25" s="49">
        <v>12</v>
      </c>
      <c r="N25" s="45">
        <v>4</v>
      </c>
      <c r="O25" s="49">
        <v>2</v>
      </c>
      <c r="P25" s="45">
        <v>15</v>
      </c>
      <c r="Q25" s="45">
        <v>46</v>
      </c>
      <c r="R25" s="45">
        <v>9</v>
      </c>
      <c r="S25" s="50">
        <v>37</v>
      </c>
    </row>
    <row r="26" spans="1:19" s="11" customFormat="1" ht="17.25" customHeight="1">
      <c r="A26" s="122" t="s">
        <v>32</v>
      </c>
      <c r="B26" s="123"/>
      <c r="C26" s="44">
        <f t="shared" si="4"/>
        <v>217</v>
      </c>
      <c r="D26" s="45">
        <v>78</v>
      </c>
      <c r="E26" s="49">
        <v>139</v>
      </c>
      <c r="F26" s="45">
        <v>18</v>
      </c>
      <c r="G26" s="49">
        <v>0</v>
      </c>
      <c r="H26" s="45">
        <v>17</v>
      </c>
      <c r="I26" s="49">
        <v>0</v>
      </c>
      <c r="J26" s="45">
        <v>0</v>
      </c>
      <c r="K26" s="49">
        <v>143</v>
      </c>
      <c r="L26" s="45">
        <v>0</v>
      </c>
      <c r="M26" s="49">
        <v>17</v>
      </c>
      <c r="N26" s="45">
        <v>1</v>
      </c>
      <c r="O26" s="49">
        <v>3</v>
      </c>
      <c r="P26" s="45">
        <v>18</v>
      </c>
      <c r="Q26" s="45">
        <v>25</v>
      </c>
      <c r="R26" s="45">
        <v>1</v>
      </c>
      <c r="S26" s="50">
        <v>24</v>
      </c>
    </row>
    <row r="27" spans="1:19" s="11" customFormat="1" ht="17.25" customHeight="1">
      <c r="A27" s="122" t="s">
        <v>33</v>
      </c>
      <c r="B27" s="123"/>
      <c r="C27" s="44">
        <f t="shared" si="4"/>
        <v>179</v>
      </c>
      <c r="D27" s="45">
        <v>66</v>
      </c>
      <c r="E27" s="49">
        <v>113</v>
      </c>
      <c r="F27" s="45">
        <v>13</v>
      </c>
      <c r="G27" s="49">
        <v>0</v>
      </c>
      <c r="H27" s="45">
        <v>13</v>
      </c>
      <c r="I27" s="49">
        <v>2</v>
      </c>
      <c r="J27" s="45">
        <v>4</v>
      </c>
      <c r="K27" s="49">
        <v>114</v>
      </c>
      <c r="L27" s="45">
        <v>0</v>
      </c>
      <c r="M27" s="49">
        <v>12</v>
      </c>
      <c r="N27" s="45">
        <v>2</v>
      </c>
      <c r="O27" s="49">
        <v>2</v>
      </c>
      <c r="P27" s="45">
        <v>17</v>
      </c>
      <c r="Q27" s="45">
        <v>19</v>
      </c>
      <c r="R27" s="45">
        <v>0</v>
      </c>
      <c r="S27" s="50">
        <v>19</v>
      </c>
    </row>
    <row r="28" spans="1:19" s="11" customFormat="1" ht="17.25" customHeight="1">
      <c r="A28" s="122" t="s">
        <v>34</v>
      </c>
      <c r="B28" s="123"/>
      <c r="C28" s="44">
        <f t="shared" si="4"/>
        <v>273</v>
      </c>
      <c r="D28" s="45">
        <v>100</v>
      </c>
      <c r="E28" s="49">
        <v>173</v>
      </c>
      <c r="F28" s="45">
        <v>15</v>
      </c>
      <c r="G28" s="49">
        <v>1</v>
      </c>
      <c r="H28" s="45">
        <v>15</v>
      </c>
      <c r="I28" s="49">
        <v>3</v>
      </c>
      <c r="J28" s="45">
        <v>2</v>
      </c>
      <c r="K28" s="49">
        <v>200</v>
      </c>
      <c r="L28" s="45">
        <v>0</v>
      </c>
      <c r="M28" s="49">
        <v>14</v>
      </c>
      <c r="N28" s="45">
        <v>2</v>
      </c>
      <c r="O28" s="49">
        <v>1</v>
      </c>
      <c r="P28" s="45">
        <v>20</v>
      </c>
      <c r="Q28" s="45">
        <v>33</v>
      </c>
      <c r="R28" s="45">
        <v>2</v>
      </c>
      <c r="S28" s="50">
        <v>31</v>
      </c>
    </row>
    <row r="29" spans="1:19" s="11" customFormat="1" ht="17.25" customHeight="1">
      <c r="A29" s="122" t="s">
        <v>35</v>
      </c>
      <c r="B29" s="123"/>
      <c r="C29" s="44">
        <f t="shared" si="4"/>
        <v>166</v>
      </c>
      <c r="D29" s="45">
        <v>75</v>
      </c>
      <c r="E29" s="49">
        <v>91</v>
      </c>
      <c r="F29" s="45">
        <v>16</v>
      </c>
      <c r="G29" s="49">
        <v>0</v>
      </c>
      <c r="H29" s="45">
        <v>15</v>
      </c>
      <c r="I29" s="49">
        <v>1</v>
      </c>
      <c r="J29" s="45">
        <v>1</v>
      </c>
      <c r="K29" s="49">
        <v>100</v>
      </c>
      <c r="L29" s="45">
        <v>0</v>
      </c>
      <c r="M29" s="49">
        <v>11</v>
      </c>
      <c r="N29" s="45">
        <v>4</v>
      </c>
      <c r="O29" s="49">
        <v>2</v>
      </c>
      <c r="P29" s="45">
        <v>16</v>
      </c>
      <c r="Q29" s="45">
        <v>23</v>
      </c>
      <c r="R29" s="45">
        <v>4</v>
      </c>
      <c r="S29" s="50">
        <v>19</v>
      </c>
    </row>
    <row r="30" spans="1:19" s="11" customFormat="1" ht="17.25" customHeight="1">
      <c r="A30" s="122" t="s">
        <v>36</v>
      </c>
      <c r="B30" s="123"/>
      <c r="C30" s="44">
        <f t="shared" si="4"/>
        <v>199</v>
      </c>
      <c r="D30" s="45">
        <v>83</v>
      </c>
      <c r="E30" s="49">
        <v>116</v>
      </c>
      <c r="F30" s="45">
        <v>20</v>
      </c>
      <c r="G30" s="49">
        <v>0</v>
      </c>
      <c r="H30" s="45">
        <v>20</v>
      </c>
      <c r="I30" s="49">
        <v>3</v>
      </c>
      <c r="J30" s="45">
        <v>4</v>
      </c>
      <c r="K30" s="49">
        <v>118</v>
      </c>
      <c r="L30" s="45">
        <v>0</v>
      </c>
      <c r="M30" s="49">
        <v>18</v>
      </c>
      <c r="N30" s="45">
        <v>2</v>
      </c>
      <c r="O30" s="49">
        <v>3</v>
      </c>
      <c r="P30" s="45">
        <v>11</v>
      </c>
      <c r="Q30" s="45">
        <v>25</v>
      </c>
      <c r="R30" s="45">
        <v>2</v>
      </c>
      <c r="S30" s="50">
        <v>23</v>
      </c>
    </row>
    <row r="31" spans="1:19" s="11" customFormat="1" ht="17.25" customHeight="1">
      <c r="A31" s="122" t="s">
        <v>37</v>
      </c>
      <c r="B31" s="123"/>
      <c r="C31" s="44">
        <f t="shared" si="4"/>
        <v>143</v>
      </c>
      <c r="D31" s="45">
        <v>58</v>
      </c>
      <c r="E31" s="49">
        <v>85</v>
      </c>
      <c r="F31" s="45">
        <v>13</v>
      </c>
      <c r="G31" s="49">
        <v>0</v>
      </c>
      <c r="H31" s="45">
        <v>11</v>
      </c>
      <c r="I31" s="49">
        <v>2</v>
      </c>
      <c r="J31" s="45">
        <v>3</v>
      </c>
      <c r="K31" s="49">
        <v>90</v>
      </c>
      <c r="L31" s="45">
        <v>0</v>
      </c>
      <c r="M31" s="49">
        <v>10</v>
      </c>
      <c r="N31" s="45">
        <v>2</v>
      </c>
      <c r="O31" s="49">
        <v>0</v>
      </c>
      <c r="P31" s="45">
        <v>12</v>
      </c>
      <c r="Q31" s="45">
        <v>36</v>
      </c>
      <c r="R31" s="45">
        <v>8</v>
      </c>
      <c r="S31" s="50">
        <v>28</v>
      </c>
    </row>
    <row r="32" spans="1:19" s="11" customFormat="1" ht="17.25" customHeight="1">
      <c r="A32" s="122" t="s">
        <v>38</v>
      </c>
      <c r="B32" s="123"/>
      <c r="C32" s="44">
        <f t="shared" si="4"/>
        <v>144</v>
      </c>
      <c r="D32" s="45">
        <v>61</v>
      </c>
      <c r="E32" s="49">
        <v>83</v>
      </c>
      <c r="F32" s="45">
        <v>9</v>
      </c>
      <c r="G32" s="49">
        <v>0</v>
      </c>
      <c r="H32" s="45">
        <v>9</v>
      </c>
      <c r="I32" s="49">
        <v>2</v>
      </c>
      <c r="J32" s="45">
        <v>3</v>
      </c>
      <c r="K32" s="49">
        <v>95</v>
      </c>
      <c r="L32" s="45">
        <v>0</v>
      </c>
      <c r="M32" s="49">
        <v>9</v>
      </c>
      <c r="N32" s="45">
        <v>1</v>
      </c>
      <c r="O32" s="49">
        <v>1</v>
      </c>
      <c r="P32" s="45">
        <v>15</v>
      </c>
      <c r="Q32" s="45">
        <v>29</v>
      </c>
      <c r="R32" s="45">
        <v>1</v>
      </c>
      <c r="S32" s="50">
        <v>28</v>
      </c>
    </row>
    <row r="33" spans="1:19" s="11" customFormat="1" ht="17.25" customHeight="1">
      <c r="A33" s="122" t="s">
        <v>39</v>
      </c>
      <c r="B33" s="123"/>
      <c r="C33" s="44">
        <f t="shared" si="4"/>
        <v>198</v>
      </c>
      <c r="D33" s="45">
        <v>83</v>
      </c>
      <c r="E33" s="49">
        <v>115</v>
      </c>
      <c r="F33" s="45">
        <v>12</v>
      </c>
      <c r="G33" s="49">
        <v>0</v>
      </c>
      <c r="H33" s="45">
        <v>12</v>
      </c>
      <c r="I33" s="49">
        <v>4</v>
      </c>
      <c r="J33" s="45">
        <v>3</v>
      </c>
      <c r="K33" s="49">
        <v>132</v>
      </c>
      <c r="L33" s="45">
        <v>0</v>
      </c>
      <c r="M33" s="49">
        <v>11</v>
      </c>
      <c r="N33" s="45">
        <v>2</v>
      </c>
      <c r="O33" s="49">
        <v>3</v>
      </c>
      <c r="P33" s="45">
        <v>19</v>
      </c>
      <c r="Q33" s="45">
        <v>30</v>
      </c>
      <c r="R33" s="45">
        <v>4</v>
      </c>
      <c r="S33" s="50">
        <v>26</v>
      </c>
    </row>
    <row r="34" spans="1:19" s="11" customFormat="1" ht="17.25" customHeight="1">
      <c r="A34" s="122" t="s">
        <v>40</v>
      </c>
      <c r="B34" s="123"/>
      <c r="C34" s="44">
        <f t="shared" si="4"/>
        <v>273</v>
      </c>
      <c r="D34" s="45">
        <v>106</v>
      </c>
      <c r="E34" s="49">
        <v>167</v>
      </c>
      <c r="F34" s="45">
        <v>25</v>
      </c>
      <c r="G34" s="49">
        <v>0</v>
      </c>
      <c r="H34" s="45">
        <v>25</v>
      </c>
      <c r="I34" s="49">
        <v>1</v>
      </c>
      <c r="J34" s="45">
        <v>8</v>
      </c>
      <c r="K34" s="49">
        <v>170</v>
      </c>
      <c r="L34" s="45">
        <v>0</v>
      </c>
      <c r="M34" s="49">
        <v>21</v>
      </c>
      <c r="N34" s="45">
        <v>4</v>
      </c>
      <c r="O34" s="49">
        <v>1</v>
      </c>
      <c r="P34" s="45">
        <v>18</v>
      </c>
      <c r="Q34" s="45">
        <v>113</v>
      </c>
      <c r="R34" s="45">
        <v>6</v>
      </c>
      <c r="S34" s="50">
        <v>107</v>
      </c>
    </row>
    <row r="35" spans="1:19" s="11" customFormat="1" ht="17.25" customHeight="1">
      <c r="A35" s="122" t="s">
        <v>41</v>
      </c>
      <c r="B35" s="123"/>
      <c r="C35" s="44">
        <f t="shared" si="4"/>
        <v>149</v>
      </c>
      <c r="D35" s="45">
        <v>60</v>
      </c>
      <c r="E35" s="49">
        <v>89</v>
      </c>
      <c r="F35" s="45">
        <v>11</v>
      </c>
      <c r="G35" s="49">
        <v>0</v>
      </c>
      <c r="H35" s="45">
        <v>11</v>
      </c>
      <c r="I35" s="49">
        <v>2</v>
      </c>
      <c r="J35" s="45">
        <v>3</v>
      </c>
      <c r="K35" s="49">
        <v>99</v>
      </c>
      <c r="L35" s="45">
        <v>0</v>
      </c>
      <c r="M35" s="49">
        <v>10</v>
      </c>
      <c r="N35" s="45">
        <v>2</v>
      </c>
      <c r="O35" s="49">
        <v>3</v>
      </c>
      <c r="P35" s="45">
        <v>8</v>
      </c>
      <c r="Q35" s="45">
        <v>41</v>
      </c>
      <c r="R35" s="45">
        <v>4</v>
      </c>
      <c r="S35" s="50">
        <v>37</v>
      </c>
    </row>
    <row r="36" spans="1:19" s="11" customFormat="1" ht="17.25" customHeight="1">
      <c r="A36" s="122" t="s">
        <v>42</v>
      </c>
      <c r="B36" s="123"/>
      <c r="C36" s="44">
        <f t="shared" si="4"/>
        <v>126</v>
      </c>
      <c r="D36" s="45">
        <v>43</v>
      </c>
      <c r="E36" s="49">
        <v>83</v>
      </c>
      <c r="F36" s="45">
        <v>7</v>
      </c>
      <c r="G36" s="49">
        <v>0</v>
      </c>
      <c r="H36" s="45">
        <v>7</v>
      </c>
      <c r="I36" s="49">
        <v>2</v>
      </c>
      <c r="J36" s="45">
        <v>1</v>
      </c>
      <c r="K36" s="49">
        <v>86</v>
      </c>
      <c r="L36" s="45">
        <v>0</v>
      </c>
      <c r="M36" s="49">
        <v>7</v>
      </c>
      <c r="N36" s="45">
        <v>0</v>
      </c>
      <c r="O36" s="49">
        <v>2</v>
      </c>
      <c r="P36" s="45">
        <v>14</v>
      </c>
      <c r="Q36" s="45">
        <v>14</v>
      </c>
      <c r="R36" s="45">
        <v>2</v>
      </c>
      <c r="S36" s="50">
        <v>12</v>
      </c>
    </row>
    <row r="37" spans="1:19" s="11" customFormat="1" ht="16.5" customHeight="1">
      <c r="A37" s="122"/>
      <c r="B37" s="123"/>
      <c r="C37" s="44"/>
      <c r="D37" s="45"/>
      <c r="E37" s="49"/>
      <c r="F37" s="45"/>
      <c r="G37" s="49"/>
      <c r="H37" s="45"/>
      <c r="I37" s="49"/>
      <c r="J37" s="45"/>
      <c r="K37" s="49"/>
      <c r="L37" s="45"/>
      <c r="M37" s="49"/>
      <c r="N37" s="45"/>
      <c r="O37" s="49"/>
      <c r="P37" s="45"/>
      <c r="Q37" s="45"/>
      <c r="R37" s="45"/>
      <c r="S37" s="50"/>
    </row>
    <row r="38" spans="1:19" s="11" customFormat="1" ht="16.5" customHeight="1">
      <c r="A38" s="132" t="s">
        <v>43</v>
      </c>
      <c r="B38" s="133"/>
      <c r="C38" s="44"/>
      <c r="D38" s="45"/>
      <c r="E38" s="49"/>
      <c r="F38" s="45"/>
      <c r="G38" s="49"/>
      <c r="H38" s="45"/>
      <c r="I38" s="49"/>
      <c r="J38" s="45"/>
      <c r="K38" s="49"/>
      <c r="L38" s="45"/>
      <c r="M38" s="49"/>
      <c r="N38" s="45"/>
      <c r="O38" s="49"/>
      <c r="P38" s="45"/>
      <c r="Q38" s="45"/>
      <c r="R38" s="45"/>
      <c r="S38" s="50"/>
    </row>
    <row r="39" spans="1:19" s="11" customFormat="1" ht="16.5" customHeight="1">
      <c r="A39" s="47"/>
      <c r="B39" s="48" t="s">
        <v>44</v>
      </c>
      <c r="C39" s="44">
        <f>SUM(F39:P39)</f>
        <v>86</v>
      </c>
      <c r="D39" s="45">
        <v>37</v>
      </c>
      <c r="E39" s="49">
        <v>49</v>
      </c>
      <c r="F39" s="45">
        <v>7</v>
      </c>
      <c r="G39" s="49">
        <v>0</v>
      </c>
      <c r="H39" s="45">
        <v>7</v>
      </c>
      <c r="I39" s="49">
        <v>1</v>
      </c>
      <c r="J39" s="45">
        <v>1</v>
      </c>
      <c r="K39" s="49">
        <v>51</v>
      </c>
      <c r="L39" s="45">
        <v>0</v>
      </c>
      <c r="M39" s="49">
        <v>6</v>
      </c>
      <c r="N39" s="45">
        <v>2</v>
      </c>
      <c r="O39" s="49">
        <v>0</v>
      </c>
      <c r="P39" s="45">
        <v>11</v>
      </c>
      <c r="Q39" s="45">
        <v>18</v>
      </c>
      <c r="R39" s="45">
        <v>1</v>
      </c>
      <c r="S39" s="50">
        <v>17</v>
      </c>
    </row>
    <row r="40" spans="1:19" s="11" customFormat="1" ht="16.5" customHeight="1">
      <c r="A40" s="134"/>
      <c r="B40" s="135"/>
      <c r="C40" s="44"/>
      <c r="D40" s="45"/>
      <c r="E40" s="49"/>
      <c r="F40" s="45"/>
      <c r="G40" s="49"/>
      <c r="H40" s="45"/>
      <c r="I40" s="49"/>
      <c r="J40" s="45"/>
      <c r="K40" s="49"/>
      <c r="L40" s="45"/>
      <c r="M40" s="49"/>
      <c r="N40" s="45"/>
      <c r="O40" s="49"/>
      <c r="P40" s="45"/>
      <c r="Q40" s="45"/>
      <c r="R40" s="45"/>
      <c r="S40" s="50"/>
    </row>
    <row r="41" spans="1:19" s="11" customFormat="1" ht="16.5" customHeight="1">
      <c r="A41" s="132" t="s">
        <v>45</v>
      </c>
      <c r="B41" s="133"/>
      <c r="C41" s="44"/>
      <c r="D41" s="45"/>
      <c r="E41" s="49"/>
      <c r="F41" s="45"/>
      <c r="G41" s="49"/>
      <c r="H41" s="45"/>
      <c r="I41" s="49"/>
      <c r="J41" s="45"/>
      <c r="K41" s="49"/>
      <c r="L41" s="45"/>
      <c r="M41" s="49"/>
      <c r="N41" s="45"/>
      <c r="O41" s="49"/>
      <c r="P41" s="45"/>
      <c r="Q41" s="45"/>
      <c r="R41" s="45"/>
      <c r="S41" s="50"/>
    </row>
    <row r="42" spans="1:19" s="11" customFormat="1" ht="16.5" customHeight="1">
      <c r="A42" s="47"/>
      <c r="B42" s="48" t="s">
        <v>46</v>
      </c>
      <c r="C42" s="44">
        <f>SUM(F42:P42)</f>
        <v>37</v>
      </c>
      <c r="D42" s="45">
        <v>15</v>
      </c>
      <c r="E42" s="49">
        <v>22</v>
      </c>
      <c r="F42" s="45">
        <v>1</v>
      </c>
      <c r="G42" s="49">
        <v>0</v>
      </c>
      <c r="H42" s="45">
        <v>1</v>
      </c>
      <c r="I42" s="49">
        <v>1</v>
      </c>
      <c r="J42" s="45">
        <v>0</v>
      </c>
      <c r="K42" s="49">
        <v>28</v>
      </c>
      <c r="L42" s="45">
        <v>0</v>
      </c>
      <c r="M42" s="49">
        <v>1</v>
      </c>
      <c r="N42" s="45">
        <v>0</v>
      </c>
      <c r="O42" s="49">
        <v>1</v>
      </c>
      <c r="P42" s="45">
        <v>4</v>
      </c>
      <c r="Q42" s="45">
        <f>SUM(R42:S42)</f>
        <v>6</v>
      </c>
      <c r="R42" s="45">
        <v>0</v>
      </c>
      <c r="S42" s="50">
        <v>6</v>
      </c>
    </row>
    <row r="43" spans="1:19" s="11" customFormat="1" ht="16.5" customHeight="1">
      <c r="A43" s="134"/>
      <c r="B43" s="135"/>
      <c r="C43" s="44"/>
      <c r="D43" s="45"/>
      <c r="E43" s="49"/>
      <c r="F43" s="45"/>
      <c r="G43" s="49"/>
      <c r="H43" s="45"/>
      <c r="I43" s="49"/>
      <c r="J43" s="45"/>
      <c r="K43" s="49"/>
      <c r="L43" s="45"/>
      <c r="M43" s="49"/>
      <c r="N43" s="45"/>
      <c r="O43" s="49"/>
      <c r="P43" s="45"/>
      <c r="Q43" s="45"/>
      <c r="R43" s="45"/>
      <c r="S43" s="50"/>
    </row>
    <row r="44" spans="1:19" s="11" customFormat="1" ht="16.5" customHeight="1">
      <c r="A44" s="132" t="s">
        <v>47</v>
      </c>
      <c r="B44" s="133"/>
      <c r="C44" s="44"/>
      <c r="D44" s="45"/>
      <c r="E44" s="49"/>
      <c r="F44" s="45"/>
      <c r="G44" s="49"/>
      <c r="H44" s="45"/>
      <c r="I44" s="49"/>
      <c r="J44" s="45"/>
      <c r="K44" s="49"/>
      <c r="L44" s="45"/>
      <c r="M44" s="49"/>
      <c r="N44" s="45"/>
      <c r="O44" s="49"/>
      <c r="P44" s="45"/>
      <c r="Q44" s="45"/>
      <c r="R44" s="45"/>
      <c r="S44" s="50"/>
    </row>
    <row r="45" spans="1:19" s="11" customFormat="1" ht="16.5" customHeight="1">
      <c r="A45" s="47"/>
      <c r="B45" s="48" t="s">
        <v>48</v>
      </c>
      <c r="C45" s="44">
        <f t="shared" si="4"/>
        <v>37</v>
      </c>
      <c r="D45" s="45">
        <v>12</v>
      </c>
      <c r="E45" s="49">
        <v>25</v>
      </c>
      <c r="F45" s="45">
        <v>2</v>
      </c>
      <c r="G45" s="49">
        <v>0</v>
      </c>
      <c r="H45" s="45">
        <v>2</v>
      </c>
      <c r="I45" s="49">
        <v>0</v>
      </c>
      <c r="J45" s="45">
        <v>0</v>
      </c>
      <c r="K45" s="49">
        <v>25</v>
      </c>
      <c r="L45" s="45">
        <v>0</v>
      </c>
      <c r="M45" s="49">
        <v>2</v>
      </c>
      <c r="N45" s="45">
        <v>0</v>
      </c>
      <c r="O45" s="49">
        <v>1</v>
      </c>
      <c r="P45" s="45">
        <v>5</v>
      </c>
      <c r="Q45" s="45">
        <f>SUM(R45:S45)</f>
        <v>8</v>
      </c>
      <c r="R45" s="45">
        <v>0</v>
      </c>
      <c r="S45" s="50">
        <v>8</v>
      </c>
    </row>
    <row r="46" spans="1:19" ht="6.75" customHeight="1" thickBot="1">
      <c r="A46" s="136"/>
      <c r="B46" s="137"/>
      <c r="C46" s="51"/>
      <c r="D46" s="52"/>
      <c r="E46" s="51"/>
      <c r="F46" s="52"/>
      <c r="G46" s="51"/>
      <c r="H46" s="53"/>
      <c r="I46" s="51"/>
      <c r="J46" s="52"/>
      <c r="K46" s="54"/>
      <c r="L46" s="53"/>
      <c r="M46" s="54"/>
      <c r="N46" s="53"/>
      <c r="O46" s="54"/>
      <c r="P46" s="52"/>
      <c r="Q46" s="52"/>
      <c r="R46" s="52"/>
      <c r="S46" s="55"/>
    </row>
    <row r="47" spans="1:19" ht="24" customHeight="1">
      <c r="S47" s="56"/>
    </row>
    <row r="48" spans="1:19" ht="24" customHeight="1">
      <c r="S48" s="56"/>
    </row>
    <row r="49" spans="1:19" ht="12" customHeight="1">
      <c r="S49" s="56"/>
    </row>
    <row r="50" spans="1:19" s="5" customFormat="1" ht="18" customHeight="1">
      <c r="A50" s="57" t="s">
        <v>49</v>
      </c>
      <c r="H50" s="6"/>
      <c r="K50" s="6"/>
      <c r="L50" s="6"/>
      <c r="M50" s="6"/>
      <c r="N50" s="6"/>
      <c r="O50" s="6"/>
    </row>
    <row r="51" spans="1:19" s="8" customFormat="1" ht="18" customHeight="1" thickBot="1">
      <c r="H51" s="9"/>
      <c r="K51" s="9"/>
      <c r="L51" s="9"/>
      <c r="M51" s="9"/>
      <c r="N51" s="9"/>
      <c r="O51" s="9"/>
      <c r="R51" s="138" t="s">
        <v>50</v>
      </c>
      <c r="S51" s="138"/>
    </row>
    <row r="52" spans="1:19" s="11" customFormat="1" ht="27" customHeight="1">
      <c r="A52" s="104" t="s">
        <v>3</v>
      </c>
      <c r="B52" s="105"/>
      <c r="C52" s="110" t="s">
        <v>4</v>
      </c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2"/>
      <c r="Q52" s="111" t="s">
        <v>5</v>
      </c>
      <c r="R52" s="111"/>
      <c r="S52" s="139"/>
    </row>
    <row r="53" spans="1:19" s="11" customFormat="1" ht="3" customHeight="1">
      <c r="A53" s="106"/>
      <c r="B53" s="107"/>
      <c r="C53" s="116" t="s">
        <v>6</v>
      </c>
      <c r="D53" s="117"/>
      <c r="E53" s="118"/>
      <c r="F53" s="12"/>
      <c r="G53" s="58"/>
      <c r="H53" s="12"/>
      <c r="I53" s="12"/>
      <c r="J53" s="12"/>
      <c r="K53" s="12"/>
      <c r="L53" s="12"/>
      <c r="M53" s="12"/>
      <c r="N53" s="14"/>
      <c r="O53" s="12"/>
      <c r="P53" s="14"/>
      <c r="Q53" s="12"/>
      <c r="R53" s="12"/>
      <c r="S53" s="59"/>
    </row>
    <row r="54" spans="1:19" s="11" customFormat="1" ht="28.5" customHeight="1">
      <c r="A54" s="106"/>
      <c r="B54" s="107"/>
      <c r="C54" s="119"/>
      <c r="D54" s="120"/>
      <c r="E54" s="121"/>
      <c r="F54" s="101" t="s">
        <v>7</v>
      </c>
      <c r="G54" s="101" t="s">
        <v>8</v>
      </c>
      <c r="H54" s="101" t="s">
        <v>9</v>
      </c>
      <c r="I54" s="102" t="s">
        <v>10</v>
      </c>
      <c r="J54" s="102" t="s">
        <v>11</v>
      </c>
      <c r="K54" s="101" t="s">
        <v>12</v>
      </c>
      <c r="L54" s="101" t="s">
        <v>13</v>
      </c>
      <c r="M54" s="102" t="s">
        <v>14</v>
      </c>
      <c r="N54" s="103" t="s">
        <v>15</v>
      </c>
      <c r="O54" s="102" t="s">
        <v>16</v>
      </c>
      <c r="P54" s="101" t="s">
        <v>17</v>
      </c>
      <c r="Q54" s="91" t="s">
        <v>18</v>
      </c>
      <c r="R54" s="91" t="s">
        <v>19</v>
      </c>
      <c r="S54" s="92" t="s">
        <v>20</v>
      </c>
    </row>
    <row r="55" spans="1:19" s="11" customFormat="1" ht="28.5" customHeight="1">
      <c r="A55" s="106"/>
      <c r="B55" s="107"/>
      <c r="C55" s="93" t="s">
        <v>51</v>
      </c>
      <c r="D55" s="95" t="s">
        <v>19</v>
      </c>
      <c r="E55" s="97" t="s">
        <v>20</v>
      </c>
      <c r="F55" s="101"/>
      <c r="G55" s="101"/>
      <c r="H55" s="101"/>
      <c r="I55" s="102"/>
      <c r="J55" s="102"/>
      <c r="K55" s="101"/>
      <c r="L55" s="101"/>
      <c r="M55" s="102"/>
      <c r="N55" s="103"/>
      <c r="O55" s="102"/>
      <c r="P55" s="101"/>
      <c r="Q55" s="91"/>
      <c r="R55" s="91"/>
      <c r="S55" s="92"/>
    </row>
    <row r="56" spans="1:19" s="11" customFormat="1" ht="3" customHeight="1">
      <c r="A56" s="108"/>
      <c r="B56" s="109"/>
      <c r="C56" s="94"/>
      <c r="D56" s="96"/>
      <c r="E56" s="98"/>
      <c r="F56" s="17"/>
      <c r="G56" s="60"/>
      <c r="H56" s="19"/>
      <c r="I56" s="20"/>
      <c r="J56" s="20"/>
      <c r="K56" s="19"/>
      <c r="L56" s="20"/>
      <c r="M56" s="61"/>
      <c r="N56" s="62"/>
      <c r="O56" s="23"/>
      <c r="P56" s="63"/>
      <c r="Q56" s="25"/>
      <c r="R56" s="25"/>
      <c r="S56" s="64"/>
    </row>
    <row r="57" spans="1:19" s="11" customFormat="1" ht="6.75" customHeight="1">
      <c r="A57" s="148"/>
      <c r="B57" s="149"/>
      <c r="C57" s="65"/>
      <c r="D57" s="29"/>
      <c r="E57" s="66"/>
      <c r="F57" s="31"/>
      <c r="G57" s="67"/>
      <c r="H57" s="33"/>
      <c r="I57" s="34"/>
      <c r="J57" s="34"/>
      <c r="K57" s="33"/>
      <c r="L57" s="34"/>
      <c r="M57" s="68"/>
      <c r="N57" s="69"/>
      <c r="O57" s="37"/>
      <c r="P57" s="70"/>
      <c r="Q57" s="29"/>
      <c r="R57" s="29"/>
      <c r="S57" s="39"/>
    </row>
    <row r="58" spans="1:19" s="11" customFormat="1" ht="16.5" customHeight="1">
      <c r="A58" s="122" t="s">
        <v>52</v>
      </c>
      <c r="B58" s="123"/>
      <c r="C58" s="71"/>
      <c r="D58" s="72"/>
      <c r="E58" s="73"/>
      <c r="F58" s="72"/>
      <c r="G58" s="74"/>
      <c r="H58" s="72"/>
      <c r="I58" s="72"/>
      <c r="J58" s="72"/>
      <c r="K58" s="72"/>
      <c r="L58" s="72"/>
      <c r="M58" s="72"/>
      <c r="N58" s="73"/>
      <c r="O58" s="72"/>
      <c r="P58" s="73"/>
      <c r="Q58" s="72"/>
      <c r="R58" s="72"/>
      <c r="S58" s="75"/>
    </row>
    <row r="59" spans="1:19" s="11" customFormat="1" ht="16.5" customHeight="1">
      <c r="A59" s="76"/>
      <c r="B59" s="48" t="s">
        <v>53</v>
      </c>
      <c r="C59" s="77">
        <f>SUM(F59:P59)</f>
        <v>86</v>
      </c>
      <c r="D59" s="45">
        <v>33</v>
      </c>
      <c r="E59" s="78">
        <v>53</v>
      </c>
      <c r="F59" s="45">
        <v>7</v>
      </c>
      <c r="G59" s="79">
        <v>0</v>
      </c>
      <c r="H59" s="45">
        <v>7</v>
      </c>
      <c r="I59" s="45">
        <v>1</v>
      </c>
      <c r="J59" s="45">
        <v>3</v>
      </c>
      <c r="K59" s="45">
        <v>49</v>
      </c>
      <c r="L59" s="45">
        <v>0</v>
      </c>
      <c r="M59" s="45">
        <v>7</v>
      </c>
      <c r="N59" s="78">
        <v>2</v>
      </c>
      <c r="O59" s="45">
        <v>1</v>
      </c>
      <c r="P59" s="78">
        <v>9</v>
      </c>
      <c r="Q59" s="45">
        <v>8</v>
      </c>
      <c r="R59" s="45">
        <v>2</v>
      </c>
      <c r="S59" s="50">
        <v>6</v>
      </c>
    </row>
    <row r="60" spans="1:19" s="11" customFormat="1" ht="16.5" customHeight="1">
      <c r="A60" s="140"/>
      <c r="B60" s="141"/>
      <c r="C60" s="77"/>
      <c r="D60" s="45"/>
      <c r="E60" s="78"/>
      <c r="F60" s="45"/>
      <c r="G60" s="79"/>
      <c r="H60" s="45"/>
      <c r="I60" s="45"/>
      <c r="J60" s="45"/>
      <c r="K60" s="45"/>
      <c r="L60" s="45"/>
      <c r="M60" s="45"/>
      <c r="N60" s="78"/>
      <c r="O60" s="45"/>
      <c r="P60" s="78"/>
      <c r="Q60" s="45"/>
      <c r="R60" s="45"/>
      <c r="S60" s="50"/>
    </row>
    <row r="61" spans="1:19" s="11" customFormat="1" ht="16.5" customHeight="1">
      <c r="A61" s="142" t="s">
        <v>54</v>
      </c>
      <c r="B61" s="143"/>
      <c r="C61" s="77"/>
      <c r="D61" s="45"/>
      <c r="E61" s="78"/>
      <c r="F61" s="45"/>
      <c r="G61" s="79"/>
      <c r="H61" s="45"/>
      <c r="I61" s="45"/>
      <c r="J61" s="45"/>
      <c r="K61" s="45"/>
      <c r="L61" s="45"/>
      <c r="M61" s="45"/>
      <c r="N61" s="78"/>
      <c r="O61" s="45"/>
      <c r="P61" s="78"/>
      <c r="Q61" s="45"/>
      <c r="R61" s="45"/>
      <c r="S61" s="50"/>
    </row>
    <row r="62" spans="1:19" s="11" customFormat="1" ht="16.5" customHeight="1">
      <c r="A62" s="76"/>
      <c r="B62" s="48" t="s">
        <v>55</v>
      </c>
      <c r="C62" s="77">
        <f>SUM(F62:P62)</f>
        <v>10</v>
      </c>
      <c r="D62" s="45">
        <v>4</v>
      </c>
      <c r="E62" s="78">
        <v>6</v>
      </c>
      <c r="F62" s="45">
        <v>1</v>
      </c>
      <c r="G62" s="79">
        <v>0</v>
      </c>
      <c r="H62" s="45">
        <v>1</v>
      </c>
      <c r="I62" s="45">
        <v>0</v>
      </c>
      <c r="J62" s="45">
        <v>0</v>
      </c>
      <c r="K62" s="45">
        <v>5</v>
      </c>
      <c r="L62" s="45">
        <v>0</v>
      </c>
      <c r="M62" s="45">
        <v>1</v>
      </c>
      <c r="N62" s="78">
        <v>0</v>
      </c>
      <c r="O62" s="45">
        <v>1</v>
      </c>
      <c r="P62" s="78">
        <v>1</v>
      </c>
      <c r="Q62" s="45">
        <v>4</v>
      </c>
      <c r="R62" s="45">
        <v>1</v>
      </c>
      <c r="S62" s="50">
        <v>3</v>
      </c>
    </row>
    <row r="63" spans="1:19" s="11" customFormat="1" ht="16.5" customHeight="1">
      <c r="A63" s="144"/>
      <c r="B63" s="145"/>
      <c r="C63" s="77"/>
      <c r="D63" s="45"/>
      <c r="E63" s="78"/>
      <c r="F63" s="45"/>
      <c r="G63" s="79"/>
      <c r="H63" s="45"/>
      <c r="I63" s="45"/>
      <c r="J63" s="45"/>
      <c r="K63" s="45"/>
      <c r="L63" s="45"/>
      <c r="M63" s="45"/>
      <c r="N63" s="78"/>
      <c r="O63" s="45"/>
      <c r="P63" s="78"/>
      <c r="Q63" s="45"/>
      <c r="R63" s="45"/>
      <c r="S63" s="50"/>
    </row>
    <row r="64" spans="1:19" s="11" customFormat="1" ht="16.5" customHeight="1">
      <c r="A64" s="142" t="s">
        <v>56</v>
      </c>
      <c r="B64" s="143"/>
      <c r="C64" s="77"/>
      <c r="D64" s="45"/>
      <c r="E64" s="78"/>
      <c r="F64" s="45"/>
      <c r="G64" s="79"/>
      <c r="H64" s="45"/>
      <c r="I64" s="45"/>
      <c r="J64" s="45"/>
      <c r="K64" s="45"/>
      <c r="L64" s="45"/>
      <c r="M64" s="45"/>
      <c r="N64" s="78"/>
      <c r="O64" s="45"/>
      <c r="P64" s="78"/>
      <c r="Q64" s="45"/>
      <c r="R64" s="45"/>
      <c r="S64" s="50"/>
    </row>
    <row r="65" spans="1:19" s="11" customFormat="1" ht="16.5" customHeight="1">
      <c r="A65" s="76"/>
      <c r="B65" s="48" t="s">
        <v>57</v>
      </c>
      <c r="C65" s="77">
        <f>SUM(F65:P65)</f>
        <v>81</v>
      </c>
      <c r="D65" s="45">
        <v>32</v>
      </c>
      <c r="E65" s="78">
        <v>49</v>
      </c>
      <c r="F65" s="45">
        <v>8</v>
      </c>
      <c r="G65" s="79">
        <v>0</v>
      </c>
      <c r="H65" s="45">
        <v>8</v>
      </c>
      <c r="I65" s="45">
        <v>0</v>
      </c>
      <c r="J65" s="45">
        <v>1</v>
      </c>
      <c r="K65" s="45">
        <v>51</v>
      </c>
      <c r="L65" s="45">
        <v>0</v>
      </c>
      <c r="M65" s="45">
        <v>7</v>
      </c>
      <c r="N65" s="78">
        <v>1</v>
      </c>
      <c r="O65" s="45">
        <v>0</v>
      </c>
      <c r="P65" s="78">
        <v>5</v>
      </c>
      <c r="Q65" s="45">
        <v>26</v>
      </c>
      <c r="R65" s="45">
        <v>1</v>
      </c>
      <c r="S65" s="50">
        <v>25</v>
      </c>
    </row>
    <row r="66" spans="1:19" s="11" customFormat="1" ht="16.5" customHeight="1">
      <c r="A66" s="146"/>
      <c r="B66" s="147"/>
      <c r="C66" s="77"/>
      <c r="D66" s="45"/>
      <c r="E66" s="78"/>
      <c r="F66" s="45"/>
      <c r="G66" s="79"/>
      <c r="H66" s="45"/>
      <c r="I66" s="45"/>
      <c r="J66" s="45"/>
      <c r="K66" s="45"/>
      <c r="L66" s="45"/>
      <c r="M66" s="45"/>
      <c r="N66" s="78"/>
      <c r="O66" s="45"/>
      <c r="P66" s="78"/>
      <c r="Q66" s="45"/>
      <c r="R66" s="45"/>
      <c r="S66" s="50"/>
    </row>
    <row r="67" spans="1:19" s="11" customFormat="1" ht="16.5" customHeight="1">
      <c r="A67" s="142" t="s">
        <v>58</v>
      </c>
      <c r="B67" s="143"/>
      <c r="C67" s="77"/>
      <c r="D67" s="45"/>
      <c r="E67" s="78"/>
      <c r="F67" s="45"/>
      <c r="G67" s="79"/>
      <c r="H67" s="45"/>
      <c r="I67" s="45"/>
      <c r="J67" s="45"/>
      <c r="K67" s="45"/>
      <c r="L67" s="45"/>
      <c r="M67" s="45"/>
      <c r="N67" s="78"/>
      <c r="O67" s="45"/>
      <c r="P67" s="78"/>
      <c r="Q67" s="45"/>
      <c r="R67" s="45"/>
      <c r="S67" s="50"/>
    </row>
    <row r="68" spans="1:19" s="11" customFormat="1" ht="17.25" customHeight="1">
      <c r="A68" s="76"/>
      <c r="B68" s="48" t="s">
        <v>59</v>
      </c>
      <c r="C68" s="77">
        <f>SUM(F68:P68)</f>
        <v>44</v>
      </c>
      <c r="D68" s="45">
        <v>18</v>
      </c>
      <c r="E68" s="78">
        <v>26</v>
      </c>
      <c r="F68" s="45">
        <v>2</v>
      </c>
      <c r="G68" s="79">
        <v>0</v>
      </c>
      <c r="H68" s="45">
        <v>2</v>
      </c>
      <c r="I68" s="45">
        <v>1</v>
      </c>
      <c r="J68" s="45">
        <v>2</v>
      </c>
      <c r="K68" s="45">
        <v>29</v>
      </c>
      <c r="L68" s="45">
        <v>0</v>
      </c>
      <c r="M68" s="45">
        <v>2</v>
      </c>
      <c r="N68" s="78">
        <v>0</v>
      </c>
      <c r="O68" s="45">
        <v>1</v>
      </c>
      <c r="P68" s="78">
        <v>5</v>
      </c>
      <c r="Q68" s="45">
        <v>4</v>
      </c>
      <c r="R68" s="45">
        <v>0</v>
      </c>
      <c r="S68" s="50">
        <v>4</v>
      </c>
    </row>
    <row r="69" spans="1:19" s="80" customFormat="1" ht="17.25" customHeight="1">
      <c r="A69" s="76"/>
      <c r="B69" s="48" t="s">
        <v>60</v>
      </c>
      <c r="C69" s="77">
        <f>SUM(F69:P69)</f>
        <v>22</v>
      </c>
      <c r="D69" s="45">
        <v>6</v>
      </c>
      <c r="E69" s="78">
        <v>16</v>
      </c>
      <c r="F69" s="45">
        <v>1</v>
      </c>
      <c r="G69" s="79">
        <v>0</v>
      </c>
      <c r="H69" s="45">
        <v>1</v>
      </c>
      <c r="I69" s="45">
        <v>1</v>
      </c>
      <c r="J69" s="45">
        <v>1</v>
      </c>
      <c r="K69" s="45">
        <v>16</v>
      </c>
      <c r="L69" s="45">
        <v>0</v>
      </c>
      <c r="M69" s="45">
        <v>1</v>
      </c>
      <c r="N69" s="78">
        <v>0</v>
      </c>
      <c r="O69" s="45">
        <v>1</v>
      </c>
      <c r="P69" s="78">
        <v>0</v>
      </c>
      <c r="Q69" s="45">
        <v>3</v>
      </c>
      <c r="R69" s="45">
        <v>0</v>
      </c>
      <c r="S69" s="50">
        <v>3</v>
      </c>
    </row>
    <row r="70" spans="1:19" s="80" customFormat="1" ht="16.5" customHeight="1">
      <c r="A70" s="144"/>
      <c r="B70" s="145"/>
      <c r="C70" s="77"/>
      <c r="D70" s="45"/>
      <c r="E70" s="78"/>
      <c r="F70" s="45"/>
      <c r="G70" s="79"/>
      <c r="H70" s="45"/>
      <c r="I70" s="45"/>
      <c r="J70" s="45"/>
      <c r="K70" s="45"/>
      <c r="L70" s="45"/>
      <c r="M70" s="45"/>
      <c r="N70" s="78"/>
      <c r="O70" s="45"/>
      <c r="P70" s="78"/>
      <c r="Q70" s="45"/>
      <c r="R70" s="45"/>
      <c r="S70" s="50"/>
    </row>
    <row r="71" spans="1:19" s="11" customFormat="1" ht="16.5" customHeight="1">
      <c r="A71" s="142" t="s">
        <v>61</v>
      </c>
      <c r="B71" s="143"/>
      <c r="C71" s="77"/>
      <c r="D71" s="45"/>
      <c r="E71" s="78"/>
      <c r="F71" s="45"/>
      <c r="G71" s="79"/>
      <c r="H71" s="45"/>
      <c r="I71" s="45"/>
      <c r="J71" s="45"/>
      <c r="K71" s="45"/>
      <c r="L71" s="45"/>
      <c r="M71" s="45"/>
      <c r="N71" s="78"/>
      <c r="O71" s="45"/>
      <c r="P71" s="78"/>
      <c r="Q71" s="45"/>
      <c r="R71" s="45"/>
      <c r="S71" s="50"/>
    </row>
    <row r="72" spans="1:19" s="11" customFormat="1" ht="16.5" customHeight="1">
      <c r="A72" s="76"/>
      <c r="B72" s="48" t="s">
        <v>62</v>
      </c>
      <c r="C72" s="77">
        <f>SUM(F72:P72)</f>
        <v>11</v>
      </c>
      <c r="D72" s="45">
        <v>5</v>
      </c>
      <c r="E72" s="78">
        <v>6</v>
      </c>
      <c r="F72" s="45">
        <v>1</v>
      </c>
      <c r="G72" s="79">
        <v>0</v>
      </c>
      <c r="H72" s="45">
        <v>1</v>
      </c>
      <c r="I72" s="45">
        <v>0</v>
      </c>
      <c r="J72" s="45">
        <v>0</v>
      </c>
      <c r="K72" s="45">
        <v>7</v>
      </c>
      <c r="L72" s="45">
        <v>0</v>
      </c>
      <c r="M72" s="45">
        <v>1</v>
      </c>
      <c r="N72" s="78">
        <v>0</v>
      </c>
      <c r="O72" s="45">
        <v>1</v>
      </c>
      <c r="P72" s="78">
        <v>0</v>
      </c>
      <c r="Q72" s="45">
        <v>5</v>
      </c>
      <c r="R72" s="45">
        <v>1</v>
      </c>
      <c r="S72" s="50">
        <v>4</v>
      </c>
    </row>
    <row r="73" spans="1:19" s="11" customFormat="1" ht="16.5" customHeight="1">
      <c r="A73" s="144"/>
      <c r="B73" s="145"/>
      <c r="C73" s="77"/>
      <c r="D73" s="45"/>
      <c r="E73" s="78"/>
      <c r="F73" s="45"/>
      <c r="G73" s="79"/>
      <c r="H73" s="45"/>
      <c r="I73" s="45"/>
      <c r="J73" s="45"/>
      <c r="K73" s="45"/>
      <c r="L73" s="45"/>
      <c r="M73" s="45"/>
      <c r="N73" s="78"/>
      <c r="O73" s="45"/>
      <c r="P73" s="78"/>
      <c r="Q73" s="45"/>
      <c r="R73" s="45"/>
      <c r="S73" s="50"/>
    </row>
    <row r="74" spans="1:19" s="11" customFormat="1" ht="16.5" customHeight="1">
      <c r="A74" s="142" t="s">
        <v>63</v>
      </c>
      <c r="B74" s="143"/>
      <c r="C74" s="77"/>
      <c r="D74" s="45"/>
      <c r="E74" s="78"/>
      <c r="F74" s="45"/>
      <c r="G74" s="79"/>
      <c r="H74" s="45"/>
      <c r="I74" s="45"/>
      <c r="J74" s="45"/>
      <c r="K74" s="45"/>
      <c r="L74" s="45"/>
      <c r="M74" s="45"/>
      <c r="N74" s="78"/>
      <c r="O74" s="45"/>
      <c r="P74" s="78"/>
      <c r="Q74" s="45"/>
      <c r="R74" s="45"/>
      <c r="S74" s="50"/>
    </row>
    <row r="75" spans="1:19" s="11" customFormat="1" ht="17.25" customHeight="1">
      <c r="A75" s="76"/>
      <c r="B75" s="48" t="s">
        <v>64</v>
      </c>
      <c r="C75" s="77">
        <f>SUM(F75:P75)</f>
        <v>32</v>
      </c>
      <c r="D75" s="45">
        <v>14</v>
      </c>
      <c r="E75" s="78">
        <v>18</v>
      </c>
      <c r="F75" s="45">
        <v>3</v>
      </c>
      <c r="G75" s="79">
        <v>0</v>
      </c>
      <c r="H75" s="45">
        <v>3</v>
      </c>
      <c r="I75" s="45">
        <v>0</v>
      </c>
      <c r="J75" s="45">
        <v>1</v>
      </c>
      <c r="K75" s="45">
        <v>20</v>
      </c>
      <c r="L75" s="45">
        <v>0</v>
      </c>
      <c r="M75" s="45">
        <v>2</v>
      </c>
      <c r="N75" s="78">
        <v>1</v>
      </c>
      <c r="O75" s="45">
        <v>0</v>
      </c>
      <c r="P75" s="78">
        <v>2</v>
      </c>
      <c r="Q75" s="45">
        <v>12</v>
      </c>
      <c r="R75" s="45">
        <v>2</v>
      </c>
      <c r="S75" s="50">
        <v>10</v>
      </c>
    </row>
    <row r="76" spans="1:19" s="11" customFormat="1" ht="17.25" customHeight="1">
      <c r="A76" s="76"/>
      <c r="B76" s="48" t="s">
        <v>65</v>
      </c>
      <c r="C76" s="77">
        <f>SUM(F76:P76)</f>
        <v>72</v>
      </c>
      <c r="D76" s="45">
        <v>29</v>
      </c>
      <c r="E76" s="78">
        <v>43</v>
      </c>
      <c r="F76" s="45">
        <v>5</v>
      </c>
      <c r="G76" s="79">
        <v>0</v>
      </c>
      <c r="H76" s="45">
        <v>5</v>
      </c>
      <c r="I76" s="45">
        <v>0</v>
      </c>
      <c r="J76" s="45">
        <v>3</v>
      </c>
      <c r="K76" s="45">
        <v>46</v>
      </c>
      <c r="L76" s="45">
        <v>0</v>
      </c>
      <c r="M76" s="45">
        <v>5</v>
      </c>
      <c r="N76" s="78">
        <v>1</v>
      </c>
      <c r="O76" s="45">
        <v>1</v>
      </c>
      <c r="P76" s="78">
        <v>6</v>
      </c>
      <c r="Q76" s="45">
        <v>28</v>
      </c>
      <c r="R76" s="45">
        <v>4</v>
      </c>
      <c r="S76" s="50">
        <v>24</v>
      </c>
    </row>
    <row r="77" spans="1:19" s="11" customFormat="1" ht="16.5" customHeight="1">
      <c r="A77" s="144"/>
      <c r="B77" s="145"/>
      <c r="C77" s="77"/>
      <c r="D77" s="45"/>
      <c r="E77" s="78"/>
      <c r="F77" s="45"/>
      <c r="G77" s="79"/>
      <c r="H77" s="45"/>
      <c r="I77" s="45"/>
      <c r="J77" s="45"/>
      <c r="K77" s="45"/>
      <c r="L77" s="45"/>
      <c r="M77" s="45"/>
      <c r="N77" s="78"/>
      <c r="O77" s="45"/>
      <c r="P77" s="78"/>
      <c r="Q77" s="45"/>
      <c r="R77" s="45"/>
      <c r="S77" s="50"/>
    </row>
    <row r="78" spans="1:19" s="11" customFormat="1" ht="16.5" customHeight="1">
      <c r="A78" s="142" t="s">
        <v>66</v>
      </c>
      <c r="B78" s="143"/>
      <c r="C78" s="77"/>
      <c r="D78" s="45"/>
      <c r="E78" s="78"/>
      <c r="F78" s="45"/>
      <c r="G78" s="79"/>
      <c r="H78" s="45"/>
      <c r="I78" s="45"/>
      <c r="J78" s="45"/>
      <c r="K78" s="45"/>
      <c r="L78" s="45"/>
      <c r="M78" s="45"/>
      <c r="N78" s="78"/>
      <c r="O78" s="45"/>
      <c r="P78" s="78"/>
      <c r="Q78" s="45"/>
      <c r="R78" s="45"/>
      <c r="S78" s="50"/>
    </row>
    <row r="79" spans="1:19" s="11" customFormat="1" ht="16.5" customHeight="1">
      <c r="A79" s="76"/>
      <c r="B79" s="81" t="s">
        <v>67</v>
      </c>
      <c r="C79" s="77">
        <f>SUM(F79:P79)</f>
        <v>111</v>
      </c>
      <c r="D79" s="45">
        <v>45</v>
      </c>
      <c r="E79" s="78">
        <v>66</v>
      </c>
      <c r="F79" s="45">
        <v>10</v>
      </c>
      <c r="G79" s="79">
        <v>0</v>
      </c>
      <c r="H79" s="45">
        <v>10</v>
      </c>
      <c r="I79" s="45">
        <v>1</v>
      </c>
      <c r="J79" s="45">
        <v>2</v>
      </c>
      <c r="K79" s="45">
        <v>66</v>
      </c>
      <c r="L79" s="45">
        <v>0</v>
      </c>
      <c r="M79" s="45">
        <v>10</v>
      </c>
      <c r="N79" s="78">
        <v>1</v>
      </c>
      <c r="O79" s="45">
        <v>1</v>
      </c>
      <c r="P79" s="78">
        <v>10</v>
      </c>
      <c r="Q79" s="45">
        <v>33</v>
      </c>
      <c r="R79" s="45">
        <v>5</v>
      </c>
      <c r="S79" s="50">
        <v>28</v>
      </c>
    </row>
    <row r="80" spans="1:19" s="11" customFormat="1" ht="6.75" customHeight="1">
      <c r="A80" s="150"/>
      <c r="B80" s="151"/>
      <c r="C80" s="80"/>
      <c r="D80" s="82"/>
      <c r="E80" s="80"/>
      <c r="F80" s="82"/>
      <c r="G80" s="82"/>
      <c r="H80" s="30"/>
      <c r="I80" s="82"/>
      <c r="J80" s="80"/>
      <c r="K80" s="29"/>
      <c r="L80" s="30"/>
      <c r="M80" s="29"/>
      <c r="N80" s="30"/>
      <c r="O80" s="29"/>
      <c r="P80" s="80"/>
      <c r="Q80" s="82"/>
      <c r="R80" s="82"/>
      <c r="S80" s="83"/>
    </row>
    <row r="81" spans="1:19" s="11" customFormat="1" ht="19.5" customHeight="1">
      <c r="A81" s="152" t="s">
        <v>68</v>
      </c>
      <c r="B81" s="153"/>
      <c r="C81" s="153"/>
      <c r="D81" s="153"/>
      <c r="E81" s="153"/>
      <c r="F81" s="153"/>
      <c r="G81" s="153"/>
      <c r="H81" s="153"/>
      <c r="I81" s="153"/>
      <c r="J81" s="153"/>
      <c r="K81" s="153"/>
      <c r="L81" s="153"/>
      <c r="M81" s="153"/>
      <c r="N81" s="153"/>
      <c r="O81" s="153"/>
      <c r="P81" s="153"/>
      <c r="Q81" s="153"/>
      <c r="R81" s="153"/>
      <c r="S81" s="154"/>
    </row>
    <row r="82" spans="1:19" s="11" customFormat="1" ht="6.75" customHeight="1">
      <c r="A82" s="93"/>
      <c r="B82" s="155"/>
      <c r="C82" s="84"/>
      <c r="D82" s="85"/>
      <c r="E82" s="84"/>
      <c r="F82" s="85"/>
      <c r="G82" s="84"/>
      <c r="H82" s="85"/>
      <c r="I82" s="84"/>
      <c r="J82" s="85"/>
      <c r="K82" s="84"/>
      <c r="L82" s="85"/>
      <c r="M82" s="84"/>
      <c r="N82" s="85"/>
      <c r="O82" s="84"/>
      <c r="P82" s="85"/>
      <c r="Q82" s="85"/>
      <c r="R82" s="85"/>
      <c r="S82" s="86"/>
    </row>
    <row r="83" spans="1:19" s="87" customFormat="1" ht="17.25" customHeight="1">
      <c r="A83" s="156" t="s">
        <v>69</v>
      </c>
      <c r="B83" s="157"/>
      <c r="C83" s="40">
        <f>SUM(C84)</f>
        <v>32</v>
      </c>
      <c r="D83" s="41">
        <f t="shared" ref="D83:S83" si="5">SUM(D84)</f>
        <v>17</v>
      </c>
      <c r="E83" s="41">
        <f t="shared" si="5"/>
        <v>15</v>
      </c>
      <c r="F83" s="41">
        <f t="shared" si="5"/>
        <v>0</v>
      </c>
      <c r="G83" s="41">
        <f t="shared" si="5"/>
        <v>0</v>
      </c>
      <c r="H83" s="41">
        <f t="shared" si="5"/>
        <v>1</v>
      </c>
      <c r="I83" s="41">
        <f t="shared" si="5"/>
        <v>1</v>
      </c>
      <c r="J83" s="41">
        <f t="shared" si="5"/>
        <v>0</v>
      </c>
      <c r="K83" s="41">
        <f t="shared" si="5"/>
        <v>29</v>
      </c>
      <c r="L83" s="41">
        <f t="shared" si="5"/>
        <v>0</v>
      </c>
      <c r="M83" s="41">
        <f t="shared" si="5"/>
        <v>1</v>
      </c>
      <c r="N83" s="41">
        <f t="shared" si="5"/>
        <v>0</v>
      </c>
      <c r="O83" s="41">
        <f t="shared" si="5"/>
        <v>0</v>
      </c>
      <c r="P83" s="41">
        <f t="shared" si="5"/>
        <v>0</v>
      </c>
      <c r="Q83" s="41">
        <f t="shared" si="5"/>
        <v>4</v>
      </c>
      <c r="R83" s="41">
        <f t="shared" si="5"/>
        <v>2</v>
      </c>
      <c r="S83" s="42">
        <f t="shared" si="5"/>
        <v>2</v>
      </c>
    </row>
    <row r="84" spans="1:19" s="11" customFormat="1" ht="17.25" customHeight="1">
      <c r="A84" s="142" t="s">
        <v>70</v>
      </c>
      <c r="B84" s="143"/>
      <c r="C84" s="44">
        <f>SUM(F84:P84)</f>
        <v>32</v>
      </c>
      <c r="D84" s="45">
        <v>17</v>
      </c>
      <c r="E84" s="45">
        <v>15</v>
      </c>
      <c r="F84" s="45">
        <v>0</v>
      </c>
      <c r="G84" s="45">
        <v>0</v>
      </c>
      <c r="H84" s="45">
        <v>1</v>
      </c>
      <c r="I84" s="45">
        <v>1</v>
      </c>
      <c r="J84" s="45">
        <v>0</v>
      </c>
      <c r="K84" s="45">
        <v>29</v>
      </c>
      <c r="L84" s="45">
        <v>0</v>
      </c>
      <c r="M84" s="45">
        <v>1</v>
      </c>
      <c r="N84" s="45">
        <v>0</v>
      </c>
      <c r="O84" s="45">
        <v>0</v>
      </c>
      <c r="P84" s="45">
        <v>0</v>
      </c>
      <c r="Q84" s="45">
        <v>4</v>
      </c>
      <c r="R84" s="45">
        <v>2</v>
      </c>
      <c r="S84" s="46">
        <v>2</v>
      </c>
    </row>
    <row r="85" spans="1:19" s="11" customFormat="1" ht="16.5" customHeight="1">
      <c r="A85" s="134"/>
      <c r="B85" s="135"/>
      <c r="C85" s="44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6"/>
    </row>
    <row r="86" spans="1:19" s="87" customFormat="1" ht="17.25" customHeight="1">
      <c r="A86" s="156" t="s">
        <v>71</v>
      </c>
      <c r="B86" s="157"/>
      <c r="C86" s="40">
        <f>SUM(C87:C88)</f>
        <v>67</v>
      </c>
      <c r="D86" s="41">
        <f t="shared" ref="D86:S86" si="6">SUM(D87:D88)</f>
        <v>31</v>
      </c>
      <c r="E86" s="41">
        <f t="shared" si="6"/>
        <v>36</v>
      </c>
      <c r="F86" s="41">
        <f t="shared" si="6"/>
        <v>3</v>
      </c>
      <c r="G86" s="41">
        <f t="shared" si="6"/>
        <v>0</v>
      </c>
      <c r="H86" s="41">
        <f t="shared" si="6"/>
        <v>2</v>
      </c>
      <c r="I86" s="41">
        <f t="shared" si="6"/>
        <v>1</v>
      </c>
      <c r="J86" s="41">
        <f t="shared" si="6"/>
        <v>0</v>
      </c>
      <c r="K86" s="41">
        <f t="shared" si="6"/>
        <v>48</v>
      </c>
      <c r="L86" s="41">
        <f t="shared" si="6"/>
        <v>2</v>
      </c>
      <c r="M86" s="41">
        <f t="shared" si="6"/>
        <v>2</v>
      </c>
      <c r="N86" s="41">
        <f t="shared" si="6"/>
        <v>0</v>
      </c>
      <c r="O86" s="41">
        <f t="shared" si="6"/>
        <v>0</v>
      </c>
      <c r="P86" s="41">
        <f t="shared" si="6"/>
        <v>9</v>
      </c>
      <c r="Q86" s="41">
        <f t="shared" si="6"/>
        <v>20</v>
      </c>
      <c r="R86" s="41">
        <f t="shared" si="6"/>
        <v>5</v>
      </c>
      <c r="S86" s="42">
        <f t="shared" si="6"/>
        <v>15</v>
      </c>
    </row>
    <row r="87" spans="1:19" s="11" customFormat="1" ht="17.25" customHeight="1">
      <c r="A87" s="142" t="s">
        <v>70</v>
      </c>
      <c r="B87" s="143"/>
      <c r="C87" s="44">
        <f>SUM(F87:P87)</f>
        <v>63</v>
      </c>
      <c r="D87" s="45">
        <v>29</v>
      </c>
      <c r="E87" s="49">
        <v>34</v>
      </c>
      <c r="F87" s="45">
        <v>2</v>
      </c>
      <c r="G87" s="49">
        <v>0</v>
      </c>
      <c r="H87" s="45">
        <v>2</v>
      </c>
      <c r="I87" s="49">
        <v>1</v>
      </c>
      <c r="J87" s="45">
        <v>0</v>
      </c>
      <c r="K87" s="49">
        <v>45</v>
      </c>
      <c r="L87" s="45">
        <v>2</v>
      </c>
      <c r="M87" s="49">
        <v>2</v>
      </c>
      <c r="N87" s="45">
        <v>0</v>
      </c>
      <c r="O87" s="49">
        <v>0</v>
      </c>
      <c r="P87" s="45">
        <v>9</v>
      </c>
      <c r="Q87" s="45">
        <v>11</v>
      </c>
      <c r="R87" s="45">
        <v>4</v>
      </c>
      <c r="S87" s="46">
        <v>7</v>
      </c>
    </row>
    <row r="88" spans="1:19" s="11" customFormat="1" ht="17.25" customHeight="1">
      <c r="A88" s="160" t="s">
        <v>67</v>
      </c>
      <c r="B88" s="161"/>
      <c r="C88" s="44">
        <f>SUM(F88:P88)</f>
        <v>4</v>
      </c>
      <c r="D88" s="45">
        <v>2</v>
      </c>
      <c r="E88" s="49">
        <v>2</v>
      </c>
      <c r="F88" s="45">
        <v>1</v>
      </c>
      <c r="G88" s="49">
        <v>0</v>
      </c>
      <c r="H88" s="45">
        <v>0</v>
      </c>
      <c r="I88" s="49">
        <v>0</v>
      </c>
      <c r="J88" s="45">
        <v>0</v>
      </c>
      <c r="K88" s="49">
        <v>3</v>
      </c>
      <c r="L88" s="45">
        <v>0</v>
      </c>
      <c r="M88" s="49">
        <v>0</v>
      </c>
      <c r="N88" s="45">
        <v>0</v>
      </c>
      <c r="O88" s="49">
        <v>0</v>
      </c>
      <c r="P88" s="45">
        <v>0</v>
      </c>
      <c r="Q88" s="45">
        <v>9</v>
      </c>
      <c r="R88" s="45">
        <v>1</v>
      </c>
      <c r="S88" s="50">
        <v>8</v>
      </c>
    </row>
    <row r="89" spans="1:19" s="11" customFormat="1" ht="6.75" customHeight="1">
      <c r="A89" s="150"/>
      <c r="B89" s="151"/>
      <c r="C89" s="80"/>
      <c r="D89" s="82"/>
      <c r="E89" s="80"/>
      <c r="F89" s="82"/>
      <c r="G89" s="80"/>
      <c r="H89" s="29"/>
      <c r="I89" s="80"/>
      <c r="J89" s="82"/>
      <c r="K89" s="30"/>
      <c r="L89" s="29"/>
      <c r="M89" s="30"/>
      <c r="N89" s="29"/>
      <c r="O89" s="30"/>
      <c r="P89" s="82"/>
      <c r="Q89" s="82"/>
      <c r="R89" s="82"/>
      <c r="S89" s="83"/>
    </row>
    <row r="90" spans="1:19" s="11" customFormat="1" ht="19.5" customHeight="1">
      <c r="A90" s="152" t="s">
        <v>72</v>
      </c>
      <c r="B90" s="153"/>
      <c r="C90" s="153"/>
      <c r="D90" s="153"/>
      <c r="E90" s="153"/>
      <c r="F90" s="153"/>
      <c r="G90" s="153"/>
      <c r="H90" s="153"/>
      <c r="I90" s="153"/>
      <c r="J90" s="153"/>
      <c r="K90" s="153"/>
      <c r="L90" s="153"/>
      <c r="M90" s="153"/>
      <c r="N90" s="153"/>
      <c r="O90" s="153"/>
      <c r="P90" s="153"/>
      <c r="Q90" s="153"/>
      <c r="R90" s="153"/>
      <c r="S90" s="154"/>
    </row>
    <row r="91" spans="1:19" s="11" customFormat="1" ht="6.75" customHeight="1">
      <c r="A91" s="93"/>
      <c r="B91" s="155"/>
      <c r="C91" s="88"/>
      <c r="D91" s="89"/>
      <c r="E91" s="88"/>
      <c r="F91" s="89"/>
      <c r="G91" s="89"/>
      <c r="H91" s="88"/>
      <c r="I91" s="89"/>
      <c r="J91" s="88"/>
      <c r="K91" s="89"/>
      <c r="L91" s="88"/>
      <c r="M91" s="89"/>
      <c r="N91" s="88"/>
      <c r="O91" s="89"/>
      <c r="P91" s="88"/>
      <c r="Q91" s="89"/>
      <c r="R91" s="89"/>
      <c r="S91" s="90"/>
    </row>
    <row r="92" spans="1:19" s="11" customFormat="1" ht="17.25" customHeight="1">
      <c r="A92" s="122" t="s">
        <v>73</v>
      </c>
      <c r="B92" s="123"/>
      <c r="C92" s="44">
        <f t="shared" ref="C92:S92" si="7">SUM(C18,C25,C31:C33,C39,C79)</f>
        <v>3143</v>
      </c>
      <c r="D92" s="45">
        <f t="shared" si="7"/>
        <v>1207</v>
      </c>
      <c r="E92" s="45">
        <f t="shared" si="7"/>
        <v>1936</v>
      </c>
      <c r="F92" s="45">
        <f t="shared" si="7"/>
        <v>156</v>
      </c>
      <c r="G92" s="45">
        <f t="shared" si="7"/>
        <v>6</v>
      </c>
      <c r="H92" s="45">
        <f t="shared" si="7"/>
        <v>165</v>
      </c>
      <c r="I92" s="45">
        <f t="shared" si="7"/>
        <v>22</v>
      </c>
      <c r="J92" s="45">
        <f t="shared" si="7"/>
        <v>25</v>
      </c>
      <c r="K92" s="45">
        <f t="shared" si="7"/>
        <v>2220</v>
      </c>
      <c r="L92" s="45">
        <f t="shared" si="7"/>
        <v>2</v>
      </c>
      <c r="M92" s="45">
        <f t="shared" si="7"/>
        <v>145</v>
      </c>
      <c r="N92" s="45">
        <f t="shared" si="7"/>
        <v>38</v>
      </c>
      <c r="O92" s="45">
        <f t="shared" si="7"/>
        <v>17</v>
      </c>
      <c r="P92" s="45">
        <f t="shared" si="7"/>
        <v>347</v>
      </c>
      <c r="Q92" s="45">
        <f t="shared" si="7"/>
        <v>606</v>
      </c>
      <c r="R92" s="45">
        <f t="shared" si="7"/>
        <v>95</v>
      </c>
      <c r="S92" s="46">
        <f t="shared" si="7"/>
        <v>511</v>
      </c>
    </row>
    <row r="93" spans="1:19" s="11" customFormat="1" ht="17.25" customHeight="1">
      <c r="A93" s="122" t="s">
        <v>74</v>
      </c>
      <c r="B93" s="123"/>
      <c r="C93" s="44">
        <f t="shared" ref="C93:S93" si="8">SUM(C23,C26:C30,C36,C42,C45,C59)</f>
        <v>2923</v>
      </c>
      <c r="D93" s="45">
        <f t="shared" si="8"/>
        <v>1063</v>
      </c>
      <c r="E93" s="45">
        <f t="shared" si="8"/>
        <v>1860</v>
      </c>
      <c r="F93" s="45">
        <f t="shared" si="8"/>
        <v>162</v>
      </c>
      <c r="G93" s="45">
        <f t="shared" si="8"/>
        <v>13</v>
      </c>
      <c r="H93" s="45">
        <f t="shared" si="8"/>
        <v>161</v>
      </c>
      <c r="I93" s="45">
        <f t="shared" si="8"/>
        <v>22</v>
      </c>
      <c r="J93" s="45">
        <f t="shared" si="8"/>
        <v>18</v>
      </c>
      <c r="K93" s="45">
        <f t="shared" si="8"/>
        <v>2062</v>
      </c>
      <c r="L93" s="45">
        <f t="shared" si="8"/>
        <v>0</v>
      </c>
      <c r="M93" s="45">
        <f t="shared" si="8"/>
        <v>152</v>
      </c>
      <c r="N93" s="45">
        <f t="shared" si="8"/>
        <v>32</v>
      </c>
      <c r="O93" s="45">
        <f t="shared" si="8"/>
        <v>29</v>
      </c>
      <c r="P93" s="45">
        <f t="shared" si="8"/>
        <v>272</v>
      </c>
      <c r="Q93" s="45">
        <f t="shared" si="8"/>
        <v>315</v>
      </c>
      <c r="R93" s="45">
        <f t="shared" si="8"/>
        <v>25</v>
      </c>
      <c r="S93" s="46">
        <f t="shared" si="8"/>
        <v>290</v>
      </c>
    </row>
    <row r="94" spans="1:19" s="11" customFormat="1" ht="17.25" customHeight="1">
      <c r="A94" s="122" t="s">
        <v>75</v>
      </c>
      <c r="B94" s="123"/>
      <c r="C94" s="44">
        <f t="shared" ref="C94:S94" si="9">SUM(C24,C34:C35,C62,C65,C68:C69,C72,C75:C76)</f>
        <v>1173</v>
      </c>
      <c r="D94" s="45">
        <f t="shared" si="9"/>
        <v>462</v>
      </c>
      <c r="E94" s="45">
        <f t="shared" si="9"/>
        <v>711</v>
      </c>
      <c r="F94" s="45">
        <f t="shared" si="9"/>
        <v>85</v>
      </c>
      <c r="G94" s="45">
        <f t="shared" si="9"/>
        <v>1</v>
      </c>
      <c r="H94" s="45">
        <f t="shared" si="9"/>
        <v>85</v>
      </c>
      <c r="I94" s="45">
        <f t="shared" si="9"/>
        <v>10</v>
      </c>
      <c r="J94" s="45">
        <f t="shared" si="9"/>
        <v>33</v>
      </c>
      <c r="K94" s="45">
        <f t="shared" si="9"/>
        <v>775</v>
      </c>
      <c r="L94" s="45">
        <f t="shared" si="9"/>
        <v>0</v>
      </c>
      <c r="M94" s="45">
        <f t="shared" si="9"/>
        <v>75</v>
      </c>
      <c r="N94" s="45">
        <f t="shared" si="9"/>
        <v>12</v>
      </c>
      <c r="O94" s="45">
        <f t="shared" si="9"/>
        <v>11</v>
      </c>
      <c r="P94" s="45">
        <f t="shared" si="9"/>
        <v>86</v>
      </c>
      <c r="Q94" s="45">
        <f t="shared" si="9"/>
        <v>290</v>
      </c>
      <c r="R94" s="45">
        <f t="shared" si="9"/>
        <v>24</v>
      </c>
      <c r="S94" s="46">
        <f t="shared" si="9"/>
        <v>266</v>
      </c>
    </row>
    <row r="95" spans="1:19" ht="6.75" customHeight="1" thickBot="1">
      <c r="A95" s="158"/>
      <c r="B95" s="159"/>
      <c r="C95" s="51"/>
      <c r="D95" s="52"/>
      <c r="E95" s="51"/>
      <c r="F95" s="52"/>
      <c r="G95" s="52"/>
      <c r="H95" s="51"/>
      <c r="I95" s="52"/>
      <c r="J95" s="51"/>
      <c r="K95" s="52"/>
      <c r="L95" s="51"/>
      <c r="M95" s="52"/>
      <c r="N95" s="51"/>
      <c r="O95" s="52"/>
      <c r="P95" s="51"/>
      <c r="Q95" s="52"/>
      <c r="R95" s="52"/>
      <c r="S95" s="55"/>
    </row>
  </sheetData>
  <mergeCells count="102">
    <mergeCell ref="A92:B92"/>
    <mergeCell ref="A93:B93"/>
    <mergeCell ref="A94:B94"/>
    <mergeCell ref="A95:B95"/>
    <mergeCell ref="A86:B86"/>
    <mergeCell ref="A87:B87"/>
    <mergeCell ref="A88:B88"/>
    <mergeCell ref="A89:B89"/>
    <mergeCell ref="A90:S90"/>
    <mergeCell ref="A91:B91"/>
    <mergeCell ref="A80:B80"/>
    <mergeCell ref="A81:S81"/>
    <mergeCell ref="A82:B82"/>
    <mergeCell ref="A83:B83"/>
    <mergeCell ref="A84:B84"/>
    <mergeCell ref="A85:B85"/>
    <mergeCell ref="A70:B70"/>
    <mergeCell ref="A71:B71"/>
    <mergeCell ref="A73:B73"/>
    <mergeCell ref="A74:B74"/>
    <mergeCell ref="A77:B77"/>
    <mergeCell ref="A78:B78"/>
    <mergeCell ref="A60:B60"/>
    <mergeCell ref="A61:B61"/>
    <mergeCell ref="A63:B63"/>
    <mergeCell ref="A64:B64"/>
    <mergeCell ref="A66:B66"/>
    <mergeCell ref="A67:B67"/>
    <mergeCell ref="S54:S55"/>
    <mergeCell ref="C55:C56"/>
    <mergeCell ref="D55:D56"/>
    <mergeCell ref="E55:E56"/>
    <mergeCell ref="A57:B57"/>
    <mergeCell ref="A58:B58"/>
    <mergeCell ref="M54:M55"/>
    <mergeCell ref="N54:N55"/>
    <mergeCell ref="O54:O55"/>
    <mergeCell ref="P54:P55"/>
    <mergeCell ref="Q54:Q55"/>
    <mergeCell ref="R54:R55"/>
    <mergeCell ref="G54:G55"/>
    <mergeCell ref="H54:H55"/>
    <mergeCell ref="I54:I55"/>
    <mergeCell ref="J54:J55"/>
    <mergeCell ref="K54:K55"/>
    <mergeCell ref="L54:L55"/>
    <mergeCell ref="A41:B41"/>
    <mergeCell ref="A43:B43"/>
    <mergeCell ref="A44:B44"/>
    <mergeCell ref="A46:B46"/>
    <mergeCell ref="R51:S51"/>
    <mergeCell ref="A52:B56"/>
    <mergeCell ref="C52:P52"/>
    <mergeCell ref="Q52:S52"/>
    <mergeCell ref="C53:E54"/>
    <mergeCell ref="F54:F55"/>
    <mergeCell ref="A34:B34"/>
    <mergeCell ref="A35:B35"/>
    <mergeCell ref="A36:B36"/>
    <mergeCell ref="A37:B37"/>
    <mergeCell ref="A38:B38"/>
    <mergeCell ref="A40:B40"/>
    <mergeCell ref="A28:B28"/>
    <mergeCell ref="A29:B29"/>
    <mergeCell ref="A30:B30"/>
    <mergeCell ref="A31:B31"/>
    <mergeCell ref="A32:B32"/>
    <mergeCell ref="A33:B33"/>
    <mergeCell ref="A18:B18"/>
    <mergeCell ref="A23:B23"/>
    <mergeCell ref="A24:B24"/>
    <mergeCell ref="A25:B25"/>
    <mergeCell ref="A26:B26"/>
    <mergeCell ref="A27:B27"/>
    <mergeCell ref="A12:B12"/>
    <mergeCell ref="A13:B13"/>
    <mergeCell ref="A14:B14"/>
    <mergeCell ref="A15:B15"/>
    <mergeCell ref="A16:B16"/>
    <mergeCell ref="A17:B17"/>
    <mergeCell ref="R8:R9"/>
    <mergeCell ref="S8:S9"/>
    <mergeCell ref="C9:C10"/>
    <mergeCell ref="D9:D10"/>
    <mergeCell ref="E9:E10"/>
    <mergeCell ref="A11:B11"/>
    <mergeCell ref="L8:L9"/>
    <mergeCell ref="M8:M9"/>
    <mergeCell ref="N8:N9"/>
    <mergeCell ref="O8:O9"/>
    <mergeCell ref="P8:P9"/>
    <mergeCell ref="Q8:Q9"/>
    <mergeCell ref="A6:B10"/>
    <mergeCell ref="C6:P6"/>
    <mergeCell ref="Q6:S6"/>
    <mergeCell ref="C7:E8"/>
    <mergeCell ref="F8:F9"/>
    <mergeCell ref="G8:G9"/>
    <mergeCell ref="H8:H9"/>
    <mergeCell ref="I8:I9"/>
    <mergeCell ref="J8:J9"/>
    <mergeCell ref="K8:K9"/>
  </mergeCells>
  <phoneticPr fontId="3"/>
  <printOptions horizontalCentered="1" gridLinesSet="0"/>
  <pageMargins left="0.59055118110236227" right="0.59055118110236227" top="0.78740157480314965" bottom="0.78740157480314965" header="0.19685039370078741" footer="0.23622047244094491"/>
  <pageSetup paperSize="9" firstPageNumber="42" fitToHeight="2" orientation="portrait" useFirstPageNumber="1" r:id="rId1"/>
  <headerFooter scaleWithDoc="0" alignWithMargins="0">
    <oddFooter>&amp;C&amp;"ＭＳ Ｐ明朝,標準"&amp;10-  &amp;P  -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第4表</vt:lpstr>
      <vt:lpstr>第4表!Print_Area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2022-07-20T06:43:09Z</dcterms:created>
  <dcterms:modified xsi:type="dcterms:W3CDTF">2022-07-20T06:43:20Z</dcterms:modified>
</cp:coreProperties>
</file>