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170.52\ｈ\G\HP管理\R5\20230928_財政状況資料集(2回目)\"/>
    </mc:Choice>
  </mc:AlternateContent>
  <bookViews>
    <workbookView xWindow="0" yWindow="0" windowWidth="15360" windowHeight="76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BG33" i="10"/>
  <c r="BG32"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AM41" i="10"/>
  <c r="U41" i="10"/>
  <c r="BW40" i="10"/>
  <c r="BE40" i="10"/>
  <c r="AM40" i="10"/>
  <c r="U40" i="10"/>
  <c r="BW39" i="10"/>
  <c r="BE39" i="10"/>
  <c r="AM39" i="10"/>
  <c r="U39" i="10"/>
  <c r="BW38" i="10"/>
  <c r="BE38" i="10"/>
  <c r="AM38" i="10"/>
  <c r="U38" i="10"/>
  <c r="BW37" i="10"/>
  <c r="BE37" i="10"/>
  <c r="AM37" i="10"/>
  <c r="U37" i="10"/>
  <c r="BW36" i="10"/>
  <c r="BE36" i="10"/>
  <c r="AM36" i="10"/>
  <c r="U36" i="10"/>
  <c r="BW35" i="10"/>
  <c r="BE35" i="10"/>
  <c r="AM35" i="10"/>
  <c r="U35" i="10"/>
  <c r="BW34" i="10"/>
  <c r="U34" i="10"/>
  <c r="C34" i="10"/>
  <c r="BW33" i="10"/>
  <c r="U33" i="10"/>
  <c r="C33" i="10"/>
  <c r="C32"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C38" i="10" s="1"/>
  <c r="C39" i="10" s="1"/>
  <c r="C40" i="10" s="1"/>
  <c r="C41" i="10" s="1"/>
  <c r="U32" i="10" l="1"/>
  <c r="AM32" i="10"/>
  <c r="AM33" i="10" s="1"/>
  <c r="AM34" i="10" s="1"/>
  <c r="BE32" i="10" l="1"/>
  <c r="BE33" i="10" l="1"/>
  <c r="BE34" i="10" s="1"/>
  <c r="BW32" i="10" s="1"/>
  <c r="CO32" i="10" s="1"/>
  <c r="CO33" i="10" s="1"/>
  <c r="CO34" i="10" s="1"/>
  <c r="CO35" i="10" s="1"/>
  <c r="CO36" i="10" s="1"/>
  <c r="CO37" i="10" s="1"/>
  <c r="CO38" i="10" s="1"/>
  <c r="CO39" i="10" s="1"/>
  <c r="CO40" i="10" s="1"/>
  <c r="CO41" i="10" s="1"/>
</calcChain>
</file>

<file path=xl/sharedStrings.xml><?xml version="1.0" encoding="utf-8"?>
<sst xmlns="http://schemas.openxmlformats.org/spreadsheetml/2006/main" count="1195" uniqueCount="614">
  <si>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</si>
  <si>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</si>
  <si>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</si>
  <si>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</si>
  <si>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</si>
  <si>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</si>
  <si>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</si>
  <si>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標準財政規模比（％）</t>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</si>
  <si>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</si>
  <si>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</si>
  <si>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</si>
  <si>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</si>
  <si>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</si>
  <si>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</si>
  <si>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</si>
  <si>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</si>
  <si>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</si>
  <si>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</si>
  <si>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</si>
  <si>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</si>
  <si>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</si>
  <si>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</si>
  <si>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</si>
  <si>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（参考）</t>
    <rPh sb="1" eb="3">
      <t>サンコウ</t>
    </rPh>
    <phoneticPr fontId="3"/>
  </si>
  <si>
    <t>※　減債基金
　　積立状況等</t>
    <rPh sb="2" eb="4">
      <t>ゲンサイ</t>
    </rPh>
    <rPh sb="4" eb="6">
      <t>キキン</t>
    </rPh>
    <rPh sb="9" eb="11">
      <t>ツミタテ</t>
    </rPh>
    <rPh sb="11" eb="13">
      <t>ジョウキョウ</t>
    </rPh>
    <rPh sb="13" eb="14">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</si>
  <si>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</si>
  <si>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</si>
  <si>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</si>
  <si>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1"/>
  </si>
  <si>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</si>
  <si>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</si>
  <si>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</si>
  <si>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</si>
  <si>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</si>
  <si>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</si>
  <si>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</si>
  <si>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</si>
  <si>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</si>
  <si>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</si>
  <si>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</si>
  <si>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</si>
  <si>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</si>
  <si>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</si>
  <si>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(A)－(B)</t>
    <phoneticPr fontId="3"/>
  </si>
  <si>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</si>
  <si>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</si>
  <si>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</si>
  <si>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</si>
  <si>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</si>
  <si>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</si>
  <si>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</si>
  <si>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</si>
  <si>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</si>
  <si>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1"/>
  </si>
  <si>
    <t>財政調整基金残高</t>
    <phoneticPr fontId="3"/>
  </si>
  <si>
    <t>実質単年度収支</t>
    <rPh sb="0" eb="2">
      <t>ジッシツ</t>
    </rPh>
    <rPh sb="2" eb="5">
      <t>タンネンド</t>
    </rPh>
    <rPh sb="5" eb="7">
      <t>シュウシ</t>
    </rPh>
    <phoneticPr fontId="11"/>
  </si>
  <si>
    <t>連結実質赤字比率に係る赤字・黒字の構成分析</t>
  </si>
  <si>
    <t>赤字額</t>
    <rPh sb="0" eb="2">
      <t>アカジ</t>
    </rPh>
    <rPh sb="2" eb="3">
      <t>ガク</t>
    </rPh>
    <phoneticPr fontId="11"/>
  </si>
  <si>
    <t>黒字額</t>
    <rPh sb="0" eb="2">
      <t>クロジ</t>
    </rPh>
    <rPh sb="2" eb="3">
      <t>ガク</t>
    </rPh>
    <phoneticPr fontId="11"/>
  </si>
  <si>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</si>
  <si>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</si>
  <si>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</si>
  <si>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1"/>
  </si>
  <si>
    <t>一時借入金の利子</t>
    <phoneticPr fontId="3"/>
  </si>
  <si>
    <t>債務負担行為に基づく支出額</t>
    <phoneticPr fontId="3"/>
  </si>
  <si>
    <t>組合等が起こした地方債の元利償還金に対する負担金等</t>
    <phoneticPr fontId="3"/>
  </si>
  <si>
    <t>公営企業債の元利償還金に対する繰入金</t>
    <phoneticPr fontId="3"/>
  </si>
  <si>
    <t>満期一括償還地方債に係る年度割相当額</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</si>
  <si>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</si>
  <si>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</si>
  <si>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</si>
  <si>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</si>
  <si>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</si>
  <si>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</si>
  <si>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</si>
  <si>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7"/>
  </si>
  <si>
    <t>財政調整基金</t>
    <phoneticPr fontId="17"/>
  </si>
  <si>
    <t>減債基金</t>
    <phoneticPr fontId="17"/>
  </si>
  <si>
    <t>その他特定目的基金</t>
    <phoneticPr fontId="17"/>
  </si>
  <si>
    <t>令和3年度　財政状況資料集</t>
    <phoneticPr fontId="3"/>
  </si>
  <si>
    <t>総括表（都道府県）</t>
    <rPh sb="0" eb="2">
      <t>ソウカツ</t>
    </rPh>
    <rPh sb="2" eb="3">
      <t>ヒョウ</t>
    </rPh>
    <rPh sb="4" eb="8">
      <t>トドウフケン</t>
    </rPh>
    <phoneticPr fontId="3"/>
  </si>
  <si>
    <t>都道府県名</t>
    <phoneticPr fontId="3"/>
  </si>
  <si>
    <t>岡山県</t>
    <phoneticPr fontId="3"/>
  </si>
  <si>
    <t>職員の状況</t>
    <rPh sb="0" eb="2">
      <t>ショクイン</t>
    </rPh>
    <rPh sb="3" eb="5">
      <t>ジョウキョウ</t>
    </rPh>
    <phoneticPr fontId="3"/>
  </si>
  <si>
    <t>令和3年度(千円)</t>
    <rPh sb="0" eb="2">
      <t>レイワ</t>
    </rPh>
    <rPh sb="3" eb="5">
      <t>ネンド</t>
    </rPh>
    <rPh sb="6" eb="8">
      <t>センエン</t>
    </rPh>
    <phoneticPr fontId="3"/>
  </si>
  <si>
    <t>令和2年度(千円)</t>
    <rPh sb="0" eb="2">
      <t>レイワ</t>
    </rPh>
    <rPh sb="3" eb="5">
      <t>ネンド</t>
    </rPh>
    <rPh sb="6" eb="8">
      <t>センエン</t>
    </rPh>
    <phoneticPr fontId="3"/>
  </si>
  <si>
    <t>令和3年度(千円･％)</t>
    <rPh sb="0" eb="2">
      <t>レイワ</t>
    </rPh>
    <rPh sb="3" eb="5">
      <t>ネンド</t>
    </rPh>
    <rPh sb="6" eb="8">
      <t>センエン</t>
    </rPh>
    <phoneticPr fontId="3"/>
  </si>
  <si>
    <t>令和2年度(千円･％)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</si>
  <si>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</si>
  <si>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</si>
  <si>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</si>
  <si>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2"/>
  </si>
  <si>
    <t>実質収支比率</t>
    <rPh sb="0" eb="2">
      <t>ジッシツ</t>
    </rPh>
    <rPh sb="2" eb="4">
      <t>シュウシ</t>
    </rPh>
    <rPh sb="4" eb="6">
      <t>ヒリツ</t>
    </rPh>
    <phoneticPr fontId="3"/>
  </si>
  <si>
    <t>歳出総額</t>
    <phoneticPr fontId="22"/>
  </si>
  <si>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</si>
  <si>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</si>
  <si>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</si>
  <si>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</si>
  <si>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2"/>
  </si>
  <si>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</si>
  <si>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</si>
  <si>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</si>
  <si>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</si>
  <si>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</si>
  <si>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2"/>
  </si>
  <si>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</si>
  <si>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</si>
  <si>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</si>
  <si>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</si>
  <si>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2"/>
  </si>
  <si>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</si>
  <si>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</si>
  <si>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</si>
  <si>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2"/>
  </si>
  <si>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</si>
  <si>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</si>
  <si>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-1.7</t>
    <phoneticPr fontId="3"/>
  </si>
  <si>
    <t>議会議員</t>
    <rPh sb="0" eb="2">
      <t>ギカイ</t>
    </rPh>
    <rPh sb="2" eb="4">
      <t>ギイン</t>
    </rPh>
    <phoneticPr fontId="3"/>
  </si>
  <si>
    <t>繰上償還金</t>
    <phoneticPr fontId="22"/>
  </si>
  <si>
    <t>　実質赤字比率</t>
    <rPh sb="1" eb="3">
      <t>ジッシツ</t>
    </rPh>
    <rPh sb="3" eb="5">
      <t>アカジ</t>
    </rPh>
    <rPh sb="5" eb="7">
      <t>ヒリツ</t>
    </rPh>
    <phoneticPr fontId="3"/>
  </si>
  <si>
    <t>-</t>
    <phoneticPr fontId="3"/>
  </si>
  <si>
    <t>-</t>
    <phoneticPr fontId="3"/>
  </si>
  <si>
    <t>住民基本台帳人口
(※6)</t>
    <phoneticPr fontId="3"/>
  </si>
  <si>
    <t>令04.01.01(人)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</si>
  <si>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</si>
  <si>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</si>
  <si>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</si>
  <si>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</si>
  <si>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2"/>
  </si>
  <si>
    <t>　連結実質赤字比率</t>
    <rPh sb="1" eb="3">
      <t>レンケツ</t>
    </rPh>
    <rPh sb="3" eb="5">
      <t>ジッシツ</t>
    </rPh>
    <rPh sb="5" eb="7">
      <t>アカジ</t>
    </rPh>
    <rPh sb="7" eb="9">
      <t>ヒリツ</t>
    </rPh>
    <phoneticPr fontId="3"/>
  </si>
  <si>
    <t>-</t>
    <phoneticPr fontId="3"/>
  </si>
  <si>
    <t>うち日本人(人)</t>
    <phoneticPr fontId="3"/>
  </si>
  <si>
    <t>実質単年度収支</t>
    <phoneticPr fontId="22"/>
  </si>
  <si>
    <t>　実質公債費比率</t>
    <rPh sb="1" eb="3">
      <t>ジッシツ</t>
    </rPh>
    <rPh sb="3" eb="6">
      <t>コウサイヒ</t>
    </rPh>
    <rPh sb="6" eb="8">
      <t>ヒリツ</t>
    </rPh>
    <phoneticPr fontId="3"/>
  </si>
  <si>
    <t>令03.01.01(人)</t>
    <phoneticPr fontId="3"/>
  </si>
  <si>
    <t>一般職員</t>
    <rPh sb="0" eb="2">
      <t>イッパン</t>
    </rPh>
    <rPh sb="2" eb="4">
      <t>ショクイン</t>
    </rPh>
    <phoneticPr fontId="3"/>
  </si>
  <si>
    <t>基準財政収入額</t>
    <phoneticPr fontId="22"/>
  </si>
  <si>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</si>
  <si>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</si>
  <si>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2"/>
  </si>
  <si>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</si>
  <si>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</si>
  <si>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-0.8</t>
    <phoneticPr fontId="3"/>
  </si>
  <si>
    <t>　うち技能労務職員</t>
    <rPh sb="3" eb="5">
      <t>ギノウ</t>
    </rPh>
    <rPh sb="5" eb="7">
      <t>ロウム</t>
    </rPh>
    <rPh sb="7" eb="8">
      <t>ショク</t>
    </rPh>
    <rPh sb="8" eb="9">
      <t>イン</t>
    </rPh>
    <phoneticPr fontId="3"/>
  </si>
  <si>
    <t>標準税収入額等</t>
    <phoneticPr fontId="22"/>
  </si>
  <si>
    <t>うち日本人(％)</t>
    <phoneticPr fontId="3"/>
  </si>
  <si>
    <t>-0.7</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</si>
  <si>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</si>
  <si>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2"/>
  </si>
  <si>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</si>
  <si>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</si>
  <si>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2"/>
  </si>
  <si>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</si>
  <si>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</si>
  <si>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</si>
  <si>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</si>
  <si>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</si>
  <si>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</si>
  <si>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</si>
  <si>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</si>
  <si>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</si>
  <si>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</si>
  <si>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</si>
  <si>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</si>
  <si>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2"/>
  </si>
  <si>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</si>
  <si>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</si>
  <si>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</si>
  <si>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</si>
  <si>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</si>
  <si>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</si>
  <si>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</si>
  <si>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</si>
  <si>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</si>
  <si>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</si>
  <si>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</si>
  <si>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</si>
  <si>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</si>
  <si>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</si>
  <si>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</si>
  <si>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)内の数値は、「減収補塡債（特例分）」「猶予特例債」及び「臨時財政対策債」を除いて算出したものである。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</si>
  <si>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4"/>
  </si>
  <si>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</si>
  <si>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</si>
  <si>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</si>
  <si>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</si>
  <si>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令和3年度</t>
    <phoneticPr fontId="22"/>
  </si>
  <si>
    <t>岡山県</t>
    <phoneticPr fontId="22"/>
  </si>
  <si>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</si>
  <si>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</si>
  <si>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</si>
  <si>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</si>
  <si>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</si>
  <si>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</si>
  <si>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</si>
  <si>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</si>
  <si>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</si>
  <si>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</si>
  <si>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</si>
  <si>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</si>
  <si>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1"/>
  </si>
  <si>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</si>
  <si>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</si>
  <si>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</si>
  <si>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</si>
  <si>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</si>
  <si>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</si>
  <si>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1"/>
  </si>
  <si>
    <t>　　道府県民税</t>
    <rPh sb="2" eb="5">
      <t>ドウフケン</t>
    </rPh>
    <phoneticPr fontId="3"/>
  </si>
  <si>
    <t>総務費</t>
  </si>
  <si>
    <t>　地方道路譲与税</t>
    <rPh sb="1" eb="3">
      <t>チホウ</t>
    </rPh>
    <rPh sb="3" eb="5">
      <t>ドウロ</t>
    </rPh>
    <rPh sb="5" eb="7">
      <t>ジョウヨ</t>
    </rPh>
    <rPh sb="7" eb="8">
      <t>ゼイ</t>
    </rPh>
    <phoneticPr fontId="11"/>
  </si>
  <si>
    <t>-</t>
    <phoneticPr fontId="3"/>
  </si>
  <si>
    <t>-</t>
    <phoneticPr fontId="3"/>
  </si>
  <si>
    <t>　　　個人均等割</t>
    <phoneticPr fontId="3"/>
  </si>
  <si>
    <t>民生費</t>
  </si>
  <si>
    <t>　特別とん譲与税</t>
    <rPh sb="1" eb="3">
      <t>トクベツ</t>
    </rPh>
    <rPh sb="5" eb="7">
      <t>ジョウヨ</t>
    </rPh>
    <rPh sb="7" eb="8">
      <t>ゼイ</t>
    </rPh>
    <phoneticPr fontId="11"/>
  </si>
  <si>
    <t>　　　所得割</t>
    <phoneticPr fontId="3"/>
  </si>
  <si>
    <t>衛生費</t>
  </si>
  <si>
    <t>　石油ガス譲与税</t>
    <rPh sb="1" eb="3">
      <t>セキユ</t>
    </rPh>
    <rPh sb="5" eb="7">
      <t>ジョウヨ</t>
    </rPh>
    <rPh sb="7" eb="8">
      <t>ゼイ</t>
    </rPh>
    <phoneticPr fontId="11"/>
  </si>
  <si>
    <t>　　　法人均等割</t>
    <phoneticPr fontId="3"/>
  </si>
  <si>
    <t>労働費</t>
  </si>
  <si>
    <t>　自動車重量譲与税</t>
    <phoneticPr fontId="11"/>
  </si>
  <si>
    <t>　　　法人税割</t>
    <phoneticPr fontId="3"/>
  </si>
  <si>
    <t>農林水産業費</t>
  </si>
  <si>
    <t>　航空機燃料譲与税</t>
    <rPh sb="1" eb="4">
      <t>コウクウキ</t>
    </rPh>
    <rPh sb="4" eb="6">
      <t>ネンリョウ</t>
    </rPh>
    <rPh sb="6" eb="8">
      <t>ジョウヨ</t>
    </rPh>
    <rPh sb="8" eb="9">
      <t>ゼイ</t>
    </rPh>
    <phoneticPr fontId="11"/>
  </si>
  <si>
    <t>　　　利子割</t>
    <rPh sb="3" eb="5">
      <t>リシ</t>
    </rPh>
    <rPh sb="5" eb="6">
      <t>ワ</t>
    </rPh>
    <phoneticPr fontId="3"/>
  </si>
  <si>
    <t>商工費</t>
  </si>
  <si>
    <t>　森林環境譲与税</t>
    <phoneticPr fontId="11"/>
  </si>
  <si>
    <t>　　　配当割</t>
    <rPh sb="3" eb="5">
      <t>ハイトウ</t>
    </rPh>
    <rPh sb="5" eb="6">
      <t>ワリ</t>
    </rPh>
    <phoneticPr fontId="3"/>
  </si>
  <si>
    <t>土木費</t>
  </si>
  <si>
    <t>　特別法人事業譲与税</t>
    <phoneticPr fontId="11"/>
  </si>
  <si>
    <t>　　　株式等譲渡所得割</t>
    <rPh sb="3" eb="6">
      <t>カブシキトウ</t>
    </rPh>
    <rPh sb="6" eb="8">
      <t>ジョウト</t>
    </rPh>
    <rPh sb="8" eb="10">
      <t>ショトク</t>
    </rPh>
    <rPh sb="10" eb="11">
      <t>ワ</t>
    </rPh>
    <phoneticPr fontId="3"/>
  </si>
  <si>
    <t>警察費</t>
    <rPh sb="0" eb="2">
      <t>ケイサツ</t>
    </rPh>
    <rPh sb="2" eb="3">
      <t>ヒ</t>
    </rPh>
    <phoneticPr fontId="3"/>
  </si>
  <si>
    <t>市町村たばこ税都道府県交付金</t>
    <rPh sb="0" eb="3">
      <t>シチョウソン</t>
    </rPh>
    <rPh sb="6" eb="7">
      <t>ゼイ</t>
    </rPh>
    <rPh sb="7" eb="11">
      <t>トドウフケン</t>
    </rPh>
    <rPh sb="11" eb="14">
      <t>コウフキン</t>
    </rPh>
    <phoneticPr fontId="3"/>
  </si>
  <si>
    <t>　　事業税</t>
    <rPh sb="2" eb="5">
      <t>ジギョウゼイ</t>
    </rPh>
    <phoneticPr fontId="3"/>
  </si>
  <si>
    <t>消防費</t>
  </si>
  <si>
    <t>地方特例交付金等</t>
    <rPh sb="7" eb="8">
      <t>トウ</t>
    </rPh>
    <phoneticPr fontId="3"/>
  </si>
  <si>
    <t>　　　個人分</t>
    <rPh sb="3" eb="5">
      <t>コジン</t>
    </rPh>
    <rPh sb="5" eb="6">
      <t>ブン</t>
    </rPh>
    <phoneticPr fontId="3"/>
  </si>
  <si>
    <t>教育費</t>
  </si>
  <si>
    <t>　個人住民税減収補塡特例交付金</t>
    <phoneticPr fontId="11"/>
  </si>
  <si>
    <t>　　　法人分</t>
    <rPh sb="3" eb="5">
      <t>ホウジン</t>
    </rPh>
    <rPh sb="5" eb="6">
      <t>ブン</t>
    </rPh>
    <phoneticPr fontId="3"/>
  </si>
  <si>
    <t>災害復旧費</t>
  </si>
  <si>
    <t>　自動車税減収補塡特例交付金</t>
    <phoneticPr fontId="11"/>
  </si>
  <si>
    <t>　　地方消費税</t>
    <rPh sb="2" eb="4">
      <t>チホウ</t>
    </rPh>
    <rPh sb="4" eb="7">
      <t>ショウヒゼイ</t>
    </rPh>
    <phoneticPr fontId="3"/>
  </si>
  <si>
    <t>公債費</t>
  </si>
  <si>
    <t>　新型コロナウイルス感染症対策地方税減収補塡特別交付金</t>
    <phoneticPr fontId="3"/>
  </si>
  <si>
    <t>　　不動産取得税</t>
    <rPh sb="2" eb="5">
      <t>フドウサン</t>
    </rPh>
    <rPh sb="5" eb="7">
      <t>シュトク</t>
    </rPh>
    <rPh sb="7" eb="8">
      <t>ゼイ</t>
    </rPh>
    <phoneticPr fontId="3"/>
  </si>
  <si>
    <t>諸支出金</t>
    <rPh sb="3" eb="4">
      <t>キン</t>
    </rPh>
    <phoneticPr fontId="22"/>
  </si>
  <si>
    <t>地方交付税</t>
  </si>
  <si>
    <t>　　道府県たばこ税</t>
    <rPh sb="2" eb="5">
      <t>ドウフケン</t>
    </rPh>
    <rPh sb="8" eb="9">
      <t>ゼイ</t>
    </rPh>
    <phoneticPr fontId="3"/>
  </si>
  <si>
    <t>前年度繰上充用金</t>
    <phoneticPr fontId="3"/>
  </si>
  <si>
    <t>　普通交付税</t>
  </si>
  <si>
    <t>　　ゴルフ場利用税</t>
    <rPh sb="5" eb="6">
      <t>ジョウ</t>
    </rPh>
    <rPh sb="6" eb="8">
      <t>リヨウ</t>
    </rPh>
    <rPh sb="8" eb="9">
      <t>ゼイ</t>
    </rPh>
    <phoneticPr fontId="3"/>
  </si>
  <si>
    <t>利子割交付金</t>
    <rPh sb="0" eb="2">
      <t>リシ</t>
    </rPh>
    <rPh sb="2" eb="3">
      <t>ワ</t>
    </rPh>
    <rPh sb="3" eb="6">
      <t>コウフキン</t>
    </rPh>
    <phoneticPr fontId="3"/>
  </si>
  <si>
    <t>　特別交付税</t>
  </si>
  <si>
    <t>　　軽油引取税</t>
    <rPh sb="2" eb="7">
      <t>ケイユヒキトリゼイ</t>
    </rPh>
    <phoneticPr fontId="3"/>
  </si>
  <si>
    <t>配当割交付金</t>
    <rPh sb="0" eb="2">
      <t>ハイトウ</t>
    </rPh>
    <rPh sb="2" eb="3">
      <t>ワ</t>
    </rPh>
    <rPh sb="3" eb="6">
      <t>コウフキン</t>
    </rPh>
    <phoneticPr fontId="3"/>
  </si>
  <si>
    <t>　震災復興特別交付税</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</si>
  <si>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</si>
  <si>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</si>
  <si>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(一般財源計)</t>
  </si>
  <si>
    <t>　　鉱区税</t>
    <rPh sb="2" eb="4">
      <t>コウク</t>
    </rPh>
    <rPh sb="4" eb="5">
      <t>ゼイ</t>
    </rPh>
    <phoneticPr fontId="3"/>
  </si>
  <si>
    <t>分離課税所得割交付金</t>
    <phoneticPr fontId="22"/>
  </si>
  <si>
    <t>交通安全対策特別交付金</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</si>
  <si>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</si>
  <si>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</si>
  <si>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分担金・負担金</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</si>
  <si>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</si>
  <si>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</si>
  <si>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使用料</t>
  </si>
  <si>
    <t>目的税</t>
    <rPh sb="0" eb="3">
      <t>モクテキゼイ</t>
    </rPh>
    <phoneticPr fontId="3"/>
  </si>
  <si>
    <t>特別地方消費税交付金</t>
    <rPh sb="0" eb="2">
      <t>トクベツ</t>
    </rPh>
    <rPh sb="2" eb="4">
      <t>チホウ</t>
    </rPh>
    <rPh sb="4" eb="7">
      <t>ショウヒゼイ</t>
    </rPh>
    <rPh sb="7" eb="10">
      <t>コウフキン</t>
    </rPh>
    <phoneticPr fontId="3"/>
  </si>
  <si>
    <t>手数料</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</si>
  <si>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</si>
  <si>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</si>
  <si>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国庫支出金</t>
  </si>
  <si>
    <t>　　狩猟税</t>
    <rPh sb="2" eb="4">
      <t>シュリョウ</t>
    </rPh>
    <rPh sb="4" eb="5">
      <t>ゼイ</t>
    </rPh>
    <phoneticPr fontId="3"/>
  </si>
  <si>
    <t>軽油引取税交付金</t>
    <rPh sb="0" eb="5">
      <t>ケイユヒキトリゼイ</t>
    </rPh>
    <rPh sb="5" eb="8">
      <t>コウフキン</t>
    </rPh>
    <phoneticPr fontId="3"/>
  </si>
  <si>
    <t>国有提供交付金</t>
  </si>
  <si>
    <t>　法定外目的税</t>
    <rPh sb="1" eb="3">
      <t>ホウテイ</t>
    </rPh>
    <rPh sb="3" eb="4">
      <t>ガイ</t>
    </rPh>
    <rPh sb="4" eb="7">
      <t>モクテキゼイ</t>
    </rPh>
    <phoneticPr fontId="3"/>
  </si>
  <si>
    <t>自動車税環境性能割交付金</t>
    <phoneticPr fontId="3"/>
  </si>
  <si>
    <t>財産収入</t>
  </si>
  <si>
    <t>旧法による税</t>
  </si>
  <si>
    <t>法人事業税交付金</t>
    <phoneticPr fontId="3"/>
  </si>
  <si>
    <t>寄附金</t>
  </si>
  <si>
    <t>特別区財政調整交付金</t>
    <rPh sb="0" eb="3">
      <t>トクベツク</t>
    </rPh>
    <rPh sb="3" eb="5">
      <t>ザイセイ</t>
    </rPh>
    <rPh sb="5" eb="7">
      <t>チョウセイ</t>
    </rPh>
    <rPh sb="7" eb="10">
      <t>コウフキン</t>
    </rPh>
    <phoneticPr fontId="3"/>
  </si>
  <si>
    <t>繰入金</t>
  </si>
  <si>
    <t>歳出合計</t>
  </si>
  <si>
    <t>繰越金</t>
  </si>
  <si>
    <t>性質別歳出の状況（単位 千円・％）</t>
    <rPh sb="0" eb="2">
      <t>セイシツ</t>
    </rPh>
    <phoneticPr fontId="3"/>
  </si>
  <si>
    <t>諸収入</t>
  </si>
  <si>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</si>
  <si>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</si>
  <si>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</si>
  <si>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</si>
  <si>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8"/>
  </si>
  <si>
    <t>地方債</t>
  </si>
  <si>
    <t>義務的経費計</t>
    <rPh sb="0" eb="3">
      <t>ギムテキ</t>
    </rPh>
    <rPh sb="3" eb="5">
      <t>ケイヒ</t>
    </rPh>
    <rPh sb="5" eb="6">
      <t>ケイ</t>
    </rPh>
    <phoneticPr fontId="3"/>
  </si>
  <si>
    <t>　うち減収補塡債(特例分)</t>
    <rPh sb="4" eb="5">
      <t>シュウ</t>
    </rPh>
    <rPh sb="9" eb="10">
      <t>トク</t>
    </rPh>
    <rPh sb="10" eb="11">
      <t>レイ</t>
    </rPh>
    <rPh sb="11" eb="12">
      <t>ブン</t>
    </rPh>
    <phoneticPr fontId="11"/>
  </si>
  <si>
    <t>　人件費</t>
    <phoneticPr fontId="3"/>
  </si>
  <si>
    <t>　うち猶予特例債</t>
  </si>
  <si>
    <t>　　うち職員給</t>
    <rPh sb="4" eb="6">
      <t>ショクイン</t>
    </rPh>
    <rPh sb="6" eb="7">
      <t>キュウ</t>
    </rPh>
    <phoneticPr fontId="3"/>
  </si>
  <si>
    <t>　うち臨時財政対策債</t>
  </si>
  <si>
    <t>　扶助費</t>
    <phoneticPr fontId="3"/>
  </si>
  <si>
    <t>歳入合計</t>
  </si>
  <si>
    <t>　公債費</t>
    <phoneticPr fontId="3"/>
  </si>
  <si>
    <t>内訳</t>
    <rPh sb="0" eb="2">
      <t>ウチワケ</t>
    </rPh>
    <phoneticPr fontId="3"/>
  </si>
  <si>
    <t>元利償還金</t>
    <phoneticPr fontId="3"/>
  </si>
  <si>
    <t>　うち元金</t>
    <phoneticPr fontId="22"/>
  </si>
  <si>
    <t>区分</t>
    <phoneticPr fontId="3"/>
  </si>
  <si>
    <t>令和3年度</t>
    <rPh sb="0" eb="2">
      <t>レイワ</t>
    </rPh>
    <rPh sb="3" eb="5">
      <t>ネンド</t>
    </rPh>
    <phoneticPr fontId="3"/>
  </si>
  <si>
    <t>令和2年度</t>
    <rPh sb="0" eb="2">
      <t>レイワ</t>
    </rPh>
    <rPh sb="3" eb="5">
      <t>ネンド</t>
    </rPh>
    <phoneticPr fontId="3"/>
  </si>
  <si>
    <t>　うち利子</t>
    <phoneticPr fontId="22"/>
  </si>
  <si>
    <t>徴収率
(％)</t>
    <rPh sb="0" eb="2">
      <t>チョウシュウ</t>
    </rPh>
    <rPh sb="2" eb="3">
      <t>リツ</t>
    </rPh>
    <phoneticPr fontId="3"/>
  </si>
  <si>
    <t>現年</t>
    <rPh sb="0" eb="1">
      <t>ゲン</t>
    </rPh>
    <rPh sb="1" eb="2">
      <t>ネン</t>
    </rPh>
    <phoneticPr fontId="3"/>
  </si>
  <si>
    <t>一時借入金利子</t>
    <phoneticPr fontId="3"/>
  </si>
  <si>
    <t>・計</t>
    <phoneticPr fontId="3"/>
  </si>
  <si>
    <t>道府県民税</t>
    <rPh sb="0" eb="3">
      <t>ドウフケン</t>
    </rPh>
    <rPh sb="3" eb="4">
      <t>ミン</t>
    </rPh>
    <rPh sb="4" eb="5">
      <t>ゼイ</t>
    </rPh>
    <phoneticPr fontId="3"/>
  </si>
  <si>
    <t>その他の経費</t>
    <rPh sb="2" eb="3">
      <t>タ</t>
    </rPh>
    <rPh sb="4" eb="6">
      <t>ケイヒ</t>
    </rPh>
    <phoneticPr fontId="3"/>
  </si>
  <si>
    <t>事業税</t>
    <rPh sb="0" eb="3">
      <t>ジギョウゼイ</t>
    </rPh>
    <phoneticPr fontId="3"/>
  </si>
  <si>
    <t>　物件費</t>
    <phoneticPr fontId="3"/>
  </si>
  <si>
    <t>国民健康保険</t>
    <rPh sb="0" eb="2">
      <t>コクミン</t>
    </rPh>
    <rPh sb="2" eb="4">
      <t>ケンコウ</t>
    </rPh>
    <rPh sb="4" eb="6">
      <t>ホケン</t>
    </rPh>
    <phoneticPr fontId="2"/>
  </si>
  <si>
    <t>実質収支</t>
    <rPh sb="0" eb="2">
      <t>ジッシツ</t>
    </rPh>
    <rPh sb="2" eb="4">
      <t>シュウシ</t>
    </rPh>
    <phoneticPr fontId="2"/>
  </si>
  <si>
    <t>　維持補修費</t>
    <phoneticPr fontId="3"/>
  </si>
  <si>
    <t>事業会計の状況</t>
    <rPh sb="0" eb="2">
      <t>ジギョウ</t>
    </rPh>
    <rPh sb="2" eb="4">
      <t>カイケイ</t>
    </rPh>
    <rPh sb="5" eb="7">
      <t>ジョウキョウ</t>
    </rPh>
    <phoneticPr fontId="2"/>
  </si>
  <si>
    <t>再差引収支</t>
    <rPh sb="0" eb="1">
      <t>サイ</t>
    </rPh>
    <rPh sb="1" eb="3">
      <t>サシヒキ</t>
    </rPh>
    <rPh sb="3" eb="5">
      <t>シュウシ</t>
    </rPh>
    <phoneticPr fontId="2"/>
  </si>
  <si>
    <t>　補助費等</t>
    <phoneticPr fontId="3"/>
  </si>
  <si>
    <t>　繰出金</t>
    <phoneticPr fontId="3"/>
  </si>
  <si>
    <t>　積立金</t>
    <phoneticPr fontId="3"/>
  </si>
  <si>
    <t>(注釈)</t>
    <rPh sb="1" eb="2">
      <t>チュウ</t>
    </rPh>
    <rPh sb="2" eb="3">
      <t>シャク</t>
    </rPh>
    <phoneticPr fontId="3"/>
  </si>
  <si>
    <t>　投資及び出資金</t>
    <rPh sb="3" eb="4">
      <t>オヨ</t>
    </rPh>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</si>
  <si>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</si>
  <si>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貸付金</t>
    <rPh sb="1" eb="3">
      <t>カシツケ</t>
    </rPh>
    <rPh sb="3" eb="4">
      <t>キン</t>
    </rPh>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</si>
  <si>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</si>
  <si>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</si>
  <si>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</si>
  <si>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</si>
  <si>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</si>
  <si>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</si>
  <si>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</si>
  <si>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</si>
  <si>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</si>
  <si>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</si>
  <si>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</si>
  <si>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令和3年度</t>
  </si>
  <si>
    <t>岡山県</t>
  </si>
  <si>
    <t>一般会計等の財政状況（単位：百万円）</t>
    <rPh sb="0" eb="2">
      <t>イッパン</t>
    </rPh>
    <rPh sb="2" eb="4">
      <t>カイケイ</t>
    </rPh>
    <rPh sb="4" eb="5">
      <t>トウ</t>
    </rPh>
    <rPh sb="6" eb="8">
      <t>ザイセイ</t>
    </rPh>
    <rPh sb="8" eb="10">
      <t>ジョウキョウ</t>
    </rPh>
    <phoneticPr fontId="2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</si>
  <si>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</si>
  <si>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会計名</t>
    <rPh sb="0" eb="2">
      <t>カイケイ</t>
    </rPh>
    <rPh sb="2" eb="3">
      <t>メイ</t>
    </rPh>
    <phoneticPr fontId="27"/>
  </si>
  <si>
    <t>歳入</t>
    <rPh sb="0" eb="2">
      <t>サイニュウ</t>
    </rPh>
    <phoneticPr fontId="27"/>
  </si>
  <si>
    <t>歳出</t>
    <phoneticPr fontId="27"/>
  </si>
  <si>
    <t>形式収支</t>
    <phoneticPr fontId="27"/>
  </si>
  <si>
    <t>実質収支</t>
    <phoneticPr fontId="27"/>
  </si>
  <si>
    <t>他会計等
からの
繰入金</t>
    <rPh sb="9" eb="11">
      <t>クリイレ</t>
    </rPh>
    <rPh sb="11" eb="12">
      <t>キン</t>
    </rPh>
    <phoneticPr fontId="27"/>
  </si>
  <si>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</si>
  <si>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</si>
  <si>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</si>
  <si>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</si>
  <si>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</si>
  <si>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</si>
  <si>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</si>
  <si>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</si>
  <si>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</si>
  <si>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</si>
  <si>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</si>
  <si>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</si>
  <si>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岡山県公共用地等取得事業特別会計</t>
    <phoneticPr fontId="3"/>
  </si>
  <si>
    <t>岡山県収入証紙等特別会計</t>
    <phoneticPr fontId="3"/>
  </si>
  <si>
    <t>岡山県公債管理特別会計</t>
    <phoneticPr fontId="3"/>
  </si>
  <si>
    <t>岡山県母子父子寡婦福祉資金貸付金特別会計</t>
    <phoneticPr fontId="3"/>
  </si>
  <si>
    <t>-</t>
    <phoneticPr fontId="3"/>
  </si>
  <si>
    <t>岡山県中小企業支援資金貸付金特別会計</t>
    <phoneticPr fontId="3"/>
  </si>
  <si>
    <t>岡山県造林事業等特別会計</t>
    <phoneticPr fontId="3"/>
  </si>
  <si>
    <t>岡山県林業改善資金貸付金特別会計</t>
    <phoneticPr fontId="3"/>
  </si>
  <si>
    <t>岡山県沿岸漁業改善資金貸付金特別会計</t>
    <phoneticPr fontId="3"/>
  </si>
  <si>
    <t>岡山県後楽園特別会計</t>
    <phoneticPr fontId="3"/>
  </si>
  <si>
    <t>岡山県用品調達特別会計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</si>
  <si>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</si>
  <si>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</si>
  <si>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</si>
  <si>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</si>
  <si>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</si>
  <si>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</si>
  <si>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</si>
  <si>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</si>
  <si>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</si>
  <si>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</si>
  <si>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</si>
  <si>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</si>
  <si>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</si>
  <si>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岡山県国民健康保険事業特別会計</t>
    <phoneticPr fontId="3"/>
  </si>
  <si>
    <t>岡山県営電気事業会計</t>
    <phoneticPr fontId="3"/>
  </si>
  <si>
    <t>岡山県営工業用水道事業会計</t>
    <phoneticPr fontId="3"/>
  </si>
  <si>
    <t>岡山県流域下水道事業会計</t>
    <phoneticPr fontId="3"/>
  </si>
  <si>
    <t>岡山県営食肉地方卸売市場特別会計</t>
    <phoneticPr fontId="3"/>
  </si>
  <si>
    <t>岡山県内陸工業団地及び流通業務団地造成事業特別会計</t>
    <phoneticPr fontId="3"/>
  </si>
  <si>
    <t>岡山県港湾整備事業特別会計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</si>
  <si>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</si>
  <si>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</si>
  <si>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t>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</si>
  <si>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</si>
  <si>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7"/>
  </si>
  <si>
    <t>総収益
（歳入）</t>
    <phoneticPr fontId="3"/>
  </si>
  <si>
    <t>総費用
（歳出）</t>
    <phoneticPr fontId="3"/>
  </si>
  <si>
    <t>純損益
（形式収支）</t>
    <phoneticPr fontId="3"/>
  </si>
  <si>
    <t>資金剰余額
/不足額
（実質収支）</t>
    <phoneticPr fontId="3"/>
  </si>
  <si>
    <t>企業債
（地方債）
現在高</t>
    <phoneticPr fontId="3"/>
  </si>
  <si>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</si>
  <si>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</si>
  <si>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</si>
  <si>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</si>
  <si>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</si>
  <si>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</si>
  <si>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</si>
  <si>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</si>
  <si>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</si>
  <si>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7"/>
  </si>
  <si>
    <t>令和元年度</t>
    <rPh sb="0" eb="2">
      <t>レイワ</t>
    </rPh>
    <rPh sb="2" eb="4">
      <t>ガンネン</t>
    </rPh>
    <rPh sb="3" eb="5">
      <t>ネンド</t>
    </rPh>
    <phoneticPr fontId="3"/>
  </si>
  <si>
    <t>分母比</t>
    <rPh sb="0" eb="2">
      <t>ブンボ</t>
    </rPh>
    <rPh sb="2" eb="3">
      <t>ヒ</t>
    </rPh>
    <phoneticPr fontId="3"/>
  </si>
  <si>
    <t>内訳</t>
    <rPh sb="0" eb="2">
      <t>ウチワケ</t>
    </rPh>
    <phoneticPr fontId="27"/>
  </si>
  <si>
    <t>令和2年度</t>
    <rPh sb="0" eb="2">
      <t>レイワ</t>
    </rPh>
    <rPh sb="3" eb="4">
      <t>ド</t>
    </rPh>
    <phoneticPr fontId="3"/>
  </si>
  <si>
    <t>元利償還金</t>
    <rPh sb="0" eb="2">
      <t>ガンリ</t>
    </rPh>
    <rPh sb="2" eb="5">
      <t>ショウカンキン</t>
    </rPh>
    <phoneticPr fontId="2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</si>
  <si>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</si>
  <si>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債務負担行為</t>
    <rPh sb="0" eb="2">
      <t>サイム</t>
    </rPh>
    <rPh sb="2" eb="4">
      <t>フタン</t>
    </rPh>
    <rPh sb="4" eb="6">
      <t>コウイ</t>
    </rPh>
    <phoneticPr fontId="3"/>
  </si>
  <si>
    <t>PFI事業に係るもの</t>
    <rPh sb="3" eb="5">
      <t>ジギョウ</t>
    </rPh>
    <rPh sb="6" eb="7">
      <t>カカ</t>
    </rPh>
    <phoneticPr fontId="27"/>
  </si>
  <si>
    <t>減債基金積立不足算定額</t>
    <rPh sb="0" eb="2">
      <t>ゲンサイ</t>
    </rPh>
    <rPh sb="2" eb="4">
      <t>キキン</t>
    </rPh>
    <rPh sb="4" eb="6">
      <t>ツミタテ</t>
    </rPh>
    <rPh sb="6" eb="8">
      <t>ブソク</t>
    </rPh>
    <rPh sb="8" eb="10">
      <t>サンテイ</t>
    </rPh>
    <rPh sb="10" eb="11">
      <t>ガク</t>
    </rPh>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</si>
  <si>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</si>
  <si>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</si>
  <si>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準元利償還金</t>
    <rPh sb="0" eb="1">
      <t>ジュン</t>
    </rPh>
    <rPh sb="1" eb="3">
      <t>ガンリ</t>
    </rPh>
    <rPh sb="3" eb="6">
      <t>ショウカンキン</t>
    </rPh>
    <phoneticPr fontId="2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</si>
  <si>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</si>
  <si>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 xml:space="preserve">公営企業債等繰入見込額 </t>
    <rPh sb="0" eb="2">
      <t>コウエイ</t>
    </rPh>
    <rPh sb="2" eb="5">
      <t>キギョウサイ</t>
    </rPh>
    <rPh sb="5" eb="6">
      <t>トウ</t>
    </rPh>
    <rPh sb="6" eb="8">
      <t>クリイ</t>
    </rPh>
    <rPh sb="8" eb="11">
      <t>ミコミガク</t>
    </rPh>
    <phoneticPr fontId="27"/>
  </si>
  <si>
    <t>国営土地改良事業に係るもの</t>
    <rPh sb="0" eb="2">
      <t>コクエイ</t>
    </rPh>
    <rPh sb="2" eb="4">
      <t>トチ</t>
    </rPh>
    <rPh sb="4" eb="6">
      <t>カイリョウ</t>
    </rPh>
    <rPh sb="6" eb="8">
      <t>ジギョウ</t>
    </rPh>
    <rPh sb="9" eb="10">
      <t>カカ</t>
    </rPh>
    <phoneticPr fontId="27"/>
  </si>
  <si>
    <t>-</t>
    <phoneticPr fontId="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</si>
  <si>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</si>
  <si>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 xml:space="preserve">組合等負担等見込額 </t>
    <rPh sb="0" eb="2">
      <t>クミアイ</t>
    </rPh>
    <rPh sb="2" eb="3">
      <t>トウ</t>
    </rPh>
    <rPh sb="3" eb="5">
      <t>フタン</t>
    </rPh>
    <rPh sb="5" eb="6">
      <t>トウ</t>
    </rPh>
    <rPh sb="6" eb="9">
      <t>ミコミガク</t>
    </rPh>
    <phoneticPr fontId="27"/>
  </si>
  <si>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</si>
  <si>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</si>
  <si>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</si>
  <si>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</si>
  <si>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</si>
  <si>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</si>
  <si>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</si>
  <si>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7"/>
  </si>
  <si>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</si>
  <si>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</si>
  <si>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</si>
  <si>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7"/>
  </si>
  <si>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</si>
  <si>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</si>
  <si>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</si>
  <si>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</si>
  <si>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</si>
  <si>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</si>
  <si>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7"/>
  </si>
  <si>
    <t>企業債等
繰入見込額</t>
    <rPh sb="0" eb="2">
      <t>キギョウ</t>
    </rPh>
    <rPh sb="2" eb="3">
      <t>サイ</t>
    </rPh>
    <rPh sb="3" eb="4">
      <t>トウ</t>
    </rPh>
    <rPh sb="5" eb="7">
      <t>クリイレ</t>
    </rPh>
    <rPh sb="7" eb="9">
      <t>ミコ</t>
    </rPh>
    <rPh sb="9" eb="10">
      <t>ガク</t>
    </rPh>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</si>
  <si>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</si>
  <si>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 xml:space="preserve">充当可能特定歳入 </t>
    <rPh sb="0" eb="2">
      <t>ジュウトウ</t>
    </rPh>
    <rPh sb="2" eb="4">
      <t>カノウ</t>
    </rPh>
    <rPh sb="4" eb="6">
      <t>トクテイ</t>
    </rPh>
    <rPh sb="6" eb="8">
      <t>サイニュウ</t>
    </rPh>
    <phoneticPr fontId="27"/>
  </si>
  <si>
    <t xml:space="preserve">基準財政需要額算入見込額 </t>
    <rPh sb="0" eb="2">
      <t>キジュン</t>
    </rPh>
    <rPh sb="2" eb="4">
      <t>ザイセイ</t>
    </rPh>
    <rPh sb="4" eb="7">
      <t>ジュヨウガク</t>
    </rPh>
    <rPh sb="7" eb="9">
      <t>サンニュウ</t>
    </rPh>
    <rPh sb="9" eb="12">
      <t>ミコミガク</t>
    </rPh>
    <phoneticPr fontId="27"/>
  </si>
  <si>
    <t>岡山県営食肉地方卸売市場特別会計</t>
    <phoneticPr fontId="3"/>
  </si>
  <si>
    <t>(Ｆ)</t>
    <phoneticPr fontId="3"/>
  </si>
  <si>
    <t>岡山県営電気事業会計</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</si>
  <si>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</si>
  <si>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</si>
  <si>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</si>
  <si>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7"/>
  </si>
  <si>
    <t>土地開発公社に係る将来負担額</t>
    <rPh sb="0" eb="2">
      <t>トチ</t>
    </rPh>
    <rPh sb="2" eb="4">
      <t>カイハツ</t>
    </rPh>
    <rPh sb="4" eb="6">
      <t>コウシャ</t>
    </rPh>
    <rPh sb="7" eb="8">
      <t>カカ</t>
    </rPh>
    <rPh sb="9" eb="11">
      <t>ショウライ</t>
    </rPh>
    <rPh sb="11" eb="14">
      <t>フタンガク</t>
    </rPh>
    <phoneticPr fontId="27"/>
  </si>
  <si>
    <t>利子補給に係るもの</t>
  </si>
  <si>
    <t>健全化判断比率</t>
    <rPh sb="0" eb="3">
      <t>ケンゼンカ</t>
    </rPh>
    <rPh sb="3" eb="5">
      <t>ハンダン</t>
    </rPh>
    <rPh sb="5" eb="7">
      <t>ヒリツ</t>
    </rPh>
    <phoneticPr fontId="18"/>
  </si>
  <si>
    <t>令和3年度</t>
    <rPh sb="0" eb="2">
      <t>レイワ</t>
    </rPh>
    <rPh sb="3" eb="5">
      <t>ネンド</t>
    </rPh>
    <phoneticPr fontId="18"/>
  </si>
  <si>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</si>
  <si>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</si>
  <si>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7"/>
  </si>
  <si>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</si>
  <si>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</si>
  <si>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</si>
  <si>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</si>
  <si>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t>(Ｃ)</t>
    <phoneticPr fontId="3"/>
  </si>
  <si>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</si>
  <si>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</si>
  <si>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</si>
  <si>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8"/>
  </si>
  <si>
    <t>(Ｃ)－(Ｄ)</t>
    <phoneticPr fontId="3"/>
  </si>
  <si>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</si>
  <si>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</si>
  <si>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</si>
  <si>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</si>
  <si>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 xml:space="preserve"> </t>
    <phoneticPr fontId="3"/>
  </si>
  <si>
    <t xml:space="preserve"> </t>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</si>
  <si>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</si>
  <si>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</si>
  <si>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</si>
  <si>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</si>
  <si>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</si>
  <si>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</si>
  <si>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</si>
  <si>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</si>
  <si>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</si>
  <si>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</si>
  <si>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</si>
  <si>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</si>
  <si>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</si>
  <si>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</si>
  <si>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</si>
  <si>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</si>
  <si>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</si>
  <si>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</si>
  <si>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</si>
  <si>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</si>
  <si>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</si>
  <si>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</si>
  <si>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</si>
  <si>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</si>
  <si>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</si>
  <si>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</si>
  <si>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</si>
  <si>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</si>
  <si>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</si>
  <si>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</si>
  <si>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</si>
  <si>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</si>
  <si>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</si>
  <si>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</si>
  <si>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</si>
  <si>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</si>
  <si>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</si>
  <si>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</si>
  <si>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</si>
  <si>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</si>
  <si>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</si>
  <si>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H29</t>
  </si>
  <si>
    <t>うち単独分</t>
    <rPh sb="2" eb="4">
      <t>タンドク</t>
    </rPh>
    <rPh sb="4" eb="5">
      <t>ブン</t>
    </rPh>
    <phoneticPr fontId="3"/>
  </si>
  <si>
    <t xml:space="preserve"> H30</t>
  </si>
  <si>
    <t xml:space="preserve"> R01</t>
  </si>
  <si>
    <t xml:space="preserve"> R02</t>
  </si>
  <si>
    <t xml:space="preserve"> R03</t>
  </si>
  <si>
    <t xml:space="preserve"> 過去５年間平均</t>
    <rPh sb="1" eb="3">
      <t>カコ</t>
    </rPh>
    <rPh sb="4" eb="6">
      <t>ネンカン</t>
    </rPh>
    <rPh sb="6" eb="8">
      <t>ヘイキン</t>
    </rPh>
    <phoneticPr fontId="3"/>
  </si>
  <si>
    <t xml:space="preserve"> </t>
    <phoneticPr fontId="3"/>
  </si>
  <si>
    <t>H29</t>
  </si>
  <si>
    <t>H30</t>
  </si>
  <si>
    <t>R01</t>
  </si>
  <si>
    <t>R02</t>
  </si>
  <si>
    <t>R03</t>
  </si>
  <si>
    <t>▲ 0.34</t>
  </si>
  <si>
    <t>▲ 0.78</t>
  </si>
  <si>
    <t>▲ 0.52</t>
  </si>
  <si>
    <t>一般会計</t>
  </si>
  <si>
    <t>岡山県国民健康保険事業特別会計</t>
  </si>
  <si>
    <t>岡山県営電気事業会計</t>
  </si>
  <si>
    <t>岡山県営工業用水道事業会計</t>
  </si>
  <si>
    <t>岡山県流域下水道事業会計</t>
  </si>
  <si>
    <t>岡山県公共用地等取得事業特別会計</t>
  </si>
  <si>
    <t>岡山県収入証紙等特別会計</t>
  </si>
  <si>
    <t>岡山県造林事業等特別会計</t>
  </si>
  <si>
    <t>その他会計（赤字）</t>
  </si>
  <si>
    <t>その他会計（黒字）</t>
  </si>
  <si>
    <t>（百万円）</t>
    <phoneticPr fontId="2"/>
  </si>
  <si>
    <t>H28末</t>
    <phoneticPr fontId="2"/>
  </si>
  <si>
    <t>H29末</t>
    <phoneticPr fontId="2"/>
  </si>
  <si>
    <t>H30末</t>
    <phoneticPr fontId="2"/>
  </si>
  <si>
    <t>R01末</t>
    <phoneticPr fontId="2"/>
  </si>
  <si>
    <t>R02末</t>
    <phoneticPr fontId="2"/>
  </si>
  <si>
    <t xml:space="preserve">  － </t>
    <phoneticPr fontId="2"/>
  </si>
  <si>
    <t>－</t>
    <phoneticPr fontId="2"/>
  </si>
  <si>
    <t>(学)吉備高原学園</t>
    <rPh sb="1" eb="2">
      <t>ガク</t>
    </rPh>
    <rPh sb="3" eb="5">
      <t>キビ</t>
    </rPh>
    <rPh sb="5" eb="7">
      <t>コウゲン</t>
    </rPh>
    <rPh sb="7" eb="9">
      <t>ガクエン</t>
    </rPh>
    <phoneticPr fontId="2"/>
  </si>
  <si>
    <t>-</t>
    <phoneticPr fontId="2"/>
  </si>
  <si>
    <t>井原鉄道(株)</t>
    <rPh sb="0" eb="2">
      <t>イバラ</t>
    </rPh>
    <rPh sb="2" eb="4">
      <t>テツドウ</t>
    </rPh>
    <rPh sb="4" eb="7">
      <t>カブ</t>
    </rPh>
    <phoneticPr fontId="2"/>
  </si>
  <si>
    <t>(株)吉備高原都市サービス</t>
    <rPh sb="0" eb="3">
      <t>カブ</t>
    </rPh>
    <rPh sb="3" eb="5">
      <t>キビ</t>
    </rPh>
    <rPh sb="5" eb="7">
      <t>コウゲン</t>
    </rPh>
    <rPh sb="7" eb="9">
      <t>トシ</t>
    </rPh>
    <phoneticPr fontId="2"/>
  </si>
  <si>
    <t>岡山空港ターミナル(株)</t>
    <rPh sb="0" eb="2">
      <t>オカヤマ</t>
    </rPh>
    <rPh sb="2" eb="4">
      <t>クウコウ</t>
    </rPh>
    <rPh sb="9" eb="12">
      <t>カブ</t>
    </rPh>
    <phoneticPr fontId="2"/>
  </si>
  <si>
    <t>(一財)岡山県国際交流協会</t>
    <rPh sb="1" eb="2">
      <t>イチ</t>
    </rPh>
    <rPh sb="2" eb="3">
      <t>ザイ</t>
    </rPh>
    <rPh sb="4" eb="7">
      <t>オカヤマケン</t>
    </rPh>
    <rPh sb="7" eb="9">
      <t>コクサイ</t>
    </rPh>
    <rPh sb="9" eb="11">
      <t>コウリュウ</t>
    </rPh>
    <rPh sb="11" eb="13">
      <t>キョウカイ</t>
    </rPh>
    <phoneticPr fontId="2"/>
  </si>
  <si>
    <t>(公財)岡山県郷土文化財団</t>
    <rPh sb="1" eb="3">
      <t>コウザイ</t>
    </rPh>
    <rPh sb="4" eb="6">
      <t>オカヤマ</t>
    </rPh>
    <rPh sb="6" eb="7">
      <t>ケン</t>
    </rPh>
    <rPh sb="7" eb="9">
      <t>キョウド</t>
    </rPh>
    <rPh sb="9" eb="11">
      <t>ブンカ</t>
    </rPh>
    <rPh sb="11" eb="13">
      <t>ザイダン</t>
    </rPh>
    <phoneticPr fontId="2"/>
  </si>
  <si>
    <t>(公財)岡山県スポーツ協会</t>
    <rPh sb="1" eb="3">
      <t>コウザイ</t>
    </rPh>
    <rPh sb="4" eb="6">
      <t>オカヤマ</t>
    </rPh>
    <rPh sb="6" eb="7">
      <t>ケン</t>
    </rPh>
    <rPh sb="11" eb="13">
      <t>キョウカイ</t>
    </rPh>
    <phoneticPr fontId="2"/>
  </si>
  <si>
    <t>(公財)児島湖流域水質保全基金</t>
    <rPh sb="1" eb="2">
      <t>コウ</t>
    </rPh>
    <rPh sb="2" eb="3">
      <t>ザイ</t>
    </rPh>
    <rPh sb="4" eb="6">
      <t>コジマ</t>
    </rPh>
    <rPh sb="6" eb="7">
      <t>コ</t>
    </rPh>
    <rPh sb="7" eb="9">
      <t>リュウイキ</t>
    </rPh>
    <rPh sb="9" eb="11">
      <t>スイシツ</t>
    </rPh>
    <rPh sb="11" eb="13">
      <t>ホゼン</t>
    </rPh>
    <rPh sb="13" eb="15">
      <t>キキン</t>
    </rPh>
    <phoneticPr fontId="2"/>
  </si>
  <si>
    <t>(公財)岡山県健康づくり財団</t>
    <rPh sb="1" eb="2">
      <t>コウ</t>
    </rPh>
    <rPh sb="2" eb="3">
      <t>ザイ</t>
    </rPh>
    <rPh sb="4" eb="7">
      <t>オカヤマケン</t>
    </rPh>
    <rPh sb="7" eb="9">
      <t>ケンコウ</t>
    </rPh>
    <rPh sb="12" eb="14">
      <t>ザイダン</t>
    </rPh>
    <phoneticPr fontId="2"/>
  </si>
  <si>
    <t>(公財)岡山県生活衛生営業指導センター</t>
    <rPh sb="1" eb="2">
      <t>コウ</t>
    </rPh>
    <rPh sb="2" eb="3">
      <t>ザイ</t>
    </rPh>
    <rPh sb="4" eb="7">
      <t>オカヤマケン</t>
    </rPh>
    <rPh sb="7" eb="9">
      <t>セイカツ</t>
    </rPh>
    <rPh sb="9" eb="11">
      <t>エイセイ</t>
    </rPh>
    <rPh sb="11" eb="13">
      <t>エイギョウ</t>
    </rPh>
    <rPh sb="13" eb="15">
      <t>シドウ</t>
    </rPh>
    <phoneticPr fontId="2"/>
  </si>
  <si>
    <t>(公財)岡山県動物愛護財団</t>
    <rPh sb="1" eb="2">
      <t>コウ</t>
    </rPh>
    <rPh sb="2" eb="3">
      <t>ザイ</t>
    </rPh>
    <rPh sb="4" eb="7">
      <t>オカヤマケン</t>
    </rPh>
    <rPh sb="7" eb="9">
      <t>ドウブツ</t>
    </rPh>
    <rPh sb="9" eb="11">
      <t>アイゴ</t>
    </rPh>
    <rPh sb="11" eb="13">
      <t>ザイダン</t>
    </rPh>
    <phoneticPr fontId="2"/>
  </si>
  <si>
    <t>(福)健康の森学園</t>
    <rPh sb="1" eb="2">
      <t>フク</t>
    </rPh>
    <rPh sb="3" eb="5">
      <t>ケンコウ</t>
    </rPh>
    <rPh sb="6" eb="7">
      <t>モリ</t>
    </rPh>
    <rPh sb="7" eb="9">
      <t>ガクエン</t>
    </rPh>
    <phoneticPr fontId="2"/>
  </si>
  <si>
    <t>(一財)岡山セラミックス技術振興財団</t>
    <rPh sb="1" eb="2">
      <t>イチ</t>
    </rPh>
    <rPh sb="2" eb="3">
      <t>ザイ</t>
    </rPh>
    <rPh sb="4" eb="6">
      <t>オカヤマ</t>
    </rPh>
    <rPh sb="12" eb="14">
      <t>ギジュツ</t>
    </rPh>
    <rPh sb="14" eb="16">
      <t>シンコウ</t>
    </rPh>
    <rPh sb="16" eb="18">
      <t>ザイダン</t>
    </rPh>
    <phoneticPr fontId="2"/>
  </si>
  <si>
    <t>(株)オービス</t>
    <rPh sb="0" eb="3">
      <t>カブ</t>
    </rPh>
    <phoneticPr fontId="2"/>
  </si>
  <si>
    <t>岡山県信用保証協会</t>
    <rPh sb="0" eb="3">
      <t>オカヤマケン</t>
    </rPh>
    <rPh sb="3" eb="5">
      <t>シンヨウ</t>
    </rPh>
    <rPh sb="5" eb="7">
      <t>ホショウ</t>
    </rPh>
    <rPh sb="7" eb="9">
      <t>キョウカイ</t>
    </rPh>
    <phoneticPr fontId="2"/>
  </si>
  <si>
    <t>(公財)岡山県産業振興財団</t>
    <rPh sb="1" eb="2">
      <t>コウ</t>
    </rPh>
    <rPh sb="2" eb="3">
      <t>ザイ</t>
    </rPh>
    <rPh sb="4" eb="7">
      <t>オカヤマケン</t>
    </rPh>
    <rPh sb="7" eb="9">
      <t>サンギョウ</t>
    </rPh>
    <rPh sb="9" eb="11">
      <t>シンコウ</t>
    </rPh>
    <rPh sb="11" eb="13">
      <t>ザイダン</t>
    </rPh>
    <phoneticPr fontId="2"/>
  </si>
  <si>
    <t>(公財)岡山県農林漁業担い手育成財団</t>
    <phoneticPr fontId="2"/>
  </si>
  <si>
    <t>(公財)中国四国酪農大学校</t>
    <phoneticPr fontId="2"/>
  </si>
  <si>
    <t>(株)岡山県食肉センター</t>
    <phoneticPr fontId="2"/>
  </si>
  <si>
    <t>(公財)岡山県水産振興協会</t>
    <phoneticPr fontId="2"/>
  </si>
  <si>
    <t>(公社)おかやまの森整備公社</t>
    <phoneticPr fontId="2"/>
  </si>
  <si>
    <t>(公財)岡山県林業振興基金</t>
    <phoneticPr fontId="2"/>
  </si>
  <si>
    <t>岡山県土地開発公社</t>
    <phoneticPr fontId="2"/>
  </si>
  <si>
    <t>(一財)吉井川水源地域対策基金</t>
    <phoneticPr fontId="2"/>
  </si>
  <si>
    <t>水島港国際物流センター(株)</t>
    <phoneticPr fontId="2"/>
  </si>
  <si>
    <t>(公財)倉敷スポーツ公園</t>
    <phoneticPr fontId="2"/>
  </si>
  <si>
    <t>(公財)岡山県下水道公社</t>
    <phoneticPr fontId="2"/>
  </si>
  <si>
    <t>(公財)岡山県暴力追放運動推進センター</t>
    <phoneticPr fontId="2"/>
  </si>
  <si>
    <t>－</t>
  </si>
  <si>
    <t>公営事業（公営企業以外）</t>
    <rPh sb="0" eb="2">
      <t>コウエイ</t>
    </rPh>
    <rPh sb="2" eb="4">
      <t>ジギョウ</t>
    </rPh>
    <rPh sb="5" eb="7">
      <t>コウエイ</t>
    </rPh>
    <rPh sb="7" eb="9">
      <t>キギョウ</t>
    </rPh>
    <rPh sb="9" eb="11">
      <t>イガイ</t>
    </rPh>
    <phoneticPr fontId="2"/>
  </si>
  <si>
    <t>法適用企業</t>
    <rPh sb="0" eb="3">
      <t>ホウテキヨウ</t>
    </rPh>
    <rPh sb="3" eb="5">
      <t>キギョウ</t>
    </rPh>
    <phoneticPr fontId="2"/>
  </si>
  <si>
    <t>法非適用企業</t>
    <rPh sb="0" eb="1">
      <t>ホウ</t>
    </rPh>
    <rPh sb="1" eb="2">
      <t>ヒ</t>
    </rPh>
    <rPh sb="2" eb="4">
      <t>テキヨウ</t>
    </rPh>
    <rPh sb="4" eb="6">
      <t>キギョウ</t>
    </rPh>
    <phoneticPr fontId="2"/>
  </si>
  <si>
    <t>岡山県広域水道企業団</t>
    <rPh sb="0" eb="3">
      <t>オカヤマケン</t>
    </rPh>
    <rPh sb="3" eb="5">
      <t>コウイキ</t>
    </rPh>
    <rPh sb="5" eb="7">
      <t>スイドウ</t>
    </rPh>
    <rPh sb="7" eb="10">
      <t>キギョウダン</t>
    </rPh>
    <phoneticPr fontId="2"/>
  </si>
  <si>
    <t>岡山県公共施設長寿命化等推進基金</t>
    <phoneticPr fontId="3"/>
  </si>
  <si>
    <t>岡山県おかやまの森整備公社経営改善推進基金</t>
    <phoneticPr fontId="3"/>
  </si>
  <si>
    <t>岡山県職員退職手当基金</t>
    <phoneticPr fontId="3"/>
  </si>
  <si>
    <t>岡山県地域医療介護総合確保基金</t>
    <phoneticPr fontId="3"/>
  </si>
  <si>
    <t>岡山県後期高齢者医療財政安定化基金</t>
    <phoneticPr fontId="3"/>
  </si>
  <si>
    <t xml:space="preserve">※7：職員の状況については、令和3年地方公務員給与実態調査に基づいている。 </t>
    <phoneticPr fontId="2"/>
  </si>
  <si>
    <t>実質公債費比率</t>
    <phoneticPr fontId="3"/>
  </si>
  <si>
    <t>将来負担比率</t>
    <phoneticPr fontId="3"/>
  </si>
  <si>
    <t>グループ内平均値</t>
    <rPh sb="4" eb="5">
      <t>ナイ</t>
    </rPh>
    <rPh sb="5" eb="7">
      <t>ヘイキン</t>
    </rPh>
    <rPh sb="7" eb="8">
      <t>アタイ</t>
    </rPh>
    <phoneticPr fontId="3"/>
  </si>
  <si>
    <t>当該団体値</t>
    <rPh sb="0" eb="2">
      <t>トウガイ</t>
    </rPh>
    <rPh sb="2" eb="4">
      <t>ダンタイ</t>
    </rPh>
    <rPh sb="4" eb="5">
      <t>アタイ</t>
    </rPh>
    <phoneticPr fontId="3"/>
  </si>
  <si>
    <t>(　参考　）</t>
    <rPh sb="2" eb="4">
      <t>サンコウ</t>
    </rPh>
    <phoneticPr fontId="3"/>
  </si>
  <si>
    <t>　将来負担比率は類似団体と比較して低くなっており、実質公債費比率は同値となっている。将来負担比率は、返済に充当可能な基金額の増加や、普通交付税額の増加等により標準財政規模が増加したことなどにより改善している。実質公債費比率は、過去に借入れた高金利な地方債の減少等により、元利償還金等が減少したことや、将来負担比率同様、普通交付税額の増加等により標準財政規模が増加したことなどから改善している。今後も社会保障関係費の累増に加え、物価高騰や社会情勢の影響によって厳しい財政状況が続くと考えられるため、引き続き、岡山県行財政運営指針【令和３年３月版】に基づき、地方債残高の縮減に努め、持続可能な財政運営を行う。</t>
    <rPh sb="1" eb="7">
      <t>ショウライフタンヒリツ</t>
    </rPh>
    <rPh sb="8" eb="12">
      <t>ルイジダンタイ</t>
    </rPh>
    <rPh sb="13" eb="15">
      <t>ヒカク</t>
    </rPh>
    <rPh sb="17" eb="18">
      <t>ヒク</t>
    </rPh>
    <rPh sb="25" eb="32">
      <t>ジッシツコウサイヒヒリツ</t>
    </rPh>
    <rPh sb="33" eb="35">
      <t>ドウチ</t>
    </rPh>
    <rPh sb="150" eb="158">
      <t>ショウライフタンヒリツドウヨウ</t>
    </rPh>
    <rPh sb="189" eb="191">
      <t>カイゼン</t>
    </rPh>
    <rPh sb="207" eb="209">
      <t>ルイゾウ</t>
    </rPh>
    <rPh sb="210" eb="211">
      <t>クワ</t>
    </rPh>
    <rPh sb="213" eb="217">
      <t>ブッカコウトウ</t>
    </rPh>
    <rPh sb="218" eb="222">
      <t>シャカイジョウセイ</t>
    </rPh>
    <rPh sb="223" eb="225">
      <t>エイキョウ</t>
    </rPh>
    <rPh sb="229" eb="230">
      <t>キビ</t>
    </rPh>
    <rPh sb="232" eb="234">
      <t>ザイセイ</t>
    </rPh>
    <rPh sb="234" eb="236">
      <t>ジョウキョウ</t>
    </rPh>
    <rPh sb="237" eb="238">
      <t>ツヅ</t>
    </rPh>
    <rPh sb="240" eb="241">
      <t>カンガ</t>
    </rPh>
    <rPh sb="253" eb="256">
      <t>オカヤマケン</t>
    </rPh>
    <rPh sb="256" eb="263">
      <t>ギョウザイセイウンエイシシン</t>
    </rPh>
    <rPh sb="264" eb="266">
      <t>レイワ</t>
    </rPh>
    <rPh sb="267" eb="268">
      <t>ネン</t>
    </rPh>
    <rPh sb="269" eb="271">
      <t>ガツバン</t>
    </rPh>
    <rPh sb="273" eb="274">
      <t>モト</t>
    </rPh>
    <rPh sb="277" eb="282">
      <t>チホウサイザンダカ</t>
    </rPh>
    <rPh sb="283" eb="285">
      <t>シュクゲン</t>
    </rPh>
    <rPh sb="286" eb="287">
      <t>ツト</t>
    </rPh>
    <rPh sb="289" eb="293">
      <t>ジゾクカノウ</t>
    </rPh>
    <rPh sb="294" eb="298">
      <t>ザイセイウンエイ</t>
    </rPh>
    <rPh sb="299" eb="300">
      <t>オコナ</t>
    </rPh>
    <phoneticPr fontId="3"/>
  </si>
  <si>
    <t>分析欄</t>
    <rPh sb="0" eb="2">
      <t>ブンセキ</t>
    </rPh>
    <rPh sb="2" eb="3">
      <t>ラン</t>
    </rPh>
    <phoneticPr fontId="3"/>
  </si>
  <si>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
  </si>
  <si>
    <t>有形固定資産減価償却率</t>
    <phoneticPr fontId="3"/>
  </si>
  <si>
    <t>　将来負担比率は令和２年度と比較して低下しているものの、有形固定資産減価償却費は上昇している。将来負担比率は、返済に充当可能な基金額の増加や、普通交付税額の増加等により標準財政規模が増加したことなどにより改善している。有形固定資産減価償却率は、類似団体より高度経済成長期を中心に整備された公共施設が多く、老朽化が進行していることが主な要因で高くなっており、施設の老朽化対策を計画的に推進していく必要がある。
【グラフ数値修正】 
R01償却率　　　　 正）６３．３％　誤）５１．０％</t>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</si>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</sst>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 numFmtId="192"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medium">
        <color indexed="64"/>
      </left>
      <right/>
      <top style="double">
        <color indexed="64"/>
      </top>
      <bottom style="hair">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1" fillId="0" borderId="0"/>
    <xf numFmtId="0" fontId="1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xf numFmtId="0" fontId="11" fillId="0" borderId="0"/>
    <xf numFmtId="0" fontId="12" fillId="0" borderId="0">
      <alignment vertical="center"/>
    </xf>
    <xf numFmtId="0" fontId="37" fillId="0" borderId="0">
      <alignment vertical="center"/>
    </xf>
  </cellStyleXfs>
  <cellXfs count="1267">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7" fillId="0" borderId="0" xfId="3" applyFont="1" applyAlignment="1"/>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5" fillId="0" borderId="41" xfId="6" applyNumberFormat="1" applyFont="1" applyBorder="1" applyAlignment="1">
      <alignment vertical="center"/>
    </xf>
    <xf numFmtId="178" fontId="15" fillId="0" borderId="48"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1"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1" fillId="0" borderId="47" xfId="6" applyFont="1" applyBorder="1" applyAlignment="1">
      <alignment vertical="center"/>
    </xf>
    <xf numFmtId="178" fontId="15" fillId="0" borderId="41" xfId="6" applyNumberFormat="1" applyFont="1" applyBorder="1" applyAlignment="1">
      <alignment horizontal="center" vertical="center"/>
    </xf>
    <xf numFmtId="178" fontId="15" fillId="0" borderId="52" xfId="6" applyNumberFormat="1" applyFont="1" applyBorder="1" applyAlignment="1">
      <alignment horizontal="center" vertical="center" wrapText="1"/>
    </xf>
    <xf numFmtId="178" fontId="15" fillId="0" borderId="53"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48"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5" xfId="6" applyNumberFormat="1" applyFont="1" applyFill="1" applyBorder="1" applyAlignment="1">
      <alignment vertical="center"/>
    </xf>
    <xf numFmtId="179" fontId="15" fillId="0" borderId="53" xfId="6" applyNumberFormat="1" applyFont="1" applyFill="1" applyBorder="1" applyAlignment="1">
      <alignment vertical="center"/>
    </xf>
    <xf numFmtId="180" fontId="15" fillId="0" borderId="56"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7" xfId="6" applyNumberFormat="1" applyFont="1" applyBorder="1" applyAlignment="1">
      <alignment horizontal="center" vertical="center"/>
    </xf>
    <xf numFmtId="179" fontId="15" fillId="0" borderId="58" xfId="6" applyNumberFormat="1" applyFont="1" applyFill="1" applyBorder="1" applyAlignment="1">
      <alignment vertical="center"/>
    </xf>
    <xf numFmtId="179" fontId="15" fillId="0" borderId="59"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60" xfId="6" applyNumberFormat="1" applyFont="1" applyFill="1" applyBorder="1" applyAlignment="1">
      <alignment vertical="center"/>
    </xf>
    <xf numFmtId="180" fontId="15" fillId="0" borderId="61" xfId="6" applyNumberFormat="1" applyFont="1" applyFill="1" applyBorder="1" applyAlignment="1">
      <alignment vertical="center"/>
    </xf>
    <xf numFmtId="180" fontId="15" fillId="0" borderId="58" xfId="6" applyNumberFormat="1" applyFont="1" applyBorder="1" applyAlignment="1">
      <alignment vertical="center"/>
    </xf>
    <xf numFmtId="179" fontId="15" fillId="0" borderId="58"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5" xfId="6" applyNumberFormat="1" applyFont="1" applyBorder="1" applyAlignment="1">
      <alignment vertical="center"/>
    </xf>
    <xf numFmtId="179" fontId="15" fillId="0" borderId="53" xfId="6" applyNumberFormat="1" applyFont="1" applyBorder="1" applyAlignment="1">
      <alignment vertical="center"/>
    </xf>
    <xf numFmtId="180" fontId="15" fillId="0" borderId="12" xfId="6" applyNumberFormat="1" applyFont="1" applyBorder="1" applyAlignment="1">
      <alignment vertical="center"/>
    </xf>
    <xf numFmtId="0" fontId="11" fillId="0" borderId="34" xfId="6" applyBorder="1"/>
    <xf numFmtId="0" fontId="11" fillId="0" borderId="34" xfId="6" applyBorder="1" applyAlignment="1">
      <alignment vertical="center"/>
    </xf>
    <xf numFmtId="0" fontId="16" fillId="0" borderId="34" xfId="6" applyFont="1" applyBorder="1"/>
    <xf numFmtId="0" fontId="11" fillId="0" borderId="0" xfId="7" applyAlignment="1"/>
    <xf numFmtId="0" fontId="11" fillId="0" borderId="34" xfId="7" applyBorder="1" applyAlignment="1"/>
    <xf numFmtId="177" fontId="11" fillId="0" borderId="34" xfId="7" applyNumberFormat="1" applyBorder="1" applyAlignment="1"/>
    <xf numFmtId="0" fontId="18" fillId="0" borderId="0" xfId="8" applyFont="1">
      <alignment vertical="center"/>
    </xf>
    <xf numFmtId="49" fontId="18" fillId="0" borderId="0" xfId="8" applyNumberFormat="1" applyFont="1">
      <alignment vertical="center"/>
    </xf>
    <xf numFmtId="184" fontId="18" fillId="0" borderId="36" xfId="8" applyNumberFormat="1" applyFont="1" applyBorder="1" applyAlignment="1">
      <alignment horizontal="right" vertical="center" shrinkToFit="1"/>
    </xf>
    <xf numFmtId="184" fontId="18" fillId="0" borderId="8" xfId="8" applyNumberFormat="1" applyFont="1" applyBorder="1" applyAlignment="1">
      <alignment horizontal="right" vertical="center" shrinkToFit="1"/>
    </xf>
    <xf numFmtId="184" fontId="18" fillId="0" borderId="9" xfId="8" applyNumberFormat="1" applyFont="1" applyBorder="1" applyAlignment="1">
      <alignment horizontal="right" vertical="center" shrinkToFit="1"/>
    </xf>
    <xf numFmtId="0" fontId="21" fillId="0" borderId="47" xfId="9" applyFont="1" applyBorder="1">
      <alignment vertical="center"/>
    </xf>
    <xf numFmtId="184" fontId="18" fillId="0" borderId="36" xfId="8" applyNumberFormat="1" applyFont="1" applyBorder="1" applyAlignment="1">
      <alignment vertical="center" shrinkToFit="1"/>
    </xf>
    <xf numFmtId="184" fontId="18" fillId="0" borderId="8" xfId="8" applyNumberFormat="1" applyFont="1" applyBorder="1" applyAlignment="1">
      <alignment vertical="center" shrinkToFit="1"/>
    </xf>
    <xf numFmtId="184" fontId="18" fillId="0" borderId="9" xfId="8" applyNumberFormat="1" applyFont="1" applyBorder="1" applyAlignment="1">
      <alignment vertical="center" shrinkToFit="1"/>
    </xf>
    <xf numFmtId="0" fontId="18" fillId="0" borderId="7" xfId="8" applyFont="1" applyBorder="1" applyAlignment="1">
      <alignment horizontal="left" vertical="center"/>
    </xf>
    <xf numFmtId="0" fontId="21" fillId="0" borderId="74" xfId="9"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0" xfId="8" applyFont="1" applyAlignment="1">
      <alignment horizontal="center" vertical="center"/>
    </xf>
    <xf numFmtId="0" fontId="18" fillId="0" borderId="0" xfId="8" applyFont="1" applyAlignment="1">
      <alignment horizontal="center" vertical="center" wrapText="1"/>
    </xf>
    <xf numFmtId="0" fontId="18" fillId="0" borderId="8" xfId="8" applyFont="1" applyBorder="1" applyAlignment="1">
      <alignment horizontal="center" vertical="center" textRotation="255"/>
    </xf>
    <xf numFmtId="0" fontId="18" fillId="0" borderId="8" xfId="8" applyFont="1" applyBorder="1">
      <alignment vertical="center"/>
    </xf>
    <xf numFmtId="0" fontId="18" fillId="0" borderId="8" xfId="8" applyFont="1" applyBorder="1" applyAlignment="1">
      <alignment horizontal="right" vertical="center"/>
    </xf>
    <xf numFmtId="0" fontId="18" fillId="0" borderId="9" xfId="8" applyFont="1" applyBorder="1" applyAlignment="1">
      <alignment horizontal="right" vertical="center"/>
    </xf>
    <xf numFmtId="0" fontId="18" fillId="0" borderId="0" xfId="8" applyFont="1" applyAlignment="1">
      <alignment horizontal="right" vertical="center"/>
    </xf>
    <xf numFmtId="0" fontId="18" fillId="0" borderId="70" xfId="8" applyFont="1" applyBorder="1" applyAlignment="1">
      <alignment horizontal="right" vertical="center"/>
    </xf>
    <xf numFmtId="0" fontId="18" fillId="0" borderId="71" xfId="8" applyFont="1" applyBorder="1" applyAlignment="1">
      <alignment horizontal="center" vertical="center" textRotation="255"/>
    </xf>
    <xf numFmtId="0" fontId="18" fillId="0" borderId="62" xfId="8" applyFont="1" applyBorder="1" applyAlignment="1">
      <alignment horizontal="center" vertical="center" textRotation="255"/>
    </xf>
    <xf numFmtId="0" fontId="18" fillId="0" borderId="62" xfId="8" applyFont="1" applyBorder="1">
      <alignment vertical="center"/>
    </xf>
    <xf numFmtId="0" fontId="18" fillId="0" borderId="62" xfId="8" applyFont="1" applyBorder="1" applyAlignment="1">
      <alignment horizontal="right" vertical="center"/>
    </xf>
    <xf numFmtId="0" fontId="18" fillId="0" borderId="73" xfId="8" applyFont="1" applyBorder="1" applyAlignment="1">
      <alignment horizontal="right" vertical="center"/>
    </xf>
    <xf numFmtId="0" fontId="18" fillId="0" borderId="71" xfId="8" applyFont="1" applyBorder="1" applyAlignment="1">
      <alignment horizontal="center" vertical="center"/>
    </xf>
    <xf numFmtId="0" fontId="23" fillId="0" borderId="62" xfId="8" applyFont="1" applyBorder="1" applyAlignment="1">
      <alignment vertical="center" wrapText="1"/>
    </xf>
    <xf numFmtId="0" fontId="23" fillId="0" borderId="73" xfId="8" applyFont="1" applyBorder="1" applyAlignment="1">
      <alignment vertical="center" wrapText="1"/>
    </xf>
    <xf numFmtId="181" fontId="18" fillId="0" borderId="71" xfId="8" applyNumberFormat="1" applyFont="1" applyBorder="1" applyAlignment="1">
      <alignment vertical="center" shrinkToFit="1"/>
    </xf>
    <xf numFmtId="181" fontId="18" fillId="0" borderId="62" xfId="8" applyNumberFormat="1" applyFont="1" applyBorder="1" applyAlignment="1">
      <alignment vertical="center" shrinkToFit="1"/>
    </xf>
    <xf numFmtId="181" fontId="18" fillId="0" borderId="73" xfId="8" applyNumberFormat="1" applyFont="1" applyBorder="1" applyAlignment="1">
      <alignment vertical="center" shrinkToFit="1"/>
    </xf>
    <xf numFmtId="0" fontId="18" fillId="0" borderId="7" xfId="8" applyFont="1" applyBorder="1">
      <alignment vertical="center"/>
    </xf>
    <xf numFmtId="0" fontId="21" fillId="0" borderId="8" xfId="7" applyFont="1" applyBorder="1" applyAlignment="1">
      <alignment horizontal="center" vertical="center" wrapText="1"/>
    </xf>
    <xf numFmtId="0" fontId="21" fillId="0" borderId="8" xfId="7" applyFont="1" applyBorder="1" applyAlignment="1">
      <alignment horizontal="left" vertical="center"/>
    </xf>
    <xf numFmtId="0" fontId="11" fillId="0" borderId="8" xfId="8" applyFont="1" applyBorder="1" applyAlignment="1">
      <alignment horizontal="left" vertical="center"/>
    </xf>
    <xf numFmtId="178" fontId="21" fillId="0" borderId="8" xfId="8" applyNumberFormat="1" applyFont="1" applyBorder="1" applyAlignment="1">
      <alignment horizontal="right" vertical="center"/>
    </xf>
    <xf numFmtId="178" fontId="21" fillId="0" borderId="0" xfId="8" applyNumberFormat="1" applyFont="1" applyAlignment="1">
      <alignment horizontal="right" vertical="center"/>
    </xf>
    <xf numFmtId="0" fontId="18" fillId="0" borderId="70" xfId="8" applyFont="1" applyBorder="1">
      <alignment vertical="center"/>
    </xf>
    <xf numFmtId="49" fontId="18" fillId="0" borderId="7" xfId="8" applyNumberFormat="1" applyFont="1" applyBorder="1">
      <alignment vertical="center"/>
    </xf>
    <xf numFmtId="49" fontId="18" fillId="0" borderId="0" xfId="8" applyNumberFormat="1" applyFont="1" applyAlignment="1">
      <alignment horizontal="center" vertical="center"/>
    </xf>
    <xf numFmtId="0" fontId="18" fillId="0" borderId="70" xfId="8" applyFont="1" applyBorder="1" applyAlignment="1">
      <alignment horizontal="center" vertical="center"/>
    </xf>
    <xf numFmtId="0" fontId="18" fillId="0" borderId="71" xfId="8" applyFont="1" applyBorder="1">
      <alignment vertical="center"/>
    </xf>
    <xf numFmtId="0" fontId="18" fillId="0" borderId="73" xfId="8" applyFont="1" applyBorder="1">
      <alignment vertical="center"/>
    </xf>
    <xf numFmtId="49" fontId="25" fillId="0" borderId="0" xfId="10" applyNumberFormat="1" applyFont="1">
      <alignment vertical="center"/>
    </xf>
    <xf numFmtId="49" fontId="18" fillId="0" borderId="0" xfId="10" applyNumberFormat="1" applyFont="1">
      <alignment vertical="center"/>
    </xf>
    <xf numFmtId="0" fontId="18" fillId="0" borderId="0" xfId="10" applyFont="1">
      <alignment vertical="center"/>
    </xf>
    <xf numFmtId="0" fontId="27" fillId="0" borderId="0" xfId="10" applyFont="1">
      <alignment vertical="center"/>
    </xf>
    <xf numFmtId="0" fontId="4" fillId="0" borderId="54" xfId="10" applyFont="1" applyBorder="1" applyAlignment="1">
      <alignment horizontal="center" vertical="center"/>
    </xf>
    <xf numFmtId="0" fontId="4" fillId="0" borderId="54" xfId="10" applyFont="1" applyBorder="1" applyAlignment="1">
      <alignment vertical="center"/>
    </xf>
    <xf numFmtId="0" fontId="18" fillId="0" borderId="0" xfId="10" applyFont="1" applyBorder="1">
      <alignment vertical="center"/>
    </xf>
    <xf numFmtId="0" fontId="18" fillId="0" borderId="12" xfId="10" applyFont="1" applyFill="1" applyBorder="1">
      <alignment vertical="center"/>
    </xf>
    <xf numFmtId="178" fontId="18" fillId="0" borderId="12"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0" fontId="18" fillId="0" borderId="12" xfId="10" applyFont="1" applyFill="1" applyBorder="1" applyAlignment="1">
      <alignment vertical="center"/>
    </xf>
    <xf numFmtId="0" fontId="18" fillId="0" borderId="12" xfId="10" applyFont="1" applyFill="1" applyBorder="1" applyAlignment="1">
      <alignment horizontal="center" vertical="center"/>
    </xf>
    <xf numFmtId="0" fontId="18" fillId="0" borderId="0" xfId="10" applyFont="1" applyFill="1" applyBorder="1">
      <alignment vertical="center"/>
    </xf>
    <xf numFmtId="178" fontId="18" fillId="0" borderId="0"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0" fontId="18" fillId="0" borderId="0" xfId="10" applyFont="1" applyFill="1" applyBorder="1" applyAlignment="1">
      <alignment vertical="center"/>
    </xf>
    <xf numFmtId="0" fontId="18" fillId="0" borderId="0" xfId="10" applyFont="1" applyFill="1" applyBorder="1" applyAlignment="1">
      <alignment horizontal="center" vertical="center"/>
    </xf>
    <xf numFmtId="0" fontId="18" fillId="0" borderId="12" xfId="10" applyFont="1" applyBorder="1">
      <alignment vertical="center"/>
    </xf>
    <xf numFmtId="0" fontId="18" fillId="0" borderId="0" xfId="10" applyFont="1" applyBorder="1" applyAlignment="1">
      <alignment horizontal="center" vertical="center"/>
    </xf>
    <xf numFmtId="0" fontId="18" fillId="0" borderId="54" xfId="10" applyFont="1" applyBorder="1">
      <alignment vertical="center"/>
    </xf>
    <xf numFmtId="0" fontId="21" fillId="0" borderId="0" xfId="10" applyFont="1" applyBorder="1">
      <alignment vertical="center"/>
    </xf>
    <xf numFmtId="0" fontId="21" fillId="0" borderId="0" xfId="10" applyFont="1">
      <alignment vertical="center"/>
    </xf>
    <xf numFmtId="0" fontId="18" fillId="0" borderId="0" xfId="10" applyFont="1" applyFill="1" applyBorder="1" applyAlignment="1">
      <alignment horizontal="center" vertical="center" wrapText="1"/>
    </xf>
    <xf numFmtId="0" fontId="18" fillId="0" borderId="0" xfId="10" applyFont="1" applyFill="1" applyBorder="1" applyAlignment="1">
      <alignment vertical="center" textRotation="255"/>
    </xf>
    <xf numFmtId="49" fontId="18" fillId="6" borderId="0" xfId="12" applyNumberFormat="1" applyFont="1" applyFill="1">
      <alignment vertical="center"/>
    </xf>
    <xf numFmtId="0" fontId="18" fillId="6" borderId="0" xfId="12" applyFont="1" applyFill="1">
      <alignment vertical="center"/>
    </xf>
    <xf numFmtId="0" fontId="18" fillId="6" borderId="62" xfId="12" applyFont="1" applyFill="1" applyBorder="1">
      <alignment vertical="center"/>
    </xf>
    <xf numFmtId="0" fontId="1" fillId="6" borderId="0" xfId="13" applyFill="1">
      <alignment vertical="center"/>
    </xf>
    <xf numFmtId="0" fontId="1" fillId="0" borderId="0" xfId="13">
      <alignment vertical="center"/>
    </xf>
    <xf numFmtId="0" fontId="30" fillId="6" borderId="0" xfId="12" applyFont="1" applyFill="1">
      <alignment vertical="center"/>
    </xf>
    <xf numFmtId="0" fontId="31" fillId="6" borderId="0" xfId="12" applyFont="1" applyFill="1">
      <alignment vertical="center"/>
    </xf>
    <xf numFmtId="0" fontId="31" fillId="6" borderId="0" xfId="13" applyFont="1" applyFill="1">
      <alignment vertical="center"/>
    </xf>
    <xf numFmtId="0" fontId="31" fillId="0" borderId="0" xfId="13" applyFont="1">
      <alignment vertical="center"/>
    </xf>
    <xf numFmtId="0" fontId="30" fillId="0" borderId="92" xfId="12" applyFont="1" applyBorder="1" applyAlignment="1" applyProtection="1">
      <alignment horizontal="center" vertical="center" shrinkToFit="1"/>
      <protection locked="0"/>
    </xf>
    <xf numFmtId="0" fontId="30" fillId="0" borderId="104" xfId="15" applyFont="1" applyBorder="1" applyAlignment="1" applyProtection="1">
      <alignment horizontal="center" vertical="center" shrinkToFit="1"/>
      <protection locked="0"/>
    </xf>
    <xf numFmtId="0" fontId="30" fillId="0" borderId="106" xfId="12" applyFont="1" applyBorder="1" applyAlignment="1" applyProtection="1">
      <alignment horizontal="center" vertical="center" shrinkToFit="1"/>
      <protection locked="0"/>
    </xf>
    <xf numFmtId="0" fontId="30" fillId="0" borderId="117" xfId="15" applyFont="1" applyBorder="1" applyAlignment="1" applyProtection="1">
      <alignment horizontal="center" vertical="center" shrinkToFit="1"/>
      <protection locked="0"/>
    </xf>
    <xf numFmtId="0" fontId="30" fillId="8" borderId="20" xfId="12" applyFont="1" applyFill="1" applyBorder="1" applyAlignment="1" applyProtection="1">
      <alignment horizontal="center" vertical="center" shrinkToFit="1"/>
      <protection locked="0"/>
    </xf>
    <xf numFmtId="0" fontId="32" fillId="6" borderId="0" xfId="12" applyFont="1" applyFill="1">
      <alignment vertical="center"/>
    </xf>
    <xf numFmtId="0" fontId="30" fillId="0" borderId="135" xfId="12" applyFont="1" applyBorder="1" applyAlignment="1" applyProtection="1">
      <alignment horizontal="center" vertical="center" shrinkToFit="1"/>
      <protection locked="0"/>
    </xf>
    <xf numFmtId="0" fontId="30" fillId="6" borderId="117" xfId="12" applyFont="1" applyFill="1" applyBorder="1" applyAlignment="1" applyProtection="1">
      <alignment horizontal="center" vertical="center" shrinkToFit="1"/>
      <protection locked="0"/>
    </xf>
    <xf numFmtId="0" fontId="30" fillId="0" borderId="145" xfId="12" applyFont="1" applyBorder="1" applyAlignment="1" applyProtection="1">
      <alignment horizontal="center" vertical="center" shrinkToFit="1"/>
      <protection locked="0"/>
    </xf>
    <xf numFmtId="0" fontId="30" fillId="6" borderId="0" xfId="12" applyFont="1" applyFill="1" applyAlignment="1">
      <alignment horizontal="center" vertical="center" shrinkToFit="1"/>
    </xf>
    <xf numFmtId="0" fontId="30" fillId="6" borderId="0" xfId="12" applyFont="1" applyFill="1" applyAlignment="1">
      <alignment horizontal="left" vertical="center" shrinkToFit="1"/>
    </xf>
    <xf numFmtId="177" fontId="30" fillId="6" borderId="0" xfId="12" applyNumberFormat="1" applyFont="1" applyFill="1" applyAlignment="1">
      <alignment horizontal="right" vertical="center" shrinkToFit="1"/>
    </xf>
    <xf numFmtId="177" fontId="30" fillId="6" borderId="0" xfId="12" applyNumberFormat="1" applyFont="1" applyFill="1" applyAlignment="1">
      <alignment horizontal="left" vertical="center" shrinkToFit="1"/>
    </xf>
    <xf numFmtId="0" fontId="30" fillId="6" borderId="62" xfId="12" applyFont="1" applyFill="1" applyBorder="1">
      <alignment vertical="center"/>
    </xf>
    <xf numFmtId="0" fontId="30" fillId="6" borderId="62" xfId="12" applyFont="1" applyFill="1" applyBorder="1" applyAlignment="1">
      <alignment horizontal="center" vertical="center"/>
    </xf>
    <xf numFmtId="0" fontId="30" fillId="6" borderId="31" xfId="12" applyFont="1" applyFill="1" applyBorder="1">
      <alignment vertical="center"/>
    </xf>
    <xf numFmtId="0" fontId="30" fillId="6" borderId="11" xfId="12" applyFont="1" applyFill="1" applyBorder="1">
      <alignment vertical="center"/>
    </xf>
    <xf numFmtId="0" fontId="30" fillId="6" borderId="12" xfId="12" applyFont="1" applyFill="1" applyBorder="1">
      <alignment vertical="center"/>
    </xf>
    <xf numFmtId="0" fontId="30" fillId="6" borderId="70" xfId="12" applyFont="1" applyFill="1" applyBorder="1">
      <alignment vertical="center"/>
    </xf>
    <xf numFmtId="0" fontId="30" fillId="6" borderId="0" xfId="12" applyFont="1" applyFill="1" applyAlignment="1">
      <alignment horizontal="center" vertical="center"/>
    </xf>
    <xf numFmtId="0" fontId="31" fillId="6" borderId="0" xfId="12" applyFont="1" applyFill="1" applyAlignment="1">
      <alignment horizontal="center" vertical="center"/>
    </xf>
    <xf numFmtId="0" fontId="31" fillId="6" borderId="7" xfId="12" applyFont="1" applyFill="1" applyBorder="1">
      <alignment vertical="center"/>
    </xf>
    <xf numFmtId="0" fontId="35" fillId="6" borderId="0" xfId="13" applyFont="1" applyFill="1">
      <alignment vertical="center"/>
    </xf>
    <xf numFmtId="0" fontId="11" fillId="6" borderId="0" xfId="6" applyFill="1" applyProtection="1">
      <protection hidden="1"/>
    </xf>
    <xf numFmtId="0" fontId="11" fillId="6" borderId="0" xfId="6" applyFill="1"/>
    <xf numFmtId="0" fontId="1" fillId="0" borderId="0" xfId="16" applyFont="1" applyFill="1">
      <alignment vertical="center"/>
    </xf>
    <xf numFmtId="0" fontId="1" fillId="0" borderId="0" xfId="16" applyFont="1" applyFill="1" applyBorder="1">
      <alignment vertical="center"/>
    </xf>
    <xf numFmtId="0" fontId="30"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6"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3" fillId="6" borderId="186"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2"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2"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6" xfId="16" applyNumberFormat="1" applyFont="1" applyFill="1" applyBorder="1">
      <alignment vertical="center"/>
    </xf>
    <xf numFmtId="191" fontId="15" fillId="0" borderId="34" xfId="16" applyNumberFormat="1" applyFont="1" applyFill="1" applyBorder="1" applyAlignment="1">
      <alignment horizontal="right" vertical="center" shrinkToFit="1"/>
    </xf>
    <xf numFmtId="191" fontId="15" fillId="0" borderId="186" xfId="16" applyNumberFormat="1" applyFont="1" applyFill="1" applyBorder="1" applyAlignment="1">
      <alignment horizontal="right" vertical="center" shrinkToFit="1"/>
    </xf>
    <xf numFmtId="191" fontId="4" fillId="0" borderId="52"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5" fillId="0" borderId="34" xfId="16" applyNumberFormat="1" applyFont="1" applyFill="1" applyBorder="1" applyAlignment="1">
      <alignment horizontal="right" vertical="center" shrinkToFit="1"/>
    </xf>
    <xf numFmtId="188" fontId="15" fillId="0" borderId="186" xfId="16" applyNumberFormat="1" applyFont="1" applyFill="1" applyBorder="1" applyAlignment="1">
      <alignment horizontal="right" vertical="center" shrinkToFit="1"/>
    </xf>
    <xf numFmtId="188" fontId="4" fillId="0" borderId="52"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4" xfId="16" applyNumberFormat="1" applyFont="1" applyFill="1" applyBorder="1">
      <alignment vertical="center"/>
    </xf>
    <xf numFmtId="190" fontId="4" fillId="0" borderId="54"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4" xfId="16" applyFont="1" applyFill="1" applyBorder="1">
      <alignment vertical="center"/>
    </xf>
    <xf numFmtId="0" fontId="30" fillId="0" borderId="66" xfId="16" applyFont="1" applyFill="1" applyBorder="1">
      <alignment vertical="center"/>
    </xf>
    <xf numFmtId="0" fontId="1" fillId="0" borderId="54" xfId="17" applyFont="1" applyFill="1" applyBorder="1">
      <alignment vertical="center"/>
    </xf>
    <xf numFmtId="190" fontId="4" fillId="0" borderId="54" xfId="17" applyNumberFormat="1" applyFont="1" applyFill="1" applyBorder="1">
      <alignment vertical="center"/>
    </xf>
    <xf numFmtId="178" fontId="15" fillId="0" borderId="41" xfId="18" applyNumberFormat="1" applyFont="1" applyBorder="1" applyAlignment="1">
      <alignment vertical="center"/>
    </xf>
    <xf numFmtId="178" fontId="15" fillId="0" borderId="48"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2" xfId="18" applyNumberFormat="1" applyFont="1" applyBorder="1" applyAlignment="1">
      <alignment horizontal="center" vertical="center" wrapText="1"/>
    </xf>
    <xf numFmtId="178" fontId="21" fillId="0" borderId="53"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8" fontId="15" fillId="0" borderId="55" xfId="19" applyNumberFormat="1" applyFont="1" applyFill="1" applyBorder="1" applyAlignment="1">
      <alignment horizontal="right" vertical="center" shrinkToFit="1"/>
    </xf>
    <xf numFmtId="177" fontId="15" fillId="0" borderId="53" xfId="19" applyNumberFormat="1" applyFont="1" applyFill="1" applyBorder="1" applyAlignment="1">
      <alignment horizontal="right" vertical="center" shrinkToFit="1"/>
    </xf>
    <xf numFmtId="188" fontId="15" fillId="0" borderId="56" xfId="19" applyNumberFormat="1" applyFont="1" applyFill="1" applyBorder="1" applyAlignment="1">
      <alignment horizontal="right" vertical="center" shrinkToFit="1"/>
    </xf>
    <xf numFmtId="188"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7" xfId="18" applyNumberFormat="1" applyFont="1" applyBorder="1" applyAlignment="1">
      <alignment horizontal="center" vertical="center"/>
    </xf>
    <xf numFmtId="177" fontId="15" fillId="0" borderId="58" xfId="19" applyNumberFormat="1" applyFont="1" applyFill="1" applyBorder="1" applyAlignment="1">
      <alignment horizontal="right" vertical="center" shrinkToFit="1"/>
    </xf>
    <xf numFmtId="177" fontId="15" fillId="0" borderId="59" xfId="19" applyNumberFormat="1" applyFont="1" applyFill="1" applyBorder="1" applyAlignment="1">
      <alignment horizontal="right" vertical="center" shrinkToFit="1"/>
    </xf>
    <xf numFmtId="188" fontId="15" fillId="0" borderId="57" xfId="19" applyNumberFormat="1" applyFont="1" applyFill="1" applyBorder="1" applyAlignment="1">
      <alignment horizontal="right" vertical="center" shrinkToFit="1"/>
    </xf>
    <xf numFmtId="177" fontId="15" fillId="0" borderId="60" xfId="19" applyNumberFormat="1" applyFont="1" applyFill="1" applyBorder="1" applyAlignment="1">
      <alignment horizontal="right" vertical="center" shrinkToFit="1"/>
    </xf>
    <xf numFmtId="188" fontId="15" fillId="0" borderId="61" xfId="19" applyNumberFormat="1" applyFont="1" applyFill="1" applyBorder="1" applyAlignment="1">
      <alignment horizontal="right" vertical="center" shrinkToFit="1"/>
    </xf>
    <xf numFmtId="188" fontId="15" fillId="0" borderId="58" xfId="19" applyNumberFormat="1" applyFont="1" applyBorder="1" applyAlignment="1">
      <alignment horizontal="right" vertical="center" shrinkToFit="1"/>
    </xf>
    <xf numFmtId="178" fontId="15" fillId="0" borderId="48"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8" fontId="15" fillId="0" borderId="55" xfId="19" applyNumberFormat="1" applyFont="1" applyBorder="1" applyAlignment="1">
      <alignment horizontal="right" vertical="center" shrinkToFit="1"/>
    </xf>
    <xf numFmtId="177" fontId="15" fillId="0" borderId="53" xfId="19" applyNumberFormat="1" applyFont="1" applyBorder="1" applyAlignment="1">
      <alignment horizontal="right" vertical="center" shrinkToFit="1"/>
    </xf>
    <xf numFmtId="188"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36" fillId="0" borderId="0" xfId="20" applyFont="1" applyFill="1">
      <alignment vertical="center"/>
    </xf>
    <xf numFmtId="0" fontId="1" fillId="0" borderId="0" xfId="16" applyFont="1">
      <alignment vertical="center"/>
    </xf>
    <xf numFmtId="0" fontId="1" fillId="0" borderId="66"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8" fillId="0" borderId="0" xfId="2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8" fontId="11" fillId="0" borderId="0" xfId="19" applyNumberFormat="1" applyAlignment="1">
      <alignment horizontal="right" vertical="center"/>
    </xf>
    <xf numFmtId="177" fontId="11" fillId="0" borderId="0" xfId="19" applyNumberFormat="1" applyAlignment="1">
      <alignment horizontal="right" vertical="center"/>
    </xf>
    <xf numFmtId="178" fontId="11" fillId="0" borderId="0" xfId="18" applyNumberFormat="1" applyAlignment="1">
      <alignment horizontal="center" vertical="center"/>
    </xf>
    <xf numFmtId="178" fontId="11" fillId="0" borderId="0" xfId="18" applyNumberFormat="1" applyAlignment="1">
      <alignment vertical="center"/>
    </xf>
    <xf numFmtId="178" fontId="1" fillId="0" borderId="0" xfId="16" applyNumberFormat="1" applyFont="1">
      <alignment vertical="center"/>
    </xf>
    <xf numFmtId="178" fontId="37" fillId="0" borderId="0" xfId="16" applyNumberFormat="1" applyFont="1">
      <alignment vertical="center"/>
    </xf>
    <xf numFmtId="190" fontId="1" fillId="0" borderId="0" xfId="17" applyNumberFormat="1" applyFont="1">
      <alignment vertical="center"/>
    </xf>
    <xf numFmtId="0" fontId="1" fillId="0" borderId="0" xfId="17" applyFont="1">
      <alignment vertical="center"/>
    </xf>
    <xf numFmtId="0" fontId="30" fillId="0" borderId="66" xfId="16" applyFont="1" applyBorder="1">
      <alignment vertical="center"/>
    </xf>
    <xf numFmtId="0" fontId="1" fillId="0" borderId="31" xfId="16" applyFont="1" applyBorder="1">
      <alignment vertical="center"/>
    </xf>
    <xf numFmtId="178" fontId="1" fillId="0" borderId="66" xfId="16" applyNumberFormat="1" applyFont="1" applyBorder="1">
      <alignment vertical="center"/>
    </xf>
    <xf numFmtId="178" fontId="1" fillId="0" borderId="40" xfId="16" applyNumberFormat="1" applyFont="1" applyBorder="1">
      <alignment vertical="center"/>
    </xf>
    <xf numFmtId="190"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2"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0" fillId="0" borderId="41" xfId="16" applyFont="1" applyBorder="1">
      <alignment vertical="center"/>
    </xf>
    <xf numFmtId="190" fontId="1" fillId="0" borderId="12" xfId="16" applyNumberFormat="1" applyFont="1" applyBorder="1">
      <alignment vertical="center"/>
    </xf>
    <xf numFmtId="0" fontId="1" fillId="0" borderId="41" xfId="16" applyFont="1" applyBorder="1">
      <alignment vertical="center"/>
    </xf>
    <xf numFmtId="0" fontId="11" fillId="6" borderId="0" xfId="6" applyFill="1" applyAlignment="1">
      <alignment vertical="center"/>
    </xf>
    <xf numFmtId="0" fontId="11" fillId="6" borderId="0" xfId="6" applyFill="1" applyAlignment="1" applyProtection="1">
      <alignment vertical="center"/>
      <protection hidden="1"/>
    </xf>
    <xf numFmtId="0" fontId="0" fillId="6" borderId="0" xfId="6" applyFont="1" applyFill="1" applyAlignment="1">
      <alignment vertical="center"/>
    </xf>
    <xf numFmtId="0" fontId="18" fillId="0" borderId="41" xfId="8" applyFont="1" applyBorder="1" applyAlignment="1">
      <alignment horizontal="center" vertical="center" wrapText="1"/>
    </xf>
    <xf numFmtId="0" fontId="18" fillId="0" borderId="12" xfId="8" applyFont="1" applyBorder="1" applyAlignment="1">
      <alignment horizontal="center" vertical="center" wrapText="1"/>
    </xf>
    <xf numFmtId="0" fontId="12" fillId="0" borderId="12" xfId="8" applyBorder="1">
      <alignment vertical="center"/>
    </xf>
    <xf numFmtId="0" fontId="12" fillId="0" borderId="13" xfId="8" applyBorder="1">
      <alignment vertical="center"/>
    </xf>
    <xf numFmtId="0" fontId="12" fillId="0" borderId="37" xfId="8" applyBorder="1">
      <alignment vertical="center"/>
    </xf>
    <xf numFmtId="0" fontId="12" fillId="0" borderId="54" xfId="8" applyBorder="1">
      <alignment vertical="center"/>
    </xf>
    <xf numFmtId="0" fontId="12" fillId="0" borderId="69" xfId="8" applyBorder="1">
      <alignment vertical="center"/>
    </xf>
    <xf numFmtId="0" fontId="21" fillId="0" borderId="36" xfId="7" applyFont="1" applyBorder="1" applyAlignment="1">
      <alignment horizontal="left" vertical="center"/>
    </xf>
    <xf numFmtId="0" fontId="21" fillId="0" borderId="8" xfId="7" applyFont="1" applyBorder="1" applyAlignment="1">
      <alignment horizontal="left" vertical="center"/>
    </xf>
    <xf numFmtId="0" fontId="21" fillId="0" borderId="9" xfId="7" applyFont="1" applyBorder="1" applyAlignment="1">
      <alignment horizontal="left" vertical="center"/>
    </xf>
    <xf numFmtId="178" fontId="18" fillId="0" borderId="36" xfId="8" applyNumberFormat="1" applyFont="1" applyBorder="1" applyAlignment="1">
      <alignment horizontal="right" vertical="center" shrinkToFit="1"/>
    </xf>
    <xf numFmtId="178" fontId="18" fillId="0" borderId="8" xfId="8" applyNumberFormat="1" applyFont="1" applyBorder="1" applyAlignment="1">
      <alignment horizontal="right" vertical="center" shrinkToFit="1"/>
    </xf>
    <xf numFmtId="178" fontId="18" fillId="0" borderId="9" xfId="8" applyNumberFormat="1" applyFont="1" applyBorder="1" applyAlignment="1">
      <alignment horizontal="right" vertical="center" shrinkToFit="1"/>
    </xf>
    <xf numFmtId="178" fontId="18" fillId="0" borderId="39" xfId="8" applyNumberFormat="1" applyFont="1" applyBorder="1" applyAlignment="1">
      <alignment horizontal="right" vertical="center" shrinkToFit="1"/>
    </xf>
    <xf numFmtId="178" fontId="18" fillId="0" borderId="31" xfId="8" applyNumberFormat="1" applyFont="1" applyBorder="1" applyAlignment="1">
      <alignment horizontal="right" vertical="center" shrinkToFit="1"/>
    </xf>
    <xf numFmtId="178" fontId="18" fillId="0" borderId="42" xfId="8" applyNumberFormat="1" applyFont="1" applyBorder="1" applyAlignment="1">
      <alignment horizontal="right" vertical="center" shrinkToFit="1"/>
    </xf>
    <xf numFmtId="178" fontId="18" fillId="0" borderId="32" xfId="8" applyNumberFormat="1" applyFont="1" applyBorder="1" applyAlignment="1">
      <alignment horizontal="right" vertical="center" shrinkToFit="1"/>
    </xf>
    <xf numFmtId="0" fontId="21" fillId="0" borderId="7" xfId="7" applyFont="1" applyBorder="1" applyAlignment="1">
      <alignment horizontal="left" vertical="center"/>
    </xf>
    <xf numFmtId="0" fontId="21" fillId="0" borderId="0" xfId="7" applyFont="1" applyAlignment="1">
      <alignment horizontal="left" vertical="center"/>
    </xf>
    <xf numFmtId="0" fontId="21" fillId="0" borderId="70" xfId="7" applyFont="1" applyBorder="1" applyAlignment="1">
      <alignment horizontal="left" vertical="center"/>
    </xf>
    <xf numFmtId="178" fontId="18" fillId="0" borderId="7" xfId="8" applyNumberFormat="1" applyFont="1" applyBorder="1" applyAlignment="1">
      <alignment horizontal="right" vertical="center" shrinkToFit="1"/>
    </xf>
    <xf numFmtId="178" fontId="18" fillId="0" borderId="0" xfId="8" applyNumberFormat="1" applyFont="1" applyAlignment="1">
      <alignment horizontal="right" vertical="center" shrinkToFit="1"/>
    </xf>
    <xf numFmtId="178" fontId="18" fillId="0" borderId="70" xfId="8" applyNumberFormat="1" applyFont="1" applyBorder="1" applyAlignment="1">
      <alignment horizontal="right" vertical="center" shrinkToFit="1"/>
    </xf>
    <xf numFmtId="0" fontId="18" fillId="0" borderId="7" xfId="8" applyFont="1" applyBorder="1" applyAlignment="1">
      <alignment horizontal="left" vertical="center"/>
    </xf>
    <xf numFmtId="0" fontId="18" fillId="0" borderId="0" xfId="8" applyFont="1" applyAlignment="1">
      <alignment horizontal="left" vertical="center"/>
    </xf>
    <xf numFmtId="0" fontId="18" fillId="0" borderId="70" xfId="8" applyFont="1" applyBorder="1" applyAlignment="1">
      <alignment horizontal="left" vertical="center"/>
    </xf>
    <xf numFmtId="182" fontId="18" fillId="0" borderId="7" xfId="8" applyNumberFormat="1" applyFont="1" applyBorder="1" applyAlignment="1">
      <alignment horizontal="right" vertical="center" shrinkToFit="1"/>
    </xf>
    <xf numFmtId="182" fontId="18" fillId="0" borderId="0" xfId="8" applyNumberFormat="1" applyFont="1" applyAlignment="1">
      <alignment horizontal="right" vertical="center" shrinkToFit="1"/>
    </xf>
    <xf numFmtId="182" fontId="18" fillId="0" borderId="70" xfId="8" applyNumberFormat="1" applyFont="1" applyBorder="1" applyAlignment="1">
      <alignment horizontal="right" vertical="center" shrinkToFit="1"/>
    </xf>
    <xf numFmtId="49" fontId="19" fillId="0" borderId="0" xfId="8" applyNumberFormat="1" applyFont="1" applyAlignment="1">
      <alignment horizontal="center" vertical="center"/>
    </xf>
    <xf numFmtId="0" fontId="20" fillId="0" borderId="62" xfId="8" applyFont="1" applyBorder="1" applyAlignment="1">
      <alignment horizontal="left" vertical="center"/>
    </xf>
    <xf numFmtId="0" fontId="18" fillId="0" borderId="4" xfId="8" applyFont="1" applyBorder="1" applyAlignment="1">
      <alignment horizontal="center" vertical="center"/>
    </xf>
    <xf numFmtId="0" fontId="18" fillId="0" borderId="23" xfId="8" applyFont="1" applyBorder="1" applyAlignment="1">
      <alignment horizontal="center" vertical="center"/>
    </xf>
    <xf numFmtId="0" fontId="18" fillId="0" borderId="5" xfId="8" applyFont="1" applyBorder="1" applyAlignment="1">
      <alignment horizontal="center" vertical="center"/>
    </xf>
    <xf numFmtId="0" fontId="18" fillId="0" borderId="49" xfId="8" applyFont="1" applyBorder="1" applyAlignment="1">
      <alignment horizontal="center" vertical="center"/>
    </xf>
    <xf numFmtId="0" fontId="18" fillId="0" borderId="38" xfId="8" applyFont="1" applyBorder="1" applyAlignment="1">
      <alignment horizontal="center" vertical="center"/>
    </xf>
    <xf numFmtId="0" fontId="18" fillId="0" borderId="65" xfId="8" applyFont="1" applyBorder="1" applyAlignment="1">
      <alignment horizontal="center" vertical="center"/>
    </xf>
    <xf numFmtId="0" fontId="18" fillId="0" borderId="63" xfId="8" applyFont="1" applyBorder="1" applyAlignment="1">
      <alignment horizontal="center" vertical="center"/>
    </xf>
    <xf numFmtId="0" fontId="18" fillId="0" borderId="10" xfId="8" applyFont="1" applyBorder="1" applyAlignment="1">
      <alignment horizontal="center" vertical="center"/>
    </xf>
    <xf numFmtId="0" fontId="18" fillId="0" borderId="66" xfId="8" applyFont="1" applyBorder="1" applyAlignment="1">
      <alignment horizontal="center" vertical="center"/>
    </xf>
    <xf numFmtId="0" fontId="18" fillId="0" borderId="67" xfId="8" applyFont="1" applyBorder="1" applyAlignment="1">
      <alignment horizontal="center" vertical="center"/>
    </xf>
    <xf numFmtId="0" fontId="18" fillId="0" borderId="47" xfId="8" applyFont="1" applyBorder="1" applyAlignment="1">
      <alignment horizontal="center" vertical="center"/>
    </xf>
    <xf numFmtId="0" fontId="18" fillId="0" borderId="37" xfId="8" applyFont="1" applyBorder="1" applyAlignment="1">
      <alignment horizontal="center" vertical="center"/>
    </xf>
    <xf numFmtId="0" fontId="18" fillId="0" borderId="68" xfId="8" applyFont="1" applyBorder="1" applyAlignment="1">
      <alignment horizontal="center" vertical="center"/>
    </xf>
    <xf numFmtId="0" fontId="18" fillId="0" borderId="64" xfId="8" applyFont="1" applyBorder="1" applyAlignment="1">
      <alignment horizontal="center" vertical="center"/>
    </xf>
    <xf numFmtId="0" fontId="18" fillId="0" borderId="25" xfId="8" applyFont="1" applyBorder="1" applyAlignment="1">
      <alignment horizontal="center" vertical="center"/>
    </xf>
    <xf numFmtId="0" fontId="18" fillId="0" borderId="26" xfId="8" applyFont="1" applyBorder="1" applyAlignment="1">
      <alignment horizontal="center" vertical="center"/>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3" xfId="8" applyFont="1" applyBorder="1" applyAlignment="1">
      <alignment horizontal="center" vertical="center"/>
    </xf>
    <xf numFmtId="0" fontId="18" fillId="0" borderId="36" xfId="8" applyFont="1" applyBorder="1" applyAlignment="1">
      <alignment horizontal="center" vertical="center"/>
    </xf>
    <xf numFmtId="0" fontId="18" fillId="0" borderId="8" xfId="8" applyFont="1" applyBorder="1" applyAlignment="1">
      <alignment horizontal="center" vertical="center"/>
    </xf>
    <xf numFmtId="0" fontId="18" fillId="0" borderId="9" xfId="8" applyFont="1" applyBorder="1" applyAlignment="1">
      <alignment horizontal="center" vertical="center"/>
    </xf>
    <xf numFmtId="181" fontId="18" fillId="0" borderId="36" xfId="8" applyNumberFormat="1" applyFont="1" applyBorder="1" applyAlignment="1">
      <alignment horizontal="right" vertical="center" shrinkToFit="1"/>
    </xf>
    <xf numFmtId="181" fontId="18" fillId="0" borderId="8" xfId="8" applyNumberFormat="1" applyFont="1" applyBorder="1" applyAlignment="1">
      <alignment horizontal="right" vertical="center" shrinkToFit="1"/>
    </xf>
    <xf numFmtId="181" fontId="18" fillId="0" borderId="9" xfId="8" applyNumberFormat="1" applyFont="1" applyBorder="1" applyAlignment="1">
      <alignment horizontal="right" vertical="center" shrinkToFit="1"/>
    </xf>
    <xf numFmtId="181" fontId="18" fillId="0" borderId="7" xfId="8" applyNumberFormat="1" applyFont="1" applyBorder="1" applyAlignment="1">
      <alignment horizontal="right" vertical="center" shrinkToFit="1"/>
    </xf>
    <xf numFmtId="181" fontId="18" fillId="0" borderId="0" xfId="8" applyNumberFormat="1" applyFont="1" applyAlignment="1">
      <alignment horizontal="right" vertical="center" shrinkToFit="1"/>
    </xf>
    <xf numFmtId="181" fontId="18" fillId="0" borderId="70" xfId="8" applyNumberFormat="1" applyFont="1" applyBorder="1" applyAlignment="1">
      <alignment horizontal="right" vertical="center" shrinkToFit="1"/>
    </xf>
    <xf numFmtId="0" fontId="18" fillId="0" borderId="36" xfId="8" applyFont="1" applyBorder="1" applyAlignment="1">
      <alignment horizontal="left" vertical="center"/>
    </xf>
    <xf numFmtId="0" fontId="18" fillId="0" borderId="8" xfId="8" applyFont="1" applyBorder="1" applyAlignment="1">
      <alignment horizontal="left" vertical="center"/>
    </xf>
    <xf numFmtId="0" fontId="18" fillId="0" borderId="9" xfId="8" applyFont="1" applyBorder="1" applyAlignment="1">
      <alignment horizontal="left" vertical="center"/>
    </xf>
    <xf numFmtId="0" fontId="18" fillId="0" borderId="11" xfId="8" applyFont="1" applyBorder="1" applyAlignment="1">
      <alignment horizontal="center" vertical="center" textRotation="255"/>
    </xf>
    <xf numFmtId="0" fontId="18" fillId="0" borderId="12" xfId="8" applyFont="1" applyBorder="1" applyAlignment="1">
      <alignment horizontal="center" vertical="center" textRotation="255"/>
    </xf>
    <xf numFmtId="0" fontId="18" fillId="0" borderId="48" xfId="8" applyFont="1" applyBorder="1" applyAlignment="1">
      <alignment horizontal="center" vertical="center" textRotation="255"/>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38" xfId="8" applyFont="1" applyBorder="1" applyAlignment="1">
      <alignment horizontal="center" vertical="center" textRotation="255"/>
    </xf>
    <xf numFmtId="0" fontId="18" fillId="0" borderId="24" xfId="8" applyFont="1" applyBorder="1" applyAlignment="1">
      <alignment horizontal="center" vertical="center" textRotation="255"/>
    </xf>
    <xf numFmtId="0" fontId="18" fillId="0" borderId="54" xfId="8" applyFont="1" applyBorder="1" applyAlignment="1">
      <alignment horizontal="center" vertical="center" textRotation="255"/>
    </xf>
    <xf numFmtId="0" fontId="18" fillId="0" borderId="40" xfId="8" applyFont="1" applyBorder="1" applyAlignment="1">
      <alignment horizontal="center" vertical="center" textRotation="255"/>
    </xf>
    <xf numFmtId="0" fontId="18" fillId="0" borderId="41" xfId="8" applyFont="1" applyBorder="1" applyAlignment="1">
      <alignment horizontal="center" vertical="center"/>
    </xf>
    <xf numFmtId="0" fontId="18" fillId="0" borderId="12" xfId="8" applyFont="1" applyBorder="1" applyAlignment="1">
      <alignment horizontal="center" vertical="center"/>
    </xf>
    <xf numFmtId="0" fontId="18" fillId="0" borderId="48" xfId="8" applyFont="1" applyBorder="1" applyAlignment="1">
      <alignment horizontal="center" vertical="center"/>
    </xf>
    <xf numFmtId="0" fontId="18" fillId="0" borderId="54" xfId="8" applyFont="1" applyBorder="1" applyAlignment="1">
      <alignment horizontal="center" vertical="center"/>
    </xf>
    <xf numFmtId="0" fontId="18" fillId="0" borderId="40" xfId="8" applyFont="1" applyBorder="1" applyAlignment="1">
      <alignment horizontal="center" vertical="center"/>
    </xf>
    <xf numFmtId="0" fontId="12" fillId="0" borderId="48" xfId="8" applyBorder="1">
      <alignment vertical="center"/>
    </xf>
    <xf numFmtId="0" fontId="12" fillId="0" borderId="40" xfId="8" applyBorder="1">
      <alignment vertical="center"/>
    </xf>
    <xf numFmtId="0" fontId="18" fillId="0" borderId="11" xfId="8" applyFont="1" applyBorder="1" applyAlignment="1">
      <alignment horizontal="center" vertical="center"/>
    </xf>
    <xf numFmtId="0" fontId="18" fillId="0" borderId="7" xfId="8" applyFont="1" applyBorder="1" applyAlignment="1">
      <alignment horizontal="center" vertical="center"/>
    </xf>
    <xf numFmtId="0" fontId="18" fillId="0" borderId="0" xfId="8" applyFont="1" applyAlignment="1">
      <alignment horizontal="center" vertical="center"/>
    </xf>
    <xf numFmtId="0" fontId="18" fillId="0" borderId="71" xfId="8" applyFont="1" applyBorder="1" applyAlignment="1">
      <alignment horizontal="center" vertical="center"/>
    </xf>
    <xf numFmtId="0" fontId="18" fillId="0" borderId="62" xfId="8" applyFont="1" applyBorder="1" applyAlignment="1">
      <alignment horizontal="center" vertical="center"/>
    </xf>
    <xf numFmtId="0" fontId="18" fillId="0" borderId="72" xfId="8" applyFont="1" applyBorder="1" applyAlignment="1">
      <alignment horizontal="center" vertical="center"/>
    </xf>
    <xf numFmtId="0" fontId="18" fillId="0" borderId="45" xfId="8" applyFont="1" applyBorder="1">
      <alignment vertical="center"/>
    </xf>
    <xf numFmtId="0" fontId="18" fillId="0" borderId="25" xfId="8" applyFont="1" applyBorder="1">
      <alignment vertical="center"/>
    </xf>
    <xf numFmtId="0" fontId="18" fillId="0" borderId="46" xfId="8" applyFont="1" applyBorder="1">
      <alignment vertical="center"/>
    </xf>
    <xf numFmtId="178" fontId="18" fillId="0" borderId="45" xfId="8" applyNumberFormat="1" applyFont="1" applyBorder="1" applyAlignment="1">
      <alignment horizontal="right" vertical="center" shrinkToFit="1"/>
    </xf>
    <xf numFmtId="178" fontId="18" fillId="0" borderId="25" xfId="8" applyNumberFormat="1" applyFont="1" applyBorder="1" applyAlignment="1">
      <alignment horizontal="right" vertical="center" shrinkToFit="1"/>
    </xf>
    <xf numFmtId="178" fontId="18" fillId="0" borderId="26" xfId="8" applyNumberFormat="1" applyFont="1" applyBorder="1" applyAlignment="1">
      <alignment horizontal="right" vertical="center" shrinkToFit="1"/>
    </xf>
    <xf numFmtId="0" fontId="18" fillId="0" borderId="39" xfId="8" applyFont="1" applyBorder="1" applyAlignment="1">
      <alignment horizontal="left" vertical="center"/>
    </xf>
    <xf numFmtId="0" fontId="18" fillId="0" borderId="31" xfId="8" applyFont="1" applyBorder="1" applyAlignment="1">
      <alignment horizontal="left" vertical="center"/>
    </xf>
    <xf numFmtId="0" fontId="18" fillId="0" borderId="42" xfId="8" applyFont="1" applyBorder="1" applyAlignment="1">
      <alignment horizontal="left" vertical="center"/>
    </xf>
    <xf numFmtId="0" fontId="18" fillId="0" borderId="44" xfId="8" applyFont="1" applyBorder="1">
      <alignment vertical="center"/>
    </xf>
    <xf numFmtId="0" fontId="18" fillId="0" borderId="18" xfId="8" applyFont="1" applyBorder="1">
      <alignment vertical="center"/>
    </xf>
    <xf numFmtId="0" fontId="18" fillId="0" borderId="43" xfId="8" applyFont="1" applyBorder="1">
      <alignment vertical="center"/>
    </xf>
    <xf numFmtId="185" fontId="18" fillId="0" borderId="44" xfId="8" applyNumberFormat="1" applyFont="1" applyBorder="1" applyAlignment="1">
      <alignment horizontal="right" vertical="center" shrinkToFit="1"/>
    </xf>
    <xf numFmtId="185" fontId="18" fillId="0" borderId="18" xfId="8" applyNumberFormat="1" applyFont="1" applyBorder="1" applyAlignment="1">
      <alignment horizontal="right" vertical="center" shrinkToFit="1"/>
    </xf>
    <xf numFmtId="185" fontId="18" fillId="0" borderId="19" xfId="8" applyNumberFormat="1" applyFont="1" applyBorder="1" applyAlignment="1">
      <alignment horizontal="right" vertical="center" shrinkToFit="1"/>
    </xf>
    <xf numFmtId="0" fontId="18" fillId="0" borderId="39" xfId="8" applyFont="1" applyBorder="1">
      <alignment vertical="center"/>
    </xf>
    <xf numFmtId="0" fontId="18" fillId="0" borderId="31" xfId="8" applyFont="1" applyBorder="1">
      <alignment vertical="center"/>
    </xf>
    <xf numFmtId="0" fontId="18" fillId="0" borderId="42" xfId="8" applyFont="1" applyBorder="1">
      <alignment vertical="center"/>
    </xf>
    <xf numFmtId="183" fontId="18" fillId="0" borderId="7" xfId="8" applyNumberFormat="1" applyFont="1" applyBorder="1" applyAlignment="1">
      <alignment horizontal="right" vertical="center" shrinkToFit="1"/>
    </xf>
    <xf numFmtId="183" fontId="18" fillId="0" borderId="0" xfId="8" applyNumberFormat="1" applyFont="1" applyAlignment="1">
      <alignment horizontal="right" vertical="center" shrinkToFit="1"/>
    </xf>
    <xf numFmtId="183" fontId="18" fillId="0" borderId="70" xfId="8" applyNumberFormat="1" applyFont="1" applyBorder="1" applyAlignment="1">
      <alignment horizontal="right" vertical="center" shrinkToFit="1"/>
    </xf>
    <xf numFmtId="186" fontId="18" fillId="0" borderId="7" xfId="8" applyNumberFormat="1" applyFont="1" applyBorder="1" applyAlignment="1">
      <alignment horizontal="right" vertical="center" shrinkToFit="1"/>
    </xf>
    <xf numFmtId="186" fontId="18" fillId="0" borderId="0" xfId="8" applyNumberFormat="1" applyFont="1" applyAlignment="1">
      <alignment horizontal="right" vertical="center" shrinkToFit="1"/>
    </xf>
    <xf numFmtId="186" fontId="18" fillId="0" borderId="70" xfId="8" applyNumberFormat="1" applyFont="1" applyBorder="1" applyAlignment="1">
      <alignment horizontal="right" vertical="center" shrinkToFit="1"/>
    </xf>
    <xf numFmtId="0" fontId="18" fillId="0" borderId="71" xfId="8" applyFont="1" applyBorder="1" applyAlignment="1">
      <alignment horizontal="left" vertical="center"/>
    </xf>
    <xf numFmtId="0" fontId="18" fillId="0" borderId="62" xfId="8" applyFont="1" applyBorder="1" applyAlignment="1">
      <alignment horizontal="left" vertical="center"/>
    </xf>
    <xf numFmtId="0" fontId="18" fillId="0" borderId="73" xfId="8" applyFont="1" applyBorder="1" applyAlignment="1">
      <alignment horizontal="left" vertical="center"/>
    </xf>
    <xf numFmtId="0" fontId="21" fillId="0" borderId="36" xfId="9" applyFont="1" applyBorder="1" applyAlignment="1">
      <alignment horizontal="center" vertical="center" wrapText="1"/>
    </xf>
    <xf numFmtId="0" fontId="21" fillId="0" borderId="8" xfId="9" applyFont="1" applyBorder="1" applyAlignment="1">
      <alignment horizontal="center" vertical="center" wrapText="1"/>
    </xf>
    <xf numFmtId="0" fontId="21" fillId="0" borderId="23" xfId="9" applyFont="1" applyBorder="1" applyAlignment="1">
      <alignment horizontal="center" vertical="center" wrapText="1"/>
    </xf>
    <xf numFmtId="0" fontId="21" fillId="0" borderId="7" xfId="9" applyFont="1" applyBorder="1" applyAlignment="1">
      <alignment horizontal="center" vertical="center" wrapText="1"/>
    </xf>
    <xf numFmtId="0" fontId="21" fillId="0" borderId="0" xfId="9" applyFont="1" applyAlignment="1">
      <alignment horizontal="center" vertical="center" wrapText="1"/>
    </xf>
    <xf numFmtId="0" fontId="21" fillId="0" borderId="38" xfId="9" applyFont="1" applyBorder="1" applyAlignment="1">
      <alignment horizontal="center" vertical="center" wrapText="1"/>
    </xf>
    <xf numFmtId="0" fontId="21" fillId="0" borderId="71" xfId="9" applyFont="1" applyBorder="1" applyAlignment="1">
      <alignment horizontal="center" vertical="center" wrapText="1"/>
    </xf>
    <xf numFmtId="0" fontId="21" fillId="0" borderId="62" xfId="9" applyFont="1" applyBorder="1" applyAlignment="1">
      <alignment horizontal="center" vertical="center" wrapText="1"/>
    </xf>
    <xf numFmtId="0" fontId="21" fillId="0" borderId="72" xfId="9" applyFont="1" applyBorder="1" applyAlignment="1">
      <alignment horizontal="center" vertical="center" wrapText="1"/>
    </xf>
    <xf numFmtId="0" fontId="21" fillId="0" borderId="63"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63"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9" xfId="9" applyFont="1" applyBorder="1" applyAlignment="1">
      <alignment horizontal="center" vertical="center" shrinkToFit="1"/>
    </xf>
    <xf numFmtId="0" fontId="21" fillId="0" borderId="31" xfId="9" applyFont="1" applyBorder="1" applyAlignment="1">
      <alignment horizontal="center" vertical="center" shrinkToFit="1"/>
    </xf>
    <xf numFmtId="0" fontId="21" fillId="0" borderId="42" xfId="9" applyFont="1" applyBorder="1" applyAlignment="1">
      <alignment horizontal="center" vertical="center" shrinkToFit="1"/>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71" xfId="7" applyFont="1" applyBorder="1" applyAlignment="1">
      <alignment horizontal="left" vertical="center"/>
    </xf>
    <xf numFmtId="0" fontId="21" fillId="0" borderId="62" xfId="7" applyFont="1" applyBorder="1" applyAlignment="1">
      <alignment horizontal="left" vertical="center"/>
    </xf>
    <xf numFmtId="0" fontId="21" fillId="0" borderId="73" xfId="7" applyFont="1" applyBorder="1" applyAlignment="1">
      <alignment horizontal="left" vertical="center"/>
    </xf>
    <xf numFmtId="0" fontId="18" fillId="0" borderId="48" xfId="8" applyFont="1" applyBorder="1" applyAlignment="1">
      <alignment horizontal="center" vertical="center" wrapText="1"/>
    </xf>
    <xf numFmtId="0" fontId="18" fillId="0" borderId="37" xfId="8" applyFont="1" applyBorder="1" applyAlignment="1">
      <alignment horizontal="center" vertical="center" wrapText="1"/>
    </xf>
    <xf numFmtId="0" fontId="18" fillId="0" borderId="54" xfId="8" applyFont="1" applyBorder="1" applyAlignment="1">
      <alignment horizontal="center" vertical="center" wrapText="1"/>
    </xf>
    <xf numFmtId="0" fontId="18" fillId="0" borderId="40" xfId="8" applyFont="1" applyBorder="1" applyAlignment="1">
      <alignment horizontal="center" vertical="center" wrapText="1"/>
    </xf>
    <xf numFmtId="0" fontId="23" fillId="0" borderId="41" xfId="8" applyFont="1" applyBorder="1" applyAlignment="1">
      <alignment horizontal="center" vertical="center" wrapText="1"/>
    </xf>
    <xf numFmtId="0" fontId="23" fillId="0" borderId="12" xfId="8" applyFont="1" applyBorder="1" applyAlignment="1">
      <alignment horizontal="center" vertical="center" wrapText="1"/>
    </xf>
    <xf numFmtId="0" fontId="23" fillId="0" borderId="13" xfId="8" applyFont="1" applyBorder="1" applyAlignment="1">
      <alignment horizontal="center" vertical="center" wrapText="1"/>
    </xf>
    <xf numFmtId="0" fontId="23" fillId="0" borderId="37" xfId="8" applyFont="1" applyBorder="1" applyAlignment="1">
      <alignment horizontal="center" vertical="center" wrapText="1"/>
    </xf>
    <xf numFmtId="0" fontId="23" fillId="0" borderId="54" xfId="8" applyFont="1" applyBorder="1" applyAlignment="1">
      <alignment horizontal="center" vertical="center" wrapText="1"/>
    </xf>
    <xf numFmtId="0" fontId="23" fillId="0" borderId="69" xfId="8" applyFont="1" applyBorder="1" applyAlignment="1">
      <alignment horizontal="center" vertical="center" wrapText="1"/>
    </xf>
    <xf numFmtId="0" fontId="21" fillId="0" borderId="41" xfId="8" applyFont="1" applyBorder="1">
      <alignment vertical="center"/>
    </xf>
    <xf numFmtId="0" fontId="21" fillId="0" borderId="12" xfId="8" applyFont="1" applyBorder="1">
      <alignment vertical="center"/>
    </xf>
    <xf numFmtId="0" fontId="21" fillId="0" borderId="48" xfId="8" applyFont="1" applyBorder="1">
      <alignment vertical="center"/>
    </xf>
    <xf numFmtId="178" fontId="21" fillId="0" borderId="41" xfId="8" applyNumberFormat="1" applyFont="1" applyBorder="1" applyAlignment="1">
      <alignment horizontal="right" vertical="center" shrinkToFit="1"/>
    </xf>
    <xf numFmtId="178" fontId="21" fillId="0" borderId="12" xfId="8" applyNumberFormat="1" applyFont="1" applyBorder="1" applyAlignment="1">
      <alignment horizontal="right" vertical="center" shrinkToFit="1"/>
    </xf>
    <xf numFmtId="178" fontId="21" fillId="0" borderId="13" xfId="8" applyNumberFormat="1" applyFont="1" applyBorder="1" applyAlignment="1">
      <alignment horizontal="right" vertical="center" shrinkToFit="1"/>
    </xf>
    <xf numFmtId="181" fontId="18" fillId="0" borderId="71" xfId="8" applyNumberFormat="1" applyFont="1" applyBorder="1" applyAlignment="1">
      <alignment horizontal="right" vertical="center" shrinkToFit="1"/>
    </xf>
    <xf numFmtId="181" fontId="18" fillId="0" borderId="62" xfId="8" applyNumberFormat="1" applyFont="1" applyBorder="1" applyAlignment="1">
      <alignment horizontal="right" vertical="center" shrinkToFit="1"/>
    </xf>
    <xf numFmtId="181" fontId="18" fillId="0" borderId="73" xfId="8" applyNumberFormat="1" applyFont="1" applyBorder="1" applyAlignment="1">
      <alignment horizontal="right" vertical="center" shrinkToFit="1"/>
    </xf>
    <xf numFmtId="0" fontId="18" fillId="0" borderId="36" xfId="6" applyFont="1" applyBorder="1" applyAlignment="1">
      <alignment horizontal="left" vertical="center"/>
    </xf>
    <xf numFmtId="0" fontId="18" fillId="0" borderId="8" xfId="6" applyFont="1" applyBorder="1" applyAlignment="1">
      <alignment horizontal="left" vertical="center"/>
    </xf>
    <xf numFmtId="0" fontId="18" fillId="0" borderId="9" xfId="6" applyFont="1" applyBorder="1" applyAlignment="1">
      <alignment horizontal="left" vertical="center"/>
    </xf>
    <xf numFmtId="0" fontId="21" fillId="0" borderId="31" xfId="8" applyFont="1" applyBorder="1">
      <alignment vertical="center"/>
    </xf>
    <xf numFmtId="0" fontId="21" fillId="0" borderId="42" xfId="8" applyFont="1" applyBorder="1">
      <alignment vertical="center"/>
    </xf>
    <xf numFmtId="185" fontId="21" fillId="0" borderId="39" xfId="8" applyNumberFormat="1" applyFont="1" applyBorder="1" applyAlignment="1">
      <alignment horizontal="right" vertical="center" shrinkToFit="1"/>
    </xf>
    <xf numFmtId="185" fontId="21" fillId="0" borderId="31" xfId="8" applyNumberFormat="1" applyFont="1" applyBorder="1" applyAlignment="1">
      <alignment horizontal="right" vertical="center" shrinkToFit="1"/>
    </xf>
    <xf numFmtId="185" fontId="21" fillId="0" borderId="32" xfId="8" applyNumberFormat="1" applyFont="1" applyBorder="1" applyAlignment="1">
      <alignment horizontal="right" vertical="center" shrinkToFit="1"/>
    </xf>
    <xf numFmtId="0" fontId="23" fillId="0" borderId="0" xfId="8" applyFont="1" applyAlignment="1">
      <alignment horizontal="left" vertical="center" wrapText="1"/>
    </xf>
    <xf numFmtId="0" fontId="23" fillId="0" borderId="70" xfId="8" applyFont="1" applyBorder="1" applyAlignment="1">
      <alignment horizontal="left" vertical="center" wrapText="1"/>
    </xf>
    <xf numFmtId="0" fontId="21" fillId="0" borderId="75" xfId="9" applyFont="1" applyBorder="1" applyAlignment="1">
      <alignment horizontal="center" vertical="center" shrinkToFit="1"/>
    </xf>
    <xf numFmtId="0" fontId="21" fillId="0" borderId="62" xfId="9" applyFont="1" applyBorder="1" applyAlignment="1">
      <alignment horizontal="center" vertical="center" shrinkToFit="1"/>
    </xf>
    <xf numFmtId="0" fontId="21" fillId="0" borderId="72" xfId="9" applyFont="1" applyBorder="1" applyAlignment="1">
      <alignment horizontal="center" vertical="center" shrinkToFit="1"/>
    </xf>
    <xf numFmtId="0" fontId="18" fillId="0" borderId="76" xfId="8" applyFont="1" applyBorder="1" applyAlignment="1">
      <alignment horizontal="center" vertical="center"/>
    </xf>
    <xf numFmtId="178" fontId="18" fillId="0" borderId="77" xfId="8" applyNumberFormat="1" applyFont="1" applyBorder="1" applyAlignment="1">
      <alignment horizontal="right" vertical="center" shrinkToFit="1"/>
    </xf>
    <xf numFmtId="178" fontId="18" fillId="0" borderId="2" xfId="8" applyNumberFormat="1" applyFont="1" applyBorder="1" applyAlignment="1">
      <alignment horizontal="right" vertical="center" shrinkToFit="1"/>
    </xf>
    <xf numFmtId="178" fontId="18" fillId="0" borderId="71" xfId="8" applyNumberFormat="1" applyFont="1" applyBorder="1" applyAlignment="1">
      <alignment horizontal="right" vertical="center" shrinkToFit="1"/>
    </xf>
    <xf numFmtId="178" fontId="18" fillId="0" borderId="62" xfId="8" applyNumberFormat="1" applyFont="1" applyBorder="1" applyAlignment="1">
      <alignment horizontal="right" vertical="center" shrinkToFit="1"/>
    </xf>
    <xf numFmtId="178" fontId="18" fillId="0" borderId="73" xfId="8" applyNumberFormat="1" applyFont="1" applyBorder="1" applyAlignment="1">
      <alignment horizontal="right" vertical="center" shrinkToFit="1"/>
    </xf>
    <xf numFmtId="0" fontId="18" fillId="0" borderId="71" xfId="8" applyFont="1" applyBorder="1" applyAlignment="1">
      <alignment horizontal="center" vertical="center" shrinkToFit="1"/>
    </xf>
    <xf numFmtId="0" fontId="18" fillId="0" borderId="62" xfId="8" applyFont="1" applyBorder="1" applyAlignment="1">
      <alignment horizontal="center" vertical="center" shrinkToFit="1"/>
    </xf>
    <xf numFmtId="0" fontId="18" fillId="0" borderId="72" xfId="8" applyFont="1" applyBorder="1" applyAlignment="1">
      <alignment horizontal="center" vertical="center" shrinkToFit="1"/>
    </xf>
    <xf numFmtId="181" fontId="18" fillId="0" borderId="44" xfId="8" applyNumberFormat="1" applyFont="1" applyBorder="1" applyAlignment="1">
      <alignment horizontal="right" vertical="center" shrinkToFit="1"/>
    </xf>
    <xf numFmtId="181" fontId="18" fillId="0" borderId="18" xfId="8" applyNumberFormat="1" applyFont="1" applyBorder="1" applyAlignment="1">
      <alignment horizontal="right" vertical="center" shrinkToFit="1"/>
    </xf>
    <xf numFmtId="181" fontId="18" fillId="0" borderId="19" xfId="8" applyNumberFormat="1" applyFont="1" applyBorder="1" applyAlignment="1">
      <alignment horizontal="right" vertical="center" shrinkToFit="1"/>
    </xf>
    <xf numFmtId="49" fontId="18" fillId="0" borderId="0" xfId="8" applyNumberFormat="1" applyFont="1" applyAlignment="1">
      <alignment horizontal="left" vertical="center"/>
    </xf>
    <xf numFmtId="0" fontId="21" fillId="0" borderId="36" xfId="7" applyFont="1" applyBorder="1" applyAlignment="1">
      <alignment horizontal="center" vertical="center" wrapText="1"/>
    </xf>
    <xf numFmtId="0" fontId="12" fillId="0" borderId="8" xfId="8" applyBorder="1" applyAlignment="1">
      <alignment horizontal="center" vertical="center" wrapText="1"/>
    </xf>
    <xf numFmtId="0" fontId="12" fillId="0" borderId="9" xfId="8" applyBorder="1" applyAlignment="1">
      <alignment horizontal="center" vertical="center" wrapText="1"/>
    </xf>
    <xf numFmtId="0" fontId="12" fillId="0" borderId="7" xfId="8" applyBorder="1" applyAlignment="1">
      <alignment horizontal="center" vertical="center" wrapText="1"/>
    </xf>
    <xf numFmtId="0" fontId="12" fillId="0" borderId="0" xfId="8" applyAlignment="1">
      <alignment horizontal="center" vertical="center" wrapText="1"/>
    </xf>
    <xf numFmtId="0" fontId="12" fillId="0" borderId="70" xfId="8" applyBorder="1" applyAlignment="1">
      <alignment horizontal="center" vertical="center" wrapText="1"/>
    </xf>
    <xf numFmtId="0" fontId="12" fillId="0" borderId="71" xfId="8" applyBorder="1" applyAlignment="1">
      <alignment horizontal="center" vertical="center" wrapText="1"/>
    </xf>
    <xf numFmtId="0" fontId="12" fillId="0" borderId="62" xfId="8" applyBorder="1" applyAlignment="1">
      <alignment horizontal="center" vertical="center" wrapText="1"/>
    </xf>
    <xf numFmtId="0" fontId="12" fillId="0" borderId="73" xfId="8" applyBorder="1" applyAlignment="1">
      <alignment horizontal="center" vertical="center" wrapText="1"/>
    </xf>
    <xf numFmtId="0" fontId="18" fillId="0" borderId="0" xfId="8" applyFont="1" applyAlignment="1">
      <alignment horizontal="center" vertical="center" shrinkToFit="1"/>
    </xf>
    <xf numFmtId="187" fontId="18" fillId="0" borderId="0" xfId="8" applyNumberFormat="1" applyFont="1" applyAlignment="1" applyProtection="1">
      <alignment horizontal="center" vertical="center" shrinkToFit="1"/>
      <protection hidden="1"/>
    </xf>
    <xf numFmtId="0" fontId="23" fillId="0" borderId="0" xfId="8" applyFont="1" applyAlignment="1" applyProtection="1">
      <alignment horizontal="left" vertical="center" wrapText="1"/>
      <protection hidden="1"/>
    </xf>
    <xf numFmtId="49" fontId="18" fillId="0" borderId="0" xfId="8" applyNumberFormat="1" applyFont="1" applyAlignment="1">
      <alignment horizontal="center" vertical="center"/>
    </xf>
    <xf numFmtId="0" fontId="18" fillId="0" borderId="0" xfId="8" applyFont="1" applyAlignment="1" applyProtection="1">
      <alignment horizontal="center" vertical="center" shrinkToFit="1"/>
      <protection hidden="1"/>
    </xf>
    <xf numFmtId="0" fontId="18" fillId="0" borderId="0" xfId="8" applyFont="1">
      <alignment vertical="center"/>
    </xf>
    <xf numFmtId="49" fontId="26" fillId="0" borderId="1" xfId="10" applyNumberFormat="1" applyFont="1" applyFill="1" applyBorder="1" applyAlignment="1">
      <alignment horizontal="center" vertical="center"/>
    </xf>
    <xf numFmtId="49" fontId="26" fillId="0" borderId="2" xfId="10" applyNumberFormat="1" applyFont="1" applyFill="1" applyBorder="1" applyAlignment="1">
      <alignment horizontal="center" vertical="center"/>
    </xf>
    <xf numFmtId="49" fontId="26" fillId="0" borderId="3" xfId="10" applyNumberFormat="1" applyFont="1" applyFill="1" applyBorder="1" applyAlignment="1">
      <alignment horizontal="center" vertical="center"/>
    </xf>
    <xf numFmtId="0" fontId="18" fillId="0" borderId="39" xfId="10" applyFont="1" applyBorder="1" applyAlignment="1">
      <alignment horizontal="center" vertical="center"/>
    </xf>
    <xf numFmtId="0" fontId="18" fillId="0" borderId="31" xfId="10" applyFont="1" applyBorder="1" applyAlignment="1">
      <alignment horizontal="center" vertical="center"/>
    </xf>
    <xf numFmtId="0" fontId="18" fillId="0" borderId="42" xfId="10" applyFont="1" applyBorder="1" applyAlignment="1">
      <alignment horizontal="center" vertical="center"/>
    </xf>
    <xf numFmtId="0" fontId="18" fillId="0" borderId="34" xfId="10" applyFont="1" applyBorder="1" applyAlignment="1">
      <alignment horizontal="center" vertical="center"/>
    </xf>
    <xf numFmtId="0" fontId="18" fillId="0" borderId="41" xfId="10" applyFont="1" applyBorder="1">
      <alignment vertical="center"/>
    </xf>
    <xf numFmtId="0" fontId="18" fillId="0" borderId="12" xfId="10" applyFont="1" applyBorder="1">
      <alignment vertical="center"/>
    </xf>
    <xf numFmtId="0" fontId="18" fillId="0" borderId="48" xfId="10" applyFont="1" applyBorder="1">
      <alignment vertical="center"/>
    </xf>
    <xf numFmtId="178" fontId="18" fillId="0" borderId="41" xfId="10" applyNumberFormat="1" applyFont="1" applyFill="1" applyBorder="1" applyAlignment="1">
      <alignment horizontal="right" vertical="center" shrinkToFit="1"/>
    </xf>
    <xf numFmtId="178" fontId="18" fillId="0" borderId="12" xfId="10" applyNumberFormat="1" applyFont="1" applyFill="1" applyBorder="1" applyAlignment="1">
      <alignment horizontal="right" vertical="center" shrinkToFit="1"/>
    </xf>
    <xf numFmtId="178" fontId="18" fillId="0" borderId="78" xfId="10" applyNumberFormat="1" applyFont="1" applyFill="1" applyBorder="1" applyAlignment="1">
      <alignment horizontal="right" vertical="center" shrinkToFit="1"/>
    </xf>
    <xf numFmtId="181" fontId="18" fillId="0" borderId="79" xfId="10" applyNumberFormat="1" applyFont="1" applyFill="1" applyBorder="1" applyAlignment="1">
      <alignment horizontal="right" vertical="center" shrinkToFit="1"/>
    </xf>
    <xf numFmtId="178" fontId="18" fillId="0" borderId="79" xfId="10" applyNumberFormat="1" applyFont="1" applyFill="1" applyBorder="1" applyAlignment="1">
      <alignment horizontal="right" vertical="center" shrinkToFit="1"/>
    </xf>
    <xf numFmtId="181" fontId="18" fillId="0" borderId="80" xfId="10" applyNumberFormat="1" applyFont="1" applyFill="1" applyBorder="1" applyAlignment="1">
      <alignment horizontal="right" vertical="center" shrinkToFit="1"/>
    </xf>
    <xf numFmtId="181" fontId="18" fillId="0" borderId="12" xfId="10" applyNumberFormat="1" applyFont="1" applyFill="1" applyBorder="1" applyAlignment="1">
      <alignment horizontal="right" vertical="center" shrinkToFit="1"/>
    </xf>
    <xf numFmtId="181" fontId="18" fillId="0" borderId="48" xfId="10" applyNumberFormat="1" applyFont="1" applyFill="1" applyBorder="1" applyAlignment="1">
      <alignment horizontal="right" vertical="center" shrinkToFit="1"/>
    </xf>
    <xf numFmtId="0" fontId="18" fillId="0" borderId="66" xfId="10" applyFont="1" applyBorder="1">
      <alignment vertical="center"/>
    </xf>
    <xf numFmtId="0" fontId="18" fillId="0" borderId="0" xfId="10" applyFont="1" applyBorder="1">
      <alignment vertical="center"/>
    </xf>
    <xf numFmtId="0" fontId="18" fillId="0" borderId="38" xfId="10" applyFont="1" applyBorder="1">
      <alignment vertical="center"/>
    </xf>
    <xf numFmtId="178" fontId="18" fillId="0" borderId="66" xfId="10" applyNumberFormat="1" applyFont="1" applyFill="1" applyBorder="1" applyAlignment="1">
      <alignment horizontal="right" vertical="center" shrinkToFit="1"/>
    </xf>
    <xf numFmtId="178" fontId="18" fillId="0" borderId="0" xfId="10" applyNumberFormat="1" applyFont="1" applyFill="1" applyBorder="1" applyAlignment="1">
      <alignment horizontal="right" vertical="center" shrinkToFit="1"/>
    </xf>
    <xf numFmtId="178" fontId="18" fillId="0" borderId="81" xfId="10" applyNumberFormat="1" applyFont="1" applyFill="1" applyBorder="1" applyAlignment="1">
      <alignment horizontal="right" vertical="center" shrinkToFit="1"/>
    </xf>
    <xf numFmtId="181" fontId="18" fillId="0" borderId="82" xfId="10" applyNumberFormat="1" applyFont="1" applyFill="1" applyBorder="1" applyAlignment="1">
      <alignment horizontal="right" vertical="center" shrinkToFit="1"/>
    </xf>
    <xf numFmtId="178" fontId="18" fillId="0" borderId="82" xfId="10" applyNumberFormat="1" applyFont="1" applyFill="1" applyBorder="1" applyAlignment="1">
      <alignment horizontal="right" vertical="center" shrinkToFit="1"/>
    </xf>
    <xf numFmtId="181" fontId="18" fillId="0" borderId="84" xfId="10" applyNumberFormat="1" applyFont="1" applyFill="1" applyBorder="1" applyAlignment="1">
      <alignment horizontal="right" vertical="center" shrinkToFit="1"/>
    </xf>
    <xf numFmtId="181" fontId="18" fillId="0" borderId="0" xfId="10" applyNumberFormat="1" applyFont="1" applyFill="1" applyBorder="1" applyAlignment="1">
      <alignment horizontal="right" vertical="center" shrinkToFit="1"/>
    </xf>
    <xf numFmtId="181" fontId="18" fillId="0" borderId="38" xfId="10" applyNumberFormat="1" applyFont="1" applyFill="1" applyBorder="1" applyAlignment="1">
      <alignment horizontal="right" vertical="center" shrinkToFit="1"/>
    </xf>
    <xf numFmtId="178" fontId="18" fillId="0" borderId="83" xfId="10" applyNumberFormat="1" applyFont="1" applyFill="1" applyBorder="1" applyAlignment="1">
      <alignment horizontal="right" vertical="center" shrinkToFit="1"/>
    </xf>
    <xf numFmtId="178" fontId="18" fillId="0" borderId="84" xfId="10" applyNumberFormat="1" applyFont="1" applyFill="1" applyBorder="1" applyAlignment="1">
      <alignment horizontal="right" vertical="center" shrinkToFit="1"/>
    </xf>
    <xf numFmtId="178" fontId="18" fillId="0" borderId="38" xfId="10" applyNumberFormat="1" applyFont="1" applyFill="1" applyBorder="1" applyAlignment="1">
      <alignment horizontal="right" vertical="center" shrinkToFit="1"/>
    </xf>
    <xf numFmtId="181" fontId="18" fillId="0" borderId="81" xfId="10" applyNumberFormat="1" applyFont="1" applyFill="1" applyBorder="1" applyAlignment="1">
      <alignment horizontal="right" vertical="center" shrinkToFit="1"/>
    </xf>
    <xf numFmtId="0" fontId="23" fillId="0" borderId="66" xfId="10" applyFont="1" applyBorder="1">
      <alignment vertical="center"/>
    </xf>
    <xf numFmtId="0" fontId="23" fillId="0" borderId="0" xfId="10" applyFont="1" applyBorder="1">
      <alignment vertical="center"/>
    </xf>
    <xf numFmtId="0" fontId="23" fillId="0" borderId="38" xfId="10" applyFont="1" applyBorder="1">
      <alignment vertical="center"/>
    </xf>
    <xf numFmtId="0" fontId="18" fillId="0" borderId="66" xfId="10" applyFont="1" applyBorder="1" applyAlignment="1">
      <alignment vertical="center"/>
    </xf>
    <xf numFmtId="0" fontId="11" fillId="0" borderId="0" xfId="6" applyAlignment="1">
      <alignment vertical="center"/>
    </xf>
    <xf numFmtId="0" fontId="11" fillId="0" borderId="38" xfId="6" applyBorder="1" applyAlignment="1">
      <alignment vertical="center"/>
    </xf>
    <xf numFmtId="0" fontId="18" fillId="0" borderId="0" xfId="10" applyFont="1" applyBorder="1" applyAlignment="1">
      <alignment vertical="center"/>
    </xf>
    <xf numFmtId="0" fontId="18" fillId="0" borderId="38" xfId="10" applyFont="1" applyBorder="1" applyAlignment="1">
      <alignment vertical="center"/>
    </xf>
    <xf numFmtId="0" fontId="11" fillId="0" borderId="0" xfId="6" applyBorder="1" applyAlignment="1">
      <alignment vertical="center"/>
    </xf>
    <xf numFmtId="0" fontId="18" fillId="0" borderId="37" xfId="10" applyFont="1" applyBorder="1">
      <alignment vertical="center"/>
    </xf>
    <xf numFmtId="0" fontId="18" fillId="0" borderId="54" xfId="10" applyFont="1" applyBorder="1">
      <alignment vertical="center"/>
    </xf>
    <xf numFmtId="0" fontId="18" fillId="0" borderId="40" xfId="10" applyFont="1" applyBorder="1">
      <alignment vertical="center"/>
    </xf>
    <xf numFmtId="181" fontId="18" fillId="0" borderId="85" xfId="10" applyNumberFormat="1" applyFont="1" applyFill="1" applyBorder="1" applyAlignment="1">
      <alignment horizontal="right" vertical="center" shrinkToFit="1"/>
    </xf>
    <xf numFmtId="181" fontId="18" fillId="0" borderId="54" xfId="10" applyNumberFormat="1" applyFont="1" applyFill="1" applyBorder="1" applyAlignment="1">
      <alignment horizontal="right" vertical="center" shrinkToFit="1"/>
    </xf>
    <xf numFmtId="181" fontId="18" fillId="0" borderId="86" xfId="10" applyNumberFormat="1" applyFont="1" applyFill="1" applyBorder="1" applyAlignment="1">
      <alignment horizontal="right" vertical="center" shrinkToFit="1"/>
    </xf>
    <xf numFmtId="0" fontId="23" fillId="0" borderId="39" xfId="10" applyFont="1" applyBorder="1" applyAlignment="1">
      <alignment horizontal="center" vertical="center"/>
    </xf>
    <xf numFmtId="0" fontId="23" fillId="0" borderId="31" xfId="10" applyFont="1" applyBorder="1" applyAlignment="1">
      <alignment horizontal="center" vertical="center"/>
    </xf>
    <xf numFmtId="0" fontId="23" fillId="0" borderId="42" xfId="10" applyFont="1" applyBorder="1" applyAlignment="1">
      <alignment horizontal="center" vertical="center"/>
    </xf>
    <xf numFmtId="178" fontId="18" fillId="0" borderId="80" xfId="10" applyNumberFormat="1" applyFont="1" applyFill="1" applyBorder="1" applyAlignment="1">
      <alignment horizontal="right" vertical="center" shrinkToFit="1"/>
    </xf>
    <xf numFmtId="181" fontId="18" fillId="0" borderId="78" xfId="10" applyNumberFormat="1" applyFont="1" applyFill="1" applyBorder="1" applyAlignment="1">
      <alignment horizontal="right" vertical="center" shrinkToFit="1"/>
    </xf>
    <xf numFmtId="0" fontId="1" fillId="0" borderId="0" xfId="10" applyFill="1" applyAlignment="1">
      <alignment horizontal="right" vertical="center" shrinkToFit="1"/>
    </xf>
    <xf numFmtId="0" fontId="1" fillId="0" borderId="81" xfId="10" applyFill="1" applyBorder="1" applyAlignment="1">
      <alignment horizontal="right" vertical="center" shrinkToFit="1"/>
    </xf>
    <xf numFmtId="181" fontId="1" fillId="0" borderId="0" xfId="10" applyNumberFormat="1" applyFill="1" applyAlignment="1">
      <alignment horizontal="right" vertical="center" shrinkToFit="1"/>
    </xf>
    <xf numFmtId="181" fontId="1" fillId="0" borderId="38" xfId="10" applyNumberFormat="1" applyFill="1" applyBorder="1" applyAlignment="1">
      <alignment horizontal="right" vertical="center" shrinkToFit="1"/>
    </xf>
    <xf numFmtId="181" fontId="1" fillId="0" borderId="81" xfId="10" applyNumberFormat="1" applyFill="1" applyBorder="1" applyAlignment="1">
      <alignment horizontal="right" vertical="center" shrinkToFit="1"/>
    </xf>
    <xf numFmtId="0" fontId="18" fillId="0" borderId="41" xfId="10" applyFont="1" applyBorder="1" applyAlignment="1">
      <alignment horizontal="center" vertical="center" textRotation="255"/>
    </xf>
    <xf numFmtId="0" fontId="18" fillId="0" borderId="48" xfId="10" applyFont="1" applyBorder="1" applyAlignment="1">
      <alignment horizontal="center" vertical="center" textRotation="255"/>
    </xf>
    <xf numFmtId="0" fontId="18" fillId="0" borderId="66" xfId="10" applyFont="1" applyBorder="1" applyAlignment="1">
      <alignment horizontal="center" vertical="center" textRotation="255"/>
    </xf>
    <xf numFmtId="0" fontId="18" fillId="0" borderId="38" xfId="10" applyFont="1" applyBorder="1" applyAlignment="1">
      <alignment horizontal="center" vertical="center" textRotation="255"/>
    </xf>
    <xf numFmtId="0" fontId="18" fillId="0" borderId="37" xfId="10" applyFont="1" applyBorder="1" applyAlignment="1">
      <alignment horizontal="center" vertical="center" textRotation="255"/>
    </xf>
    <xf numFmtId="0" fontId="18" fillId="0" borderId="40" xfId="10" applyFont="1" applyBorder="1" applyAlignment="1">
      <alignment horizontal="center" vertical="center" textRotation="255"/>
    </xf>
    <xf numFmtId="0" fontId="18" fillId="0" borderId="41" xfId="10" applyFont="1" applyBorder="1" applyAlignment="1">
      <alignment horizontal="center" vertical="center" wrapText="1"/>
    </xf>
    <xf numFmtId="0" fontId="18" fillId="0" borderId="12" xfId="10" applyFont="1" applyBorder="1" applyAlignment="1">
      <alignment horizontal="center" vertical="center" wrapText="1"/>
    </xf>
    <xf numFmtId="0" fontId="18" fillId="0" borderId="66" xfId="10" applyFont="1" applyBorder="1" applyAlignment="1">
      <alignment horizontal="center" vertical="center" wrapText="1"/>
    </xf>
    <xf numFmtId="0" fontId="18" fillId="0" borderId="0" xfId="10" applyFont="1" applyBorder="1" applyAlignment="1">
      <alignment horizontal="center" vertical="center" wrapText="1"/>
    </xf>
    <xf numFmtId="0" fontId="18" fillId="0" borderId="37" xfId="10" applyFont="1" applyBorder="1" applyAlignment="1">
      <alignment horizontal="center" vertical="center" wrapText="1"/>
    </xf>
    <xf numFmtId="0" fontId="18" fillId="0" borderId="54" xfId="10" applyFont="1" applyBorder="1" applyAlignment="1">
      <alignment horizontal="center" vertical="center" wrapText="1"/>
    </xf>
    <xf numFmtId="0" fontId="18" fillId="0" borderId="12" xfId="10" applyFont="1" applyBorder="1" applyAlignment="1">
      <alignment vertical="center" textRotation="255"/>
    </xf>
    <xf numFmtId="0" fontId="18" fillId="0" borderId="0" xfId="10" applyFont="1" applyBorder="1" applyAlignment="1">
      <alignment vertical="center" textRotation="255"/>
    </xf>
    <xf numFmtId="0" fontId="18" fillId="0" borderId="54" xfId="10" applyFont="1" applyBorder="1" applyAlignment="1">
      <alignment vertical="center" textRotation="255"/>
    </xf>
    <xf numFmtId="181" fontId="18" fillId="0" borderId="41" xfId="10" applyNumberFormat="1" applyFont="1" applyFill="1" applyBorder="1" applyAlignment="1">
      <alignment horizontal="right" vertical="center"/>
    </xf>
    <xf numFmtId="181" fontId="18" fillId="0" borderId="12" xfId="10" applyNumberFormat="1" applyFont="1" applyFill="1" applyBorder="1" applyAlignment="1">
      <alignment horizontal="right" vertical="center"/>
    </xf>
    <xf numFmtId="181" fontId="18" fillId="0" borderId="48" xfId="10" applyNumberFormat="1" applyFont="1" applyFill="1" applyBorder="1" applyAlignment="1">
      <alignment horizontal="right" vertical="center"/>
    </xf>
    <xf numFmtId="181" fontId="18" fillId="0" borderId="37" xfId="10" applyNumberFormat="1" applyFont="1" applyFill="1" applyBorder="1" applyAlignment="1">
      <alignment horizontal="right" vertical="center"/>
    </xf>
    <xf numFmtId="181" fontId="18" fillId="0" borderId="54" xfId="10" applyNumberFormat="1" applyFont="1" applyFill="1" applyBorder="1" applyAlignment="1">
      <alignment horizontal="right" vertical="center"/>
    </xf>
    <xf numFmtId="181" fontId="18" fillId="0" borderId="40" xfId="10" applyNumberFormat="1" applyFont="1" applyFill="1" applyBorder="1" applyAlignment="1">
      <alignment horizontal="right" vertical="center"/>
    </xf>
    <xf numFmtId="181" fontId="18" fillId="0" borderId="66" xfId="10" applyNumberFormat="1" applyFont="1" applyFill="1" applyBorder="1" applyAlignment="1">
      <alignment horizontal="right" vertical="center"/>
    </xf>
    <xf numFmtId="181" fontId="18" fillId="0" borderId="0" xfId="10" applyNumberFormat="1" applyFont="1" applyFill="1" applyBorder="1" applyAlignment="1">
      <alignment horizontal="right" vertical="center"/>
    </xf>
    <xf numFmtId="181" fontId="18" fillId="0" borderId="38" xfId="10" applyNumberFormat="1" applyFont="1" applyFill="1" applyBorder="1" applyAlignment="1">
      <alignment horizontal="right" vertical="center"/>
    </xf>
    <xf numFmtId="0" fontId="18" fillId="0" borderId="37" xfId="11" applyFont="1" applyFill="1" applyBorder="1" applyAlignment="1">
      <alignment horizontal="center" vertical="center"/>
    </xf>
    <xf numFmtId="0" fontId="18" fillId="0" borderId="54" xfId="11" applyFont="1" applyFill="1" applyBorder="1" applyAlignment="1">
      <alignment horizontal="center" vertical="center"/>
    </xf>
    <xf numFmtId="0" fontId="18" fillId="0" borderId="40" xfId="11" applyFont="1" applyFill="1" applyBorder="1" applyAlignment="1">
      <alignment horizontal="center" vertical="center"/>
    </xf>
    <xf numFmtId="0" fontId="18" fillId="0" borderId="47" xfId="11" applyFont="1" applyFill="1" applyBorder="1" applyAlignment="1">
      <alignment horizontal="left" vertical="center"/>
    </xf>
    <xf numFmtId="178" fontId="18" fillId="0" borderId="37" xfId="11" applyNumberFormat="1" applyFont="1" applyFill="1" applyBorder="1" applyAlignment="1">
      <alignment horizontal="right" vertical="center"/>
    </xf>
    <xf numFmtId="178" fontId="18" fillId="0" borderId="54" xfId="11" applyNumberFormat="1" applyFont="1" applyFill="1" applyBorder="1" applyAlignment="1">
      <alignment horizontal="right" vertical="center"/>
    </xf>
    <xf numFmtId="178" fontId="18" fillId="0" borderId="40" xfId="11" applyNumberFormat="1" applyFont="1" applyFill="1" applyBorder="1" applyAlignment="1">
      <alignment horizontal="right" vertical="center"/>
    </xf>
    <xf numFmtId="0" fontId="18" fillId="0" borderId="41" xfId="11" applyFont="1" applyFill="1" applyBorder="1" applyAlignment="1">
      <alignment horizontal="center" vertical="center"/>
    </xf>
    <xf numFmtId="0" fontId="18" fillId="0" borderId="12" xfId="11" applyFont="1" applyFill="1" applyBorder="1" applyAlignment="1">
      <alignment horizontal="center" vertical="center"/>
    </xf>
    <xf numFmtId="0" fontId="18" fillId="0" borderId="48" xfId="11" applyFont="1" applyFill="1" applyBorder="1" applyAlignment="1">
      <alignment horizontal="center" vertical="center"/>
    </xf>
    <xf numFmtId="0" fontId="18" fillId="0" borderId="15" xfId="11" applyFont="1" applyFill="1" applyBorder="1" applyAlignment="1">
      <alignment horizontal="left" vertical="center"/>
    </xf>
    <xf numFmtId="178" fontId="18" fillId="0" borderId="41" xfId="11" applyNumberFormat="1" applyFont="1" applyFill="1" applyBorder="1" applyAlignment="1">
      <alignment horizontal="right" vertical="center"/>
    </xf>
    <xf numFmtId="178" fontId="18" fillId="0" borderId="12" xfId="11" applyNumberFormat="1" applyFont="1" applyFill="1" applyBorder="1" applyAlignment="1">
      <alignment horizontal="right" vertical="center"/>
    </xf>
    <xf numFmtId="178" fontId="18" fillId="0" borderId="48" xfId="11" applyNumberFormat="1" applyFont="1" applyFill="1" applyBorder="1" applyAlignment="1">
      <alignment horizontal="right" vertical="center"/>
    </xf>
    <xf numFmtId="178" fontId="18" fillId="5" borderId="84" xfId="10" applyNumberFormat="1" applyFont="1" applyFill="1" applyBorder="1" applyAlignment="1">
      <alignment horizontal="center" vertical="center" shrinkToFit="1"/>
    </xf>
    <xf numFmtId="178" fontId="18" fillId="5" borderId="0" xfId="10" applyNumberFormat="1" applyFont="1" applyFill="1" applyBorder="1" applyAlignment="1">
      <alignment horizontal="center" vertical="center" shrinkToFit="1"/>
    </xf>
    <xf numFmtId="178" fontId="18" fillId="5" borderId="81" xfId="10" applyNumberFormat="1" applyFont="1" applyFill="1" applyBorder="1" applyAlignment="1">
      <alignment horizontal="center" vertical="center" shrinkToFit="1"/>
    </xf>
    <xf numFmtId="0" fontId="18" fillId="5" borderId="84" xfId="10" applyFont="1" applyFill="1" applyBorder="1" applyAlignment="1">
      <alignment horizontal="center" vertical="center" shrinkToFit="1"/>
    </xf>
    <xf numFmtId="0" fontId="18" fillId="5" borderId="0" xfId="10" applyFont="1" applyFill="1" applyBorder="1" applyAlignment="1">
      <alignment horizontal="center" vertical="center" shrinkToFit="1"/>
    </xf>
    <xf numFmtId="0" fontId="18" fillId="5" borderId="38" xfId="10" applyFont="1" applyFill="1" applyBorder="1" applyAlignment="1">
      <alignment horizontal="center" vertical="center" shrinkToFit="1"/>
    </xf>
    <xf numFmtId="0" fontId="21" fillId="0" borderId="0" xfId="10" applyFont="1">
      <alignment vertical="center"/>
    </xf>
    <xf numFmtId="0" fontId="21" fillId="0" borderId="0" xfId="10" applyFont="1" applyBorder="1">
      <alignment vertical="center"/>
    </xf>
    <xf numFmtId="178" fontId="18" fillId="0" borderId="37" xfId="10" applyNumberFormat="1" applyFont="1" applyFill="1" applyBorder="1" applyAlignment="1">
      <alignment horizontal="right" vertical="center" shrinkToFit="1"/>
    </xf>
    <xf numFmtId="178" fontId="18" fillId="0" borderId="54" xfId="10" applyNumberFormat="1" applyFont="1" applyFill="1" applyBorder="1" applyAlignment="1">
      <alignment horizontal="right" vertical="center" shrinkToFit="1"/>
    </xf>
    <xf numFmtId="178" fontId="18" fillId="0" borderId="86" xfId="10" applyNumberFormat="1" applyFont="1" applyFill="1" applyBorder="1" applyAlignment="1">
      <alignment horizontal="right" vertical="center" shrinkToFit="1"/>
    </xf>
    <xf numFmtId="181" fontId="1" fillId="0" borderId="54" xfId="10" applyNumberFormat="1" applyFill="1" applyBorder="1" applyAlignment="1">
      <alignment horizontal="right" vertical="center" shrinkToFit="1"/>
    </xf>
    <xf numFmtId="181" fontId="1" fillId="0" borderId="86" xfId="10" applyNumberFormat="1" applyFill="1" applyBorder="1" applyAlignment="1">
      <alignment horizontal="right" vertical="center" shrinkToFit="1"/>
    </xf>
    <xf numFmtId="178" fontId="18" fillId="0" borderId="85" xfId="10" applyNumberFormat="1" applyFont="1" applyFill="1" applyBorder="1" applyAlignment="1">
      <alignment horizontal="right" vertical="center" shrinkToFit="1"/>
    </xf>
    <xf numFmtId="0" fontId="1" fillId="0" borderId="54" xfId="10" applyFill="1" applyBorder="1" applyAlignment="1">
      <alignment horizontal="right" vertical="center" shrinkToFit="1"/>
    </xf>
    <xf numFmtId="0" fontId="1" fillId="0" borderId="86" xfId="10" applyFill="1" applyBorder="1" applyAlignment="1">
      <alignment horizontal="right" vertical="center" shrinkToFit="1"/>
    </xf>
    <xf numFmtId="178" fontId="18" fillId="5" borderId="85" xfId="10" applyNumberFormat="1" applyFont="1" applyFill="1" applyBorder="1" applyAlignment="1">
      <alignment horizontal="center" vertical="center" shrinkToFit="1"/>
    </xf>
    <xf numFmtId="178" fontId="18" fillId="5" borderId="54" xfId="10" applyNumberFormat="1" applyFont="1" applyFill="1" applyBorder="1" applyAlignment="1">
      <alignment horizontal="center" vertical="center" shrinkToFit="1"/>
    </xf>
    <xf numFmtId="178" fontId="18" fillId="5" borderId="86" xfId="10" applyNumberFormat="1" applyFont="1" applyFill="1" applyBorder="1" applyAlignment="1">
      <alignment horizontal="center" vertical="center" shrinkToFit="1"/>
    </xf>
    <xf numFmtId="0" fontId="18" fillId="5" borderId="85" xfId="10" applyFont="1" applyFill="1" applyBorder="1" applyAlignment="1">
      <alignment horizontal="center" vertical="center" shrinkToFit="1"/>
    </xf>
    <xf numFmtId="0" fontId="18" fillId="5" borderId="54" xfId="10" applyFont="1" applyFill="1" applyBorder="1" applyAlignment="1">
      <alignment horizontal="center" vertical="center" shrinkToFit="1"/>
    </xf>
    <xf numFmtId="0" fontId="18" fillId="5" borderId="40" xfId="10" applyFont="1" applyFill="1" applyBorder="1" applyAlignment="1">
      <alignment horizontal="center" vertical="center" shrinkToFit="1"/>
    </xf>
    <xf numFmtId="0" fontId="28" fillId="6" borderId="0" xfId="12" applyFont="1" applyFill="1">
      <alignment vertical="center"/>
    </xf>
    <xf numFmtId="0" fontId="29" fillId="6" borderId="1" xfId="12" applyFont="1" applyFill="1" applyBorder="1" applyAlignment="1">
      <alignment horizontal="center" vertical="center"/>
    </xf>
    <xf numFmtId="0" fontId="29" fillId="6" borderId="2" xfId="12" applyFont="1" applyFill="1" applyBorder="1" applyAlignment="1">
      <alignment horizontal="center" vertical="center"/>
    </xf>
    <xf numFmtId="0" fontId="29" fillId="6" borderId="3" xfId="12" applyFont="1" applyFill="1" applyBorder="1" applyAlignment="1">
      <alignment horizontal="center" vertical="center"/>
    </xf>
    <xf numFmtId="0" fontId="30" fillId="6" borderId="62" xfId="12" applyFont="1" applyFill="1" applyBorder="1" applyAlignment="1">
      <alignment horizontal="left" vertical="center"/>
    </xf>
    <xf numFmtId="0" fontId="30" fillId="6" borderId="62" xfId="12" applyFont="1" applyFill="1" applyBorder="1">
      <alignment vertical="center"/>
    </xf>
    <xf numFmtId="0" fontId="30" fillId="7" borderId="36" xfId="12" applyFont="1" applyFill="1" applyBorder="1" applyAlignment="1" applyProtection="1">
      <alignment horizontal="center" vertical="center"/>
      <protection locked="0"/>
    </xf>
    <xf numFmtId="0" fontId="30" fillId="7" borderId="8" xfId="12" applyFont="1" applyFill="1" applyBorder="1" applyAlignment="1" applyProtection="1">
      <alignment horizontal="center" vertical="center"/>
      <protection locked="0"/>
    </xf>
    <xf numFmtId="0" fontId="30" fillId="7" borderId="23" xfId="12" applyFont="1" applyFill="1" applyBorder="1" applyAlignment="1" applyProtection="1">
      <alignment horizontal="center" vertical="center"/>
      <protection locked="0"/>
    </xf>
    <xf numFmtId="0" fontId="30" fillId="7" borderId="87" xfId="12" applyFont="1" applyFill="1" applyBorder="1" applyAlignment="1" applyProtection="1">
      <alignment horizontal="center" vertical="center"/>
      <protection locked="0"/>
    </xf>
    <xf numFmtId="0" fontId="30" fillId="7" borderId="88" xfId="12" applyFont="1" applyFill="1" applyBorder="1" applyAlignment="1" applyProtection="1">
      <alignment horizontal="center" vertical="center"/>
      <protection locked="0"/>
    </xf>
    <xf numFmtId="0" fontId="30" fillId="7" borderId="89" xfId="12" applyFont="1" applyFill="1" applyBorder="1" applyAlignment="1" applyProtection="1">
      <alignment horizontal="center" vertical="center"/>
      <protection locked="0"/>
    </xf>
    <xf numFmtId="0" fontId="30" fillId="7" borderId="63" xfId="12" applyFont="1" applyFill="1" applyBorder="1" applyAlignment="1" applyProtection="1">
      <alignment horizontal="center" vertical="center" wrapText="1"/>
      <protection locked="0"/>
    </xf>
    <xf numFmtId="0" fontId="30" fillId="7" borderId="8" xfId="12" applyFont="1" applyFill="1" applyBorder="1" applyAlignment="1" applyProtection="1">
      <alignment horizontal="center" vertical="center" wrapText="1"/>
      <protection locked="0"/>
    </xf>
    <xf numFmtId="0" fontId="30" fillId="7" borderId="23" xfId="12" applyFont="1" applyFill="1" applyBorder="1" applyAlignment="1" applyProtection="1">
      <alignment horizontal="center" vertical="center" wrapText="1"/>
      <protection locked="0"/>
    </xf>
    <xf numFmtId="0" fontId="30" fillId="7" borderId="90" xfId="12" applyFont="1" applyFill="1" applyBorder="1" applyAlignment="1" applyProtection="1">
      <alignment horizontal="center" vertical="center" wrapText="1"/>
      <protection locked="0"/>
    </xf>
    <xf numFmtId="0" fontId="30" fillId="7" borderId="88" xfId="12" applyFont="1" applyFill="1" applyBorder="1" applyAlignment="1" applyProtection="1">
      <alignment horizontal="center" vertical="center" wrapText="1"/>
      <protection locked="0"/>
    </xf>
    <xf numFmtId="0" fontId="30" fillId="7" borderId="89" xfId="12" applyFont="1" applyFill="1" applyBorder="1" applyAlignment="1" applyProtection="1">
      <alignment horizontal="center" vertical="center" wrapText="1"/>
      <protection locked="0"/>
    </xf>
    <xf numFmtId="0" fontId="30" fillId="7" borderId="36" xfId="12" applyFont="1" applyFill="1" applyBorder="1" applyAlignment="1" applyProtection="1">
      <alignment horizontal="center" vertical="center" wrapText="1"/>
      <protection locked="0"/>
    </xf>
    <xf numFmtId="0" fontId="30" fillId="7" borderId="9" xfId="12" applyFont="1" applyFill="1" applyBorder="1" applyAlignment="1" applyProtection="1">
      <alignment horizontal="center" vertical="center" wrapText="1"/>
      <protection locked="0"/>
    </xf>
    <xf numFmtId="0" fontId="30" fillId="7" borderId="87" xfId="12" applyFont="1" applyFill="1" applyBorder="1" applyAlignment="1" applyProtection="1">
      <alignment horizontal="center" vertical="center" wrapText="1"/>
      <protection locked="0"/>
    </xf>
    <xf numFmtId="0" fontId="30" fillId="7" borderId="91" xfId="12" applyFont="1" applyFill="1" applyBorder="1" applyAlignment="1" applyProtection="1">
      <alignment horizontal="center" vertical="center" wrapText="1"/>
      <protection locked="0"/>
    </xf>
    <xf numFmtId="177" fontId="30" fillId="0" borderId="93" xfId="15" applyNumberFormat="1" applyFont="1" applyBorder="1" applyAlignment="1" applyProtection="1">
      <alignment horizontal="right" vertical="center" shrinkToFit="1"/>
      <protection locked="0"/>
    </xf>
    <xf numFmtId="177" fontId="30" fillId="0" borderId="94" xfId="15" applyNumberFormat="1" applyFont="1" applyBorder="1" applyAlignment="1" applyProtection="1">
      <alignment horizontal="right" vertical="center" shrinkToFit="1"/>
      <protection locked="0"/>
    </xf>
    <xf numFmtId="177" fontId="30" fillId="0" borderId="95" xfId="15" applyNumberFormat="1" applyFont="1" applyBorder="1" applyAlignment="1" applyProtection="1">
      <alignment horizontal="right" vertical="center" shrinkToFit="1"/>
      <protection locked="0"/>
    </xf>
    <xf numFmtId="0" fontId="30" fillId="0" borderId="93" xfId="15" applyFont="1" applyBorder="1" applyAlignment="1" applyProtection="1">
      <alignment horizontal="left" vertical="center" shrinkToFit="1"/>
      <protection locked="0"/>
    </xf>
    <xf numFmtId="0" fontId="30" fillId="0" borderId="94" xfId="15" applyFont="1" applyBorder="1" applyAlignment="1" applyProtection="1">
      <alignment horizontal="left" vertical="center" shrinkToFit="1"/>
      <protection locked="0"/>
    </xf>
    <xf numFmtId="0" fontId="30" fillId="0" borderId="105" xfId="15" applyFont="1" applyBorder="1" applyAlignment="1" applyProtection="1">
      <alignment horizontal="left" vertical="center" shrinkToFit="1"/>
      <protection locked="0"/>
    </xf>
    <xf numFmtId="177" fontId="30" fillId="0" borderId="93" xfId="15" applyNumberFormat="1" applyFont="1" applyFill="1" applyBorder="1" applyAlignment="1" applyProtection="1">
      <alignment horizontal="right" vertical="center" shrinkToFit="1"/>
      <protection locked="0"/>
    </xf>
    <xf numFmtId="177" fontId="30" fillId="0" borderId="94" xfId="15" applyNumberFormat="1" applyFont="1" applyFill="1" applyBorder="1" applyAlignment="1" applyProtection="1">
      <alignment horizontal="right" vertical="center" shrinkToFit="1"/>
      <protection locked="0"/>
    </xf>
    <xf numFmtId="177" fontId="30" fillId="0" borderId="95" xfId="15" applyNumberFormat="1" applyFont="1" applyFill="1" applyBorder="1" applyAlignment="1" applyProtection="1">
      <alignment horizontal="right" vertical="center" shrinkToFit="1"/>
      <protection locked="0"/>
    </xf>
    <xf numFmtId="0" fontId="30" fillId="0" borderId="93" xfId="14" applyFont="1" applyBorder="1" applyAlignment="1" applyProtection="1">
      <alignment horizontal="left" vertical="center" shrinkToFit="1"/>
      <protection locked="0"/>
    </xf>
    <xf numFmtId="0" fontId="30" fillId="0" borderId="94" xfId="14" applyFont="1" applyBorder="1" applyAlignment="1" applyProtection="1">
      <alignment horizontal="left" vertical="center" shrinkToFit="1"/>
      <protection locked="0"/>
    </xf>
    <xf numFmtId="0" fontId="30" fillId="0" borderId="95" xfId="14" applyFont="1" applyBorder="1" applyAlignment="1" applyProtection="1">
      <alignment horizontal="left" vertical="center" shrinkToFit="1"/>
      <protection locked="0"/>
    </xf>
    <xf numFmtId="177" fontId="30" fillId="0" borderId="93" xfId="14" applyNumberFormat="1" applyFont="1" applyBorder="1" applyAlignment="1" applyProtection="1">
      <alignment horizontal="right" vertical="center" shrinkToFit="1"/>
      <protection locked="0"/>
    </xf>
    <xf numFmtId="177" fontId="30" fillId="0" borderId="94" xfId="14" applyNumberFormat="1" applyFont="1" applyBorder="1" applyAlignment="1" applyProtection="1">
      <alignment horizontal="right" vertical="center" shrinkToFit="1"/>
      <protection locked="0"/>
    </xf>
    <xf numFmtId="177" fontId="30" fillId="0" borderId="102" xfId="14" applyNumberFormat="1" applyFont="1" applyBorder="1" applyAlignment="1" applyProtection="1">
      <alignment horizontal="right" vertical="center" shrinkToFit="1"/>
      <protection locked="0"/>
    </xf>
    <xf numFmtId="177" fontId="30" fillId="0" borderId="98" xfId="14" applyNumberFormat="1" applyFont="1" applyBorder="1" applyAlignment="1" applyProtection="1">
      <alignment horizontal="right" vertical="center" shrinkToFit="1"/>
      <protection locked="0"/>
    </xf>
    <xf numFmtId="177" fontId="30" fillId="0" borderId="105" xfId="14" applyNumberFormat="1" applyFont="1" applyBorder="1" applyAlignment="1" applyProtection="1">
      <alignment horizontal="right" vertical="center" shrinkToFit="1"/>
      <protection locked="0"/>
    </xf>
    <xf numFmtId="177" fontId="30" fillId="0" borderId="99" xfId="14" applyNumberFormat="1" applyFont="1" applyBorder="1" applyAlignment="1" applyProtection="1">
      <alignment horizontal="right" vertical="center" shrinkToFit="1"/>
      <protection locked="0"/>
    </xf>
    <xf numFmtId="177" fontId="30" fillId="0" borderId="100" xfId="14" applyNumberFormat="1" applyFont="1" applyBorder="1" applyAlignment="1" applyProtection="1">
      <alignment horizontal="right" vertical="center" shrinkToFit="1"/>
      <protection locked="0"/>
    </xf>
    <xf numFmtId="177" fontId="30" fillId="0" borderId="101" xfId="14" applyNumberFormat="1" applyFont="1" applyBorder="1" applyAlignment="1" applyProtection="1">
      <alignment horizontal="right" vertical="center" shrinkToFit="1"/>
      <protection locked="0"/>
    </xf>
    <xf numFmtId="177" fontId="30" fillId="0" borderId="187" xfId="15" applyNumberFormat="1" applyFont="1" applyBorder="1" applyAlignment="1" applyProtection="1">
      <alignment horizontal="right" vertical="center" shrinkToFit="1"/>
      <protection locked="0"/>
    </xf>
    <xf numFmtId="177" fontId="30" fillId="0" borderId="102" xfId="15" applyNumberFormat="1" applyFont="1" applyBorder="1" applyAlignment="1" applyProtection="1">
      <alignment horizontal="right" vertical="center" shrinkToFit="1"/>
      <protection locked="0"/>
    </xf>
    <xf numFmtId="177" fontId="30" fillId="0" borderId="98" xfId="15" applyNumberFormat="1" applyFont="1" applyBorder="1" applyAlignment="1" applyProtection="1">
      <alignment horizontal="right" vertical="center" shrinkToFit="1"/>
      <protection locked="0"/>
    </xf>
    <xf numFmtId="0" fontId="30" fillId="0" borderId="98" xfId="15" applyFont="1" applyBorder="1" applyAlignment="1" applyProtection="1">
      <alignment horizontal="left" vertical="center" shrinkToFit="1"/>
      <protection locked="0"/>
    </xf>
    <xf numFmtId="0" fontId="30" fillId="0" borderId="95" xfId="15" applyFont="1" applyBorder="1" applyAlignment="1" applyProtection="1">
      <alignment horizontal="left" vertical="center" shrinkToFit="1"/>
      <protection locked="0"/>
    </xf>
    <xf numFmtId="0" fontId="1" fillId="7" borderId="63"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177" fontId="30" fillId="0" borderId="113" xfId="15" applyNumberFormat="1" applyFont="1" applyBorder="1" applyAlignment="1" applyProtection="1">
      <alignment horizontal="right" vertical="center" shrinkToFit="1"/>
      <protection locked="0"/>
    </xf>
    <xf numFmtId="177" fontId="30" fillId="0" borderId="108" xfId="15" applyNumberFormat="1" applyFont="1" applyBorder="1" applyAlignment="1" applyProtection="1">
      <alignment horizontal="right" vertical="center" shrinkToFit="1"/>
      <protection locked="0"/>
    </xf>
    <xf numFmtId="177" fontId="30" fillId="0" borderId="115" xfId="15" applyNumberFormat="1" applyFont="1" applyBorder="1" applyAlignment="1" applyProtection="1">
      <alignment horizontal="right" vertical="center" shrinkToFit="1"/>
      <protection locked="0"/>
    </xf>
    <xf numFmtId="177" fontId="30" fillId="0" borderId="112" xfId="15" applyNumberFormat="1" applyFont="1" applyBorder="1" applyAlignment="1" applyProtection="1">
      <alignment horizontal="right" vertical="center" shrinkToFit="1"/>
      <protection locked="0"/>
    </xf>
    <xf numFmtId="0" fontId="30" fillId="0" borderId="112" xfId="15" applyFont="1" applyBorder="1" applyAlignment="1" applyProtection="1">
      <alignment horizontal="left" vertical="center" shrinkToFit="1"/>
      <protection locked="0"/>
    </xf>
    <xf numFmtId="0" fontId="30" fillId="0" borderId="108" xfId="15" applyFont="1" applyBorder="1" applyAlignment="1" applyProtection="1">
      <alignment horizontal="left" vertical="center" shrinkToFit="1"/>
      <protection locked="0"/>
    </xf>
    <xf numFmtId="0" fontId="30" fillId="0" borderId="114" xfId="15" applyFont="1" applyBorder="1" applyAlignment="1" applyProtection="1">
      <alignment horizontal="left" vertical="center" shrinkToFit="1"/>
      <protection locked="0"/>
    </xf>
    <xf numFmtId="0" fontId="30" fillId="0" borderId="107" xfId="15" applyFont="1" applyBorder="1" applyAlignment="1" applyProtection="1">
      <alignment horizontal="left" vertical="center" shrinkToFit="1"/>
      <protection locked="0"/>
    </xf>
    <xf numFmtId="0" fontId="30" fillId="0" borderId="109" xfId="15" applyFont="1" applyBorder="1" applyAlignment="1" applyProtection="1">
      <alignment horizontal="left" vertical="center" shrinkToFit="1"/>
      <protection locked="0"/>
    </xf>
    <xf numFmtId="177" fontId="30" fillId="0" borderId="107" xfId="15" applyNumberFormat="1" applyFont="1" applyBorder="1" applyAlignment="1" applyProtection="1">
      <alignment horizontal="right" vertical="center" shrinkToFit="1"/>
      <protection locked="0"/>
    </xf>
    <xf numFmtId="177" fontId="30" fillId="0" borderId="109" xfId="15" applyNumberFormat="1" applyFont="1" applyBorder="1" applyAlignment="1" applyProtection="1">
      <alignment horizontal="right" vertical="center" shrinkToFit="1"/>
      <protection locked="0"/>
    </xf>
    <xf numFmtId="0" fontId="30" fillId="0" borderId="107" xfId="14" applyFont="1" applyBorder="1" applyAlignment="1" applyProtection="1">
      <alignment horizontal="left" vertical="center" shrinkToFit="1"/>
      <protection locked="0"/>
    </xf>
    <xf numFmtId="0" fontId="30" fillId="0" borderId="108" xfId="14" applyFont="1" applyBorder="1" applyAlignment="1" applyProtection="1">
      <alignment horizontal="left" vertical="center" shrinkToFit="1"/>
      <protection locked="0"/>
    </xf>
    <xf numFmtId="0" fontId="30" fillId="0" borderId="109" xfId="14" applyFont="1" applyBorder="1" applyAlignment="1" applyProtection="1">
      <alignment horizontal="left" vertical="center" shrinkToFit="1"/>
      <protection locked="0"/>
    </xf>
    <xf numFmtId="177" fontId="30" fillId="0" borderId="107" xfId="14" applyNumberFormat="1" applyFont="1" applyBorder="1" applyAlignment="1" applyProtection="1">
      <alignment horizontal="right" vertical="center" shrinkToFit="1"/>
      <protection locked="0"/>
    </xf>
    <xf numFmtId="177" fontId="30" fillId="0" borderId="108" xfId="14" applyNumberFormat="1" applyFont="1" applyBorder="1" applyAlignment="1" applyProtection="1">
      <alignment horizontal="right" vertical="center" shrinkToFit="1"/>
      <protection locked="0"/>
    </xf>
    <xf numFmtId="177" fontId="30" fillId="0" borderId="115" xfId="14" applyNumberFormat="1" applyFont="1" applyBorder="1" applyAlignment="1" applyProtection="1">
      <alignment horizontal="right" vertical="center" shrinkToFit="1"/>
      <protection locked="0"/>
    </xf>
    <xf numFmtId="177" fontId="30" fillId="0" borderId="112" xfId="14" applyNumberFormat="1" applyFont="1" applyBorder="1" applyAlignment="1" applyProtection="1">
      <alignment horizontal="right" vertical="center" shrinkToFit="1"/>
      <protection locked="0"/>
    </xf>
    <xf numFmtId="177" fontId="30" fillId="0" borderId="114" xfId="14" applyNumberFormat="1" applyFont="1" applyBorder="1" applyAlignment="1" applyProtection="1">
      <alignment horizontal="right" vertical="center" shrinkToFit="1"/>
      <protection locked="0"/>
    </xf>
    <xf numFmtId="177" fontId="30" fillId="0" borderId="113" xfId="14" applyNumberFormat="1" applyFont="1" applyBorder="1" applyAlignment="1" applyProtection="1">
      <alignment horizontal="right" vertical="center" shrinkToFit="1"/>
      <protection locked="0"/>
    </xf>
    <xf numFmtId="177" fontId="30" fillId="0" borderId="111" xfId="15" applyNumberFormat="1" applyFont="1" applyBorder="1" applyAlignment="1" applyProtection="1">
      <alignment horizontal="right" vertical="center" shrinkToFit="1"/>
      <protection locked="0"/>
    </xf>
    <xf numFmtId="0" fontId="30" fillId="0" borderId="111" xfId="15" applyFont="1" applyBorder="1" applyAlignment="1" applyProtection="1">
      <alignment horizontal="left" vertical="center" shrinkToFit="1"/>
      <protection locked="0"/>
    </xf>
    <xf numFmtId="0" fontId="30" fillId="0" borderId="116" xfId="15" applyFont="1" applyBorder="1" applyAlignment="1" applyProtection="1">
      <alignment horizontal="left" vertical="center" shrinkToFit="1"/>
      <protection locked="0"/>
    </xf>
    <xf numFmtId="177" fontId="30" fillId="0" borderId="110" xfId="14" applyNumberFormat="1" applyFont="1" applyBorder="1" applyAlignment="1" applyProtection="1">
      <alignment horizontal="right" vertical="center" shrinkToFit="1"/>
      <protection locked="0"/>
    </xf>
    <xf numFmtId="177" fontId="30" fillId="0" borderId="111" xfId="14" applyNumberFormat="1" applyFont="1" applyBorder="1" applyAlignment="1" applyProtection="1">
      <alignment horizontal="right" vertical="center" shrinkToFit="1"/>
      <protection locked="0"/>
    </xf>
    <xf numFmtId="0" fontId="30" fillId="8" borderId="44" xfId="12" applyFont="1" applyFill="1" applyBorder="1" applyAlignment="1" applyProtection="1">
      <alignment horizontal="left" vertical="center" shrinkToFit="1"/>
      <protection locked="0"/>
    </xf>
    <xf numFmtId="0" fontId="30" fillId="8" borderId="18" xfId="12" applyFont="1" applyFill="1" applyBorder="1" applyAlignment="1" applyProtection="1">
      <alignment horizontal="left" vertical="center" shrinkToFit="1"/>
      <protection locked="0"/>
    </xf>
    <xf numFmtId="0" fontId="30" fillId="8" borderId="43" xfId="12" applyFont="1" applyFill="1" applyBorder="1" applyAlignment="1" applyProtection="1">
      <alignment horizontal="left" vertical="center" shrinkToFit="1"/>
      <protection locked="0"/>
    </xf>
    <xf numFmtId="177" fontId="30" fillId="8" borderId="128" xfId="15" applyNumberFormat="1" applyFont="1" applyFill="1" applyBorder="1" applyAlignment="1" applyProtection="1">
      <alignment horizontal="right" vertical="center" shrinkToFit="1"/>
      <protection locked="0"/>
    </xf>
    <xf numFmtId="177" fontId="30" fillId="8" borderId="129" xfId="15" applyNumberFormat="1" applyFont="1" applyFill="1" applyBorder="1" applyAlignment="1" applyProtection="1">
      <alignment horizontal="right" vertical="center" shrinkToFit="1"/>
      <protection locked="0"/>
    </xf>
    <xf numFmtId="177" fontId="30" fillId="8" borderId="130" xfId="15" applyNumberFormat="1" applyFont="1" applyFill="1" applyBorder="1" applyAlignment="1" applyProtection="1">
      <alignment horizontal="right" vertical="center" shrinkToFit="1"/>
      <protection locked="0"/>
    </xf>
    <xf numFmtId="177" fontId="30" fillId="8" borderId="131" xfId="15" applyNumberFormat="1" applyFont="1" applyFill="1" applyBorder="1" applyAlignment="1" applyProtection="1">
      <alignment horizontal="right" vertical="center" shrinkToFit="1"/>
      <protection locked="0"/>
    </xf>
    <xf numFmtId="177" fontId="30" fillId="8" borderId="132" xfId="15" applyNumberFormat="1" applyFont="1" applyFill="1" applyBorder="1" applyAlignment="1" applyProtection="1">
      <alignment horizontal="right" vertical="center" shrinkToFit="1"/>
      <protection locked="0"/>
    </xf>
    <xf numFmtId="177" fontId="30" fillId="8" borderId="133" xfId="15" applyNumberFormat="1" applyFont="1" applyFill="1" applyBorder="1" applyAlignment="1" applyProtection="1">
      <alignment horizontal="right" vertical="center" shrinkToFit="1"/>
      <protection locked="0"/>
    </xf>
    <xf numFmtId="177" fontId="30" fillId="8" borderId="134" xfId="15" applyNumberFormat="1" applyFont="1" applyFill="1" applyBorder="1" applyAlignment="1" applyProtection="1">
      <alignment horizontal="right" vertical="center" shrinkToFit="1"/>
      <protection locked="0"/>
    </xf>
    <xf numFmtId="177" fontId="30" fillId="0" borderId="107" xfId="15" applyNumberFormat="1" applyFont="1" applyFill="1" applyBorder="1" applyAlignment="1" applyProtection="1">
      <alignment horizontal="right" vertical="center" shrinkToFit="1"/>
      <protection locked="0"/>
    </xf>
    <xf numFmtId="177" fontId="30" fillId="0" borderId="108" xfId="15" applyNumberFormat="1" applyFont="1" applyFill="1" applyBorder="1" applyAlignment="1" applyProtection="1">
      <alignment horizontal="right" vertical="center" shrinkToFit="1"/>
      <protection locked="0"/>
    </xf>
    <xf numFmtId="177" fontId="30" fillId="0" borderId="109" xfId="15" applyNumberFormat="1" applyFont="1" applyFill="1" applyBorder="1" applyAlignment="1" applyProtection="1">
      <alignment horizontal="right" vertical="center" shrinkToFit="1"/>
      <protection locked="0"/>
    </xf>
    <xf numFmtId="0" fontId="30" fillId="0" borderId="118" xfId="14" applyFont="1" applyBorder="1" applyAlignment="1" applyProtection="1">
      <alignment horizontal="left" vertical="center" shrinkToFit="1"/>
      <protection locked="0"/>
    </xf>
    <xf numFmtId="0" fontId="30" fillId="0" borderId="119" xfId="14" applyFont="1" applyBorder="1" applyAlignment="1" applyProtection="1">
      <alignment horizontal="left" vertical="center" shrinkToFit="1"/>
      <protection locked="0"/>
    </xf>
    <xf numFmtId="0" fontId="30" fillId="0" borderId="120" xfId="14" applyFont="1" applyBorder="1" applyAlignment="1" applyProtection="1">
      <alignment horizontal="left" vertical="center" shrinkToFit="1"/>
      <protection locked="0"/>
    </xf>
    <xf numFmtId="177" fontId="30" fillId="0" borderId="121" xfId="14" applyNumberFormat="1" applyFont="1" applyBorder="1" applyAlignment="1" applyProtection="1">
      <alignment horizontal="right" vertical="center" shrinkToFit="1"/>
      <protection locked="0"/>
    </xf>
    <xf numFmtId="177" fontId="30" fillId="0" borderId="122" xfId="14" applyNumberFormat="1" applyFont="1" applyBorder="1" applyAlignment="1" applyProtection="1">
      <alignment horizontal="right" vertical="center" shrinkToFit="1"/>
      <protection locked="0"/>
    </xf>
    <xf numFmtId="177" fontId="30" fillId="0" borderId="123" xfId="14" applyNumberFormat="1" applyFont="1" applyBorder="1" applyAlignment="1" applyProtection="1">
      <alignment horizontal="right" vertical="center" shrinkToFit="1"/>
      <protection locked="0"/>
    </xf>
    <xf numFmtId="177" fontId="30" fillId="0" borderId="124" xfId="14" applyNumberFormat="1" applyFont="1" applyBorder="1" applyAlignment="1" applyProtection="1">
      <alignment horizontal="right" vertical="center" shrinkToFit="1"/>
      <protection locked="0"/>
    </xf>
    <xf numFmtId="177" fontId="30" fillId="0" borderId="119" xfId="14" applyNumberFormat="1" applyFont="1" applyBorder="1" applyAlignment="1" applyProtection="1">
      <alignment horizontal="right" vertical="center" shrinkToFit="1"/>
      <protection locked="0"/>
    </xf>
    <xf numFmtId="177" fontId="30" fillId="0" borderId="125" xfId="14" applyNumberFormat="1" applyFont="1" applyBorder="1" applyAlignment="1" applyProtection="1">
      <alignment horizontal="right" vertical="center" shrinkToFit="1"/>
      <protection locked="0"/>
    </xf>
    <xf numFmtId="177" fontId="30" fillId="0" borderId="126" xfId="15" applyNumberFormat="1" applyFont="1" applyBorder="1" applyAlignment="1" applyProtection="1">
      <alignment horizontal="right" vertical="center" shrinkToFit="1"/>
      <protection locked="0"/>
    </xf>
    <xf numFmtId="177" fontId="30" fillId="0" borderId="122" xfId="15" applyNumberFormat="1" applyFont="1" applyBorder="1" applyAlignment="1" applyProtection="1">
      <alignment horizontal="right" vertical="center" shrinkToFit="1"/>
      <protection locked="0"/>
    </xf>
    <xf numFmtId="0" fontId="30" fillId="0" borderId="122" xfId="15" applyFont="1" applyBorder="1" applyAlignment="1" applyProtection="1">
      <alignment horizontal="left" vertical="center" shrinkToFit="1"/>
      <protection locked="0"/>
    </xf>
    <xf numFmtId="0" fontId="30" fillId="0" borderId="127" xfId="15" applyFont="1" applyBorder="1" applyAlignment="1" applyProtection="1">
      <alignment horizontal="left" vertical="center" shrinkToFit="1"/>
      <protection locked="0"/>
    </xf>
    <xf numFmtId="0" fontId="30" fillId="0" borderId="25" xfId="12" applyFont="1" applyBorder="1" applyAlignment="1" applyProtection="1">
      <alignment horizontal="center" vertical="center"/>
      <protection locked="0"/>
    </xf>
    <xf numFmtId="0" fontId="30" fillId="0" borderId="26" xfId="12" applyFont="1" applyBorder="1" applyAlignment="1" applyProtection="1">
      <alignment horizontal="center" vertical="center"/>
      <protection locked="0"/>
    </xf>
    <xf numFmtId="0" fontId="30" fillId="6" borderId="8" xfId="12" applyFont="1" applyFill="1" applyBorder="1" applyAlignment="1">
      <alignment horizontal="left" vertical="center"/>
    </xf>
    <xf numFmtId="0" fontId="30" fillId="8" borderId="129" xfId="15" applyFont="1" applyFill="1" applyBorder="1" applyAlignment="1" applyProtection="1">
      <alignment horizontal="left" vertical="center" shrinkToFit="1"/>
      <protection locked="0"/>
    </xf>
    <xf numFmtId="0" fontId="30" fillId="8" borderId="132" xfId="15" applyFont="1" applyFill="1" applyBorder="1" applyAlignment="1" applyProtection="1">
      <alignment horizontal="left" vertical="center" shrinkToFit="1"/>
      <protection locked="0"/>
    </xf>
    <xf numFmtId="177" fontId="30" fillId="8" borderId="17" xfId="15" applyNumberFormat="1" applyFont="1" applyFill="1" applyBorder="1" applyAlignment="1" applyProtection="1">
      <alignment horizontal="right" vertical="center" shrinkToFit="1"/>
      <protection locked="0"/>
    </xf>
    <xf numFmtId="177" fontId="30" fillId="8" borderId="18" xfId="15" applyNumberFormat="1" applyFont="1" applyFill="1" applyBorder="1" applyAlignment="1" applyProtection="1">
      <alignment horizontal="right" vertical="center" shrinkToFit="1"/>
      <protection locked="0"/>
    </xf>
    <xf numFmtId="177" fontId="30" fillId="8" borderId="19" xfId="15" applyNumberFormat="1" applyFont="1" applyFill="1" applyBorder="1" applyAlignment="1" applyProtection="1">
      <alignment horizontal="right" vertical="center" shrinkToFit="1"/>
      <protection locked="0"/>
    </xf>
    <xf numFmtId="0" fontId="30" fillId="7" borderId="36" xfId="12" applyFont="1" applyFill="1" applyBorder="1" applyAlignment="1" applyProtection="1">
      <alignment horizontal="center" vertical="center" wrapText="1" shrinkToFit="1"/>
      <protection locked="0"/>
    </xf>
    <xf numFmtId="0" fontId="30" fillId="7" borderId="8" xfId="12" applyFont="1" applyFill="1" applyBorder="1" applyAlignment="1" applyProtection="1">
      <alignment horizontal="center" vertical="center" shrinkToFit="1"/>
      <protection locked="0"/>
    </xf>
    <xf numFmtId="0" fontId="30" fillId="7" borderId="9" xfId="12" applyFont="1" applyFill="1" applyBorder="1" applyAlignment="1" applyProtection="1">
      <alignment horizontal="center" vertical="center" shrinkToFit="1"/>
      <protection locked="0"/>
    </xf>
    <xf numFmtId="0" fontId="30" fillId="7" borderId="87" xfId="12" applyFont="1" applyFill="1" applyBorder="1" applyAlignment="1" applyProtection="1">
      <alignment horizontal="center" vertical="center" shrinkToFit="1"/>
      <protection locked="0"/>
    </xf>
    <xf numFmtId="0" fontId="30" fillId="7" borderId="88" xfId="12" applyFont="1" applyFill="1" applyBorder="1" applyAlignment="1" applyProtection="1">
      <alignment horizontal="center" vertical="center" shrinkToFit="1"/>
      <protection locked="0"/>
    </xf>
    <xf numFmtId="0" fontId="30" fillId="7" borderId="91" xfId="12" applyFont="1" applyFill="1" applyBorder="1" applyAlignment="1" applyProtection="1">
      <alignment horizontal="center" vertical="center" shrinkToFit="1"/>
      <protection locked="0"/>
    </xf>
    <xf numFmtId="177" fontId="30" fillId="0" borderId="142" xfId="14" applyNumberFormat="1" applyFont="1" applyBorder="1" applyAlignment="1" applyProtection="1">
      <alignment horizontal="right" vertical="center" shrinkToFit="1"/>
      <protection locked="0"/>
    </xf>
    <xf numFmtId="177" fontId="30" fillId="0" borderId="116" xfId="14" applyNumberFormat="1" applyFont="1" applyBorder="1" applyAlignment="1" applyProtection="1">
      <alignment horizontal="right" vertical="center" shrinkToFit="1"/>
      <protection locked="0"/>
    </xf>
    <xf numFmtId="0" fontId="30" fillId="0" borderId="137" xfId="12" applyFont="1" applyBorder="1" applyAlignment="1" applyProtection="1">
      <alignment horizontal="left" vertical="center" shrinkToFit="1"/>
      <protection locked="0"/>
    </xf>
    <xf numFmtId="0" fontId="30" fillId="0" borderId="140" xfId="12" applyFont="1" applyBorder="1" applyAlignment="1" applyProtection="1">
      <alignment horizontal="left" vertical="center" shrinkToFit="1"/>
      <protection locked="0"/>
    </xf>
    <xf numFmtId="177" fontId="30" fillId="0" borderId="136" xfId="14" applyNumberFormat="1" applyFont="1" applyBorder="1" applyAlignment="1" applyProtection="1">
      <alignment horizontal="right" vertical="center" shrinkToFit="1"/>
      <protection locked="0"/>
    </xf>
    <xf numFmtId="177" fontId="30" fillId="0" borderId="137" xfId="14" applyNumberFormat="1" applyFont="1" applyBorder="1" applyAlignment="1" applyProtection="1">
      <alignment horizontal="right" vertical="center" shrinkToFit="1"/>
      <protection locked="0"/>
    </xf>
    <xf numFmtId="177" fontId="30" fillId="0" borderId="138" xfId="14" applyNumberFormat="1" applyFont="1" applyBorder="1" applyAlignment="1" applyProtection="1">
      <alignment horizontal="right" vertical="center" shrinkToFit="1"/>
      <protection locked="0"/>
    </xf>
    <xf numFmtId="177" fontId="30" fillId="0" borderId="139" xfId="14" applyNumberFormat="1" applyFont="1" applyBorder="1" applyAlignment="1" applyProtection="1">
      <alignment horizontal="right" vertical="center" shrinkToFit="1"/>
      <protection locked="0"/>
    </xf>
    <xf numFmtId="177" fontId="30" fillId="0" borderId="140" xfId="14" applyNumberFormat="1" applyFont="1" applyBorder="1" applyAlignment="1" applyProtection="1">
      <alignment horizontal="right" vertical="center" shrinkToFit="1"/>
      <protection locked="0"/>
    </xf>
    <xf numFmtId="177" fontId="30" fillId="0" borderId="141" xfId="12" applyNumberFormat="1" applyFont="1" applyBorder="1" applyAlignment="1" applyProtection="1">
      <alignment horizontal="right" vertical="center" shrinkToFit="1"/>
      <protection locked="0"/>
    </xf>
    <xf numFmtId="177" fontId="30" fillId="0" borderId="137" xfId="12" applyNumberFormat="1" applyFont="1" applyBorder="1" applyAlignment="1" applyProtection="1">
      <alignment horizontal="right" vertical="center" shrinkToFit="1"/>
      <protection locked="0"/>
    </xf>
    <xf numFmtId="188" fontId="30" fillId="0" borderId="137" xfId="12" applyNumberFormat="1" applyFont="1" applyBorder="1" applyAlignment="1" applyProtection="1">
      <alignment horizontal="right" vertical="center" shrinkToFit="1"/>
      <protection locked="0"/>
    </xf>
    <xf numFmtId="177" fontId="30" fillId="0" borderId="111" xfId="12" applyNumberFormat="1" applyFont="1" applyBorder="1" applyAlignment="1" applyProtection="1">
      <alignment horizontal="right" vertical="center" shrinkToFit="1"/>
      <protection locked="0"/>
    </xf>
    <xf numFmtId="188" fontId="30" fillId="0" borderId="111" xfId="12" applyNumberFormat="1" applyFont="1" applyBorder="1" applyAlignment="1" applyProtection="1">
      <alignment horizontal="right" vertical="center" shrinkToFit="1"/>
      <protection locked="0"/>
    </xf>
    <xf numFmtId="0" fontId="30" fillId="0" borderId="111" xfId="12" applyFont="1" applyBorder="1" applyAlignment="1" applyProtection="1">
      <alignment horizontal="left" vertical="center" shrinkToFit="1"/>
      <protection locked="0"/>
    </xf>
    <xf numFmtId="0" fontId="30" fillId="0" borderId="116" xfId="12" applyFont="1" applyBorder="1" applyAlignment="1" applyProtection="1">
      <alignment horizontal="left" vertical="center" shrinkToFit="1"/>
      <protection locked="0"/>
    </xf>
    <xf numFmtId="177" fontId="30" fillId="0" borderId="115" xfId="12" applyNumberFormat="1" applyFont="1" applyBorder="1" applyAlignment="1" applyProtection="1">
      <alignment horizontal="right" vertical="center" shrinkToFit="1"/>
      <protection locked="0"/>
    </xf>
    <xf numFmtId="177" fontId="30" fillId="6" borderId="110" xfId="13" applyNumberFormat="1" applyFont="1" applyFill="1" applyBorder="1" applyAlignment="1" applyProtection="1">
      <alignment horizontal="right" vertical="center" shrinkToFit="1"/>
      <protection locked="0"/>
    </xf>
    <xf numFmtId="177" fontId="30" fillId="6" borderId="111" xfId="13" applyNumberFormat="1" applyFont="1" applyFill="1" applyBorder="1" applyAlignment="1" applyProtection="1">
      <alignment horizontal="right" vertical="center" shrinkToFit="1"/>
      <protection locked="0"/>
    </xf>
    <xf numFmtId="177" fontId="30" fillId="6" borderId="112" xfId="13" applyNumberFormat="1" applyFont="1" applyFill="1" applyBorder="1" applyAlignment="1" applyProtection="1">
      <alignment horizontal="right" vertical="center" shrinkToFit="1"/>
      <protection locked="0"/>
    </xf>
    <xf numFmtId="188" fontId="30" fillId="6" borderId="111" xfId="13" applyNumberFormat="1" applyFont="1" applyFill="1" applyBorder="1" applyAlignment="1" applyProtection="1">
      <alignment horizontal="right" vertical="center" shrinkToFit="1"/>
      <protection locked="0"/>
    </xf>
    <xf numFmtId="177" fontId="30" fillId="6" borderId="115" xfId="13" applyNumberFormat="1" applyFont="1" applyFill="1" applyBorder="1" applyAlignment="1" applyProtection="1">
      <alignment horizontal="right" vertical="center" shrinkToFit="1"/>
      <protection locked="0"/>
    </xf>
    <xf numFmtId="0" fontId="30" fillId="6" borderId="107" xfId="13" applyFont="1" applyFill="1" applyBorder="1" applyAlignment="1" applyProtection="1">
      <alignment horizontal="left" vertical="center" shrinkToFit="1"/>
      <protection locked="0"/>
    </xf>
    <xf numFmtId="0" fontId="30" fillId="6" borderId="108" xfId="13" applyFont="1" applyFill="1" applyBorder="1" applyAlignment="1" applyProtection="1">
      <alignment horizontal="left" vertical="center" shrinkToFit="1"/>
      <protection locked="0"/>
    </xf>
    <xf numFmtId="0" fontId="30" fillId="6" borderId="109" xfId="13" applyFont="1" applyFill="1" applyBorder="1" applyAlignment="1" applyProtection="1">
      <alignment horizontal="left" vertical="center" shrinkToFit="1"/>
      <protection locked="0"/>
    </xf>
    <xf numFmtId="177" fontId="30" fillId="6" borderId="142" xfId="13" applyNumberFormat="1" applyFont="1" applyFill="1" applyBorder="1" applyAlignment="1" applyProtection="1">
      <alignment horizontal="right" vertical="center" shrinkToFit="1"/>
      <protection locked="0"/>
    </xf>
    <xf numFmtId="177" fontId="30" fillId="6" borderId="116" xfId="13" applyNumberFormat="1" applyFont="1" applyFill="1" applyBorder="1" applyAlignment="1" applyProtection="1">
      <alignment horizontal="right" vertical="center" shrinkToFit="1"/>
      <protection locked="0"/>
    </xf>
    <xf numFmtId="177" fontId="30" fillId="8" borderId="143" xfId="12" applyNumberFormat="1" applyFont="1" applyFill="1" applyBorder="1" applyAlignment="1" applyProtection="1">
      <alignment horizontal="right" vertical="center" shrinkToFit="1"/>
      <protection locked="0"/>
    </xf>
    <xf numFmtId="177" fontId="30" fillId="8" borderId="134" xfId="12" applyNumberFormat="1" applyFont="1" applyFill="1" applyBorder="1" applyAlignment="1" applyProtection="1">
      <alignment horizontal="right" vertical="center" shrinkToFit="1"/>
      <protection locked="0"/>
    </xf>
    <xf numFmtId="177" fontId="30" fillId="8" borderId="144" xfId="12" applyNumberFormat="1" applyFont="1" applyFill="1" applyBorder="1" applyAlignment="1" applyProtection="1">
      <alignment horizontal="right" vertical="center" shrinkToFit="1"/>
      <protection locked="0"/>
    </xf>
    <xf numFmtId="177" fontId="30" fillId="8" borderId="131" xfId="12" applyNumberFormat="1" applyFont="1" applyFill="1" applyBorder="1" applyAlignment="1" applyProtection="1">
      <alignment horizontal="right" vertical="center" shrinkToFit="1"/>
      <protection locked="0"/>
    </xf>
    <xf numFmtId="177" fontId="30" fillId="8" borderId="129" xfId="12" applyNumberFormat="1" applyFont="1" applyFill="1" applyBorder="1" applyAlignment="1" applyProtection="1">
      <alignment horizontal="right" vertical="center" shrinkToFit="1"/>
      <protection locked="0"/>
    </xf>
    <xf numFmtId="177" fontId="30" fillId="8" borderId="132" xfId="12" applyNumberFormat="1" applyFont="1" applyFill="1" applyBorder="1" applyAlignment="1" applyProtection="1">
      <alignment horizontal="right" vertical="center" shrinkToFit="1"/>
      <protection locked="0"/>
    </xf>
    <xf numFmtId="177" fontId="30" fillId="8" borderId="133" xfId="12" applyNumberFormat="1" applyFont="1" applyFill="1" applyBorder="1" applyAlignment="1" applyProtection="1">
      <alignment horizontal="right" vertical="center" shrinkToFit="1"/>
      <protection locked="0"/>
    </xf>
    <xf numFmtId="0" fontId="33" fillId="6" borderId="111" xfId="13" applyFont="1" applyFill="1" applyBorder="1" applyAlignment="1" applyProtection="1">
      <alignment horizontal="left" vertical="center" shrinkToFit="1"/>
      <protection locked="0"/>
    </xf>
    <xf numFmtId="0" fontId="33" fillId="6" borderId="116" xfId="13" applyFont="1" applyFill="1" applyBorder="1" applyAlignment="1" applyProtection="1">
      <alignment horizontal="left" vertical="center" shrinkToFit="1"/>
      <protection locked="0"/>
    </xf>
    <xf numFmtId="0" fontId="30" fillId="0" borderId="64" xfId="12" applyFont="1" applyBorder="1" applyAlignment="1" applyProtection="1">
      <alignment horizontal="center" vertical="center" shrinkToFit="1"/>
      <protection locked="0"/>
    </xf>
    <xf numFmtId="188" fontId="30" fillId="8" borderId="134" xfId="12" applyNumberFormat="1" applyFont="1" applyFill="1" applyBorder="1" applyAlignment="1" applyProtection="1">
      <alignment horizontal="right" vertical="center" shrinkToFit="1"/>
      <protection locked="0"/>
    </xf>
    <xf numFmtId="0" fontId="30" fillId="8" borderId="129" xfId="12" applyFont="1" applyFill="1" applyBorder="1" applyAlignment="1" applyProtection="1">
      <alignment horizontal="left" vertical="center" shrinkToFit="1"/>
      <protection locked="0"/>
    </xf>
    <xf numFmtId="0" fontId="30" fillId="8" borderId="132" xfId="12" applyFont="1" applyFill="1" applyBorder="1" applyAlignment="1" applyProtection="1">
      <alignment horizontal="left" vertical="center" shrinkToFit="1"/>
      <protection locked="0"/>
    </xf>
    <xf numFmtId="177" fontId="30" fillId="8" borderId="17" xfId="12" applyNumberFormat="1" applyFont="1" applyFill="1" applyBorder="1" applyAlignment="1" applyProtection="1">
      <alignment horizontal="right" vertical="center" shrinkToFit="1"/>
      <protection locked="0"/>
    </xf>
    <xf numFmtId="177" fontId="30" fillId="8" borderId="18" xfId="12" applyNumberFormat="1" applyFont="1" applyFill="1" applyBorder="1" applyAlignment="1" applyProtection="1">
      <alignment horizontal="right" vertical="center" shrinkToFit="1"/>
      <protection locked="0"/>
    </xf>
    <xf numFmtId="177" fontId="30" fillId="8" borderId="19" xfId="12" applyNumberFormat="1" applyFont="1" applyFill="1" applyBorder="1" applyAlignment="1" applyProtection="1">
      <alignment horizontal="right" vertical="center" shrinkToFit="1"/>
      <protection locked="0"/>
    </xf>
    <xf numFmtId="0" fontId="30" fillId="7" borderId="63" xfId="12" applyFont="1" applyFill="1" applyBorder="1" applyAlignment="1" applyProtection="1">
      <alignment horizontal="center" vertical="center" wrapText="1" shrinkToFit="1"/>
      <protection locked="0"/>
    </xf>
    <xf numFmtId="0" fontId="30" fillId="7" borderId="23"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shrinkToFit="1"/>
      <protection locked="0"/>
    </xf>
    <xf numFmtId="0" fontId="30" fillId="7" borderId="89" xfId="12" applyFont="1" applyFill="1" applyBorder="1" applyAlignment="1" applyProtection="1">
      <alignment horizontal="center" vertical="center" shrinkToFit="1"/>
      <protection locked="0"/>
    </xf>
    <xf numFmtId="0" fontId="30" fillId="7" borderId="90" xfId="12" applyFont="1" applyFill="1" applyBorder="1" applyAlignment="1" applyProtection="1">
      <alignment horizontal="center" vertical="center"/>
      <protection locked="0"/>
    </xf>
    <xf numFmtId="0" fontId="30" fillId="6" borderId="107" xfId="12" applyFont="1" applyFill="1" applyBorder="1" applyAlignment="1" applyProtection="1">
      <alignment horizontal="left" vertical="center" shrinkToFit="1"/>
      <protection locked="0"/>
    </xf>
    <xf numFmtId="0" fontId="30" fillId="6" borderId="108" xfId="12" applyFont="1" applyFill="1" applyBorder="1" applyAlignment="1" applyProtection="1">
      <alignment horizontal="left" vertical="center" shrinkToFit="1"/>
      <protection locked="0"/>
    </xf>
    <xf numFmtId="0" fontId="30" fillId="6" borderId="114" xfId="12" applyFont="1" applyFill="1" applyBorder="1" applyAlignment="1" applyProtection="1">
      <alignment horizontal="left" vertical="center" shrinkToFit="1"/>
      <protection locked="0"/>
    </xf>
    <xf numFmtId="177" fontId="30" fillId="6" borderId="107" xfId="12" applyNumberFormat="1" applyFont="1" applyFill="1" applyBorder="1" applyAlignment="1" applyProtection="1">
      <alignment horizontal="right" vertical="center" shrinkToFit="1"/>
      <protection locked="0"/>
    </xf>
    <xf numFmtId="177" fontId="30" fillId="6" borderId="108" xfId="12" applyNumberFormat="1" applyFont="1" applyFill="1" applyBorder="1" applyAlignment="1" applyProtection="1">
      <alignment horizontal="right" vertical="center" shrinkToFit="1"/>
      <protection locked="0"/>
    </xf>
    <xf numFmtId="177" fontId="30" fillId="6" borderId="109" xfId="12" applyNumberFormat="1" applyFont="1" applyFill="1" applyBorder="1" applyAlignment="1" applyProtection="1">
      <alignment horizontal="right" vertical="center" shrinkToFit="1"/>
      <protection locked="0"/>
    </xf>
    <xf numFmtId="0" fontId="30" fillId="6" borderId="109" xfId="12" applyFont="1" applyFill="1" applyBorder="1" applyAlignment="1" applyProtection="1">
      <alignment horizontal="left" vertical="center" shrinkToFit="1"/>
      <protection locked="0"/>
    </xf>
    <xf numFmtId="177" fontId="30" fillId="0" borderId="97" xfId="12" applyNumberFormat="1" applyFont="1" applyBorder="1" applyAlignment="1" applyProtection="1">
      <alignment horizontal="right" vertical="center" shrinkToFit="1"/>
      <protection locked="0"/>
    </xf>
    <xf numFmtId="0" fontId="30" fillId="0" borderId="97" xfId="12" applyFont="1" applyBorder="1" applyAlignment="1" applyProtection="1">
      <alignment horizontal="left" vertical="center" shrinkToFit="1"/>
      <protection locked="0"/>
    </xf>
    <xf numFmtId="0" fontId="30" fillId="0" borderId="103" xfId="12" applyFont="1" applyBorder="1" applyAlignment="1" applyProtection="1">
      <alignment horizontal="left" vertical="center" shrinkToFit="1"/>
      <protection locked="0"/>
    </xf>
    <xf numFmtId="0" fontId="30" fillId="0" borderId="93" xfId="12" applyFont="1" applyBorder="1" applyAlignment="1" applyProtection="1">
      <alignment horizontal="left" vertical="center" shrinkToFit="1"/>
      <protection locked="0"/>
    </xf>
    <xf numFmtId="0" fontId="30" fillId="0" borderId="94" xfId="12" applyFont="1" applyBorder="1" applyAlignment="1" applyProtection="1">
      <alignment horizontal="left" vertical="center" shrinkToFit="1"/>
      <protection locked="0"/>
    </xf>
    <xf numFmtId="0" fontId="30" fillId="0" borderId="95" xfId="12" applyFont="1" applyBorder="1" applyAlignment="1" applyProtection="1">
      <alignment horizontal="left" vertical="center" shrinkToFit="1"/>
      <protection locked="0"/>
    </xf>
    <xf numFmtId="177" fontId="30" fillId="0" borderId="96" xfId="12" applyNumberFormat="1" applyFont="1" applyBorder="1" applyAlignment="1" applyProtection="1">
      <alignment horizontal="right" vertical="center" shrinkToFit="1"/>
      <protection locked="0"/>
    </xf>
    <xf numFmtId="0" fontId="30" fillId="0" borderId="107" xfId="12" applyFont="1" applyBorder="1" applyAlignment="1" applyProtection="1">
      <alignment horizontal="left" vertical="center" shrinkToFit="1"/>
      <protection locked="0"/>
    </xf>
    <xf numFmtId="0" fontId="30" fillId="0" borderId="108" xfId="12" applyFont="1" applyBorder="1" applyAlignment="1" applyProtection="1">
      <alignment horizontal="left" vertical="center" shrinkToFit="1"/>
      <protection locked="0"/>
    </xf>
    <xf numFmtId="0" fontId="30" fillId="0" borderId="109" xfId="12" applyFont="1" applyBorder="1" applyAlignment="1" applyProtection="1">
      <alignment horizontal="left" vertical="center" shrinkToFit="1"/>
      <protection locked="0"/>
    </xf>
    <xf numFmtId="177" fontId="30" fillId="0" borderId="110" xfId="12" applyNumberFormat="1" applyFont="1" applyBorder="1" applyAlignment="1" applyProtection="1">
      <alignment horizontal="right" vertical="center" shrinkToFit="1"/>
      <protection locked="0"/>
    </xf>
    <xf numFmtId="177" fontId="30" fillId="0" borderId="107" xfId="12" applyNumberFormat="1" applyFont="1" applyBorder="1" applyAlignment="1" applyProtection="1">
      <alignment horizontal="right" vertical="center" shrinkToFit="1"/>
      <protection locked="0"/>
    </xf>
    <xf numFmtId="177" fontId="30" fillId="0" borderId="108" xfId="12" applyNumberFormat="1" applyFont="1" applyBorder="1" applyAlignment="1" applyProtection="1">
      <alignment horizontal="right" vertical="center" shrinkToFit="1"/>
      <protection locked="0"/>
    </xf>
    <xf numFmtId="177" fontId="30" fillId="0" borderId="112" xfId="12" applyNumberFormat="1" applyFont="1" applyBorder="1" applyAlignment="1" applyProtection="1">
      <alignment horizontal="right" vertical="center" shrinkToFit="1"/>
      <protection locked="0"/>
    </xf>
    <xf numFmtId="0" fontId="30" fillId="6" borderId="118" xfId="12" applyFont="1" applyFill="1" applyBorder="1" applyAlignment="1" applyProtection="1">
      <alignment horizontal="left" vertical="center" shrinkToFit="1"/>
      <protection locked="0"/>
    </xf>
    <xf numFmtId="0" fontId="30" fillId="6" borderId="119" xfId="12" applyFont="1" applyFill="1" applyBorder="1" applyAlignment="1" applyProtection="1">
      <alignment horizontal="left" vertical="center" shrinkToFit="1"/>
      <protection locked="0"/>
    </xf>
    <xf numFmtId="0" fontId="30" fillId="6" borderId="120" xfId="12" applyFont="1" applyFill="1" applyBorder="1" applyAlignment="1" applyProtection="1">
      <alignment horizontal="left" vertical="center" shrinkToFit="1"/>
      <protection locked="0"/>
    </xf>
    <xf numFmtId="177" fontId="30" fillId="6" borderId="121" xfId="12" applyNumberFormat="1" applyFont="1" applyFill="1" applyBorder="1" applyAlignment="1" applyProtection="1">
      <alignment horizontal="right" vertical="center" shrinkToFit="1"/>
      <protection locked="0"/>
    </xf>
    <xf numFmtId="177" fontId="30" fillId="6" borderId="122" xfId="12" applyNumberFormat="1" applyFont="1" applyFill="1" applyBorder="1" applyAlignment="1" applyProtection="1">
      <alignment horizontal="right" vertical="center" shrinkToFit="1"/>
      <protection locked="0"/>
    </xf>
    <xf numFmtId="0" fontId="30" fillId="6" borderId="122" xfId="12" applyFont="1" applyFill="1" applyBorder="1" applyAlignment="1" applyProtection="1">
      <alignment horizontal="left" vertical="center" shrinkToFit="1"/>
      <protection locked="0"/>
    </xf>
    <xf numFmtId="0" fontId="30" fillId="6" borderId="127" xfId="12" applyFont="1" applyFill="1" applyBorder="1" applyAlignment="1" applyProtection="1">
      <alignment horizontal="left" vertical="center" shrinkToFit="1"/>
      <protection locked="0"/>
    </xf>
    <xf numFmtId="177" fontId="30" fillId="8" borderId="146" xfId="12" applyNumberFormat="1" applyFont="1" applyFill="1" applyBorder="1" applyAlignment="1" applyProtection="1">
      <alignment horizontal="right" vertical="center" shrinkToFit="1"/>
      <protection locked="0"/>
    </xf>
    <xf numFmtId="177" fontId="30" fillId="8" borderId="147" xfId="12" applyNumberFormat="1" applyFont="1" applyFill="1" applyBorder="1" applyAlignment="1" applyProtection="1">
      <alignment horizontal="right" vertical="center" shrinkToFit="1"/>
      <protection locked="0"/>
    </xf>
    <xf numFmtId="177" fontId="30" fillId="8" borderId="148" xfId="12" applyNumberFormat="1" applyFont="1" applyFill="1" applyBorder="1" applyAlignment="1" applyProtection="1">
      <alignment horizontal="right" vertical="center" shrinkToFit="1"/>
      <protection locked="0"/>
    </xf>
    <xf numFmtId="177" fontId="30" fillId="8" borderId="44" xfId="12" applyNumberFormat="1" applyFont="1" applyFill="1" applyBorder="1" applyAlignment="1" applyProtection="1">
      <alignment horizontal="right" vertical="center" shrinkToFit="1"/>
      <protection locked="0"/>
    </xf>
    <xf numFmtId="177" fontId="30" fillId="8" borderId="43" xfId="12" applyNumberFormat="1" applyFont="1" applyFill="1" applyBorder="1" applyAlignment="1" applyProtection="1">
      <alignment horizontal="right" vertical="center" shrinkToFit="1"/>
      <protection locked="0"/>
    </xf>
    <xf numFmtId="0" fontId="30" fillId="6" borderId="39" xfId="12" applyFont="1" applyFill="1" applyBorder="1" applyAlignment="1">
      <alignment horizontal="center" vertical="center"/>
    </xf>
    <xf numFmtId="0" fontId="30" fillId="6" borderId="31" xfId="12" applyFont="1" applyFill="1" applyBorder="1" applyAlignment="1">
      <alignment horizontal="center" vertical="center"/>
    </xf>
    <xf numFmtId="0" fontId="30" fillId="6" borderId="42" xfId="12" applyFont="1" applyFill="1" applyBorder="1" applyAlignment="1">
      <alignment horizontal="center" vertical="center"/>
    </xf>
    <xf numFmtId="0" fontId="30" fillId="6" borderId="32" xfId="12" applyFont="1" applyFill="1" applyBorder="1" applyAlignment="1">
      <alignment horizontal="center" vertical="center"/>
    </xf>
    <xf numFmtId="0" fontId="30" fillId="6" borderId="11" xfId="12" applyFont="1" applyFill="1" applyBorder="1">
      <alignment vertical="center"/>
    </xf>
    <xf numFmtId="0" fontId="30" fillId="6" borderId="12" xfId="12" applyFont="1" applyFill="1" applyBorder="1">
      <alignment vertical="center"/>
    </xf>
    <xf numFmtId="0" fontId="30" fillId="6" borderId="48" xfId="12" applyFont="1" applyFill="1" applyBorder="1">
      <alignment vertical="center"/>
    </xf>
    <xf numFmtId="177" fontId="30" fillId="6" borderId="41" xfId="14" applyNumberFormat="1" applyFont="1" applyFill="1" applyBorder="1" applyAlignment="1">
      <alignment horizontal="right" vertical="center" shrinkToFit="1"/>
    </xf>
    <xf numFmtId="177" fontId="30" fillId="6" borderId="12" xfId="14" applyNumberFormat="1" applyFont="1" applyFill="1" applyBorder="1" applyAlignment="1">
      <alignment horizontal="right" vertical="center" shrinkToFit="1"/>
    </xf>
    <xf numFmtId="177" fontId="30" fillId="6" borderId="78" xfId="14" applyNumberFormat="1" applyFont="1" applyFill="1" applyBorder="1" applyAlignment="1">
      <alignment horizontal="right" vertical="center" shrinkToFit="1"/>
    </xf>
    <xf numFmtId="177" fontId="30" fillId="6" borderId="80" xfId="14" applyNumberFormat="1" applyFont="1" applyFill="1" applyBorder="1" applyAlignment="1">
      <alignment horizontal="right" vertical="center" shrinkToFit="1"/>
    </xf>
    <xf numFmtId="188" fontId="30" fillId="6" borderId="80" xfId="14" applyNumberFormat="1" applyFont="1" applyFill="1" applyBorder="1" applyAlignment="1">
      <alignment horizontal="right" vertical="center" shrinkToFit="1"/>
    </xf>
    <xf numFmtId="188" fontId="30" fillId="6" borderId="12" xfId="14" applyNumberFormat="1" applyFont="1" applyFill="1" applyBorder="1" applyAlignment="1">
      <alignment horizontal="right" vertical="center" shrinkToFit="1"/>
    </xf>
    <xf numFmtId="188" fontId="30" fillId="6" borderId="13" xfId="14" applyNumberFormat="1" applyFont="1" applyFill="1" applyBorder="1" applyAlignment="1">
      <alignment horizontal="right" vertical="center" shrinkToFit="1"/>
    </xf>
    <xf numFmtId="0" fontId="30" fillId="6" borderId="11" xfId="12" applyFont="1" applyFill="1" applyBorder="1" applyAlignment="1">
      <alignment horizontal="center" vertical="top"/>
    </xf>
    <xf numFmtId="0" fontId="30" fillId="6" borderId="12" xfId="12" applyFont="1" applyFill="1" applyBorder="1" applyAlignment="1">
      <alignment horizontal="center" vertical="top"/>
    </xf>
    <xf numFmtId="0" fontId="30" fillId="6" borderId="7" xfId="12" applyFont="1" applyFill="1" applyBorder="1" applyAlignment="1">
      <alignment horizontal="center" vertical="top"/>
    </xf>
    <xf numFmtId="0" fontId="30" fillId="6" borderId="0" xfId="12" applyFont="1" applyFill="1" applyAlignment="1">
      <alignment horizontal="center" vertical="top"/>
    </xf>
    <xf numFmtId="0" fontId="30" fillId="6" borderId="24" xfId="12" applyFont="1" applyFill="1" applyBorder="1" applyAlignment="1">
      <alignment horizontal="center" vertical="top"/>
    </xf>
    <xf numFmtId="0" fontId="30" fillId="6" borderId="54" xfId="12" applyFont="1" applyFill="1" applyBorder="1" applyAlignment="1">
      <alignment horizontal="center" vertical="top"/>
    </xf>
    <xf numFmtId="0" fontId="30" fillId="6" borderId="30" xfId="12" applyFont="1" applyFill="1" applyBorder="1" applyAlignment="1">
      <alignment horizontal="center" vertical="center"/>
    </xf>
    <xf numFmtId="0" fontId="30" fillId="6" borderId="34" xfId="12" applyFont="1" applyFill="1" applyBorder="1" applyAlignment="1">
      <alignment horizontal="center" vertical="center"/>
    </xf>
    <xf numFmtId="0" fontId="30" fillId="8" borderId="19" xfId="12" applyFont="1" applyFill="1" applyBorder="1" applyAlignment="1" applyProtection="1">
      <alignment horizontal="left" vertical="center" shrinkToFit="1"/>
      <protection locked="0"/>
    </xf>
    <xf numFmtId="0" fontId="30" fillId="6" borderId="8" xfId="12" applyFont="1" applyFill="1" applyBorder="1" applyAlignment="1">
      <alignment horizontal="left" vertical="center" wrapText="1"/>
    </xf>
    <xf numFmtId="0" fontId="30" fillId="6" borderId="0" xfId="13" applyFont="1" applyFill="1" applyAlignment="1">
      <alignment horizontal="left" vertical="center"/>
    </xf>
    <xf numFmtId="0" fontId="30" fillId="6" borderId="24" xfId="12" applyFont="1" applyFill="1" applyBorder="1" applyAlignment="1">
      <alignment horizontal="center" vertical="center"/>
    </xf>
    <xf numFmtId="0" fontId="30" fillId="6" borderId="54" xfId="12" applyFont="1" applyFill="1" applyBorder="1" applyAlignment="1">
      <alignment horizontal="center" vertical="center"/>
    </xf>
    <xf numFmtId="0" fontId="30" fillId="6" borderId="69" xfId="12" applyFont="1" applyFill="1" applyBorder="1" applyAlignment="1">
      <alignment horizontal="center" vertical="center"/>
    </xf>
    <xf numFmtId="188" fontId="30" fillId="6" borderId="83" xfId="14" applyNumberFormat="1" applyFont="1" applyFill="1" applyBorder="1" applyAlignment="1">
      <alignment horizontal="right" vertical="center" shrinkToFit="1"/>
    </xf>
    <xf numFmtId="188" fontId="30" fillId="6" borderId="65" xfId="14" applyNumberFormat="1" applyFont="1" applyFill="1" applyBorder="1" applyAlignment="1">
      <alignment horizontal="right" vertical="center" shrinkToFit="1"/>
    </xf>
    <xf numFmtId="0" fontId="30" fillId="6" borderId="66" xfId="12" applyFont="1" applyFill="1" applyBorder="1">
      <alignment vertical="center"/>
    </xf>
    <xf numFmtId="0" fontId="30" fillId="6" borderId="0" xfId="12" applyFont="1" applyFill="1">
      <alignment vertical="center"/>
    </xf>
    <xf numFmtId="0" fontId="30" fillId="6" borderId="38" xfId="12" applyFont="1" applyFill="1" applyBorder="1">
      <alignment vertical="center"/>
    </xf>
    <xf numFmtId="177" fontId="30" fillId="6" borderId="152" xfId="14" applyNumberFormat="1" applyFont="1" applyFill="1" applyBorder="1" applyAlignment="1">
      <alignment horizontal="right" vertical="center" shrinkToFit="1"/>
    </xf>
    <xf numFmtId="177" fontId="30" fillId="6" borderId="82" xfId="14" applyNumberFormat="1" applyFont="1" applyFill="1" applyBorder="1" applyAlignment="1">
      <alignment horizontal="right" vertical="center" shrinkToFit="1"/>
    </xf>
    <xf numFmtId="188" fontId="30" fillId="6" borderId="82" xfId="14" applyNumberFormat="1" applyFont="1" applyFill="1" applyBorder="1" applyAlignment="1">
      <alignment horizontal="right" vertical="center" shrinkToFit="1"/>
    </xf>
    <xf numFmtId="188" fontId="30" fillId="6" borderId="153" xfId="14" applyNumberFormat="1" applyFont="1" applyFill="1" applyBorder="1" applyAlignment="1">
      <alignment horizontal="right" vertical="center" shrinkToFit="1"/>
    </xf>
    <xf numFmtId="0" fontId="30" fillId="6" borderId="41" xfId="12" applyFont="1" applyFill="1" applyBorder="1">
      <alignment vertical="center"/>
    </xf>
    <xf numFmtId="177" fontId="30" fillId="6" borderId="149" xfId="14" applyNumberFormat="1" applyFont="1" applyFill="1" applyBorder="1" applyAlignment="1">
      <alignment horizontal="right" vertical="center" shrinkToFit="1"/>
    </xf>
    <xf numFmtId="177" fontId="30" fillId="6" borderId="79" xfId="14" applyNumberFormat="1" applyFont="1" applyFill="1" applyBorder="1" applyAlignment="1">
      <alignment horizontal="right" vertical="center" shrinkToFit="1"/>
    </xf>
    <xf numFmtId="188" fontId="30" fillId="6" borderId="79" xfId="14" applyNumberFormat="1" applyFont="1" applyFill="1" applyBorder="1" applyAlignment="1">
      <alignment horizontal="right" vertical="center" shrinkToFit="1"/>
    </xf>
    <xf numFmtId="188" fontId="30" fillId="6" borderId="151" xfId="14" applyNumberFormat="1" applyFont="1" applyFill="1" applyBorder="1" applyAlignment="1">
      <alignment horizontal="right" vertical="center" shrinkToFit="1"/>
    </xf>
    <xf numFmtId="0" fontId="30" fillId="6" borderId="7" xfId="12" applyFont="1" applyFill="1" applyBorder="1" applyAlignment="1">
      <alignment horizontal="left" vertical="center"/>
    </xf>
    <xf numFmtId="0" fontId="30" fillId="6" borderId="0" xfId="12" applyFont="1" applyFill="1" applyAlignment="1">
      <alignment horizontal="left" vertical="center"/>
    </xf>
    <xf numFmtId="0" fontId="30" fillId="6" borderId="38" xfId="12" applyFont="1" applyFill="1" applyBorder="1" applyAlignment="1">
      <alignment horizontal="left" vertical="center"/>
    </xf>
    <xf numFmtId="177" fontId="30" fillId="6" borderId="66" xfId="13" applyNumberFormat="1" applyFont="1" applyFill="1" applyBorder="1" applyAlignment="1">
      <alignment horizontal="right" vertical="center" shrinkToFit="1"/>
    </xf>
    <xf numFmtId="177" fontId="30" fillId="6" borderId="0" xfId="13" applyNumberFormat="1" applyFont="1" applyFill="1" applyAlignment="1">
      <alignment horizontal="right" vertical="center" shrinkToFit="1"/>
    </xf>
    <xf numFmtId="177" fontId="30" fillId="6" borderId="81" xfId="13" applyNumberFormat="1" applyFont="1" applyFill="1" applyBorder="1" applyAlignment="1">
      <alignment horizontal="right" vertical="center" shrinkToFit="1"/>
    </xf>
    <xf numFmtId="177" fontId="30" fillId="6" borderId="84" xfId="13" applyNumberFormat="1" applyFont="1" applyFill="1" applyBorder="1" applyAlignment="1">
      <alignment horizontal="right" vertical="center" shrinkToFit="1"/>
    </xf>
    <xf numFmtId="188" fontId="30" fillId="6" borderId="84" xfId="13" applyNumberFormat="1" applyFont="1" applyFill="1" applyBorder="1" applyAlignment="1">
      <alignment horizontal="right" vertical="center" shrinkToFit="1"/>
    </xf>
    <xf numFmtId="188" fontId="30" fillId="6" borderId="0" xfId="13" applyNumberFormat="1" applyFont="1" applyFill="1" applyAlignment="1">
      <alignment horizontal="right" vertical="center" shrinkToFit="1"/>
    </xf>
    <xf numFmtId="188" fontId="30" fillId="6" borderId="70" xfId="13" applyNumberFormat="1" applyFont="1" applyFill="1" applyBorder="1" applyAlignment="1">
      <alignment horizontal="right" vertical="center" shrinkToFit="1"/>
    </xf>
    <xf numFmtId="188" fontId="30" fillId="6" borderId="150" xfId="14" applyNumberFormat="1" applyFont="1" applyFill="1" applyBorder="1" applyAlignment="1">
      <alignment horizontal="right" vertical="center" shrinkToFit="1"/>
    </xf>
    <xf numFmtId="188" fontId="30" fillId="6" borderId="15" xfId="14" applyNumberFormat="1" applyFont="1" applyFill="1" applyBorder="1" applyAlignment="1">
      <alignment horizontal="right" vertical="center" shrinkToFit="1"/>
    </xf>
    <xf numFmtId="0" fontId="30" fillId="6" borderId="41" xfId="12" applyFont="1" applyFill="1" applyBorder="1" applyAlignment="1">
      <alignment horizontal="center" vertical="center" textRotation="255" wrapText="1"/>
    </xf>
    <xf numFmtId="0" fontId="30" fillId="6" borderId="48" xfId="12" applyFont="1" applyFill="1" applyBorder="1" applyAlignment="1">
      <alignment horizontal="center" vertical="center" textRotation="255" wrapText="1"/>
    </xf>
    <xf numFmtId="0" fontId="30" fillId="6" borderId="66" xfId="12" applyFont="1" applyFill="1" applyBorder="1" applyAlignment="1">
      <alignment horizontal="center" vertical="center" textRotation="255" wrapText="1"/>
    </xf>
    <xf numFmtId="0" fontId="30" fillId="6" borderId="38" xfId="12" applyFont="1" applyFill="1" applyBorder="1" applyAlignment="1">
      <alignment horizontal="center" vertical="center" textRotation="255" wrapText="1"/>
    </xf>
    <xf numFmtId="0" fontId="30" fillId="6" borderId="37" xfId="12" applyFont="1" applyFill="1" applyBorder="1" applyAlignment="1">
      <alignment horizontal="center" vertical="center" textRotation="255" wrapText="1"/>
    </xf>
    <xf numFmtId="0" fontId="30" fillId="6" borderId="40" xfId="12" applyFont="1" applyFill="1" applyBorder="1" applyAlignment="1">
      <alignment horizontal="center" vertical="center" textRotation="255" wrapText="1"/>
    </xf>
    <xf numFmtId="177" fontId="30" fillId="6" borderId="66" xfId="14" applyNumberFormat="1" applyFont="1" applyFill="1" applyBorder="1" applyAlignment="1">
      <alignment horizontal="right" vertical="center" shrinkToFit="1"/>
    </xf>
    <xf numFmtId="177" fontId="30" fillId="6" borderId="0" xfId="14" applyNumberFormat="1" applyFont="1" applyFill="1" applyAlignment="1">
      <alignment horizontal="right" vertical="center" shrinkToFit="1"/>
    </xf>
    <xf numFmtId="177" fontId="30" fillId="6" borderId="81" xfId="14" applyNumberFormat="1" applyFont="1" applyFill="1" applyBorder="1" applyAlignment="1">
      <alignment horizontal="right" vertical="center" shrinkToFit="1"/>
    </xf>
    <xf numFmtId="177" fontId="30" fillId="6" borderId="84" xfId="14" applyNumberFormat="1" applyFont="1" applyFill="1" applyBorder="1" applyAlignment="1">
      <alignment horizontal="right" vertical="center" shrinkToFit="1"/>
    </xf>
    <xf numFmtId="188" fontId="30" fillId="6" borderId="84" xfId="14" applyNumberFormat="1" applyFont="1" applyFill="1" applyBorder="1" applyAlignment="1">
      <alignment horizontal="right" vertical="center" shrinkToFit="1"/>
    </xf>
    <xf numFmtId="188" fontId="30" fillId="6" borderId="0" xfId="14" applyNumberFormat="1" applyFont="1" applyFill="1" applyAlignment="1">
      <alignment horizontal="right" vertical="center" shrinkToFit="1"/>
    </xf>
    <xf numFmtId="188" fontId="30" fillId="6" borderId="70" xfId="14" applyNumberFormat="1" applyFont="1" applyFill="1" applyBorder="1" applyAlignment="1">
      <alignment horizontal="right" vertical="center" shrinkToFit="1"/>
    </xf>
    <xf numFmtId="0" fontId="30" fillId="6" borderId="11" xfId="12" applyFont="1" applyFill="1" applyBorder="1" applyAlignment="1">
      <alignment horizontal="center" vertical="center" textRotation="255" shrinkToFit="1"/>
    </xf>
    <xf numFmtId="0" fontId="30" fillId="6" borderId="48" xfId="12" applyFont="1" applyFill="1" applyBorder="1" applyAlignment="1">
      <alignment horizontal="center" vertical="center" textRotation="255" shrinkToFit="1"/>
    </xf>
    <xf numFmtId="0" fontId="30" fillId="6" borderId="7" xfId="12" applyFont="1" applyFill="1" applyBorder="1" applyAlignment="1">
      <alignment horizontal="center" vertical="center" textRotation="255" shrinkToFit="1"/>
    </xf>
    <xf numFmtId="0" fontId="30" fillId="6" borderId="38" xfId="12" applyFont="1" applyFill="1" applyBorder="1" applyAlignment="1">
      <alignment horizontal="center" vertical="center" textRotation="255" shrinkToFit="1"/>
    </xf>
    <xf numFmtId="0" fontId="30" fillId="6" borderId="24" xfId="12" applyFont="1" applyFill="1" applyBorder="1" applyAlignment="1">
      <alignment horizontal="center" vertical="center" textRotation="255" shrinkToFit="1"/>
    </xf>
    <xf numFmtId="0" fontId="30" fillId="6" borderId="40" xfId="12" applyFont="1" applyFill="1" applyBorder="1" applyAlignment="1">
      <alignment horizontal="center" vertical="center" textRotation="255" shrinkToFit="1"/>
    </xf>
    <xf numFmtId="0" fontId="30" fillId="6" borderId="54" xfId="12" applyFont="1" applyFill="1" applyBorder="1">
      <alignment vertical="center"/>
    </xf>
    <xf numFmtId="0" fontId="30" fillId="6" borderId="40" xfId="12" applyFont="1" applyFill="1" applyBorder="1">
      <alignment vertical="center"/>
    </xf>
    <xf numFmtId="0" fontId="1" fillId="6" borderId="66"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0" fillId="6" borderId="39" xfId="14" applyFont="1" applyFill="1" applyBorder="1" applyAlignment="1">
      <alignment horizontal="center" vertical="center"/>
    </xf>
    <xf numFmtId="0" fontId="30" fillId="6" borderId="31" xfId="14" applyFont="1" applyFill="1" applyBorder="1" applyAlignment="1">
      <alignment horizontal="center" vertical="center"/>
    </xf>
    <xf numFmtId="0" fontId="30" fillId="6" borderId="32" xfId="14" applyFont="1" applyFill="1" applyBorder="1" applyAlignment="1">
      <alignment horizontal="center" vertical="center"/>
    </xf>
    <xf numFmtId="0" fontId="30" fillId="6" borderId="37" xfId="12" applyFont="1" applyFill="1" applyBorder="1">
      <alignment vertical="center"/>
    </xf>
    <xf numFmtId="0" fontId="30" fillId="6" borderId="31" xfId="12" applyFont="1" applyFill="1" applyBorder="1" applyAlignment="1">
      <alignment horizontal="center" vertical="center" wrapText="1"/>
    </xf>
    <xf numFmtId="177" fontId="30" fillId="6" borderId="39" xfId="14" applyNumberFormat="1" applyFont="1" applyFill="1" applyBorder="1" applyAlignment="1">
      <alignment horizontal="right" vertical="center" shrinkToFit="1"/>
    </xf>
    <xf numFmtId="177" fontId="30" fillId="6" borderId="31" xfId="14" applyNumberFormat="1" applyFont="1" applyFill="1" applyBorder="1" applyAlignment="1">
      <alignment horizontal="right" vertical="center" shrinkToFit="1"/>
    </xf>
    <xf numFmtId="177" fontId="30" fillId="6" borderId="154" xfId="14" applyNumberFormat="1" applyFont="1" applyFill="1" applyBorder="1" applyAlignment="1">
      <alignment horizontal="right" vertical="center" shrinkToFit="1"/>
    </xf>
    <xf numFmtId="177" fontId="30" fillId="6" borderId="155" xfId="14" applyNumberFormat="1" applyFont="1" applyFill="1" applyBorder="1" applyAlignment="1">
      <alignment horizontal="right" vertical="center" shrinkToFit="1"/>
    </xf>
    <xf numFmtId="177" fontId="30" fillId="6" borderId="156" xfId="14" applyNumberFormat="1" applyFont="1" applyFill="1" applyBorder="1" applyAlignment="1">
      <alignment horizontal="right" vertical="center" shrinkToFit="1"/>
    </xf>
    <xf numFmtId="177" fontId="30" fillId="6" borderId="157" xfId="14" applyNumberFormat="1" applyFont="1" applyFill="1" applyBorder="1" applyAlignment="1">
      <alignment horizontal="right" vertical="center" shrinkToFit="1"/>
    </xf>
    <xf numFmtId="177" fontId="30" fillId="6" borderId="158" xfId="14" applyNumberFormat="1" applyFont="1" applyFill="1" applyBorder="1" applyAlignment="1">
      <alignment horizontal="right" vertical="center" shrinkToFit="1"/>
    </xf>
    <xf numFmtId="0" fontId="30" fillId="6" borderId="11" xfId="12" applyFont="1" applyFill="1" applyBorder="1" applyAlignment="1">
      <alignment horizontal="center" vertical="top" wrapText="1"/>
    </xf>
    <xf numFmtId="0" fontId="30" fillId="6" borderId="12" xfId="12" applyFont="1" applyFill="1" applyBorder="1" applyAlignment="1">
      <alignment horizontal="center" vertical="top" wrapText="1"/>
    </xf>
    <xf numFmtId="0" fontId="30" fillId="6" borderId="48" xfId="12" applyFont="1" applyFill="1" applyBorder="1" applyAlignment="1">
      <alignment horizontal="center" vertical="top" wrapText="1"/>
    </xf>
    <xf numFmtId="0" fontId="30" fillId="6" borderId="7" xfId="12" applyFont="1" applyFill="1" applyBorder="1" applyAlignment="1">
      <alignment horizontal="center" vertical="top" wrapText="1"/>
    </xf>
    <xf numFmtId="0" fontId="30" fillId="6" borderId="0" xfId="12" applyFont="1" applyFill="1" applyAlignment="1">
      <alignment horizontal="center" vertical="top" wrapText="1"/>
    </xf>
    <xf numFmtId="0" fontId="30" fillId="6" borderId="38" xfId="12" applyFont="1" applyFill="1" applyBorder="1" applyAlignment="1">
      <alignment horizontal="center" vertical="top" wrapText="1"/>
    </xf>
    <xf numFmtId="0" fontId="30" fillId="6" borderId="24" xfId="12" applyFont="1" applyFill="1" applyBorder="1" applyAlignment="1">
      <alignment horizontal="center" vertical="top" wrapText="1"/>
    </xf>
    <xf numFmtId="0" fontId="30" fillId="6" borderId="54" xfId="12" applyFont="1" applyFill="1" applyBorder="1" applyAlignment="1">
      <alignment horizontal="center" vertical="top" wrapText="1"/>
    </xf>
    <xf numFmtId="177" fontId="30" fillId="6" borderId="159" xfId="14" applyNumberFormat="1" applyFont="1" applyFill="1" applyBorder="1" applyAlignment="1">
      <alignment horizontal="right" vertical="center" shrinkToFit="1"/>
    </xf>
    <xf numFmtId="177" fontId="30" fillId="6" borderId="160" xfId="14" applyNumberFormat="1" applyFont="1" applyFill="1" applyBorder="1" applyAlignment="1">
      <alignment horizontal="right" vertical="center" shrinkToFit="1"/>
    </xf>
    <xf numFmtId="188" fontId="30" fillId="6" borderId="156" xfId="14" applyNumberFormat="1" applyFont="1" applyFill="1" applyBorder="1" applyAlignment="1">
      <alignment horizontal="right" vertical="center" shrinkToFit="1"/>
    </xf>
    <xf numFmtId="188" fontId="30" fillId="6" borderId="157" xfId="14" applyNumberFormat="1" applyFont="1" applyFill="1" applyBorder="1" applyAlignment="1">
      <alignment horizontal="right" vertical="center" shrinkToFit="1"/>
    </xf>
    <xf numFmtId="188" fontId="30" fillId="6" borderId="161" xfId="14" applyNumberFormat="1" applyFont="1" applyFill="1" applyBorder="1" applyAlignment="1">
      <alignment horizontal="right" vertical="center" shrinkToFit="1"/>
    </xf>
    <xf numFmtId="0" fontId="34" fillId="6" borderId="42" xfId="12" applyFont="1" applyFill="1" applyBorder="1" applyAlignment="1">
      <alignment horizontal="center" vertical="center"/>
    </xf>
    <xf numFmtId="0" fontId="30" fillId="6" borderId="66" xfId="12" applyFont="1" applyFill="1" applyBorder="1" applyAlignment="1">
      <alignment vertical="center" shrinkToFit="1"/>
    </xf>
    <xf numFmtId="0" fontId="30" fillId="6" borderId="0" xfId="12" applyFont="1" applyFill="1" applyAlignment="1">
      <alignment vertical="center" shrinkToFit="1"/>
    </xf>
    <xf numFmtId="0" fontId="30" fillId="6" borderId="38" xfId="12" applyFont="1" applyFill="1" applyBorder="1" applyAlignment="1">
      <alignment vertical="center" shrinkToFit="1"/>
    </xf>
    <xf numFmtId="0" fontId="30" fillId="6" borderId="41" xfId="12" applyFont="1" applyFill="1" applyBorder="1" applyAlignment="1">
      <alignment horizontal="center" vertical="center" wrapText="1"/>
    </xf>
    <xf numFmtId="0" fontId="30" fillId="6" borderId="12" xfId="12" applyFont="1" applyFill="1" applyBorder="1" applyAlignment="1">
      <alignment horizontal="center" vertical="center" wrapText="1"/>
    </xf>
    <xf numFmtId="0" fontId="30" fillId="6" borderId="48" xfId="12" applyFont="1" applyFill="1" applyBorder="1" applyAlignment="1">
      <alignment horizontal="center" vertical="center" wrapText="1"/>
    </xf>
    <xf numFmtId="0" fontId="30" fillId="6" borderId="66" xfId="12" applyFont="1" applyFill="1" applyBorder="1" applyAlignment="1">
      <alignment horizontal="center" vertical="center" wrapText="1"/>
    </xf>
    <xf numFmtId="0" fontId="30" fillId="6" borderId="0" xfId="12" applyFont="1" applyFill="1" applyAlignment="1">
      <alignment horizontal="center" vertical="center" wrapText="1"/>
    </xf>
    <xf numFmtId="0" fontId="30" fillId="6" borderId="38" xfId="12" applyFont="1" applyFill="1" applyBorder="1" applyAlignment="1">
      <alignment horizontal="center" vertical="center" wrapText="1"/>
    </xf>
    <xf numFmtId="0" fontId="30" fillId="6" borderId="54" xfId="12" applyFont="1" applyFill="1" applyBorder="1" applyAlignment="1">
      <alignment horizontal="center" vertical="center" wrapText="1"/>
    </xf>
    <xf numFmtId="0" fontId="30" fillId="6" borderId="40" xfId="12" applyFont="1" applyFill="1" applyBorder="1" applyAlignment="1">
      <alignment horizontal="center" vertical="center" wrapText="1"/>
    </xf>
    <xf numFmtId="0" fontId="30" fillId="6" borderId="41" xfId="14" applyFont="1" applyFill="1" applyBorder="1" applyAlignment="1">
      <alignment horizontal="left" vertical="center" shrinkToFit="1"/>
    </xf>
    <xf numFmtId="0" fontId="30" fillId="6" borderId="12" xfId="14" applyFont="1" applyFill="1" applyBorder="1" applyAlignment="1">
      <alignment horizontal="left" vertical="center" shrinkToFit="1"/>
    </xf>
    <xf numFmtId="0" fontId="30" fillId="6" borderId="48" xfId="14" applyFont="1" applyFill="1" applyBorder="1" applyAlignment="1">
      <alignment horizontal="left" vertical="center" shrinkToFit="1"/>
    </xf>
    <xf numFmtId="188" fontId="30" fillId="6" borderId="162" xfId="14" applyNumberFormat="1" applyFont="1" applyFill="1" applyBorder="1" applyAlignment="1">
      <alignment horizontal="right" vertical="center" shrinkToFit="1"/>
    </xf>
    <xf numFmtId="188" fontId="30" fillId="6" borderId="47" xfId="14" applyNumberFormat="1" applyFont="1" applyFill="1" applyBorder="1" applyAlignment="1">
      <alignment horizontal="right" vertical="center" shrinkToFit="1"/>
    </xf>
    <xf numFmtId="0" fontId="30" fillId="6" borderId="66" xfId="14" applyFont="1" applyFill="1" applyBorder="1" applyAlignment="1">
      <alignment horizontal="left" vertical="center" shrinkToFit="1"/>
    </xf>
    <xf numFmtId="0" fontId="30" fillId="6" borderId="0" xfId="14" applyFont="1" applyFill="1" applyAlignment="1">
      <alignment horizontal="left" vertical="center" shrinkToFit="1"/>
    </xf>
    <xf numFmtId="0" fontId="30" fillId="6" borderId="38" xfId="14" applyFont="1" applyFill="1" applyBorder="1" applyAlignment="1">
      <alignment horizontal="left" vertical="center" shrinkToFit="1"/>
    </xf>
    <xf numFmtId="188" fontId="30" fillId="6" borderId="160" xfId="14" applyNumberFormat="1" applyFont="1" applyFill="1" applyBorder="1" applyAlignment="1">
      <alignment horizontal="right" vertical="center" shrinkToFit="1"/>
    </xf>
    <xf numFmtId="188" fontId="30" fillId="6" borderId="168" xfId="14" applyNumberFormat="1" applyFont="1" applyFill="1" applyBorder="1" applyAlignment="1">
      <alignment horizontal="right" vertical="center" shrinkToFit="1"/>
    </xf>
    <xf numFmtId="0" fontId="30" fillId="6" borderId="11" xfId="12" applyFont="1" applyFill="1" applyBorder="1" applyAlignment="1">
      <alignment horizontal="center" vertical="center" wrapText="1"/>
    </xf>
    <xf numFmtId="0" fontId="30" fillId="6" borderId="7" xfId="12" applyFont="1" applyFill="1" applyBorder="1" applyAlignment="1">
      <alignment horizontal="center" vertical="center" wrapText="1"/>
    </xf>
    <xf numFmtId="0" fontId="30" fillId="6" borderId="71" xfId="12" applyFont="1" applyFill="1" applyBorder="1" applyAlignment="1">
      <alignment horizontal="center" vertical="center" wrapText="1"/>
    </xf>
    <xf numFmtId="0" fontId="30" fillId="6" borderId="62" xfId="12" applyFont="1" applyFill="1" applyBorder="1" applyAlignment="1">
      <alignment horizontal="center" vertical="center" wrapText="1"/>
    </xf>
    <xf numFmtId="0" fontId="30" fillId="6" borderId="72" xfId="12" applyFont="1" applyFill="1" applyBorder="1" applyAlignment="1">
      <alignment horizontal="center" vertical="center" wrapText="1"/>
    </xf>
    <xf numFmtId="188" fontId="30" fillId="6" borderId="129" xfId="14" applyNumberFormat="1" applyFont="1" applyFill="1" applyBorder="1" applyAlignment="1">
      <alignment horizontal="right" vertical="center" shrinkToFit="1"/>
    </xf>
    <xf numFmtId="188" fontId="30" fillId="6" borderId="165" xfId="14" applyNumberFormat="1" applyFont="1" applyFill="1" applyBorder="1" applyAlignment="1">
      <alignment horizontal="right" vertical="center" shrinkToFit="1"/>
    </xf>
    <xf numFmtId="188" fontId="30" fillId="6" borderId="166" xfId="14" applyNumberFormat="1" applyFont="1" applyFill="1" applyBorder="1" applyAlignment="1">
      <alignment horizontal="right" vertical="center" shrinkToFit="1"/>
    </xf>
    <xf numFmtId="188" fontId="30" fillId="6" borderId="167" xfId="14" applyNumberFormat="1" applyFont="1" applyFill="1" applyBorder="1" applyAlignment="1">
      <alignment horizontal="right" vertical="center" shrinkToFit="1"/>
    </xf>
    <xf numFmtId="0" fontId="30" fillId="6" borderId="37" xfId="14" applyFont="1" applyFill="1" applyBorder="1" applyAlignment="1">
      <alignment horizontal="left" vertical="center" shrinkToFit="1"/>
    </xf>
    <xf numFmtId="0" fontId="30" fillId="6" borderId="54" xfId="14" applyFont="1" applyFill="1" applyBorder="1" applyAlignment="1">
      <alignment horizontal="left" vertical="center" shrinkToFit="1"/>
    </xf>
    <xf numFmtId="0" fontId="30" fillId="6" borderId="40" xfId="14" applyFont="1" applyFill="1" applyBorder="1" applyAlignment="1">
      <alignment horizontal="left" vertical="center" shrinkToFit="1"/>
    </xf>
    <xf numFmtId="0" fontId="30" fillId="6" borderId="64" xfId="12" applyFont="1" applyFill="1" applyBorder="1" applyAlignment="1">
      <alignment horizontal="center" vertical="center"/>
    </xf>
    <xf numFmtId="0" fontId="30" fillId="6" borderId="25" xfId="12" applyFont="1" applyFill="1" applyBorder="1" applyAlignment="1">
      <alignment horizontal="center" vertical="center"/>
    </xf>
    <xf numFmtId="0" fontId="30" fillId="6" borderId="46" xfId="12" applyFont="1" applyFill="1" applyBorder="1" applyAlignment="1">
      <alignment horizontal="center" vertical="center"/>
    </xf>
    <xf numFmtId="0" fontId="30" fillId="6" borderId="45" xfId="12" applyFont="1" applyFill="1" applyBorder="1" applyAlignment="1">
      <alignment horizontal="center" vertical="center"/>
    </xf>
    <xf numFmtId="0" fontId="30" fillId="6" borderId="75" xfId="12" applyFont="1" applyFill="1" applyBorder="1">
      <alignment vertical="center"/>
    </xf>
    <xf numFmtId="0" fontId="30" fillId="6" borderId="72" xfId="12" applyFont="1" applyFill="1" applyBorder="1">
      <alignment vertical="center"/>
    </xf>
    <xf numFmtId="177" fontId="30" fillId="6" borderId="172" xfId="14" applyNumberFormat="1" applyFont="1" applyFill="1" applyBorder="1" applyAlignment="1">
      <alignment horizontal="right" vertical="center" shrinkToFit="1"/>
    </xf>
    <xf numFmtId="177" fontId="30" fillId="6" borderId="173" xfId="14" applyNumberFormat="1" applyFont="1" applyFill="1" applyBorder="1" applyAlignment="1">
      <alignment horizontal="right" vertical="center" shrinkToFit="1"/>
    </xf>
    <xf numFmtId="188" fontId="30" fillId="6" borderId="173" xfId="14" applyNumberFormat="1" applyFont="1" applyFill="1" applyBorder="1" applyAlignment="1">
      <alignment horizontal="right" vertical="center" shrinkToFit="1"/>
    </xf>
    <xf numFmtId="188" fontId="30" fillId="6" borderId="174" xfId="14" applyNumberFormat="1" applyFont="1" applyFill="1" applyBorder="1" applyAlignment="1">
      <alignment horizontal="right" vertical="center" shrinkToFit="1"/>
    </xf>
    <xf numFmtId="0" fontId="30" fillId="6" borderId="11" xfId="12" applyFont="1" applyFill="1" applyBorder="1" applyAlignment="1">
      <alignment horizontal="left" vertical="center"/>
    </xf>
    <xf numFmtId="0" fontId="30" fillId="6" borderId="12" xfId="12" applyFont="1" applyFill="1" applyBorder="1" applyAlignment="1">
      <alignment horizontal="left" vertical="center"/>
    </xf>
    <xf numFmtId="0" fontId="30" fillId="6" borderId="12" xfId="12" applyFont="1" applyFill="1" applyBorder="1" applyAlignment="1">
      <alignment horizontal="right" vertical="center"/>
    </xf>
    <xf numFmtId="0" fontId="30" fillId="6" borderId="48" xfId="12" applyFont="1" applyFill="1" applyBorder="1" applyAlignment="1">
      <alignment horizontal="right" vertical="center"/>
    </xf>
    <xf numFmtId="177" fontId="30" fillId="6" borderId="41" xfId="13" applyNumberFormat="1" applyFont="1" applyFill="1" applyBorder="1" applyAlignment="1">
      <alignment horizontal="right" vertical="center" shrinkToFit="1"/>
    </xf>
    <xf numFmtId="177" fontId="30" fillId="6" borderId="12" xfId="13" applyNumberFormat="1" applyFont="1" applyFill="1" applyBorder="1" applyAlignment="1">
      <alignment horizontal="right" vertical="center" shrinkToFit="1"/>
    </xf>
    <xf numFmtId="177" fontId="30" fillId="6" borderId="78" xfId="13" applyNumberFormat="1" applyFont="1" applyFill="1" applyBorder="1" applyAlignment="1">
      <alignment horizontal="right" vertical="center" shrinkToFit="1"/>
    </xf>
    <xf numFmtId="177" fontId="30" fillId="6" borderId="80" xfId="13" applyNumberFormat="1" applyFont="1" applyFill="1" applyBorder="1" applyAlignment="1">
      <alignment horizontal="right" vertical="center" shrinkToFit="1"/>
    </xf>
    <xf numFmtId="188" fontId="30" fillId="6" borderId="169" xfId="14" applyNumberFormat="1" applyFont="1" applyFill="1" applyBorder="1" applyAlignment="1">
      <alignment horizontal="right" vertical="center" shrinkToFit="1"/>
    </xf>
    <xf numFmtId="188" fontId="30" fillId="6" borderId="170" xfId="14" applyNumberFormat="1" applyFont="1" applyFill="1" applyBorder="1" applyAlignment="1">
      <alignment horizontal="right" vertical="center" shrinkToFit="1"/>
    </xf>
    <xf numFmtId="188" fontId="30" fillId="6" borderId="171" xfId="14" applyNumberFormat="1" applyFont="1" applyFill="1" applyBorder="1" applyAlignment="1">
      <alignment horizontal="right" vertical="center" shrinkToFit="1"/>
    </xf>
    <xf numFmtId="176" fontId="30" fillId="6" borderId="41" xfId="14" applyNumberFormat="1" applyFont="1" applyFill="1" applyBorder="1" applyAlignment="1">
      <alignment horizontal="right" vertical="center" shrinkToFit="1"/>
    </xf>
    <xf numFmtId="176" fontId="30" fillId="6" borderId="12" xfId="14" applyNumberFormat="1" applyFont="1" applyFill="1" applyBorder="1" applyAlignment="1">
      <alignment horizontal="right" vertical="center" shrinkToFit="1"/>
    </xf>
    <xf numFmtId="176" fontId="30" fillId="6" borderId="48" xfId="14" applyNumberFormat="1" applyFont="1" applyFill="1" applyBorder="1" applyAlignment="1">
      <alignment horizontal="right" vertical="center" shrinkToFit="1"/>
    </xf>
    <xf numFmtId="0" fontId="30" fillId="6" borderId="26" xfId="12" applyFont="1" applyFill="1" applyBorder="1" applyAlignment="1">
      <alignment horizontal="center" vertical="center"/>
    </xf>
    <xf numFmtId="0" fontId="30" fillId="6" borderId="11" xfId="12" applyFont="1" applyFill="1" applyBorder="1" applyAlignment="1">
      <alignment horizontal="center" vertical="center" textRotation="255" wrapText="1"/>
    </xf>
    <xf numFmtId="0" fontId="30" fillId="6" borderId="7" xfId="12" applyFont="1" applyFill="1" applyBorder="1" applyAlignment="1">
      <alignment horizontal="center" vertical="center" textRotation="255" wrapText="1"/>
    </xf>
    <xf numFmtId="0" fontId="30" fillId="6" borderId="24" xfId="12" applyFont="1" applyFill="1" applyBorder="1" applyAlignment="1">
      <alignment horizontal="center" vertical="center" textRotation="255" wrapText="1"/>
    </xf>
    <xf numFmtId="0" fontId="30" fillId="6" borderId="17" xfId="12" applyFont="1" applyFill="1" applyBorder="1" applyAlignment="1">
      <alignment horizontal="left" vertical="center" wrapText="1"/>
    </xf>
    <xf numFmtId="0" fontId="30" fillId="6" borderId="18" xfId="12" applyFont="1" applyFill="1" applyBorder="1" applyAlignment="1">
      <alignment horizontal="left" vertical="center"/>
    </xf>
    <xf numFmtId="0" fontId="30" fillId="6" borderId="43" xfId="12" applyFont="1" applyFill="1" applyBorder="1" applyAlignment="1">
      <alignment horizontal="left" vertical="center"/>
    </xf>
    <xf numFmtId="188" fontId="30" fillId="6" borderId="128" xfId="14" applyNumberFormat="1" applyFont="1" applyFill="1" applyBorder="1" applyAlignment="1">
      <alignment horizontal="right" vertical="center" shrinkToFit="1"/>
    </xf>
    <xf numFmtId="177" fontId="30" fillId="6" borderId="163" xfId="14" applyNumberFormat="1" applyFont="1" applyFill="1" applyBorder="1" applyAlignment="1">
      <alignment horizontal="right" vertical="center" shrinkToFit="1"/>
    </xf>
    <xf numFmtId="177" fontId="30" fillId="6" borderId="164" xfId="14" applyNumberFormat="1" applyFont="1" applyFill="1" applyBorder="1" applyAlignment="1">
      <alignment horizontal="right" vertical="center" shrinkToFit="1"/>
    </xf>
    <xf numFmtId="0" fontId="30" fillId="6" borderId="7" xfId="12" applyFont="1" applyFill="1" applyBorder="1">
      <alignment vertical="center"/>
    </xf>
    <xf numFmtId="176" fontId="30" fillId="6" borderId="66" xfId="14" applyNumberFormat="1" applyFont="1" applyFill="1" applyBorder="1" applyAlignment="1">
      <alignment horizontal="right" vertical="center" shrinkToFit="1"/>
    </xf>
    <xf numFmtId="176" fontId="30" fillId="6" borderId="0" xfId="14" applyNumberFormat="1" applyFont="1" applyFill="1" applyAlignment="1">
      <alignment horizontal="right" vertical="center" shrinkToFit="1"/>
    </xf>
    <xf numFmtId="176" fontId="30" fillId="6" borderId="38" xfId="14" applyNumberFormat="1" applyFont="1" applyFill="1" applyBorder="1" applyAlignment="1">
      <alignment horizontal="right" vertical="center" shrinkToFit="1"/>
    </xf>
    <xf numFmtId="176" fontId="30" fillId="6" borderId="70" xfId="14" applyNumberFormat="1" applyFont="1" applyFill="1" applyBorder="1" applyAlignment="1">
      <alignment horizontal="right" vertical="center" shrinkToFit="1"/>
    </xf>
    <xf numFmtId="0" fontId="30" fillId="6" borderId="0" xfId="12" applyFont="1" applyFill="1" applyAlignment="1">
      <alignment horizontal="right" vertical="center" wrapText="1"/>
    </xf>
    <xf numFmtId="0" fontId="30" fillId="6" borderId="0" xfId="12" applyFont="1" applyFill="1" applyAlignment="1">
      <alignment horizontal="right" vertical="center"/>
    </xf>
    <xf numFmtId="0" fontId="30" fillId="6" borderId="38" xfId="12" applyFont="1" applyFill="1" applyBorder="1" applyAlignment="1">
      <alignment horizontal="right" vertical="center"/>
    </xf>
    <xf numFmtId="188" fontId="30" fillId="6" borderId="175" xfId="14" applyNumberFormat="1" applyFont="1" applyFill="1" applyBorder="1" applyAlignment="1">
      <alignment horizontal="right" vertical="center" shrinkToFit="1"/>
    </xf>
    <xf numFmtId="188" fontId="30" fillId="6" borderId="176" xfId="14" applyNumberFormat="1" applyFont="1" applyFill="1" applyBorder="1" applyAlignment="1">
      <alignment horizontal="right" vertical="center" shrinkToFit="1"/>
    </xf>
    <xf numFmtId="188" fontId="30" fillId="6" borderId="177" xfId="14" applyNumberFormat="1" applyFont="1" applyFill="1" applyBorder="1" applyAlignment="1">
      <alignment horizontal="right" vertical="center" shrinkToFit="1"/>
    </xf>
    <xf numFmtId="176" fontId="30" fillId="6" borderId="13" xfId="14" applyNumberFormat="1" applyFont="1" applyFill="1" applyBorder="1" applyAlignment="1">
      <alignment horizontal="right" vertical="center" shrinkToFit="1"/>
    </xf>
    <xf numFmtId="0" fontId="30" fillId="6" borderId="62" xfId="12" applyFont="1" applyFill="1" applyBorder="1" applyAlignment="1">
      <alignment horizontal="center" vertical="center"/>
    </xf>
    <xf numFmtId="0" fontId="30" fillId="6" borderId="72" xfId="12" applyFont="1" applyFill="1" applyBorder="1" applyAlignment="1">
      <alignment horizontal="center" vertical="center"/>
    </xf>
    <xf numFmtId="188" fontId="30" fillId="6" borderId="130" xfId="14" applyNumberFormat="1" applyFont="1" applyFill="1" applyBorder="1" applyAlignment="1">
      <alignment horizontal="right" vertical="center" shrinkToFit="1"/>
    </xf>
    <xf numFmtId="188" fontId="30" fillId="6" borderId="18" xfId="14" applyNumberFormat="1" applyFont="1" applyFill="1" applyBorder="1" applyAlignment="1">
      <alignment horizontal="right" vertical="center" shrinkToFit="1"/>
    </xf>
    <xf numFmtId="188" fontId="30" fillId="6" borderId="184" xfId="14" applyNumberFormat="1" applyFont="1" applyFill="1" applyBorder="1" applyAlignment="1">
      <alignment horizontal="right" vertical="center" shrinkToFit="1"/>
    </xf>
    <xf numFmtId="188" fontId="30" fillId="6" borderId="185" xfId="14" applyNumberFormat="1" applyFont="1" applyFill="1" applyBorder="1" applyAlignment="1">
      <alignment horizontal="right" vertical="center" shrinkToFit="1"/>
    </xf>
    <xf numFmtId="0" fontId="30" fillId="6" borderId="71" xfId="12" applyFont="1" applyFill="1" applyBorder="1">
      <alignment vertical="center"/>
    </xf>
    <xf numFmtId="189" fontId="30" fillId="6" borderId="75" xfId="14" applyNumberFormat="1" applyFont="1" applyFill="1" applyBorder="1" applyAlignment="1">
      <alignment horizontal="right" vertical="center" shrinkToFit="1"/>
    </xf>
    <xf numFmtId="189" fontId="30" fillId="6" borderId="62" xfId="14" applyNumberFormat="1" applyFont="1" applyFill="1" applyBorder="1" applyAlignment="1">
      <alignment horizontal="right" vertical="center" shrinkToFit="1"/>
    </xf>
    <xf numFmtId="189" fontId="30" fillId="6" borderId="72" xfId="14" applyNumberFormat="1" applyFont="1" applyFill="1" applyBorder="1" applyAlignment="1">
      <alignment horizontal="right" vertical="center" shrinkToFit="1"/>
    </xf>
    <xf numFmtId="189" fontId="30" fillId="6" borderId="181" xfId="14" applyNumberFormat="1" applyFont="1" applyFill="1" applyBorder="1" applyAlignment="1">
      <alignment horizontal="right" vertical="center" shrinkToFit="1"/>
    </xf>
    <xf numFmtId="189" fontId="30" fillId="6" borderId="182" xfId="14" applyNumberFormat="1" applyFont="1" applyFill="1" applyBorder="1" applyAlignment="1">
      <alignment horizontal="right" vertical="center" shrinkToFit="1"/>
    </xf>
    <xf numFmtId="189" fontId="30" fillId="6" borderId="183" xfId="14" applyNumberFormat="1" applyFont="1" applyFill="1" applyBorder="1" applyAlignment="1">
      <alignment horizontal="right" vertical="center" shrinkToFit="1"/>
    </xf>
    <xf numFmtId="0" fontId="30" fillId="6" borderId="11" xfId="12" applyFont="1" applyFill="1" applyBorder="1" applyAlignment="1">
      <alignment horizontal="left" vertical="center" wrapText="1"/>
    </xf>
    <xf numFmtId="0" fontId="30" fillId="6" borderId="12" xfId="12" applyFont="1" applyFill="1" applyBorder="1" applyAlignment="1">
      <alignment horizontal="left" vertical="center" wrapText="1"/>
    </xf>
    <xf numFmtId="0" fontId="30" fillId="6" borderId="71" xfId="12" applyFont="1" applyFill="1" applyBorder="1" applyAlignment="1">
      <alignment horizontal="left" vertical="center" wrapText="1"/>
    </xf>
    <xf numFmtId="0" fontId="30" fillId="6" borderId="62" xfId="12" applyFont="1" applyFill="1" applyBorder="1" applyAlignment="1">
      <alignment horizontal="left" vertical="center" wrapText="1"/>
    </xf>
    <xf numFmtId="0" fontId="30" fillId="6" borderId="12" xfId="12" applyFont="1" applyFill="1" applyBorder="1" applyAlignment="1">
      <alignment horizontal="center" vertical="center"/>
    </xf>
    <xf numFmtId="0" fontId="30" fillId="6" borderId="48" xfId="12" applyFont="1" applyFill="1" applyBorder="1" applyAlignment="1">
      <alignment horizontal="center" vertical="center"/>
    </xf>
    <xf numFmtId="188" fontId="30" fillId="6" borderId="39" xfId="14" applyNumberFormat="1" applyFont="1" applyFill="1" applyBorder="1" applyAlignment="1">
      <alignment horizontal="right" vertical="center" shrinkToFit="1"/>
    </xf>
    <xf numFmtId="188" fontId="30" fillId="6" borderId="31" xfId="14" applyNumberFormat="1" applyFont="1" applyFill="1" applyBorder="1" applyAlignment="1">
      <alignment horizontal="right" vertical="center" shrinkToFit="1"/>
    </xf>
    <xf numFmtId="188" fontId="30" fillId="6" borderId="154" xfId="14" applyNumberFormat="1" applyFont="1" applyFill="1" applyBorder="1" applyAlignment="1">
      <alignment horizontal="right" vertical="center" shrinkToFit="1"/>
    </xf>
    <xf numFmtId="188" fontId="30" fillId="6" borderId="155" xfId="14" applyNumberFormat="1" applyFont="1" applyFill="1" applyBorder="1" applyAlignment="1">
      <alignment horizontal="right" vertical="center" shrinkToFit="1"/>
    </xf>
    <xf numFmtId="188" fontId="30" fillId="6" borderId="158" xfId="14" applyNumberFormat="1" applyFont="1" applyFill="1" applyBorder="1" applyAlignment="1">
      <alignment horizontal="right" vertical="center" shrinkToFit="1"/>
    </xf>
    <xf numFmtId="189" fontId="30" fillId="6" borderId="66" xfId="14" applyNumberFormat="1" applyFont="1" applyFill="1" applyBorder="1" applyAlignment="1">
      <alignment horizontal="right" vertical="center" shrinkToFit="1"/>
    </xf>
    <xf numFmtId="189" fontId="30" fillId="6" borderId="0" xfId="14" applyNumberFormat="1" applyFont="1" applyFill="1" applyAlignment="1">
      <alignment horizontal="right" vertical="center" shrinkToFit="1"/>
    </xf>
    <xf numFmtId="189" fontId="30" fillId="6" borderId="38" xfId="14" applyNumberFormat="1" applyFont="1" applyFill="1" applyBorder="1" applyAlignment="1">
      <alignment horizontal="right" vertical="center" shrinkToFit="1"/>
    </xf>
    <xf numFmtId="189" fontId="30" fillId="6" borderId="70" xfId="14" applyNumberFormat="1" applyFont="1" applyFill="1" applyBorder="1" applyAlignment="1">
      <alignment horizontal="right" vertical="center" shrinkToFit="1"/>
    </xf>
    <xf numFmtId="0" fontId="34" fillId="6" borderId="24" xfId="12" applyFont="1" applyFill="1" applyBorder="1" applyAlignment="1">
      <alignment horizontal="left" vertical="center"/>
    </xf>
    <xf numFmtId="0" fontId="30" fillId="6" borderId="54" xfId="12" applyFont="1" applyFill="1" applyBorder="1" applyAlignment="1">
      <alignment horizontal="left" vertical="center"/>
    </xf>
    <xf numFmtId="0" fontId="30" fillId="6" borderId="54" xfId="12" applyFont="1" applyFill="1" applyBorder="1" applyAlignment="1">
      <alignment horizontal="right" vertical="center" wrapText="1"/>
    </xf>
    <xf numFmtId="0" fontId="30" fillId="6" borderId="54" xfId="12" applyFont="1" applyFill="1" applyBorder="1" applyAlignment="1">
      <alignment horizontal="right" vertical="center"/>
    </xf>
    <xf numFmtId="0" fontId="30" fillId="6" borderId="40" xfId="12" applyFont="1" applyFill="1" applyBorder="1" applyAlignment="1">
      <alignment horizontal="right" vertical="center"/>
    </xf>
    <xf numFmtId="177" fontId="30" fillId="6" borderId="37" xfId="14" applyNumberFormat="1" applyFont="1" applyFill="1" applyBorder="1" applyAlignment="1">
      <alignment horizontal="right" vertical="center" shrinkToFit="1"/>
    </xf>
    <xf numFmtId="177" fontId="30" fillId="6" borderId="54" xfId="14" applyNumberFormat="1" applyFont="1" applyFill="1" applyBorder="1" applyAlignment="1">
      <alignment horizontal="right" vertical="center" shrinkToFit="1"/>
    </xf>
    <xf numFmtId="177" fontId="30" fillId="6" borderId="86" xfId="14" applyNumberFormat="1" applyFont="1" applyFill="1" applyBorder="1" applyAlignment="1">
      <alignment horizontal="right" vertical="center" shrinkToFit="1"/>
    </xf>
    <xf numFmtId="177" fontId="30" fillId="6" borderId="85" xfId="14" applyNumberFormat="1" applyFont="1" applyFill="1" applyBorder="1" applyAlignment="1">
      <alignment horizontal="right" vertical="center" shrinkToFit="1"/>
    </xf>
    <xf numFmtId="188" fontId="30" fillId="6" borderId="178" xfId="14" applyNumberFormat="1" applyFont="1" applyFill="1" applyBorder="1" applyAlignment="1">
      <alignment horizontal="right" vertical="center" shrinkToFit="1"/>
    </xf>
    <xf numFmtId="188" fontId="30" fillId="6" borderId="179" xfId="14" applyNumberFormat="1" applyFont="1" applyFill="1" applyBorder="1" applyAlignment="1">
      <alignment horizontal="right" vertical="center" shrinkToFit="1"/>
    </xf>
    <xf numFmtId="188" fontId="30" fillId="6" borderId="180" xfId="14" applyNumberFormat="1" applyFont="1" applyFill="1" applyBorder="1" applyAlignment="1">
      <alignment horizontal="right" vertical="center" shrinkToFit="1"/>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8" fontId="15" fillId="0" borderId="39" xfId="16" applyNumberFormat="1" applyFont="1" applyFill="1" applyBorder="1" applyAlignment="1">
      <alignment vertical="center"/>
    </xf>
    <xf numFmtId="178" fontId="15" fillId="0" borderId="31" xfId="16" applyNumberFormat="1" applyFont="1" applyFill="1" applyBorder="1" applyAlignment="1">
      <alignment vertical="center"/>
    </xf>
    <xf numFmtId="178" fontId="15" fillId="0" borderId="42" xfId="16" applyNumberFormat="1" applyFont="1" applyFill="1" applyBorder="1" applyAlignment="1">
      <alignment vertical="center"/>
    </xf>
    <xf numFmtId="178" fontId="4"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15" fillId="0" borderId="15" xfId="18" applyNumberFormat="1" applyFont="1" applyBorder="1" applyAlignment="1">
      <alignment horizontal="center" vertical="center" wrapText="1"/>
    </xf>
    <xf numFmtId="178" fontId="15" fillId="0" borderId="47"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34" xfId="16" applyFont="1" applyBorder="1" applyAlignment="1">
      <alignment horizontal="center" vertical="center"/>
    </xf>
    <xf numFmtId="188"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6"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8" fontId="1" fillId="6" borderId="0" xfId="17" applyNumberFormat="1" applyFont="1" applyFill="1" applyAlignment="1">
      <alignment horizontal="center" vertical="center"/>
    </xf>
    <xf numFmtId="178" fontId="11" fillId="0" borderId="0" xfId="16" applyNumberFormat="1" applyAlignment="1">
      <alignment horizontal="center" vertical="center"/>
    </xf>
    <xf numFmtId="179" fontId="1" fillId="0" borderId="0" xfId="17" applyNumberFormat="1" applyFont="1" applyAlignment="1">
      <alignment horizontal="center" vertical="center" wrapText="1"/>
    </xf>
    <xf numFmtId="188" fontId="1" fillId="6" borderId="0" xfId="17" applyNumberFormat="1" applyFont="1" applyFill="1" applyAlignment="1">
      <alignment horizontal="center" vertical="center" wrapText="1"/>
    </xf>
    <xf numFmtId="188" fontId="1" fillId="0" borderId="0" xfId="16" applyNumberFormat="1" applyFont="1" applyAlignment="1">
      <alignment horizontal="center" vertical="center"/>
    </xf>
  </cellXfs>
  <cellStyles count="22">
    <cellStyle name="標準" xfId="0" builtinId="0"/>
    <cellStyle name="標準 2" xfId="6"/>
    <cellStyle name="標準 2 2" xfId="7"/>
    <cellStyle name="標準 3" xfId="10"/>
    <cellStyle name="標準 3 3" xfId="11"/>
    <cellStyle name="標準 4" xfId="5"/>
    <cellStyle name="標準 4_APAHO401600" xfId="1"/>
    <cellStyle name="標準 4_APAHO401900"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39075</c:v>
                </c:pt>
                <c:pt idx="1">
                  <c:v>39072</c:v>
                </c:pt>
                <c:pt idx="2">
                  <c:v>42833</c:v>
                </c:pt>
                <c:pt idx="3">
                  <c:v>46888</c:v>
                </c:pt>
                <c:pt idx="4">
                  <c:v>46574</c:v>
                </c:pt>
              </c:numCache>
            </c:numRef>
          </c:val>
          <c:smooth val="0"/>
          <c:extLst>
            <c:ext xmlns:c16="http://schemas.microsoft.com/office/drawing/2014/chart" uri="{C3380CC4-5D6E-409C-BE32-E72D297353CC}">
              <c16:uniqueId val="{00000000-37BB-4E73-B67C-64E39F23972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37624</c:v>
                </c:pt>
                <c:pt idx="1">
                  <c:v>38570</c:v>
                </c:pt>
                <c:pt idx="2">
                  <c:v>52892</c:v>
                </c:pt>
                <c:pt idx="3">
                  <c:v>61658</c:v>
                </c:pt>
                <c:pt idx="4">
                  <c:v>51691</c:v>
                </c:pt>
              </c:numCache>
            </c:numRef>
          </c:val>
          <c:smooth val="0"/>
          <c:extLst>
            <c:ext xmlns:c16="http://schemas.microsoft.com/office/drawing/2014/chart" uri="{C3380CC4-5D6E-409C-BE32-E72D297353CC}">
              <c16:uniqueId val="{00000001-37BB-4E73-B67C-64E39F239725}"/>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0.4</c:v>
                </c:pt>
                <c:pt idx="1">
                  <c:v>0.34</c:v>
                </c:pt>
                <c:pt idx="2">
                  <c:v>0.28000000000000003</c:v>
                </c:pt>
                <c:pt idx="3">
                  <c:v>3.98</c:v>
                </c:pt>
                <c:pt idx="4">
                  <c:v>2.67</c:v>
                </c:pt>
              </c:numCache>
            </c:numRef>
          </c:val>
          <c:extLst>
            <c:ext xmlns:c16="http://schemas.microsoft.com/office/drawing/2014/chart" uri="{C3380CC4-5D6E-409C-BE32-E72D297353CC}">
              <c16:uniqueId val="{00000000-80A5-449E-A84F-432A8260219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4.26</c:v>
                </c:pt>
                <c:pt idx="1">
                  <c:v>3.54</c:v>
                </c:pt>
                <c:pt idx="2">
                  <c:v>3.07</c:v>
                </c:pt>
                <c:pt idx="3">
                  <c:v>3.08</c:v>
                </c:pt>
                <c:pt idx="4">
                  <c:v>9.27</c:v>
                </c:pt>
              </c:numCache>
            </c:numRef>
          </c:val>
          <c:extLst>
            <c:ext xmlns:c16="http://schemas.microsoft.com/office/drawing/2014/chart" uri="{C3380CC4-5D6E-409C-BE32-E72D297353CC}">
              <c16:uniqueId val="{00000001-80A5-449E-A84F-432A8260219C}"/>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-0.34</c:v>
                </c:pt>
                <c:pt idx="1">
                  <c:v>-0.78</c:v>
                </c:pt>
                <c:pt idx="2">
                  <c:v>-0.52</c:v>
                </c:pt>
                <c:pt idx="3">
                  <c:v>3.75</c:v>
                </c:pt>
                <c:pt idx="4">
                  <c:v>5.14</c:v>
                </c:pt>
              </c:numCache>
            </c:numRef>
          </c:val>
          <c:smooth val="0"/>
          <c:extLst>
            <c:ext xmlns:c16="http://schemas.microsoft.com/office/drawing/2014/chart" uri="{C3380CC4-5D6E-409C-BE32-E72D297353CC}">
              <c16:uniqueId val="{00000002-80A5-449E-A84F-432A8260219C}"/>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1.25</c:v>
                </c:pt>
                <c:pt idx="2">
                  <c:v>#N/A</c:v>
                </c:pt>
                <c:pt idx="3">
                  <c:v>1.24</c:v>
                </c:pt>
                <c:pt idx="4">
                  <c:v>#N/A</c:v>
                </c:pt>
                <c:pt idx="5">
                  <c:v>0</c:v>
                </c:pt>
                <c:pt idx="6">
                  <c:v>#N/A</c:v>
                </c:pt>
                <c:pt idx="7">
                  <c:v>0</c:v>
                </c:pt>
                <c:pt idx="8">
                  <c:v>#N/A</c:v>
                </c:pt>
                <c:pt idx="9">
                  <c:v>0.01</c:v>
                </c:pt>
              </c:numCache>
            </c:numRef>
          </c:val>
          <c:extLst>
            <c:ext xmlns:c16="http://schemas.microsoft.com/office/drawing/2014/chart" uri="{C3380CC4-5D6E-409C-BE32-E72D297353CC}">
              <c16:uniqueId val="{00000000-5A87-4C97-916B-5372FD2F77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A87-4C97-916B-5372FD2F7729}"/>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A87-4C97-916B-5372FD2F7729}"/>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0.05</c:v>
                </c:pt>
                <c:pt idx="2">
                  <c:v>#N/A</c:v>
                </c:pt>
                <c:pt idx="3">
                  <c:v>0.05</c:v>
                </c:pt>
                <c:pt idx="4">
                  <c:v>#N/A</c:v>
                </c:pt>
                <c:pt idx="5">
                  <c:v>0.05</c:v>
                </c:pt>
                <c:pt idx="6">
                  <c:v>#N/A</c:v>
                </c:pt>
                <c:pt idx="7">
                  <c:v>0.04</c:v>
                </c:pt>
                <c:pt idx="8">
                  <c:v>#N/A</c:v>
                </c:pt>
                <c:pt idx="9">
                  <c:v>0.04</c:v>
                </c:pt>
              </c:numCache>
            </c:numRef>
          </c:val>
          <c:extLst>
            <c:ext xmlns:c16="http://schemas.microsoft.com/office/drawing/2014/chart" uri="{C3380CC4-5D6E-409C-BE32-E72D297353CC}">
              <c16:uniqueId val="{00000003-5A87-4C97-916B-5372FD2F7729}"/>
            </c:ext>
          </c:extLst>
        </c:ser>
        <c:ser>
          <c:idx val="4"/>
          <c:order val="4"/>
          <c:tx>
            <c:strRef>
              <c:f>データシート!$A$31</c:f>
              <c:strCache>
                <c:ptCount val="1"/>
                <c:pt idx="0">
                  <c:v>岡山県公共用地等取得事業特別会計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0.16</c:v>
                </c:pt>
                <c:pt idx="2">
                  <c:v>#N/A</c:v>
                </c:pt>
                <c:pt idx="3">
                  <c:v>0.18</c:v>
                </c:pt>
                <c:pt idx="4">
                  <c:v>#N/A</c:v>
                </c:pt>
                <c:pt idx="5">
                  <c:v>0.11</c:v>
                </c:pt>
                <c:pt idx="6">
                  <c:v>#N/A</c:v>
                </c:pt>
                <c:pt idx="7">
                  <c:v>0.13</c:v>
                </c:pt>
                <c:pt idx="8">
                  <c:v>#N/A</c:v>
                </c:pt>
                <c:pt idx="9">
                  <c:v>0.17</c:v>
                </c:pt>
              </c:numCache>
            </c:numRef>
          </c:val>
          <c:extLst>
            <c:ext xmlns:c16="http://schemas.microsoft.com/office/drawing/2014/chart" uri="{C3380CC4-5D6E-409C-BE32-E72D297353CC}">
              <c16:uniqueId val="{00000004-5A87-4C97-916B-5372FD2F7729}"/>
            </c:ext>
          </c:extLst>
        </c:ser>
        <c:ser>
          <c:idx val="5"/>
          <c:order val="5"/>
          <c:tx>
            <c:strRef>
              <c:f>データシート!$A$32</c:f>
              <c:strCache>
                <c:ptCount val="1"/>
                <c:pt idx="0">
                  <c:v>岡山県流域下水道事業会計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#N/A</c:v>
                </c:pt>
                <c:pt idx="5">
                  <c:v>1.07</c:v>
                </c:pt>
                <c:pt idx="6">
                  <c:v>#N/A</c:v>
                </c:pt>
                <c:pt idx="7">
                  <c:v>0.98</c:v>
                </c:pt>
                <c:pt idx="8">
                  <c:v>#N/A</c:v>
                </c:pt>
                <c:pt idx="9">
                  <c:v>0.9</c:v>
                </c:pt>
              </c:numCache>
            </c:numRef>
          </c:val>
          <c:extLst>
            <c:ext xmlns:c16="http://schemas.microsoft.com/office/drawing/2014/chart" uri="{C3380CC4-5D6E-409C-BE32-E72D297353CC}">
              <c16:uniqueId val="{00000005-5A87-4C97-916B-5372FD2F7729}"/>
            </c:ext>
          </c:extLst>
        </c:ser>
        <c:ser>
          <c:idx val="6"/>
          <c:order val="6"/>
          <c:tx>
            <c:strRef>
              <c:f>データシート!$A$33</c:f>
              <c:strCache>
                <c:ptCount val="1"/>
                <c:pt idx="0">
                  <c:v>岡山県営工業用水道事業会計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1.74</c:v>
                </c:pt>
                <c:pt idx="2">
                  <c:v>#N/A</c:v>
                </c:pt>
                <c:pt idx="3">
                  <c:v>1.89</c:v>
                </c:pt>
                <c:pt idx="4">
                  <c:v>#N/A</c:v>
                </c:pt>
                <c:pt idx="5">
                  <c:v>2.0099999999999998</c:v>
                </c:pt>
                <c:pt idx="6">
                  <c:v>#N/A</c:v>
                </c:pt>
                <c:pt idx="7">
                  <c:v>1.87</c:v>
                </c:pt>
                <c:pt idx="8">
                  <c:v>#N/A</c:v>
                </c:pt>
                <c:pt idx="9">
                  <c:v>1.71</c:v>
                </c:pt>
              </c:numCache>
            </c:numRef>
          </c:val>
          <c:extLst>
            <c:ext xmlns:c16="http://schemas.microsoft.com/office/drawing/2014/chart" uri="{C3380CC4-5D6E-409C-BE32-E72D297353CC}">
              <c16:uniqueId val="{00000006-5A87-4C97-916B-5372FD2F7729}"/>
            </c:ext>
          </c:extLst>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1.1599999999999999</c:v>
                </c:pt>
                <c:pt idx="2">
                  <c:v>#N/A</c:v>
                </c:pt>
                <c:pt idx="3">
                  <c:v>1.37</c:v>
                </c:pt>
                <c:pt idx="4">
                  <c:v>#N/A</c:v>
                </c:pt>
                <c:pt idx="5">
                  <c:v>1.59</c:v>
                </c:pt>
                <c:pt idx="6">
                  <c:v>#N/A</c:v>
                </c:pt>
                <c:pt idx="7">
                  <c:v>1.86</c:v>
                </c:pt>
                <c:pt idx="8">
                  <c:v>#N/A</c:v>
                </c:pt>
                <c:pt idx="9">
                  <c:v>1.82</c:v>
                </c:pt>
              </c:numCache>
            </c:numRef>
          </c:val>
          <c:extLst>
            <c:ext xmlns:c16="http://schemas.microsoft.com/office/drawing/2014/chart" uri="{C3380CC4-5D6E-409C-BE32-E72D297353CC}">
              <c16:uniqueId val="{00000007-5A87-4C97-916B-5372FD2F7729}"/>
            </c:ext>
          </c:extLst>
        </c:ser>
        <c:ser>
          <c:idx val="8"/>
          <c:order val="8"/>
          <c:tx>
            <c:strRef>
              <c:f>データシート!$A$35</c:f>
              <c:strCache>
                <c:ptCount val="1"/>
                <c:pt idx="0">
                  <c:v>岡山県国民健康保険事業特別会計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#N/A</c:v>
                </c:pt>
                <c:pt idx="3">
                  <c:v>1.35</c:v>
                </c:pt>
                <c:pt idx="4">
                  <c:v>#N/A</c:v>
                </c:pt>
                <c:pt idx="5">
                  <c:v>1.88</c:v>
                </c:pt>
                <c:pt idx="6">
                  <c:v>#N/A</c:v>
                </c:pt>
                <c:pt idx="7">
                  <c:v>2.57</c:v>
                </c:pt>
                <c:pt idx="8">
                  <c:v>#N/A</c:v>
                </c:pt>
                <c:pt idx="9">
                  <c:v>1.91</c:v>
                </c:pt>
              </c:numCache>
            </c:numRef>
          </c:val>
          <c:extLst>
            <c:ext xmlns:c16="http://schemas.microsoft.com/office/drawing/2014/chart" uri="{C3380CC4-5D6E-409C-BE32-E72D297353CC}">
              <c16:uniqueId val="{00000008-5A87-4C97-916B-5372FD2F772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0.15</c:v>
                </c:pt>
                <c:pt idx="2">
                  <c:v>#N/A</c:v>
                </c:pt>
                <c:pt idx="3">
                  <c:v>0.1</c:v>
                </c:pt>
                <c:pt idx="4">
                  <c:v>#N/A</c:v>
                </c:pt>
                <c:pt idx="5">
                  <c:v>0.09</c:v>
                </c:pt>
                <c:pt idx="6">
                  <c:v>#N/A</c:v>
                </c:pt>
                <c:pt idx="7">
                  <c:v>3.78</c:v>
                </c:pt>
                <c:pt idx="8">
                  <c:v>#N/A</c:v>
                </c:pt>
                <c:pt idx="9">
                  <c:v>2.4300000000000002</c:v>
                </c:pt>
              </c:numCache>
            </c:numRef>
          </c:val>
          <c:extLst>
            <c:ext xmlns:c16="http://schemas.microsoft.com/office/drawing/2014/chart" uri="{C3380CC4-5D6E-409C-BE32-E72D297353CC}">
              <c16:uniqueId val="{00000009-5A87-4C97-916B-5372FD2F7729}"/>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69420</c:v>
                </c:pt>
                <c:pt idx="5">
                  <c:v>65141</c:v>
                </c:pt>
                <c:pt idx="8">
                  <c:v>63721</c:v>
                </c:pt>
                <c:pt idx="11">
                  <c:v>62135</c:v>
                </c:pt>
                <c:pt idx="14">
                  <c:v>60711</c:v>
                </c:pt>
              </c:numCache>
            </c:numRef>
          </c:val>
          <c:extLst>
            <c:ext xmlns:c16="http://schemas.microsoft.com/office/drawing/2014/chart" uri="{C3380CC4-5D6E-409C-BE32-E72D297353CC}">
              <c16:uniqueId val="{00000000-199C-42AE-AC06-5363A28B767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99C-42AE-AC06-5363A28B767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1565</c:v>
                </c:pt>
                <c:pt idx="3">
                  <c:v>1387</c:v>
                </c:pt>
                <c:pt idx="6">
                  <c:v>1297</c:v>
                </c:pt>
                <c:pt idx="9">
                  <c:v>1006</c:v>
                </c:pt>
                <c:pt idx="12">
                  <c:v>787</c:v>
                </c:pt>
              </c:numCache>
            </c:numRef>
          </c:val>
          <c:extLst>
            <c:ext xmlns:c16="http://schemas.microsoft.com/office/drawing/2014/chart" uri="{C3380CC4-5D6E-409C-BE32-E72D297353CC}">
              <c16:uniqueId val="{00000002-199C-42AE-AC06-5363A28B767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9C-42AE-AC06-5363A28B767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3336</c:v>
                </c:pt>
                <c:pt idx="3">
                  <c:v>1448</c:v>
                </c:pt>
                <c:pt idx="6">
                  <c:v>940</c:v>
                </c:pt>
                <c:pt idx="9">
                  <c:v>813</c:v>
                </c:pt>
                <c:pt idx="12">
                  <c:v>689</c:v>
                </c:pt>
              </c:numCache>
            </c:numRef>
          </c:val>
          <c:extLst>
            <c:ext xmlns:c16="http://schemas.microsoft.com/office/drawing/2014/chart" uri="{C3380CC4-5D6E-409C-BE32-E72D297353CC}">
              <c16:uniqueId val="{00000004-199C-42AE-AC06-5363A28B767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10167</c:v>
                </c:pt>
                <c:pt idx="3">
                  <c:v>10833</c:v>
                </c:pt>
                <c:pt idx="6">
                  <c:v>10833</c:v>
                </c:pt>
                <c:pt idx="9">
                  <c:v>10833</c:v>
                </c:pt>
                <c:pt idx="12">
                  <c:v>10167</c:v>
                </c:pt>
              </c:numCache>
            </c:numRef>
          </c:val>
          <c:extLst>
            <c:ext xmlns:c16="http://schemas.microsoft.com/office/drawing/2014/chart" uri="{C3380CC4-5D6E-409C-BE32-E72D297353CC}">
              <c16:uniqueId val="{00000005-199C-42AE-AC06-5363A28B767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99C-42AE-AC06-5363A28B767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96160</c:v>
                </c:pt>
                <c:pt idx="3">
                  <c:v>91089</c:v>
                </c:pt>
                <c:pt idx="6">
                  <c:v>90925</c:v>
                </c:pt>
                <c:pt idx="9">
                  <c:v>90388</c:v>
                </c:pt>
                <c:pt idx="12">
                  <c:v>89804</c:v>
                </c:pt>
              </c:numCache>
            </c:numRef>
          </c:val>
          <c:extLst>
            <c:ext xmlns:c16="http://schemas.microsoft.com/office/drawing/2014/chart" uri="{C3380CC4-5D6E-409C-BE32-E72D297353CC}">
              <c16:uniqueId val="{00000007-199C-42AE-AC06-5363A28B7679}"/>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41808</c:v>
                </c:pt>
                <c:pt idx="2">
                  <c:v>#N/A</c:v>
                </c:pt>
                <c:pt idx="3">
                  <c:v>#N/A</c:v>
                </c:pt>
                <c:pt idx="4">
                  <c:v>39616</c:v>
                </c:pt>
                <c:pt idx="5">
                  <c:v>#N/A</c:v>
                </c:pt>
                <c:pt idx="6">
                  <c:v>#N/A</c:v>
                </c:pt>
                <c:pt idx="7">
                  <c:v>40274</c:v>
                </c:pt>
                <c:pt idx="8">
                  <c:v>#N/A</c:v>
                </c:pt>
                <c:pt idx="9">
                  <c:v>#N/A</c:v>
                </c:pt>
                <c:pt idx="10">
                  <c:v>40905</c:v>
                </c:pt>
                <c:pt idx="11">
                  <c:v>#N/A</c:v>
                </c:pt>
                <c:pt idx="12">
                  <c:v>#N/A</c:v>
                </c:pt>
                <c:pt idx="13">
                  <c:v>40736</c:v>
                </c:pt>
                <c:pt idx="14">
                  <c:v>#N/A</c:v>
                </c:pt>
              </c:numCache>
            </c:numRef>
          </c:val>
          <c:smooth val="0"/>
          <c:extLst>
            <c:ext xmlns:c16="http://schemas.microsoft.com/office/drawing/2014/chart" uri="{C3380CC4-5D6E-409C-BE32-E72D297353CC}">
              <c16:uniqueId val="{00000008-199C-42AE-AC06-5363A28B7679}"/>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763966</c:v>
                </c:pt>
                <c:pt idx="5">
                  <c:v>758437</c:v>
                </c:pt>
                <c:pt idx="8">
                  <c:v>755906</c:v>
                </c:pt>
                <c:pt idx="11">
                  <c:v>767870</c:v>
                </c:pt>
                <c:pt idx="14">
                  <c:v>764119</c:v>
                </c:pt>
              </c:numCache>
            </c:numRef>
          </c:val>
          <c:extLst>
            <c:ext xmlns:c16="http://schemas.microsoft.com/office/drawing/2014/chart" uri="{C3380CC4-5D6E-409C-BE32-E72D297353CC}">
              <c16:uniqueId val="{00000000-4A3A-41BA-A2CC-9040930A93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9987</c:v>
                </c:pt>
                <c:pt idx="5">
                  <c:v>15875</c:v>
                </c:pt>
                <c:pt idx="8">
                  <c:v>15338</c:v>
                </c:pt>
                <c:pt idx="11">
                  <c:v>14541</c:v>
                </c:pt>
                <c:pt idx="14">
                  <c:v>13021</c:v>
                </c:pt>
              </c:numCache>
            </c:numRef>
          </c:val>
          <c:extLst>
            <c:ext xmlns:c16="http://schemas.microsoft.com/office/drawing/2014/chart" uri="{C3380CC4-5D6E-409C-BE32-E72D297353CC}">
              <c16:uniqueId val="{00000001-4A3A-41BA-A2CC-9040930A93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122609</c:v>
                </c:pt>
                <c:pt idx="5">
                  <c:v>120637</c:v>
                </c:pt>
                <c:pt idx="8">
                  <c:v>114391</c:v>
                </c:pt>
                <c:pt idx="11">
                  <c:v>109306</c:v>
                </c:pt>
                <c:pt idx="14">
                  <c:v>145718</c:v>
                </c:pt>
              </c:numCache>
            </c:numRef>
          </c:val>
          <c:extLst>
            <c:ext xmlns:c16="http://schemas.microsoft.com/office/drawing/2014/chart" uri="{C3380CC4-5D6E-409C-BE32-E72D297353CC}">
              <c16:uniqueId val="{00000002-4A3A-41BA-A2CC-9040930A93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A3A-41BA-A2CC-9040930A93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A3A-41BA-A2CC-9040930A93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11955</c:v>
                </c:pt>
                <c:pt idx="3">
                  <c:v>11587</c:v>
                </c:pt>
                <c:pt idx="6">
                  <c:v>11051</c:v>
                </c:pt>
                <c:pt idx="9">
                  <c:v>10506</c:v>
                </c:pt>
                <c:pt idx="12">
                  <c:v>3360</c:v>
                </c:pt>
              </c:numCache>
            </c:numRef>
          </c:val>
          <c:extLst>
            <c:ext xmlns:c16="http://schemas.microsoft.com/office/drawing/2014/chart" uri="{C3380CC4-5D6E-409C-BE32-E72D297353CC}">
              <c16:uniqueId val="{00000005-4A3A-41BA-A2CC-9040930A93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167178</c:v>
                </c:pt>
                <c:pt idx="3">
                  <c:v>162875</c:v>
                </c:pt>
                <c:pt idx="6">
                  <c:v>158652</c:v>
                </c:pt>
                <c:pt idx="9">
                  <c:v>153451</c:v>
                </c:pt>
                <c:pt idx="12">
                  <c:v>148608</c:v>
                </c:pt>
              </c:numCache>
            </c:numRef>
          </c:val>
          <c:extLst>
            <c:ext xmlns:c16="http://schemas.microsoft.com/office/drawing/2014/chart" uri="{C3380CC4-5D6E-409C-BE32-E72D297353CC}">
              <c16:uniqueId val="{00000006-4A3A-41BA-A2CC-9040930A93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A3A-41BA-A2CC-9040930A93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16155</c:v>
                </c:pt>
                <c:pt idx="3">
                  <c:v>14766</c:v>
                </c:pt>
                <c:pt idx="6">
                  <c:v>10471</c:v>
                </c:pt>
                <c:pt idx="9">
                  <c:v>7162</c:v>
                </c:pt>
                <c:pt idx="12">
                  <c:v>6653</c:v>
                </c:pt>
              </c:numCache>
            </c:numRef>
          </c:val>
          <c:extLst>
            <c:ext xmlns:c16="http://schemas.microsoft.com/office/drawing/2014/chart" uri="{C3380CC4-5D6E-409C-BE32-E72D297353CC}">
              <c16:uniqueId val="{00000008-4A3A-41BA-A2CC-9040930A93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12163</c:v>
                </c:pt>
                <c:pt idx="3">
                  <c:v>10996</c:v>
                </c:pt>
                <c:pt idx="6">
                  <c:v>8041</c:v>
                </c:pt>
                <c:pt idx="9">
                  <c:v>6873</c:v>
                </c:pt>
                <c:pt idx="12">
                  <c:v>5850</c:v>
                </c:pt>
              </c:numCache>
            </c:numRef>
          </c:val>
          <c:extLst>
            <c:ext xmlns:c16="http://schemas.microsoft.com/office/drawing/2014/chart" uri="{C3380CC4-5D6E-409C-BE32-E72D297353CC}">
              <c16:uniqueId val="{00000009-4A3A-41BA-A2CC-9040930A93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1404073</c:v>
                </c:pt>
                <c:pt idx="3">
                  <c:v>1399418</c:v>
                </c:pt>
                <c:pt idx="6">
                  <c:v>1397228</c:v>
                </c:pt>
                <c:pt idx="9">
                  <c:v>1409273</c:v>
                </c:pt>
                <c:pt idx="12">
                  <c:v>1403945</c:v>
                </c:pt>
              </c:numCache>
            </c:numRef>
          </c:val>
          <c:extLst>
            <c:ext xmlns:c16="http://schemas.microsoft.com/office/drawing/2014/chart" uri="{C3380CC4-5D6E-409C-BE32-E72D297353CC}">
              <c16:uniqueId val="{0000000A-4A3A-41BA-A2CC-9040930A9317}"/>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714961</c:v>
                </c:pt>
                <c:pt idx="2">
                  <c:v>#N/A</c:v>
                </c:pt>
                <c:pt idx="3">
                  <c:v>#N/A</c:v>
                </c:pt>
                <c:pt idx="4">
                  <c:v>704693</c:v>
                </c:pt>
                <c:pt idx="5">
                  <c:v>#N/A</c:v>
                </c:pt>
                <c:pt idx="6">
                  <c:v>#N/A</c:v>
                </c:pt>
                <c:pt idx="7">
                  <c:v>699808</c:v>
                </c:pt>
                <c:pt idx="8">
                  <c:v>#N/A</c:v>
                </c:pt>
                <c:pt idx="9">
                  <c:v>#N/A</c:v>
                </c:pt>
                <c:pt idx="10">
                  <c:v>695548</c:v>
                </c:pt>
                <c:pt idx="11">
                  <c:v>#N/A</c:v>
                </c:pt>
                <c:pt idx="12">
                  <c:v>#N/A</c:v>
                </c:pt>
                <c:pt idx="13">
                  <c:v>645558</c:v>
                </c:pt>
                <c:pt idx="14">
                  <c:v>#N/A</c:v>
                </c:pt>
              </c:numCache>
            </c:numRef>
          </c:val>
          <c:smooth val="0"/>
          <c:extLst>
            <c:ext xmlns:c16="http://schemas.microsoft.com/office/drawing/2014/chart" uri="{C3380CC4-5D6E-409C-BE32-E72D297353CC}">
              <c16:uniqueId val="{0000000B-4A3A-41BA-A2CC-9040930A9317}"/>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12771</c:v>
                </c:pt>
                <c:pt idx="1">
                  <c:v>12983</c:v>
                </c:pt>
                <c:pt idx="2">
                  <c:v>40582</c:v>
                </c:pt>
              </c:numCache>
            </c:numRef>
          </c:val>
          <c:extLst>
            <c:ext xmlns:c16="http://schemas.microsoft.com/office/drawing/2014/chart" uri="{C3380CC4-5D6E-409C-BE32-E72D297353CC}">
              <c16:uniqueId val="{00000000-ECC1-4FC9-BFE5-0C8A17142FF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10373</c:v>
                </c:pt>
                <c:pt idx="1">
                  <c:v>10583</c:v>
                </c:pt>
                <c:pt idx="2">
                  <c:v>13893</c:v>
                </c:pt>
              </c:numCache>
            </c:numRef>
          </c:val>
          <c:extLst>
            <c:ext xmlns:c16="http://schemas.microsoft.com/office/drawing/2014/chart" uri="{C3380CC4-5D6E-409C-BE32-E72D297353CC}">
              <c16:uniqueId val="{00000001-ECC1-4FC9-BFE5-0C8A17142FF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47256</c:v>
                </c:pt>
                <c:pt idx="1">
                  <c:v>49415</c:v>
                </c:pt>
                <c:pt idx="2">
                  <c:v>54434</c:v>
                </c:pt>
              </c:numCache>
            </c:numRef>
          </c:val>
          <c:extLst>
            <c:ext xmlns:c16="http://schemas.microsoft.com/office/drawing/2014/chart" uri="{C3380CC4-5D6E-409C-BE32-E72D297353CC}">
              <c16:uniqueId val="{00000002-ECC1-4FC9-BFE5-0C8A17142FF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{2C777B0E-ED3E-4374-8BAD-0BD07FA7C9E3}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BA2E-4FDD-AC3D-D5A038B98F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{32FAAB8F-7409-4BA4-AE04-35D3006C1361}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A2E-4FDD-AC3D-D5A038B98F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{2BB8ACF3-8AA6-46C5-979B-EB7A5D4D5401}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A2E-4FDD-AC3D-D5A038B98F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{F39D955F-C3E5-4E56-938F-CE03CB1F8A79}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A2E-4FDD-AC3D-D5A038B98F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{91E42347-F192-403E-BF0A-CDC5BFC7416D}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A2E-4FDD-AC3D-D5A038B98FC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{27A88BCD-954F-45D8-9AFF-2182EC114FAF}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BA2E-4FDD-AC3D-D5A038B98FC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{5A04B2AC-7A92-465B-86CE-BCCB3395D4C3}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BA2E-4FDD-AC3D-D5A038B98FC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{ECBEB6AD-BDDC-41BD-B1B2-13D0B7FFD214}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BA2E-4FDD-AC3D-D5A038B98FC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{67CB59E3-9489-478F-8C58-5157DFC0C1BD}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BA2E-4FDD-AC3D-D5A038B98F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61.2</c:v>
                </c:pt>
                <c:pt idx="8">
                  <c:v>62.1</c:v>
                </c:pt>
                <c:pt idx="16">
                  <c:v>51</c:v>
                </c:pt>
                <c:pt idx="24">
                  <c:v>64.099999999999994</c:v>
                </c:pt>
                <c:pt idx="32">
                  <c:v>65.3</c:v>
                </c:pt>
              </c:numCache>
            </c:numRef>
          </c:xVal>
          <c:yVal>
            <c:numRef>
              <c:f>公会計指標分析・財政指標組合せ分析表!$BP$51:$DC$51</c:f>
              <c:numCache>
                <c:formatCode>#,##0.0;"▲ "#,##0.0</c:formatCode>
                <c:ptCount val="40"/>
                <c:pt idx="0">
                  <c:v>203.1</c:v>
                </c:pt>
                <c:pt idx="8">
                  <c:v>200.3</c:v>
                </c:pt>
                <c:pt idx="16">
                  <c:v>198.5</c:v>
                </c:pt>
                <c:pt idx="24">
                  <c:v>192.9</c:v>
                </c:pt>
                <c:pt idx="32">
                  <c:v>170.4</c:v>
                </c:pt>
              </c:numCache>
            </c:numRef>
          </c:yVal>
          <c:smooth val="0"/>
          <c:extLst>
            <c:ext xmlns:c16="http://schemas.microsoft.com/office/drawing/2014/chart" uri="{C3380CC4-5D6E-409C-BE32-E72D297353CC}">
              <c16:uniqueId val="{00000009-BA2E-4FDD-AC3D-D5A038B98FCC}"/>
            </c:ext>
          </c:extLst>
        </c:ser>
        <c:ser>
          <c:idx val="1"/>
          <c:order val="1"/>
          <c:tx>
            <c:strRef>
              <c:f>公会計指標分析・財政指標組合せ分析表!$AN$55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{79216A44-008E-4773-9F17-156F3450C935}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BA2E-4FDD-AC3D-D5A038B98FC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{2647B8E9-19F0-43CB-B842-958B9B108B74}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A2E-4FDD-AC3D-D5A038B98F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{C135E8FB-FA35-4969-A9C1-175A41093421}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A2E-4FDD-AC3D-D5A038B98F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{C0BDDA5E-FFD3-4B7B-8263-CA032F17DAF0}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A2E-4FDD-AC3D-D5A038B98F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{D44E6A00-0156-446C-B043-3B8B94CC9531}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A2E-4FDD-AC3D-D5A038B98FCC}"/>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{67A3F0C7-7CDB-4148-A0D8-BB08EC271EAF}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BA2E-4FDD-AC3D-D5A038B98FCC}"/>
                </c:ext>
              </c:extLst>
            </c:dLbl>
            <c:dLbl>
              <c:idx val="16"/>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{C6FBB008-6282-46C7-99C0-F9D1C63FE479}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BA2E-4FDD-AC3D-D5A038B98FCC}"/>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{3B3C3F2C-1BB7-4FC2-A64C-CEFE63BD668C}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BA2E-4FDD-AC3D-D5A038B98FCC}"/>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{81BFC192-1868-4DD1-A5E8-0CFFBD466F41}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BA2E-4FDD-AC3D-D5A038B98F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60.7</c:v>
                </c:pt>
                <c:pt idx="16">
                  <c:v>62.1</c:v>
                </c:pt>
                <c:pt idx="24">
                  <c:v>63.6</c:v>
                </c:pt>
                <c:pt idx="32">
                  <c:v>63.9</c:v>
                </c:pt>
              </c:numCache>
            </c:numRef>
          </c:xVal>
          <c:yVal>
            <c:numRef>
              <c:f>公会計指標分析・財政指標組合せ分析表!$BP$55:$DC$55</c:f>
              <c:numCache>
                <c:formatCode>#,##0.0;"▲ "#,##0.0</c:formatCode>
                <c:ptCount val="40"/>
                <c:pt idx="0">
                  <c:v>198</c:v>
                </c:pt>
                <c:pt idx="8">
                  <c:v>195.2</c:v>
                </c:pt>
                <c:pt idx="16">
                  <c:v>193.6</c:v>
                </c:pt>
                <c:pt idx="24">
                  <c:v>190.5</c:v>
                </c:pt>
                <c:pt idx="32">
                  <c:v>170.5</c:v>
                </c:pt>
              </c:numCache>
            </c:numRef>
          </c:yVal>
          <c:smooth val="0"/>
          <c:extLst>
            <c:ext xmlns:c16="http://schemas.microsoft.com/office/drawing/2014/chart" uri="{C3380CC4-5D6E-409C-BE32-E72D297353CC}">
              <c16:uniqueId val="{00000013-BA2E-4FDD-AC3D-D5A038B98FCC}"/>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10"/>
          <c:min val="16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{4D99FADD-42B4-4867-A8EB-A73CE76B173C}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9E9-4C77-8F96-28539D216A1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{050E832A-B606-4ADE-8B20-56C127845A3A}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9E9-4C77-8F96-28539D216A1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{4B22B93D-8282-4312-A561-6C2936D5BCD8}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9E9-4C77-8F96-28539D216A1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{9C45039C-73C2-49C0-BF25-C419AD015F55}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9E9-4C77-8F96-28539D216A1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{F9B316FB-9130-4341-B3FA-2D94046A4E18}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9E9-4C77-8F96-28539D216A1B}"/>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{8E4ECFB4-0190-4A02-9A1B-995757377BD5}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9E9-4C77-8F96-28539D216A1B}"/>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{69D2877E-8718-4DD2-B393-75FF531002DA}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9E9-4C77-8F96-28539D216A1B}"/>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{5ACC7D5A-2F54-4C32-8E5C-D645391281A2}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9E9-4C77-8F96-28539D216A1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{C10374C8-B119-4030-A335-18C91A1ADF7F}</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9E9-4C77-8F96-28539D216A1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11.2</c:v>
                </c:pt>
                <c:pt idx="16">
                  <c:v>11.5</c:v>
                </c:pt>
                <c:pt idx="24">
                  <c:v>11.3</c:v>
                </c:pt>
                <c:pt idx="32">
                  <c:v>11.1</c:v>
                </c:pt>
              </c:numCache>
            </c:numRef>
          </c:xVal>
          <c:yVal>
            <c:numRef>
              <c:f>公会計指標分析・財政指標組合せ分析表!$BP$73:$DC$73</c:f>
              <c:numCache>
                <c:formatCode>#,##0.0;"▲ "#,##0.0</c:formatCode>
                <c:ptCount val="40"/>
                <c:pt idx="0">
                  <c:v>203.1</c:v>
                </c:pt>
                <c:pt idx="8">
                  <c:v>200.3</c:v>
                </c:pt>
                <c:pt idx="16">
                  <c:v>198.5</c:v>
                </c:pt>
                <c:pt idx="24">
                  <c:v>192.9</c:v>
                </c:pt>
                <c:pt idx="32">
                  <c:v>170.4</c:v>
                </c:pt>
              </c:numCache>
            </c:numRef>
          </c:yVal>
          <c:smooth val="0"/>
          <c:extLst>
            <c:ext xmlns:c16="http://schemas.microsoft.com/office/drawing/2014/chart" uri="{C3380CC4-5D6E-409C-BE32-E72D297353CC}">
              <c16:uniqueId val="{00000009-A9E9-4C77-8F96-28539D216A1B}"/>
            </c:ext>
          </c:extLst>
        </c:ser>
        <c:ser>
          <c:idx val="1"/>
          <c:order val="1"/>
          <c:tx>
            <c:strRef>
              <c:f>公会計指標分析・財政指標組合せ分析表!$AN$77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{BBF0776F-89D4-4E86-A121-89B108BD9DD1}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9E9-4C77-8F96-28539D216A1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{0F6E2B88-5ECD-4CE1-BA89-BEFFA392FC7D}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9E9-4C77-8F96-28539D216A1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{688CD9EA-29D1-4788-9439-6F6DF7F55CCE}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9E9-4C77-8F96-28539D216A1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{58FA6559-0217-47B2-9D14-53914EC5BC5A}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9E9-4C77-8F96-28539D216A1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{2CD03F0F-A1D8-4889-9E00-5D9E02860E2C}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9E9-4C77-8F96-28539D216A1B}"/>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{CA6B1389-10A5-4CE1-A93A-CE60CFF03AE4}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9E9-4C77-8F96-28539D216A1B}"/>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{04C145B5-97A7-464F-959A-0897CE83553D}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9E9-4C77-8F96-28539D216A1B}"/>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{85C4BEC2-E368-4AC9-AA5B-C5232AD5A600}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9E9-4C77-8F96-28539D216A1B}"/>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{03CD4D80-C3A7-404F-B594-6406FA2001FA}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9E9-4C77-8F96-28539D216A1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12.8</c:v>
                </c:pt>
                <c:pt idx="8">
                  <c:v>12.3</c:v>
                </c:pt>
                <c:pt idx="16">
                  <c:v>11.9</c:v>
                </c:pt>
                <c:pt idx="24">
                  <c:v>11.5</c:v>
                </c:pt>
                <c:pt idx="32">
                  <c:v>11.1</c:v>
                </c:pt>
              </c:numCache>
            </c:numRef>
          </c:xVal>
          <c:yVal>
            <c:numRef>
              <c:f>公会計指標分析・財政指標組合せ分析表!$BP$77:$DC$77</c:f>
              <c:numCache>
                <c:formatCode>#,##0.0;"▲ "#,##0.0</c:formatCode>
                <c:ptCount val="40"/>
                <c:pt idx="0">
                  <c:v>198</c:v>
                </c:pt>
                <c:pt idx="8">
                  <c:v>195.2</c:v>
                </c:pt>
                <c:pt idx="16">
                  <c:v>193.6</c:v>
                </c:pt>
                <c:pt idx="24">
                  <c:v>190.5</c:v>
                </c:pt>
                <c:pt idx="32">
                  <c:v>170.5</c:v>
                </c:pt>
              </c:numCache>
            </c:numRef>
          </c:yVal>
          <c:smooth val="0"/>
          <c:extLst>
            <c:ext xmlns:c16="http://schemas.microsoft.com/office/drawing/2014/chart" uri="{C3380CC4-5D6E-409C-BE32-E72D297353CC}">
              <c16:uniqueId val="{00000013-A9E9-4C77-8F96-28539D216A1B}"/>
            </c:ext>
          </c:extLst>
        </c:ser>
        <c:dLbls>
          <c:showLegendKey val="0"/>
          <c:showVal val="1"/>
          <c:showCatName val="0"/>
          <c:showSerName val="0"/>
          <c:showPercent val="0"/>
          <c:showBubbleSize val="0"/>
        </c:dLbls>
        <c:axId val="84219776"/>
        <c:axId val="84234240"/>
      </c:scatterChart>
      <c:valAx>
        <c:axId val="84219776"/>
        <c:scaling>
          <c:orientation val="maxMin"/>
          <c:max val="13"/>
          <c:min val="1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10"/>
          <c:min val="16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43</xdr:row>
      <xdr:rowOff>28575</xdr:rowOff>
    </xdr:from>
    <xdr:to>
      <xdr:col>47</xdr:col>
      <xdr:colOff>104775</xdr:colOff>
      <xdr:row>45</xdr:row>
      <xdr:rowOff>104775</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834188" y="648176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令和３年度は、元利償還金や満期一括償還地方債に係る年度割相当額について、過去に借り入れた高金利な地方債の減少等により、実質公債費比率の分子は減少している。</a:t>
          </a:r>
        </a:p>
        <a:p>
          <a:r>
            <a:rPr kumimoji="1" lang="ja-JP" altLang="en-US" sz="1400">
              <a:latin typeface="ＭＳ ゴシック" pitchFamily="49" charset="-128"/>
              <a:ea typeface="ＭＳ ゴシック" pitchFamily="49" charset="-128"/>
            </a:rPr>
            <a:t>　今後も持続可能な財政運営に向け、岡山県行財政経営指針</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令和３年３月版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に基づき、実質公債費比率について全国平均以上を目指すなど、将来を見据えた実質的な公債費の抑制及び平準化を図るためのマネジメントを実施する。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54</xdr:row>
      <xdr:rowOff>0</xdr:rowOff>
    </xdr:from>
    <xdr:to>
      <xdr:col>10</xdr:col>
      <xdr:colOff>0</xdr:colOff>
      <xdr:row>55</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1801475"/>
          <a:ext cx="7448550" cy="390525"/>
        </a:xfrm>
        <a:prstGeom prst="line">
          <a:avLst/>
        </a:prstGeom>
        <a:noFill/>
        <a:ln w="19050">
          <a:solidFill>
            <a:srgbClr val="000000"/>
          </a:solidFill>
          <a:round/>
          <a:headEnd/>
          <a:tailEnd/>
        </a:ln>
      </xdr:spPr>
    </xdr:sp>
    <xdr:clientData/>
  </xdr:twoCellAnchor>
  <xdr:twoCellAnchor>
    <xdr:from>
      <xdr:col>15</xdr:col>
      <xdr:colOff>154774</xdr:colOff>
      <xdr:row>53</xdr:row>
      <xdr:rowOff>303609</xdr:rowOff>
    </xdr:from>
    <xdr:to>
      <xdr:col>20</xdr:col>
      <xdr:colOff>202399</xdr:colOff>
      <xdr:row>56</xdr:row>
      <xdr:rowOff>386953</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8774" y="11800284"/>
          <a:ext cx="4429125" cy="1169194"/>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54</xdr:row>
      <xdr:rowOff>0</xdr:rowOff>
    </xdr:from>
    <xdr:to>
      <xdr:col>16</xdr:col>
      <xdr:colOff>161925</xdr:colOff>
      <xdr:row>54</xdr:row>
      <xdr:rowOff>323850</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06400" y="118014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54</xdr:row>
      <xdr:rowOff>212912</xdr:rowOff>
    </xdr:from>
    <xdr:to>
      <xdr:col>20</xdr:col>
      <xdr:colOff>78441</xdr:colOff>
      <xdr:row>56</xdr:row>
      <xdr:rowOff>315515</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34147" y="12014387"/>
          <a:ext cx="4179794" cy="883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ＭＳ ゴシック" pitchFamily="49" charset="-128"/>
              <a:ea typeface="ＭＳ ゴシック" pitchFamily="49" charset="-128"/>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分子の主要項目である地方債の現在高について、総額では、平成２８年度に減少に転じ、緩やかな減少傾向となっていたが、令和２年度は、税収減に伴う臨時財政対策債等の県債発行により増加となった。令和３年度は地方債の返還に充当できる基金残高の増加等により改善した。</a:t>
          </a:r>
        </a:p>
        <a:p>
          <a:r>
            <a:rPr kumimoji="1" lang="ja-JP" altLang="en-US" sz="1400">
              <a:latin typeface="ＭＳ ゴシック" pitchFamily="49" charset="-128"/>
              <a:ea typeface="ＭＳ ゴシック" pitchFamily="49" charset="-128"/>
            </a:rPr>
            <a:t>　地方債の現在高の内訳を見ると、臨時財政対策債の割合が約４割を占めているが、これは基準財政需要額算入見込額にも反映されている。</a:t>
          </a:r>
        </a:p>
        <a:p>
          <a:r>
            <a:rPr kumimoji="1" lang="ja-JP" altLang="en-US" sz="1400">
              <a:latin typeface="ＭＳ ゴシック" pitchFamily="49" charset="-128"/>
              <a:ea typeface="ＭＳ ゴシック" pitchFamily="49" charset="-128"/>
            </a:rPr>
            <a:t>　今後も持続可能な財政運営に向け、岡山県行財政経営指針</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令和３年３月版</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に基づき、将来負担比率について全国平均以上を目指すなど、将来を見据えた実質的な公債費の抑制及び平準化を図るためのマネジメントを実施する。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は、好調な税収の推移により発生した収支改善を踏まえ、財政調整基金の全額取崩中止を行った。また、決算剰余金等の積立てや新型コロナウイルス感染症緊急包括支援交付金の国庫返納に対応するための積立等を行ったこと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・各基金の目的や役割などを勘案しながら、適正な規模の残高になるよう努める。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・岡山県公共施設長寿命化等推進基金：公共施設の修繕、改築等を計画的に実施し、その長寿命化を図るとともに、将来の大規模事業等の実施に伴う県財政への負担を軽減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）年頃から建替を要する施設が急増し、今以上に財政負担が増加することが見込まれていることから、それに備えて積み立てを行ったことにより増加した。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・岡山県おかやまの森整備公社経営改善推進基金：長期及び短期貸付金の償還補助並びに運営費補助ための約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億円を取り崩した一方、長期貸付金の返還分等として約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・岡山県公共施設長寿命化等推進基金：今後も増加する公共施設の維持修繕・更新や大規模事業案件へ対応するため、着実に積立てを行う。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・岡山県職員退職手当基金：職員の退職手当の支給に必要な経費の平準化を図るため、時限的措置である退職手当債制度の代わりとなる本基金を収支の状況を見ながら、必要に応じ積立てを行う。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・令和３年度は、好調な税収の推移により発生した収支改善を踏まえ、、約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億円の全額取崩中止を行った。また、決算剰余金等の積立てや新型コロナウイルス感染症緊急包括支援交付金の国庫返納に対応するための積立等を行ったことにより増加した。国庫返納分等を除く残額は、約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・岡山県行財政経営指針</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令和３年３月版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基づき、過去の大規模自然災害への対応を念頭に、前年度末を上回る残高を確保しつつ、また、中長期的は、地方財政健全化法における実質赤字比率の財政再生基準を踏まえ、標準財政規模の５％に相当する額を積立目標とし、それ以降も、概ね同水準の残高維持を目指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・令和３年度は、後年度の起債償還に備えるため、決算剰余金等について約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億円の積立てを行ったため増加した。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・金利の急激な変動に備えるなど県債の償還を安定的に行うために、着実に基金への積立てを行う。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4DCA0AD-9318-4F49-B706-43133E0EA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EEC5F8B-E485-4A03-A813-EE1C0C429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C1FCFF03-4464-40B5-8D28-3D3EC724E6DE}"/>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）都道府県公会計指標分析／財政指標組合せ分析表</a:t>
          </a:r>
        </a:p>
      </xdr:txBody>
    </xdr:sp>
    <xdr:clientData/>
  </xdr:twoCellAnchor>
  <xdr:twoCellAnchor>
    <xdr:from>
      <xdr:col>87</xdr:col>
      <xdr:colOff>149225</xdr:colOff>
      <xdr:row>0</xdr:row>
      <xdr:rowOff>190500</xdr:rowOff>
    </xdr:from>
    <xdr:to>
      <xdr:col>107</xdr:col>
      <xdr:colOff>269875</xdr:colOff>
      <xdr:row>1</xdr:row>
      <xdr:rowOff>206375</xdr:rowOff>
    </xdr:to>
    <xdr:sp macro="" textlink="">
      <xdr:nvSpPr>
        <xdr:cNvPr id="5" name="正方形/長方形 4">
          <a:extLst>
            <a:ext uri="{FF2B5EF4-FFF2-40B4-BE49-F238E27FC236}">
              <a16:creationId xmlns:a16="http://schemas.microsoft.com/office/drawing/2014/main" id="{67140D28-23B6-4BD7-A837-35C99DA58289}"/>
            </a:ext>
          </a:extLst>
        </xdr:cNvPr>
        <xdr:cNvSpPr/>
      </xdr:nvSpPr>
      <xdr:spPr>
        <a:xfrm>
          <a:off x="15341600"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174625</xdr:colOff>
      <xdr:row>0</xdr:row>
      <xdr:rowOff>215900</xdr:rowOff>
    </xdr:from>
    <xdr:to>
      <xdr:col>107</xdr:col>
      <xdr:colOff>250825</xdr:colOff>
      <xdr:row>1</xdr:row>
      <xdr:rowOff>180975</xdr:rowOff>
    </xdr:to>
    <xdr:sp macro="" textlink="">
      <xdr:nvSpPr>
        <xdr:cNvPr id="6" name="正方形/長方形 5">
          <a:extLst>
            <a:ext uri="{FF2B5EF4-FFF2-40B4-BE49-F238E27FC236}">
              <a16:creationId xmlns:a16="http://schemas.microsoft.com/office/drawing/2014/main" id="{DD3A39B5-C2F2-48E5-8B4E-F6A83F116CA0}"/>
            </a:ext>
          </a:extLst>
        </xdr:cNvPr>
        <xdr:cNvSpPr/>
      </xdr:nvSpPr>
      <xdr:spPr>
        <a:xfrm>
          <a:off x="15360650" y="161925"/>
          <a:ext cx="351472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9525</xdr:colOff>
      <xdr:row>0</xdr:row>
      <xdr:rowOff>241300</xdr:rowOff>
    </xdr:from>
    <xdr:to>
      <xdr:col>107</xdr:col>
      <xdr:colOff>219075</xdr:colOff>
      <xdr:row>1</xdr:row>
      <xdr:rowOff>142875</xdr:rowOff>
    </xdr:to>
    <xdr:sp macro="" textlink="">
      <xdr:nvSpPr>
        <xdr:cNvPr id="7" name="正方形/長方形 6">
          <a:extLst>
            <a:ext uri="{FF2B5EF4-FFF2-40B4-BE49-F238E27FC236}">
              <a16:creationId xmlns:a16="http://schemas.microsoft.com/office/drawing/2014/main" id="{286B5963-3F78-4395-B685-7494F8449828}"/>
            </a:ext>
          </a:extLst>
        </xdr:cNvPr>
        <xdr:cNvSpPr/>
      </xdr:nvSpPr>
      <xdr:spPr>
        <a:xfrm>
          <a:off x="1537017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73</xdr:col>
      <xdr:colOff>22225</xdr:colOff>
      <xdr:row>0</xdr:row>
      <xdr:rowOff>190500</xdr:rowOff>
    </xdr:from>
    <xdr:to>
      <xdr:col>87</xdr:col>
      <xdr:colOff>15875</xdr:colOff>
      <xdr:row>1</xdr:row>
      <xdr:rowOff>206375</xdr:rowOff>
    </xdr:to>
    <xdr:sp macro="" textlink="">
      <xdr:nvSpPr>
        <xdr:cNvPr id="8" name="正方形/長方形 7">
          <a:extLst>
            <a:ext uri="{FF2B5EF4-FFF2-40B4-BE49-F238E27FC236}">
              <a16:creationId xmlns:a16="http://schemas.microsoft.com/office/drawing/2014/main" id="{823FFDF8-3C44-4E0F-A97A-028C3BC69211}"/>
            </a:ext>
          </a:extLst>
        </xdr:cNvPr>
        <xdr:cNvSpPr/>
      </xdr:nvSpPr>
      <xdr:spPr>
        <a:xfrm>
          <a:off x="12817475"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47625</xdr:colOff>
      <xdr:row>0</xdr:row>
      <xdr:rowOff>215900</xdr:rowOff>
    </xdr:from>
    <xdr:to>
      <xdr:col>86</xdr:col>
      <xdr:colOff>187325</xdr:colOff>
      <xdr:row>1</xdr:row>
      <xdr:rowOff>180975</xdr:rowOff>
    </xdr:to>
    <xdr:sp macro="" textlink="">
      <xdr:nvSpPr>
        <xdr:cNvPr id="9" name="正方形/長方形 8">
          <a:extLst>
            <a:ext uri="{FF2B5EF4-FFF2-40B4-BE49-F238E27FC236}">
              <a16:creationId xmlns:a16="http://schemas.microsoft.com/office/drawing/2014/main" id="{2692FA63-DD27-4ED6-A1B4-FB12E9AA9100}"/>
            </a:ext>
          </a:extLst>
        </xdr:cNvPr>
        <xdr:cNvSpPr/>
      </xdr:nvSpPr>
      <xdr:spPr>
        <a:xfrm>
          <a:off x="12836525" y="161925"/>
          <a:ext cx="2352675"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73025</xdr:colOff>
      <xdr:row>0</xdr:row>
      <xdr:rowOff>241300</xdr:rowOff>
    </xdr:from>
    <xdr:to>
      <xdr:col>86</xdr:col>
      <xdr:colOff>155575</xdr:colOff>
      <xdr:row>1</xdr:row>
      <xdr:rowOff>155575</xdr:rowOff>
    </xdr:to>
    <xdr:sp macro="" textlink="">
      <xdr:nvSpPr>
        <xdr:cNvPr id="10" name="正方形/長方形 9">
          <a:extLst>
            <a:ext uri="{FF2B5EF4-FFF2-40B4-BE49-F238E27FC236}">
              <a16:creationId xmlns:a16="http://schemas.microsoft.com/office/drawing/2014/main" id="{79DDF552-8A00-42AF-9B20-82921A1D7D8D}"/>
            </a:ext>
          </a:extLst>
        </xdr:cNvPr>
        <xdr:cNvSpPr/>
      </xdr:nvSpPr>
      <xdr:spPr>
        <a:xfrm>
          <a:off x="12865100"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0B600F0-4F9A-42F1-802F-9A2836510CF8}"/>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C87F58D-E1A3-4231-B271-D1CC5956C55E}"/>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CB4BEED-7D26-4E52-B756-53925E53E40D}"/>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B10EA65-A940-4D34-BA42-C25D2F273F81}"/>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5791BD7-A5B0-43CA-A097-AB2082835802}"/>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0865600-C0BA-4030-B365-8EF3319CE110}"/>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B9D56C5E-D5B3-45EE-BE5C-E8A2C751DB41}"/>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2CB2DDA-6A99-4D7B-8D88-C15FF0687D90}"/>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52</xdr:col>
      <xdr:colOff>123825</xdr:colOff>
      <xdr:row>9</xdr:row>
      <xdr:rowOff>130175</xdr:rowOff>
    </xdr:to>
    <xdr:sp macro="" textlink="">
      <xdr:nvSpPr>
        <xdr:cNvPr id="19" name="正方形/長方形 18">
          <a:extLst>
            <a:ext uri="{FF2B5EF4-FFF2-40B4-BE49-F238E27FC236}">
              <a16:creationId xmlns:a16="http://schemas.microsoft.com/office/drawing/2014/main" id="{44A1469C-6889-4A84-933C-EF77E4206BB0}"/>
            </a:ext>
          </a:extLst>
        </xdr:cNvPr>
        <xdr:cNvSpPr/>
      </xdr:nvSpPr>
      <xdr:spPr>
        <a:xfrm>
          <a:off x="6226175" y="97790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52EDBD2-0E2F-4877-807A-D6A9092A736E}"/>
            </a:ext>
          </a:extLst>
        </xdr:cNvPr>
        <xdr:cNvSpPr/>
      </xdr:nvSpPr>
      <xdr:spPr>
        <a:xfrm>
          <a:off x="9988550" y="349250"/>
          <a:ext cx="1371600" cy="10572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EBF7C88-E977-4B95-8987-043A19D7AFF6}"/>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D42381E-1DAF-4224-99AE-F6C22C956E76}"/>
            </a:ext>
          </a:extLst>
        </xdr:cNvPr>
        <xdr:cNvSpPr/>
      </xdr:nvSpPr>
      <xdr:spPr>
        <a:xfrm>
          <a:off x="10217150" y="51117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12CD205-7D07-4EFB-9C92-4A80B9B746E8}"/>
            </a:ext>
          </a:extLst>
        </xdr:cNvPr>
        <xdr:cNvSpPr/>
      </xdr:nvSpPr>
      <xdr:spPr>
        <a:xfrm>
          <a:off x="10217150" y="83502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B7FFC00-9061-4FF2-9546-F9D88E02B367}"/>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910565B0-7F2B-4DEC-ABC5-44C4FA153085}"/>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FA0EF7B2-6D8E-48BE-91D5-9EA1F3CA7724}"/>
            </a:ext>
          </a:extLst>
        </xdr:cNvPr>
        <xdr:cNvSpPr/>
      </xdr:nvSpPr>
      <xdr:spPr>
        <a:xfrm>
          <a:off x="10106025" y="6064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38C4DCB-1FD9-4B39-97D5-5DEF5C79260D}"/>
            </a:ext>
          </a:extLst>
        </xdr:cNvPr>
        <xdr:cNvCxnSpPr/>
      </xdr:nvCxnSpPr>
      <xdr:spPr>
        <a:xfrm>
          <a:off x="10153650" y="8350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C5BE1BE9-C79F-4F1E-B006-AE4B9C2956BF}"/>
            </a:ext>
          </a:extLst>
        </xdr:cNvPr>
        <xdr:cNvCxnSpPr/>
      </xdr:nvCxnSpPr>
      <xdr:spPr>
        <a:xfrm>
          <a:off x="10074275" y="83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3566B077-29BA-4E61-9631-9F02A4C9076B}"/>
            </a:ext>
          </a:extLst>
        </xdr:cNvPr>
        <xdr:cNvCxnSpPr/>
      </xdr:nvCxnSpPr>
      <xdr:spPr>
        <a:xfrm flipV="1">
          <a:off x="10153650" y="1066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A710E620-F98E-437B-9833-A82AE7B171C7}"/>
            </a:ext>
          </a:extLst>
        </xdr:cNvPr>
        <xdr:cNvCxnSpPr/>
      </xdr:nvCxnSpPr>
      <xdr:spPr>
        <a:xfrm>
          <a:off x="10074275" y="11969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22225</xdr:rowOff>
    </xdr:from>
    <xdr:ext cx="4609532" cy="259045"/>
    <xdr:sp macro="" textlink="">
      <xdr:nvSpPr>
        <xdr:cNvPr id="31" name="テキスト ボックス 30">
          <a:extLst>
            <a:ext uri="{FF2B5EF4-FFF2-40B4-BE49-F238E27FC236}">
              <a16:creationId xmlns:a16="http://schemas.microsoft.com/office/drawing/2014/main" id="{B6F81998-E494-4039-BBB1-943894FD0440}"/>
            </a:ext>
          </a:extLst>
        </xdr:cNvPr>
        <xdr:cNvSpPr txBox="1"/>
      </xdr:nvSpPr>
      <xdr:spPr>
        <a:xfrm>
          <a:off x="419100" y="1968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0</xdr:col>
      <xdr:colOff>419100</xdr:colOff>
      <xdr:row>13</xdr:row>
      <xdr:rowOff>104775</xdr:rowOff>
    </xdr:from>
    <xdr:ext cx="8590942" cy="259045"/>
    <xdr:sp macro="" textlink="">
      <xdr:nvSpPr>
        <xdr:cNvPr id="32" name="テキスト ボックス 31">
          <a:extLst>
            <a:ext uri="{FF2B5EF4-FFF2-40B4-BE49-F238E27FC236}">
              <a16:creationId xmlns:a16="http://schemas.microsoft.com/office/drawing/2014/main" id="{D9ABC498-F557-44B6-8EA7-C3BC028982DB}"/>
            </a:ext>
          </a:extLst>
        </xdr:cNvPr>
        <xdr:cNvSpPr txBox="1"/>
      </xdr:nvSpPr>
      <xdr:spPr>
        <a:xfrm>
          <a:off x="419100" y="22066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2</xdr:col>
      <xdr:colOff>73025</xdr:colOff>
      <xdr:row>13</xdr:row>
      <xdr:rowOff>130175</xdr:rowOff>
    </xdr:from>
    <xdr:to>
      <xdr:col>52</xdr:col>
      <xdr:colOff>73025</xdr:colOff>
      <xdr:row>14</xdr:row>
      <xdr:rowOff>149225</xdr:rowOff>
    </xdr:to>
    <xdr:sp macro="" textlink="">
      <xdr:nvSpPr>
        <xdr:cNvPr id="33" name="大かっこ 32">
          <a:extLst>
            <a:ext uri="{FF2B5EF4-FFF2-40B4-BE49-F238E27FC236}">
              <a16:creationId xmlns:a16="http://schemas.microsoft.com/office/drawing/2014/main" id="{F6684D02-4B53-4B9B-BFB4-C3D9F3C6FD4F}"/>
            </a:ext>
          </a:extLst>
        </xdr:cNvPr>
        <xdr:cNvSpPr/>
      </xdr:nvSpPr>
      <xdr:spPr>
        <a:xfrm>
          <a:off x="692150" y="2235200"/>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15</xdr:row>
      <xdr:rowOff>15875</xdr:rowOff>
    </xdr:from>
    <xdr:ext cx="6046335" cy="259045"/>
    <xdr:sp macro="" textlink="">
      <xdr:nvSpPr>
        <xdr:cNvPr id="34" name="テキスト ボックス 33">
          <a:extLst>
            <a:ext uri="{FF2B5EF4-FFF2-40B4-BE49-F238E27FC236}">
              <a16:creationId xmlns:a16="http://schemas.microsoft.com/office/drawing/2014/main" id="{00DBA6AE-1757-4074-8618-1B3F861C6D96}"/>
            </a:ext>
          </a:extLst>
        </xdr:cNvPr>
        <xdr:cNvSpPr txBox="1"/>
      </xdr:nvSpPr>
      <xdr:spPr>
        <a:xfrm>
          <a:off x="419100" y="2444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16</xdr:row>
      <xdr:rowOff>98425</xdr:rowOff>
    </xdr:from>
    <xdr:ext cx="8230458" cy="259045"/>
    <xdr:sp macro="" textlink="">
      <xdr:nvSpPr>
        <xdr:cNvPr id="35" name="テキスト ボックス 34">
          <a:extLst>
            <a:ext uri="{FF2B5EF4-FFF2-40B4-BE49-F238E27FC236}">
              <a16:creationId xmlns:a16="http://schemas.microsoft.com/office/drawing/2014/main" id="{C1107E87-E95E-42E5-AF67-6E99E2A2897F}"/>
            </a:ext>
          </a:extLst>
        </xdr:cNvPr>
        <xdr:cNvSpPr txBox="1"/>
      </xdr:nvSpPr>
      <xdr:spPr>
        <a:xfrm>
          <a:off x="419100" y="26924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0</xdr:col>
      <xdr:colOff>419100</xdr:colOff>
      <xdr:row>18</xdr:row>
      <xdr:rowOff>9525</xdr:rowOff>
    </xdr:from>
    <xdr:ext cx="4406143" cy="259045"/>
    <xdr:sp macro="" textlink="">
      <xdr:nvSpPr>
        <xdr:cNvPr id="36" name="テキスト ボックス 35">
          <a:extLst>
            <a:ext uri="{FF2B5EF4-FFF2-40B4-BE49-F238E27FC236}">
              <a16:creationId xmlns:a16="http://schemas.microsoft.com/office/drawing/2014/main" id="{17D16205-FA43-4542-B6E6-7705F5F0E996}"/>
            </a:ext>
          </a:extLst>
        </xdr:cNvPr>
        <xdr:cNvSpPr txBox="1"/>
      </xdr:nvSpPr>
      <xdr:spPr>
        <a:xfrm>
          <a:off x="419100" y="292100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id="{CB2D169D-0E49-4C09-889F-D63E9C24A307}"/>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id="{2AE22EF2-900B-40BF-971C-4D2F627AAC7A}"/>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id="{9149C091-1CDE-4682-97F1-A1EA941EB199}"/>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id="{87306DD0-0A27-41B2-8EB4-A0C45BF41FE9}"/>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id="{8DF6CBC2-32AE-45E8-A0B9-87D050C8C457}"/>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85725</xdr:colOff>
      <xdr:row>21</xdr:row>
      <xdr:rowOff>57150</xdr:rowOff>
    </xdr:from>
    <xdr:to>
      <xdr:col>44</xdr:col>
      <xdr:colOff>85725</xdr:colOff>
      <xdr:row>22</xdr:row>
      <xdr:rowOff>92075</xdr:rowOff>
    </xdr:to>
    <xdr:sp macro="" textlink="">
      <xdr:nvSpPr>
        <xdr:cNvPr id="42" name="正方形/長方形 41">
          <a:extLst>
            <a:ext uri="{FF2B5EF4-FFF2-40B4-BE49-F238E27FC236}">
              <a16:creationId xmlns:a16="http://schemas.microsoft.com/office/drawing/2014/main" id="{8A1809F7-F387-46D3-9566-413D7DDE95D3}"/>
            </a:ext>
          </a:extLst>
        </xdr:cNvPr>
        <xdr:cNvSpPr/>
      </xdr:nvSpPr>
      <xdr:spPr>
        <a:xfrm>
          <a:off x="65309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85725</xdr:colOff>
      <xdr:row>22</xdr:row>
      <xdr:rowOff>28575</xdr:rowOff>
    </xdr:from>
    <xdr:to>
      <xdr:col>44</xdr:col>
      <xdr:colOff>85725</xdr:colOff>
      <xdr:row>23</xdr:row>
      <xdr:rowOff>111125</xdr:rowOff>
    </xdr:to>
    <xdr:sp macro="" textlink="">
      <xdr:nvSpPr>
        <xdr:cNvPr id="43" name="正方形/長方形 42">
          <a:extLst>
            <a:ext uri="{FF2B5EF4-FFF2-40B4-BE49-F238E27FC236}">
              <a16:creationId xmlns:a16="http://schemas.microsoft.com/office/drawing/2014/main" id="{CE945517-1A24-4D5A-9EEC-A9414902B247}"/>
            </a:ext>
          </a:extLst>
        </xdr:cNvPr>
        <xdr:cNvSpPr/>
      </xdr:nvSpPr>
      <xdr:spPr>
        <a:xfrm>
          <a:off x="65309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4E536041-FA4F-45F8-BF68-10F87C7E0A1E}"/>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8308B3FE-A9A6-4C57-85A2-A817757980D3}"/>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B3ECDFF6-5CFF-4CE7-AC22-4DE6AAB013EE}"/>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47625</xdr:colOff>
      <xdr:row>26</xdr:row>
      <xdr:rowOff>15875</xdr:rowOff>
    </xdr:from>
    <xdr:to>
      <xdr:col>53</xdr:col>
      <xdr:colOff>34925</xdr:colOff>
      <xdr:row>36</xdr:row>
      <xdr:rowOff>79375</xdr:rowOff>
    </xdr:to>
    <xdr:sp macro="" textlink="" fLocksText="0">
      <xdr:nvSpPr>
        <xdr:cNvPr id="47" name="テキスト ボックス 46">
          <a:extLst>
            <a:ext uri="{FF2B5EF4-FFF2-40B4-BE49-F238E27FC236}">
              <a16:creationId xmlns:a16="http://schemas.microsoft.com/office/drawing/2014/main" id="{A8B7A948-C2B8-45CC-A3F1-EA8A956004FA}"/>
            </a:ext>
          </a:extLst>
        </xdr:cNvPr>
        <xdr:cNvSpPr txBox="1"/>
      </xdr:nvSpPr>
      <xdr:spPr>
        <a:xfrm>
          <a:off x="52927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平成２９年３月に策定した岡山県公共施設マネジメント方針に基づき、公共施設は、個別施設計画に基づき、施設の長寿命化工事を行う等、老朽化対策を推進している。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平成２９年度から緩やかに増加しており、類似団体平均及び都道府県平均と比較すると少し高い。他県より高度経済成長期を中心に整備された公共施設が多く、老朽化が進行していることが要因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グラフ数値修正</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R01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償却率　　正）６３．３％　誤）５１．０％</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F052A436-01E7-4541-A20E-F7D8A25E0354}"/>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1BBB7BB9-28FC-454F-B54D-4C1E76D8D00A}"/>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B16F51FB-2118-4325-AEE8-09F8B4F445BE}"/>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a:extLst>
            <a:ext uri="{FF2B5EF4-FFF2-40B4-BE49-F238E27FC236}">
              <a16:creationId xmlns:a16="http://schemas.microsoft.com/office/drawing/2014/main" id="{01CC1EEE-1360-4DEA-8D59-126EFC01689F}"/>
            </a:ext>
          </a:extLst>
        </xdr:cNvPr>
        <xdr:cNvCxnSpPr/>
      </xdr:nvCxnSpPr>
      <xdr:spPr>
        <a:xfrm>
          <a:off x="1158875" y="55880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2" name="テキスト ボックス 51">
          <a:extLst>
            <a:ext uri="{FF2B5EF4-FFF2-40B4-BE49-F238E27FC236}">
              <a16:creationId xmlns:a16="http://schemas.microsoft.com/office/drawing/2014/main" id="{E86CE5AE-F783-4F7C-8309-795CBC51E85C}"/>
            </a:ext>
          </a:extLst>
        </xdr:cNvPr>
        <xdr:cNvSpPr txBox="1"/>
      </xdr:nvSpPr>
      <xdr:spPr>
        <a:xfrm>
          <a:off x="789956" y="5503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a:extLst>
            <a:ext uri="{FF2B5EF4-FFF2-40B4-BE49-F238E27FC236}">
              <a16:creationId xmlns:a16="http://schemas.microsoft.com/office/drawing/2014/main" id="{4C8ECDDC-542D-41FF-946E-9901E47AE7F1}"/>
            </a:ext>
          </a:extLst>
        </xdr:cNvPr>
        <xdr:cNvCxnSpPr/>
      </xdr:nvCxnSpPr>
      <xdr:spPr>
        <a:xfrm>
          <a:off x="1158875" y="5178425"/>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4" name="テキスト ボックス 53">
          <a:extLst>
            <a:ext uri="{FF2B5EF4-FFF2-40B4-BE49-F238E27FC236}">
              <a16:creationId xmlns:a16="http://schemas.microsoft.com/office/drawing/2014/main" id="{421D3026-D28B-4EBC-8B71-1FA0335BDCA7}"/>
            </a:ext>
          </a:extLst>
        </xdr:cNvPr>
        <xdr:cNvSpPr txBox="1"/>
      </xdr:nvSpPr>
      <xdr:spPr>
        <a:xfrm>
          <a:off x="789956" y="5084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a:extLst>
            <a:ext uri="{FF2B5EF4-FFF2-40B4-BE49-F238E27FC236}">
              <a16:creationId xmlns:a16="http://schemas.microsoft.com/office/drawing/2014/main" id="{337D53F2-254E-4531-B1C0-8A4DE8FB1BED}"/>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6" name="テキスト ボックス 55">
          <a:extLst>
            <a:ext uri="{FF2B5EF4-FFF2-40B4-BE49-F238E27FC236}">
              <a16:creationId xmlns:a16="http://schemas.microsoft.com/office/drawing/2014/main" id="{07C4C6BB-F810-495B-95FC-B762C39AF8AE}"/>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a:extLst>
            <a:ext uri="{FF2B5EF4-FFF2-40B4-BE49-F238E27FC236}">
              <a16:creationId xmlns:a16="http://schemas.microsoft.com/office/drawing/2014/main" id="{75231BA8-6DF1-47A9-A617-DF307B332BFC}"/>
            </a:ext>
          </a:extLst>
        </xdr:cNvPr>
        <xdr:cNvCxnSpPr/>
      </xdr:nvCxnSpPr>
      <xdr:spPr>
        <a:xfrm>
          <a:off x="1158875" y="43688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8" name="テキスト ボックス 57">
          <a:extLst>
            <a:ext uri="{FF2B5EF4-FFF2-40B4-BE49-F238E27FC236}">
              <a16:creationId xmlns:a16="http://schemas.microsoft.com/office/drawing/2014/main" id="{6101228E-6255-4CB7-A0EC-43939C0CE559}"/>
            </a:ext>
          </a:extLst>
        </xdr:cNvPr>
        <xdr:cNvSpPr txBox="1"/>
      </xdr:nvSpPr>
      <xdr:spPr>
        <a:xfrm>
          <a:off x="789956" y="4274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a:extLst>
            <a:ext uri="{FF2B5EF4-FFF2-40B4-BE49-F238E27FC236}">
              <a16:creationId xmlns:a16="http://schemas.microsoft.com/office/drawing/2014/main" id="{B9191537-89A2-40D7-A043-2ED264FCE60B}"/>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0" name="テキスト ボックス 59">
          <a:extLst>
            <a:ext uri="{FF2B5EF4-FFF2-40B4-BE49-F238E27FC236}">
              <a16:creationId xmlns:a16="http://schemas.microsoft.com/office/drawing/2014/main" id="{3FB0A8C3-3178-461C-95E4-89F66A08498E}"/>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a:extLst>
            <a:ext uri="{FF2B5EF4-FFF2-40B4-BE49-F238E27FC236}">
              <a16:creationId xmlns:a16="http://schemas.microsoft.com/office/drawing/2014/main" id="{B0AC7C9A-CEF8-4DB8-9389-20040877909D}"/>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33</xdr:row>
      <xdr:rowOff>138557</xdr:rowOff>
    </xdr:to>
    <xdr:cxnSp macro="">
      <xdr:nvCxnSpPr>
        <xdr:cNvPr id="62" name="直線コネクタ 61">
          <a:extLst>
            <a:ext uri="{FF2B5EF4-FFF2-40B4-BE49-F238E27FC236}">
              <a16:creationId xmlns:a16="http://schemas.microsoft.com/office/drawing/2014/main" id="{8BFDEEE7-E951-4403-AB66-DFC57672FD0B}"/>
            </a:ext>
          </a:extLst>
        </xdr:cNvPr>
        <xdr:cNvCxnSpPr/>
      </xdr:nvCxnSpPr>
      <xdr:spPr>
        <a:xfrm flipV="1">
          <a:off x="4306570" y="4361307"/>
          <a:ext cx="127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142384</xdr:rowOff>
    </xdr:from>
    <xdr:ext cx="405111" cy="259045"/>
    <xdr:sp macro="" textlink="">
      <xdr:nvSpPr>
        <xdr:cNvPr id="63" name="有形固定資産減価償却率最小値テキスト">
          <a:extLst>
            <a:ext uri="{FF2B5EF4-FFF2-40B4-BE49-F238E27FC236}">
              <a16:creationId xmlns:a16="http://schemas.microsoft.com/office/drawing/2014/main" id="{D0F4F6F0-E500-43A6-91DF-8EB13938C86A}"/>
            </a:ext>
          </a:extLst>
        </xdr:cNvPr>
        <xdr:cNvSpPr txBox="1"/>
      </xdr:nvSpPr>
      <xdr:spPr>
        <a:xfrm>
          <a:off x="4359275" y="548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138557</xdr:rowOff>
    </xdr:from>
    <xdr:to>
      <xdr:col>23</xdr:col>
      <xdr:colOff>174625</xdr:colOff>
      <xdr:row>33</xdr:row>
      <xdr:rowOff>138557</xdr:rowOff>
    </xdr:to>
    <xdr:cxnSp macro="">
      <xdr:nvCxnSpPr>
        <xdr:cNvPr id="64" name="直線コネクタ 63">
          <a:extLst>
            <a:ext uri="{FF2B5EF4-FFF2-40B4-BE49-F238E27FC236}">
              <a16:creationId xmlns:a16="http://schemas.microsoft.com/office/drawing/2014/main" id="{FB491536-EB8A-4CDB-96C7-57DC119543C0}"/>
            </a:ext>
          </a:extLst>
        </xdr:cNvPr>
        <xdr:cNvCxnSpPr/>
      </xdr:nvCxnSpPr>
      <xdr:spPr>
        <a:xfrm>
          <a:off x="4216400" y="548525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65" name="有形固定資産減価償却率最大値テキスト">
          <a:extLst>
            <a:ext uri="{FF2B5EF4-FFF2-40B4-BE49-F238E27FC236}">
              <a16:creationId xmlns:a16="http://schemas.microsoft.com/office/drawing/2014/main" id="{A78E718D-C79F-4853-9BE2-5F2E79F01A57}"/>
            </a:ext>
          </a:extLst>
        </xdr:cNvPr>
        <xdr:cNvSpPr txBox="1"/>
      </xdr:nvSpPr>
      <xdr:spPr>
        <a:xfrm>
          <a:off x="4359275" y="414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66" name="直線コネクタ 65">
          <a:extLst>
            <a:ext uri="{FF2B5EF4-FFF2-40B4-BE49-F238E27FC236}">
              <a16:creationId xmlns:a16="http://schemas.microsoft.com/office/drawing/2014/main" id="{C990E86A-63DC-4E04-9FDA-3DB59AA295F2}"/>
            </a:ext>
          </a:extLst>
        </xdr:cNvPr>
        <xdr:cNvCxnSpPr/>
      </xdr:nvCxnSpPr>
      <xdr:spPr>
        <a:xfrm>
          <a:off x="4216400" y="436130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42054</xdr:rowOff>
    </xdr:from>
    <xdr:ext cx="405111" cy="259045"/>
    <xdr:sp macro="" textlink="">
      <xdr:nvSpPr>
        <xdr:cNvPr id="67" name="有形固定資産減価償却率平均値テキスト">
          <a:extLst>
            <a:ext uri="{FF2B5EF4-FFF2-40B4-BE49-F238E27FC236}">
              <a16:creationId xmlns:a16="http://schemas.microsoft.com/office/drawing/2014/main" id="{ECF9EB13-B6A5-442D-AA55-81C0D9F52075}"/>
            </a:ext>
          </a:extLst>
        </xdr:cNvPr>
        <xdr:cNvSpPr txBox="1"/>
      </xdr:nvSpPr>
      <xdr:spPr>
        <a:xfrm>
          <a:off x="4359275" y="47410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19177</xdr:rowOff>
    </xdr:from>
    <xdr:to>
      <xdr:col>23</xdr:col>
      <xdr:colOff>136525</xdr:colOff>
      <xdr:row>30</xdr:row>
      <xdr:rowOff>120777</xdr:rowOff>
    </xdr:to>
    <xdr:sp macro="" textlink="">
      <xdr:nvSpPr>
        <xdr:cNvPr id="68" name="フローチャート: 判断 67">
          <a:extLst>
            <a:ext uri="{FF2B5EF4-FFF2-40B4-BE49-F238E27FC236}">
              <a16:creationId xmlns:a16="http://schemas.microsoft.com/office/drawing/2014/main" id="{AA0A0AD2-6DF9-4FF7-B406-A4771E361A07}"/>
            </a:ext>
          </a:extLst>
        </xdr:cNvPr>
        <xdr:cNvSpPr/>
      </xdr:nvSpPr>
      <xdr:spPr>
        <a:xfrm>
          <a:off x="4254500" y="4876927"/>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6223</xdr:rowOff>
    </xdr:from>
    <xdr:to>
      <xdr:col>19</xdr:col>
      <xdr:colOff>187325</xdr:colOff>
      <xdr:row>30</xdr:row>
      <xdr:rowOff>107823</xdr:rowOff>
    </xdr:to>
    <xdr:sp macro="" textlink="">
      <xdr:nvSpPr>
        <xdr:cNvPr id="69" name="フローチャート: 判断 68">
          <a:extLst>
            <a:ext uri="{FF2B5EF4-FFF2-40B4-BE49-F238E27FC236}">
              <a16:creationId xmlns:a16="http://schemas.microsoft.com/office/drawing/2014/main" id="{10C1A9A1-FE47-4FA0-A758-3CC19AC3786D}"/>
            </a:ext>
          </a:extLst>
        </xdr:cNvPr>
        <xdr:cNvSpPr/>
      </xdr:nvSpPr>
      <xdr:spPr>
        <a:xfrm>
          <a:off x="3616325" y="486714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112903</xdr:rowOff>
    </xdr:from>
    <xdr:to>
      <xdr:col>15</xdr:col>
      <xdr:colOff>187325</xdr:colOff>
      <xdr:row>30</xdr:row>
      <xdr:rowOff>43053</xdr:rowOff>
    </xdr:to>
    <xdr:sp macro="" textlink="">
      <xdr:nvSpPr>
        <xdr:cNvPr id="70" name="フローチャート: 判断 69">
          <a:extLst>
            <a:ext uri="{FF2B5EF4-FFF2-40B4-BE49-F238E27FC236}">
              <a16:creationId xmlns:a16="http://schemas.microsoft.com/office/drawing/2014/main" id="{22BBEFF8-EEF3-492E-A4BA-CEE8F3EFB046}"/>
            </a:ext>
          </a:extLst>
        </xdr:cNvPr>
        <xdr:cNvSpPr/>
      </xdr:nvSpPr>
      <xdr:spPr>
        <a:xfrm>
          <a:off x="2930525" y="480872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52451</xdr:rowOff>
    </xdr:from>
    <xdr:to>
      <xdr:col>11</xdr:col>
      <xdr:colOff>187325</xdr:colOff>
      <xdr:row>29</xdr:row>
      <xdr:rowOff>154051</xdr:rowOff>
    </xdr:to>
    <xdr:sp macro="" textlink="">
      <xdr:nvSpPr>
        <xdr:cNvPr id="71" name="フローチャート: 判断 70">
          <a:extLst>
            <a:ext uri="{FF2B5EF4-FFF2-40B4-BE49-F238E27FC236}">
              <a16:creationId xmlns:a16="http://schemas.microsoft.com/office/drawing/2014/main" id="{F450ABB8-E5D1-4C06-ABA0-DA7C9327E60F}"/>
            </a:ext>
          </a:extLst>
        </xdr:cNvPr>
        <xdr:cNvSpPr/>
      </xdr:nvSpPr>
      <xdr:spPr>
        <a:xfrm>
          <a:off x="2244725" y="4745101"/>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72" name="フローチャート: 判断 71">
          <a:extLst>
            <a:ext uri="{FF2B5EF4-FFF2-40B4-BE49-F238E27FC236}">
              <a16:creationId xmlns:a16="http://schemas.microsoft.com/office/drawing/2014/main" id="{1F54C67D-F7C3-410B-8D47-D7036B3E7518}"/>
            </a:ext>
          </a:extLst>
        </xdr:cNvPr>
        <xdr:cNvSpPr/>
      </xdr:nvSpPr>
      <xdr:spPr>
        <a:xfrm>
          <a:off x="1558925" y="472554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a:extLst>
            <a:ext uri="{FF2B5EF4-FFF2-40B4-BE49-F238E27FC236}">
              <a16:creationId xmlns:a16="http://schemas.microsoft.com/office/drawing/2014/main" id="{3DF76522-B5EF-419D-B0F8-0E203D702E43}"/>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2EB6F6FE-6C40-4742-979D-CAE75BB415BF}"/>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3447D50D-8FF1-4D69-A3F0-76E7E399B52B}"/>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18BD313-5D41-436C-B1B6-73A9394389E8}"/>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1A2F47FA-5CDE-4DD7-AA06-FDBE530C9DFA}"/>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79629</xdr:rowOff>
    </xdr:from>
    <xdr:to>
      <xdr:col>23</xdr:col>
      <xdr:colOff>136525</xdr:colOff>
      <xdr:row>31</xdr:row>
      <xdr:rowOff>9779</xdr:rowOff>
    </xdr:to>
    <xdr:sp macro="" textlink="">
      <xdr:nvSpPr>
        <xdr:cNvPr id="78" name="楕円 77">
          <a:extLst>
            <a:ext uri="{FF2B5EF4-FFF2-40B4-BE49-F238E27FC236}">
              <a16:creationId xmlns:a16="http://schemas.microsoft.com/office/drawing/2014/main" id="{4F998A70-9D3E-4F62-97CA-BE1A47E4EA4D}"/>
            </a:ext>
          </a:extLst>
        </xdr:cNvPr>
        <xdr:cNvSpPr/>
      </xdr:nvSpPr>
      <xdr:spPr>
        <a:xfrm>
          <a:off x="4254500" y="4940554"/>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58056</xdr:rowOff>
    </xdr:from>
    <xdr:ext cx="405111" cy="259045"/>
    <xdr:sp macro="" textlink="">
      <xdr:nvSpPr>
        <xdr:cNvPr id="79" name="有形固定資産減価償却率該当値テキスト">
          <a:extLst>
            <a:ext uri="{FF2B5EF4-FFF2-40B4-BE49-F238E27FC236}">
              <a16:creationId xmlns:a16="http://schemas.microsoft.com/office/drawing/2014/main" id="{9447D9FC-9C26-4BD6-A53A-115BC55D151A}"/>
            </a:ext>
          </a:extLst>
        </xdr:cNvPr>
        <xdr:cNvSpPr txBox="1"/>
      </xdr:nvSpPr>
      <xdr:spPr>
        <a:xfrm>
          <a:off x="4359275" y="4915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27813</xdr:rowOff>
    </xdr:from>
    <xdr:to>
      <xdr:col>19</xdr:col>
      <xdr:colOff>187325</xdr:colOff>
      <xdr:row>30</xdr:row>
      <xdr:rowOff>129413</xdr:rowOff>
    </xdr:to>
    <xdr:sp macro="" textlink="">
      <xdr:nvSpPr>
        <xdr:cNvPr id="80" name="楕円 79">
          <a:extLst>
            <a:ext uri="{FF2B5EF4-FFF2-40B4-BE49-F238E27FC236}">
              <a16:creationId xmlns:a16="http://schemas.microsoft.com/office/drawing/2014/main" id="{03924B18-A0A9-412F-8DD7-186262BF0CF0}"/>
            </a:ext>
          </a:extLst>
        </xdr:cNvPr>
        <xdr:cNvSpPr/>
      </xdr:nvSpPr>
      <xdr:spPr>
        <a:xfrm>
          <a:off x="3616325" y="488873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78613</xdr:rowOff>
    </xdr:from>
    <xdr:to>
      <xdr:col>23</xdr:col>
      <xdr:colOff>85725</xdr:colOff>
      <xdr:row>30</xdr:row>
      <xdr:rowOff>130429</xdr:rowOff>
    </xdr:to>
    <xdr:cxnSp macro="">
      <xdr:nvCxnSpPr>
        <xdr:cNvPr id="81" name="直線コネクタ 80">
          <a:extLst>
            <a:ext uri="{FF2B5EF4-FFF2-40B4-BE49-F238E27FC236}">
              <a16:creationId xmlns:a16="http://schemas.microsoft.com/office/drawing/2014/main" id="{B5D423BD-40ED-4C30-8443-E52F19273583}"/>
            </a:ext>
          </a:extLst>
        </xdr:cNvPr>
        <xdr:cNvCxnSpPr/>
      </xdr:nvCxnSpPr>
      <xdr:spPr>
        <a:xfrm>
          <a:off x="3673475" y="4936363"/>
          <a:ext cx="62865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147955</xdr:rowOff>
    </xdr:from>
    <xdr:to>
      <xdr:col>15</xdr:col>
      <xdr:colOff>187325</xdr:colOff>
      <xdr:row>27</xdr:row>
      <xdr:rowOff>78105</xdr:rowOff>
    </xdr:to>
    <xdr:sp macro="" textlink="">
      <xdr:nvSpPr>
        <xdr:cNvPr id="82" name="楕円 81">
          <a:extLst>
            <a:ext uri="{FF2B5EF4-FFF2-40B4-BE49-F238E27FC236}">
              <a16:creationId xmlns:a16="http://schemas.microsoft.com/office/drawing/2014/main" id="{6490E0E1-013C-428A-9D3D-7D7380E076C0}"/>
            </a:ext>
          </a:extLst>
        </xdr:cNvPr>
        <xdr:cNvSpPr/>
      </xdr:nvSpPr>
      <xdr:spPr>
        <a:xfrm>
          <a:off x="2930525" y="43548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27305</xdr:rowOff>
    </xdr:from>
    <xdr:to>
      <xdr:col>19</xdr:col>
      <xdr:colOff>136525</xdr:colOff>
      <xdr:row>30</xdr:row>
      <xdr:rowOff>78613</xdr:rowOff>
    </xdr:to>
    <xdr:cxnSp macro="">
      <xdr:nvCxnSpPr>
        <xdr:cNvPr id="83" name="直線コネクタ 82">
          <a:extLst>
            <a:ext uri="{FF2B5EF4-FFF2-40B4-BE49-F238E27FC236}">
              <a16:creationId xmlns:a16="http://schemas.microsoft.com/office/drawing/2014/main" id="{B02076ED-6F70-4D81-8FD1-5A4F062CA7C6}"/>
            </a:ext>
          </a:extLst>
        </xdr:cNvPr>
        <xdr:cNvCxnSpPr/>
      </xdr:nvCxnSpPr>
      <xdr:spPr>
        <a:xfrm>
          <a:off x="2987675" y="4402455"/>
          <a:ext cx="685800" cy="5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112903</xdr:rowOff>
    </xdr:from>
    <xdr:to>
      <xdr:col>11</xdr:col>
      <xdr:colOff>187325</xdr:colOff>
      <xdr:row>30</xdr:row>
      <xdr:rowOff>43053</xdr:rowOff>
    </xdr:to>
    <xdr:sp macro="" textlink="">
      <xdr:nvSpPr>
        <xdr:cNvPr id="84" name="楕円 83">
          <a:extLst>
            <a:ext uri="{FF2B5EF4-FFF2-40B4-BE49-F238E27FC236}">
              <a16:creationId xmlns:a16="http://schemas.microsoft.com/office/drawing/2014/main" id="{C0FBE9FA-CD05-4803-BD53-AA9D73CC952B}"/>
            </a:ext>
          </a:extLst>
        </xdr:cNvPr>
        <xdr:cNvSpPr/>
      </xdr:nvSpPr>
      <xdr:spPr>
        <a:xfrm>
          <a:off x="2244725" y="480872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27305</xdr:rowOff>
    </xdr:from>
    <xdr:to>
      <xdr:col>15</xdr:col>
      <xdr:colOff>136525</xdr:colOff>
      <xdr:row>29</xdr:row>
      <xdr:rowOff>163703</xdr:rowOff>
    </xdr:to>
    <xdr:cxnSp macro="">
      <xdr:nvCxnSpPr>
        <xdr:cNvPr id="85" name="直線コネクタ 84">
          <a:extLst>
            <a:ext uri="{FF2B5EF4-FFF2-40B4-BE49-F238E27FC236}">
              <a16:creationId xmlns:a16="http://schemas.microsoft.com/office/drawing/2014/main" id="{42EC990B-3CF4-4867-8ABC-40270228AA0F}"/>
            </a:ext>
          </a:extLst>
        </xdr:cNvPr>
        <xdr:cNvCxnSpPr/>
      </xdr:nvCxnSpPr>
      <xdr:spPr>
        <a:xfrm flipV="1">
          <a:off x="2301875" y="4402455"/>
          <a:ext cx="685800" cy="45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74041</xdr:rowOff>
    </xdr:from>
    <xdr:to>
      <xdr:col>7</xdr:col>
      <xdr:colOff>187325</xdr:colOff>
      <xdr:row>30</xdr:row>
      <xdr:rowOff>4191</xdr:rowOff>
    </xdr:to>
    <xdr:sp macro="" textlink="">
      <xdr:nvSpPr>
        <xdr:cNvPr id="86" name="楕円 85">
          <a:extLst>
            <a:ext uri="{FF2B5EF4-FFF2-40B4-BE49-F238E27FC236}">
              <a16:creationId xmlns:a16="http://schemas.microsoft.com/office/drawing/2014/main" id="{DA3A465C-5CFF-4349-96B3-4FB1628AAF2B}"/>
            </a:ext>
          </a:extLst>
        </xdr:cNvPr>
        <xdr:cNvSpPr/>
      </xdr:nvSpPr>
      <xdr:spPr>
        <a:xfrm>
          <a:off x="1558925" y="476986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124841</xdr:rowOff>
    </xdr:from>
    <xdr:to>
      <xdr:col>11</xdr:col>
      <xdr:colOff>136525</xdr:colOff>
      <xdr:row>29</xdr:row>
      <xdr:rowOff>163703</xdr:rowOff>
    </xdr:to>
    <xdr:cxnSp macro="">
      <xdr:nvCxnSpPr>
        <xdr:cNvPr id="87" name="直線コネクタ 86">
          <a:extLst>
            <a:ext uri="{FF2B5EF4-FFF2-40B4-BE49-F238E27FC236}">
              <a16:creationId xmlns:a16="http://schemas.microsoft.com/office/drawing/2014/main" id="{42E6E2DC-D366-43A0-8BAF-957946C6B9CC}"/>
            </a:ext>
          </a:extLst>
        </xdr:cNvPr>
        <xdr:cNvCxnSpPr/>
      </xdr:nvCxnSpPr>
      <xdr:spPr>
        <a:xfrm>
          <a:off x="1616075" y="4817491"/>
          <a:ext cx="6858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124350</xdr:rowOff>
    </xdr:from>
    <xdr:ext cx="405111" cy="259045"/>
    <xdr:sp macro="" textlink="">
      <xdr:nvSpPr>
        <xdr:cNvPr id="88" name="n_1aveValue有形固定資産減価償却率">
          <a:extLst>
            <a:ext uri="{FF2B5EF4-FFF2-40B4-BE49-F238E27FC236}">
              <a16:creationId xmlns:a16="http://schemas.microsoft.com/office/drawing/2014/main" id="{BC55B855-6F72-481B-A532-34284FFB6E49}"/>
            </a:ext>
          </a:extLst>
        </xdr:cNvPr>
        <xdr:cNvSpPr txBox="1"/>
      </xdr:nvSpPr>
      <xdr:spPr>
        <a:xfrm>
          <a:off x="3474094" y="4655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34180</xdr:rowOff>
    </xdr:from>
    <xdr:ext cx="405111" cy="259045"/>
    <xdr:sp macro="" textlink="">
      <xdr:nvSpPr>
        <xdr:cNvPr id="89" name="n_2aveValue有形固定資産減価償却率">
          <a:extLst>
            <a:ext uri="{FF2B5EF4-FFF2-40B4-BE49-F238E27FC236}">
              <a16:creationId xmlns:a16="http://schemas.microsoft.com/office/drawing/2014/main" id="{E7ED1CE9-DCA0-4E11-B547-049C27877805}"/>
            </a:ext>
          </a:extLst>
        </xdr:cNvPr>
        <xdr:cNvSpPr txBox="1"/>
      </xdr:nvSpPr>
      <xdr:spPr>
        <a:xfrm>
          <a:off x="2797819" y="488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170578</xdr:rowOff>
    </xdr:from>
    <xdr:ext cx="405111" cy="259045"/>
    <xdr:sp macro="" textlink="">
      <xdr:nvSpPr>
        <xdr:cNvPr id="90" name="n_3aveValue有形固定資産減価償却率">
          <a:extLst>
            <a:ext uri="{FF2B5EF4-FFF2-40B4-BE49-F238E27FC236}">
              <a16:creationId xmlns:a16="http://schemas.microsoft.com/office/drawing/2014/main" id="{EAF78C38-E6D5-4F71-AFE4-24E381A67348}"/>
            </a:ext>
          </a:extLst>
        </xdr:cNvPr>
        <xdr:cNvSpPr txBox="1"/>
      </xdr:nvSpPr>
      <xdr:spPr>
        <a:xfrm>
          <a:off x="2112019" y="45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144670</xdr:rowOff>
    </xdr:from>
    <xdr:ext cx="405111" cy="259045"/>
    <xdr:sp macro="" textlink="">
      <xdr:nvSpPr>
        <xdr:cNvPr id="91" name="n_4aveValue有形固定資産減価償却率">
          <a:extLst>
            <a:ext uri="{FF2B5EF4-FFF2-40B4-BE49-F238E27FC236}">
              <a16:creationId xmlns:a16="http://schemas.microsoft.com/office/drawing/2014/main" id="{1DE593BA-BD43-422F-B464-06C9400457B2}"/>
            </a:ext>
          </a:extLst>
        </xdr:cNvPr>
        <xdr:cNvSpPr txBox="1"/>
      </xdr:nvSpPr>
      <xdr:spPr>
        <a:xfrm>
          <a:off x="1426219" y="451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120540</xdr:rowOff>
    </xdr:from>
    <xdr:ext cx="405111" cy="259045"/>
    <xdr:sp macro="" textlink="">
      <xdr:nvSpPr>
        <xdr:cNvPr id="92" name="n_1mainValue有形固定資産減価償却率">
          <a:extLst>
            <a:ext uri="{FF2B5EF4-FFF2-40B4-BE49-F238E27FC236}">
              <a16:creationId xmlns:a16="http://schemas.microsoft.com/office/drawing/2014/main" id="{2B0DD2DF-CB4E-4CFB-AA41-220DE267B8C8}"/>
            </a:ext>
          </a:extLst>
        </xdr:cNvPr>
        <xdr:cNvSpPr txBox="1"/>
      </xdr:nvSpPr>
      <xdr:spPr>
        <a:xfrm>
          <a:off x="3474094" y="498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94632</xdr:rowOff>
    </xdr:from>
    <xdr:ext cx="405111" cy="259045"/>
    <xdr:sp macro="" textlink="">
      <xdr:nvSpPr>
        <xdr:cNvPr id="93" name="n_2mainValue有形固定資産減価償却率">
          <a:extLst>
            <a:ext uri="{FF2B5EF4-FFF2-40B4-BE49-F238E27FC236}">
              <a16:creationId xmlns:a16="http://schemas.microsoft.com/office/drawing/2014/main" id="{ABC21310-54E8-4E9D-BCD0-FD8DE4B5B5A0}"/>
            </a:ext>
          </a:extLst>
        </xdr:cNvPr>
        <xdr:cNvSpPr txBox="1"/>
      </xdr:nvSpPr>
      <xdr:spPr>
        <a:xfrm>
          <a:off x="2797819" y="414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34180</xdr:rowOff>
    </xdr:from>
    <xdr:ext cx="405111" cy="259045"/>
    <xdr:sp macro="" textlink="">
      <xdr:nvSpPr>
        <xdr:cNvPr id="94" name="n_3mainValue有形固定資産減価償却率">
          <a:extLst>
            <a:ext uri="{FF2B5EF4-FFF2-40B4-BE49-F238E27FC236}">
              <a16:creationId xmlns:a16="http://schemas.microsoft.com/office/drawing/2014/main" id="{B3DCAC7A-8AA6-4784-B02B-61B020462DAF}"/>
            </a:ext>
          </a:extLst>
        </xdr:cNvPr>
        <xdr:cNvSpPr txBox="1"/>
      </xdr:nvSpPr>
      <xdr:spPr>
        <a:xfrm>
          <a:off x="2112019" y="488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166768</xdr:rowOff>
    </xdr:from>
    <xdr:ext cx="405111" cy="259045"/>
    <xdr:sp macro="" textlink="">
      <xdr:nvSpPr>
        <xdr:cNvPr id="95" name="n_4mainValue有形固定資産減価償却率">
          <a:extLst>
            <a:ext uri="{FF2B5EF4-FFF2-40B4-BE49-F238E27FC236}">
              <a16:creationId xmlns:a16="http://schemas.microsoft.com/office/drawing/2014/main" id="{7879EA2A-2514-4DD7-BE75-BA2C0A0EB71F}"/>
            </a:ext>
          </a:extLst>
        </xdr:cNvPr>
        <xdr:cNvSpPr txBox="1"/>
      </xdr:nvSpPr>
      <xdr:spPr>
        <a:xfrm>
          <a:off x="1426219" y="485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a:extLst>
            <a:ext uri="{FF2B5EF4-FFF2-40B4-BE49-F238E27FC236}">
              <a16:creationId xmlns:a16="http://schemas.microsoft.com/office/drawing/2014/main" id="{99F99B01-A068-467B-9221-A878E32C84BA}"/>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a:extLst>
            <a:ext uri="{FF2B5EF4-FFF2-40B4-BE49-F238E27FC236}">
              <a16:creationId xmlns:a16="http://schemas.microsoft.com/office/drawing/2014/main" id="{27DB9BFC-220A-4A2D-A3AB-EDAF0FDCA3CC}"/>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a:extLst>
            <a:ext uri="{FF2B5EF4-FFF2-40B4-BE49-F238E27FC236}">
              <a16:creationId xmlns:a16="http://schemas.microsoft.com/office/drawing/2014/main" id="{DC7054EB-93D4-4F87-BD87-7BC6F91421EA}"/>
            </a:ext>
          </a:extLst>
        </xdr:cNvPr>
        <xdr:cNvSpPr/>
      </xdr:nvSpPr>
      <xdr:spPr>
        <a:xfrm>
          <a:off x="12446540" y="3630071"/>
          <a:ext cx="862519"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[ 892.4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a:extLst>
            <a:ext uri="{FF2B5EF4-FFF2-40B4-BE49-F238E27FC236}">
              <a16:creationId xmlns:a16="http://schemas.microsoft.com/office/drawing/2014/main" id="{F761AB71-E205-4261-B8BD-44133FE316F8}"/>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a:extLst>
            <a:ext uri="{FF2B5EF4-FFF2-40B4-BE49-F238E27FC236}">
              <a16:creationId xmlns:a16="http://schemas.microsoft.com/office/drawing/2014/main" id="{A181AAA6-177E-4AC1-B6B8-C353E8C34BCA}"/>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89</xdr:col>
      <xdr:colOff>22225</xdr:colOff>
      <xdr:row>21</xdr:row>
      <xdr:rowOff>57150</xdr:rowOff>
    </xdr:from>
    <xdr:to>
      <xdr:col>97</xdr:col>
      <xdr:colOff>22225</xdr:colOff>
      <xdr:row>22</xdr:row>
      <xdr:rowOff>92075</xdr:rowOff>
    </xdr:to>
    <xdr:sp macro="" textlink="">
      <xdr:nvSpPr>
        <xdr:cNvPr id="101" name="正方形/長方形 100">
          <a:extLst>
            <a:ext uri="{FF2B5EF4-FFF2-40B4-BE49-F238E27FC236}">
              <a16:creationId xmlns:a16="http://schemas.microsoft.com/office/drawing/2014/main" id="{385A9B07-CFF6-49E7-94CE-D058B159525F}"/>
            </a:ext>
          </a:extLst>
        </xdr:cNvPr>
        <xdr:cNvSpPr/>
      </xdr:nvSpPr>
      <xdr:spPr>
        <a:xfrm>
          <a:off x="155606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89</xdr:col>
      <xdr:colOff>22225</xdr:colOff>
      <xdr:row>22</xdr:row>
      <xdr:rowOff>28575</xdr:rowOff>
    </xdr:from>
    <xdr:to>
      <xdr:col>97</xdr:col>
      <xdr:colOff>22225</xdr:colOff>
      <xdr:row>23</xdr:row>
      <xdr:rowOff>111125</xdr:rowOff>
    </xdr:to>
    <xdr:sp macro="" textlink="">
      <xdr:nvSpPr>
        <xdr:cNvPr id="102" name="正方形/長方形 101">
          <a:extLst>
            <a:ext uri="{FF2B5EF4-FFF2-40B4-BE49-F238E27FC236}">
              <a16:creationId xmlns:a16="http://schemas.microsoft.com/office/drawing/2014/main" id="{A43E8162-01B4-4529-880F-22C8CF7034F0}"/>
            </a:ext>
          </a:extLst>
        </xdr:cNvPr>
        <xdr:cNvSpPr/>
      </xdr:nvSpPr>
      <xdr:spPr>
        <a:xfrm>
          <a:off x="155606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13F8DA78-B363-43C2-B67E-C5CD859D1151}"/>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C0DEA32A-42EE-42E2-8134-3A79AE167E54}"/>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DF3B8BED-B77C-432E-A1BA-F620E92A5F6E}"/>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174625</xdr:colOff>
      <xdr:row>26</xdr:row>
      <xdr:rowOff>15875</xdr:rowOff>
    </xdr:from>
    <xdr:to>
      <xdr:col>105</xdr:col>
      <xdr:colOff>161925</xdr:colOff>
      <xdr:row>36</xdr:row>
      <xdr:rowOff>79375</xdr:rowOff>
    </xdr:to>
    <xdr:sp macro="" textlink="" fLocksText="0">
      <xdr:nvSpPr>
        <xdr:cNvPr id="106" name="テキスト ボックス 105">
          <a:extLst>
            <a:ext uri="{FF2B5EF4-FFF2-40B4-BE49-F238E27FC236}">
              <a16:creationId xmlns:a16="http://schemas.microsoft.com/office/drawing/2014/main" id="{29AC159D-8170-4B7F-B673-1E4B1D3E1EBD}"/>
            </a:ext>
          </a:extLst>
        </xdr:cNvPr>
        <xdr:cNvSpPr txBox="1"/>
      </xdr:nvSpPr>
      <xdr:spPr>
        <a:xfrm>
          <a:off x="1433195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のうち大きな割合を占める地方債残高が減少したことや、職員年齢構成の若返りにより、退職手当の負担見込額が減少傾向にあることなどから、類似団体と比べると債務償還比率は低く、前年度比で減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しかしながら、社会保障経費に係る補助費の増等により経常経費充当一般財源が増加しており、都道府県平均と比べると高い水準にあることから、今後も岡山県行財政経営指針</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令和３年３月版</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に基づき、持続可能な財政運営を行う。</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AC67A5A1-BD7D-49F5-82AD-677E8222EB54}"/>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81ABFAB7-E9DB-483D-9D75-C6CD7B8F7843}"/>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a:extLst>
            <a:ext uri="{FF2B5EF4-FFF2-40B4-BE49-F238E27FC236}">
              <a16:creationId xmlns:a16="http://schemas.microsoft.com/office/drawing/2014/main" id="{C85CCA4E-D8B3-494D-87EF-2BD89D81A4BA}"/>
            </a:ext>
          </a:extLst>
        </xdr:cNvPr>
        <xdr:cNvSpPr txBox="1"/>
      </xdr:nvSpPr>
      <xdr:spPr>
        <a:xfrm>
          <a:off x="9708926" y="59037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0" name="直線コネクタ 109">
          <a:extLst>
            <a:ext uri="{FF2B5EF4-FFF2-40B4-BE49-F238E27FC236}">
              <a16:creationId xmlns:a16="http://schemas.microsoft.com/office/drawing/2014/main" id="{73959F47-3D93-41D2-8AA7-1D41E46FE45A}"/>
            </a:ext>
          </a:extLst>
        </xdr:cNvPr>
        <xdr:cNvCxnSpPr/>
      </xdr:nvCxnSpPr>
      <xdr:spPr>
        <a:xfrm>
          <a:off x="10198100" y="569549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1" name="テキスト ボックス 110">
          <a:extLst>
            <a:ext uri="{FF2B5EF4-FFF2-40B4-BE49-F238E27FC236}">
              <a16:creationId xmlns:a16="http://schemas.microsoft.com/office/drawing/2014/main" id="{70F579D4-7B1A-4B2D-B67A-A44F346D18E6}"/>
            </a:ext>
          </a:extLst>
        </xdr:cNvPr>
        <xdr:cNvSpPr txBox="1"/>
      </xdr:nvSpPr>
      <xdr:spPr>
        <a:xfrm>
          <a:off x="9708926" y="56112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2" name="直線コネクタ 111">
          <a:extLst>
            <a:ext uri="{FF2B5EF4-FFF2-40B4-BE49-F238E27FC236}">
              <a16:creationId xmlns:a16="http://schemas.microsoft.com/office/drawing/2014/main" id="{A75B0067-272A-4D2B-B1A0-8CD4719667D0}"/>
            </a:ext>
          </a:extLst>
        </xdr:cNvPr>
        <xdr:cNvCxnSpPr/>
      </xdr:nvCxnSpPr>
      <xdr:spPr>
        <a:xfrm>
          <a:off x="10198100" y="541246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3" name="テキスト ボックス 112">
          <a:extLst>
            <a:ext uri="{FF2B5EF4-FFF2-40B4-BE49-F238E27FC236}">
              <a16:creationId xmlns:a16="http://schemas.microsoft.com/office/drawing/2014/main" id="{9142A023-017E-490F-88A5-C4D7CA0D0606}"/>
            </a:ext>
          </a:extLst>
        </xdr:cNvPr>
        <xdr:cNvSpPr txBox="1"/>
      </xdr:nvSpPr>
      <xdr:spPr>
        <a:xfrm>
          <a:off x="9708926" y="53218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4" name="直線コネクタ 113">
          <a:extLst>
            <a:ext uri="{FF2B5EF4-FFF2-40B4-BE49-F238E27FC236}">
              <a16:creationId xmlns:a16="http://schemas.microsoft.com/office/drawing/2014/main" id="{6ED60CBE-F712-4603-B042-9EA0B3DB9B2C}"/>
            </a:ext>
          </a:extLst>
        </xdr:cNvPr>
        <xdr:cNvCxnSpPr/>
      </xdr:nvCxnSpPr>
      <xdr:spPr>
        <a:xfrm>
          <a:off x="10198100" y="5123089"/>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6438</xdr:rowOff>
    </xdr:from>
    <xdr:ext cx="482824" cy="225703"/>
    <xdr:sp macro="" textlink="">
      <xdr:nvSpPr>
        <xdr:cNvPr id="115" name="テキスト ボックス 114">
          <a:extLst>
            <a:ext uri="{FF2B5EF4-FFF2-40B4-BE49-F238E27FC236}">
              <a16:creationId xmlns:a16="http://schemas.microsoft.com/office/drawing/2014/main" id="{AF830EB6-7399-4812-B459-8317A4CFA394}"/>
            </a:ext>
          </a:extLst>
        </xdr:cNvPr>
        <xdr:cNvSpPr txBox="1"/>
      </xdr:nvSpPr>
      <xdr:spPr>
        <a:xfrm>
          <a:off x="9708926" y="5029288"/>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6" name="直線コネクタ 115">
          <a:extLst>
            <a:ext uri="{FF2B5EF4-FFF2-40B4-BE49-F238E27FC236}">
              <a16:creationId xmlns:a16="http://schemas.microsoft.com/office/drawing/2014/main" id="{8B63922C-6A14-4BB5-9963-C64AE280FBB3}"/>
            </a:ext>
          </a:extLst>
        </xdr:cNvPr>
        <xdr:cNvCxnSpPr/>
      </xdr:nvCxnSpPr>
      <xdr:spPr>
        <a:xfrm>
          <a:off x="10198100" y="4830536"/>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29</xdr:row>
      <xdr:rowOff>40910</xdr:rowOff>
    </xdr:from>
    <xdr:ext cx="482824" cy="225703"/>
    <xdr:sp macro="" textlink="">
      <xdr:nvSpPr>
        <xdr:cNvPr id="117" name="テキスト ボックス 116">
          <a:extLst>
            <a:ext uri="{FF2B5EF4-FFF2-40B4-BE49-F238E27FC236}">
              <a16:creationId xmlns:a16="http://schemas.microsoft.com/office/drawing/2014/main" id="{542C014E-9291-4DFF-99A1-8AC70CBED16A}"/>
            </a:ext>
          </a:extLst>
        </xdr:cNvPr>
        <xdr:cNvSpPr txBox="1"/>
      </xdr:nvSpPr>
      <xdr:spPr>
        <a:xfrm>
          <a:off x="9708926" y="4736735"/>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8" name="直線コネクタ 117">
          <a:extLst>
            <a:ext uri="{FF2B5EF4-FFF2-40B4-BE49-F238E27FC236}">
              <a16:creationId xmlns:a16="http://schemas.microsoft.com/office/drawing/2014/main" id="{C83BFE20-3A70-4A26-9DBC-B5395F0C3B4C}"/>
            </a:ext>
          </a:extLst>
        </xdr:cNvPr>
        <xdr:cNvCxnSpPr/>
      </xdr:nvCxnSpPr>
      <xdr:spPr>
        <a:xfrm>
          <a:off x="10198100" y="453163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9" name="テキスト ボックス 118">
          <a:extLst>
            <a:ext uri="{FF2B5EF4-FFF2-40B4-BE49-F238E27FC236}">
              <a16:creationId xmlns:a16="http://schemas.microsoft.com/office/drawing/2014/main" id="{E17CB1D8-3FB2-4CDF-B87E-C8942094A939}"/>
            </a:ext>
          </a:extLst>
        </xdr:cNvPr>
        <xdr:cNvSpPr txBox="1"/>
      </xdr:nvSpPr>
      <xdr:spPr>
        <a:xfrm>
          <a:off x="9762011" y="44473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0" name="直線コネクタ 119">
          <a:extLst>
            <a:ext uri="{FF2B5EF4-FFF2-40B4-BE49-F238E27FC236}">
              <a16:creationId xmlns:a16="http://schemas.microsoft.com/office/drawing/2014/main" id="{0120D59A-0D8C-4003-A4E9-F7086718A564}"/>
            </a:ext>
          </a:extLst>
        </xdr:cNvPr>
        <xdr:cNvCxnSpPr/>
      </xdr:nvCxnSpPr>
      <xdr:spPr>
        <a:xfrm>
          <a:off x="10198100" y="423907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21" name="テキスト ボックス 120">
          <a:extLst>
            <a:ext uri="{FF2B5EF4-FFF2-40B4-BE49-F238E27FC236}">
              <a16:creationId xmlns:a16="http://schemas.microsoft.com/office/drawing/2014/main" id="{1B4D0F70-0CCC-452B-A809-ED483D98A8C7}"/>
            </a:ext>
          </a:extLst>
        </xdr:cNvPr>
        <xdr:cNvSpPr txBox="1"/>
      </xdr:nvSpPr>
      <xdr:spPr>
        <a:xfrm>
          <a:off x="9762011" y="415480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a:extLst>
            <a:ext uri="{FF2B5EF4-FFF2-40B4-BE49-F238E27FC236}">
              <a16:creationId xmlns:a16="http://schemas.microsoft.com/office/drawing/2014/main" id="{70F63A0C-427F-4F33-A2D2-9E0F0D836CD9}"/>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23</xdr:row>
      <xdr:rowOff>144324</xdr:rowOff>
    </xdr:from>
    <xdr:ext cx="410689" cy="225703"/>
    <xdr:sp macro="" textlink="">
      <xdr:nvSpPr>
        <xdr:cNvPr id="123" name="テキスト ボックス 122">
          <a:extLst>
            <a:ext uri="{FF2B5EF4-FFF2-40B4-BE49-F238E27FC236}">
              <a16:creationId xmlns:a16="http://schemas.microsoft.com/office/drawing/2014/main" id="{57666D56-9174-4BB8-A212-B7791298D481}"/>
            </a:ext>
          </a:extLst>
        </xdr:cNvPr>
        <xdr:cNvSpPr txBox="1"/>
      </xdr:nvSpPr>
      <xdr:spPr>
        <a:xfrm>
          <a:off x="9762011" y="3865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5B48CD8D-D3DB-4471-9BB4-4AC9BE8E185A}"/>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162977</xdr:rowOff>
    </xdr:from>
    <xdr:to>
      <xdr:col>76</xdr:col>
      <xdr:colOff>21589</xdr:colOff>
      <xdr:row>34</xdr:row>
      <xdr:rowOff>84464</xdr:rowOff>
    </xdr:to>
    <xdr:cxnSp macro="">
      <xdr:nvCxnSpPr>
        <xdr:cNvPr id="125" name="直線コネクタ 124">
          <a:extLst>
            <a:ext uri="{FF2B5EF4-FFF2-40B4-BE49-F238E27FC236}">
              <a16:creationId xmlns:a16="http://schemas.microsoft.com/office/drawing/2014/main" id="{08DF1987-6B93-4460-85CC-C1FAE8DD8C09}"/>
            </a:ext>
          </a:extLst>
        </xdr:cNvPr>
        <xdr:cNvCxnSpPr/>
      </xdr:nvCxnSpPr>
      <xdr:spPr>
        <a:xfrm flipV="1">
          <a:off x="13326745" y="4369852"/>
          <a:ext cx="1269" cy="1223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88291</xdr:rowOff>
    </xdr:from>
    <xdr:ext cx="560923" cy="259045"/>
    <xdr:sp macro="" textlink="">
      <xdr:nvSpPr>
        <xdr:cNvPr id="126" name="債務償還比率最小値テキスト">
          <a:extLst>
            <a:ext uri="{FF2B5EF4-FFF2-40B4-BE49-F238E27FC236}">
              <a16:creationId xmlns:a16="http://schemas.microsoft.com/office/drawing/2014/main" id="{0C38C772-DA2D-427C-AA60-472D4B94EB34}"/>
            </a:ext>
          </a:extLst>
        </xdr:cNvPr>
        <xdr:cNvSpPr txBox="1"/>
      </xdr:nvSpPr>
      <xdr:spPr>
        <a:xfrm>
          <a:off x="13379450" y="559056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84464</xdr:rowOff>
    </xdr:from>
    <xdr:to>
      <xdr:col>76</xdr:col>
      <xdr:colOff>111125</xdr:colOff>
      <xdr:row>34</xdr:row>
      <xdr:rowOff>84464</xdr:rowOff>
    </xdr:to>
    <xdr:cxnSp macro="">
      <xdr:nvCxnSpPr>
        <xdr:cNvPr id="127" name="直線コネクタ 126">
          <a:extLst>
            <a:ext uri="{FF2B5EF4-FFF2-40B4-BE49-F238E27FC236}">
              <a16:creationId xmlns:a16="http://schemas.microsoft.com/office/drawing/2014/main" id="{C626F541-4015-4B80-9F6C-1E47AA37784F}"/>
            </a:ext>
          </a:extLst>
        </xdr:cNvPr>
        <xdr:cNvCxnSpPr/>
      </xdr:nvCxnSpPr>
      <xdr:spPr>
        <a:xfrm>
          <a:off x="13255625" y="55930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109654</xdr:rowOff>
    </xdr:from>
    <xdr:ext cx="469744" cy="259045"/>
    <xdr:sp macro="" textlink="">
      <xdr:nvSpPr>
        <xdr:cNvPr id="128" name="債務償還比率最大値テキスト">
          <a:extLst>
            <a:ext uri="{FF2B5EF4-FFF2-40B4-BE49-F238E27FC236}">
              <a16:creationId xmlns:a16="http://schemas.microsoft.com/office/drawing/2014/main" id="{2376443E-CBDF-46E3-B839-41BCC6D3DA28}"/>
            </a:ext>
          </a:extLst>
        </xdr:cNvPr>
        <xdr:cNvSpPr txBox="1"/>
      </xdr:nvSpPr>
      <xdr:spPr>
        <a:xfrm>
          <a:off x="13379450" y="415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162977</xdr:rowOff>
    </xdr:from>
    <xdr:to>
      <xdr:col>76</xdr:col>
      <xdr:colOff>111125</xdr:colOff>
      <xdr:row>26</xdr:row>
      <xdr:rowOff>162977</xdr:rowOff>
    </xdr:to>
    <xdr:cxnSp macro="">
      <xdr:nvCxnSpPr>
        <xdr:cNvPr id="129" name="直線コネクタ 128">
          <a:extLst>
            <a:ext uri="{FF2B5EF4-FFF2-40B4-BE49-F238E27FC236}">
              <a16:creationId xmlns:a16="http://schemas.microsoft.com/office/drawing/2014/main" id="{22FA90F4-EFC2-46D5-8CC6-32936CDDC9F4}"/>
            </a:ext>
          </a:extLst>
        </xdr:cNvPr>
        <xdr:cNvCxnSpPr/>
      </xdr:nvCxnSpPr>
      <xdr:spPr>
        <a:xfrm>
          <a:off x="13255625" y="436985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118744</xdr:rowOff>
    </xdr:from>
    <xdr:ext cx="469744" cy="259045"/>
    <xdr:sp macro="" textlink="">
      <xdr:nvSpPr>
        <xdr:cNvPr id="130" name="債務償還比率平均値テキスト">
          <a:extLst>
            <a:ext uri="{FF2B5EF4-FFF2-40B4-BE49-F238E27FC236}">
              <a16:creationId xmlns:a16="http://schemas.microsoft.com/office/drawing/2014/main" id="{326AB1B9-F7A6-46D8-A4C5-786FE939820E}"/>
            </a:ext>
          </a:extLst>
        </xdr:cNvPr>
        <xdr:cNvSpPr txBox="1"/>
      </xdr:nvSpPr>
      <xdr:spPr>
        <a:xfrm>
          <a:off x="13379450" y="4655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140317</xdr:rowOff>
    </xdr:from>
    <xdr:to>
      <xdr:col>76</xdr:col>
      <xdr:colOff>73025</xdr:colOff>
      <xdr:row>29</xdr:row>
      <xdr:rowOff>70467</xdr:rowOff>
    </xdr:to>
    <xdr:sp macro="" textlink="">
      <xdr:nvSpPr>
        <xdr:cNvPr id="131" name="フローチャート: 判断 130">
          <a:extLst>
            <a:ext uri="{FF2B5EF4-FFF2-40B4-BE49-F238E27FC236}">
              <a16:creationId xmlns:a16="http://schemas.microsoft.com/office/drawing/2014/main" id="{14888784-0736-4378-83FF-59FF71DFE018}"/>
            </a:ext>
          </a:extLst>
        </xdr:cNvPr>
        <xdr:cNvSpPr/>
      </xdr:nvSpPr>
      <xdr:spPr>
        <a:xfrm>
          <a:off x="13293725" y="4677392"/>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33</xdr:row>
      <xdr:rowOff>76499</xdr:rowOff>
    </xdr:from>
    <xdr:to>
      <xdr:col>72</xdr:col>
      <xdr:colOff>123825</xdr:colOff>
      <xdr:row>34</xdr:row>
      <xdr:rowOff>6649</xdr:rowOff>
    </xdr:to>
    <xdr:sp macro="" textlink="">
      <xdr:nvSpPr>
        <xdr:cNvPr id="132" name="フローチャート: 判断 131">
          <a:extLst>
            <a:ext uri="{FF2B5EF4-FFF2-40B4-BE49-F238E27FC236}">
              <a16:creationId xmlns:a16="http://schemas.microsoft.com/office/drawing/2014/main" id="{05E7CC70-BACF-418E-B0F4-9A0ED0BDEFDE}"/>
            </a:ext>
          </a:extLst>
        </xdr:cNvPr>
        <xdr:cNvSpPr/>
      </xdr:nvSpPr>
      <xdr:spPr>
        <a:xfrm>
          <a:off x="12646025" y="542002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33</xdr:row>
      <xdr:rowOff>143120</xdr:rowOff>
    </xdr:from>
    <xdr:to>
      <xdr:col>68</xdr:col>
      <xdr:colOff>123825</xdr:colOff>
      <xdr:row>34</xdr:row>
      <xdr:rowOff>73270</xdr:rowOff>
    </xdr:to>
    <xdr:sp macro="" textlink="">
      <xdr:nvSpPr>
        <xdr:cNvPr id="133" name="フローチャート: 判断 132">
          <a:extLst>
            <a:ext uri="{FF2B5EF4-FFF2-40B4-BE49-F238E27FC236}">
              <a16:creationId xmlns:a16="http://schemas.microsoft.com/office/drawing/2014/main" id="{0942610D-0467-4AB2-88A4-D2890C822B24}"/>
            </a:ext>
          </a:extLst>
        </xdr:cNvPr>
        <xdr:cNvSpPr/>
      </xdr:nvSpPr>
      <xdr:spPr>
        <a:xfrm>
          <a:off x="11960225" y="54834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33</xdr:row>
      <xdr:rowOff>58456</xdr:rowOff>
    </xdr:from>
    <xdr:to>
      <xdr:col>64</xdr:col>
      <xdr:colOff>123825</xdr:colOff>
      <xdr:row>33</xdr:row>
      <xdr:rowOff>160056</xdr:rowOff>
    </xdr:to>
    <xdr:sp macro="" textlink="">
      <xdr:nvSpPr>
        <xdr:cNvPr id="134" name="フローチャート: 判断 133">
          <a:extLst>
            <a:ext uri="{FF2B5EF4-FFF2-40B4-BE49-F238E27FC236}">
              <a16:creationId xmlns:a16="http://schemas.microsoft.com/office/drawing/2014/main" id="{8244E1BB-5A96-4A49-A89E-3C43C8CB8557}"/>
            </a:ext>
          </a:extLst>
        </xdr:cNvPr>
        <xdr:cNvSpPr/>
      </xdr:nvSpPr>
      <xdr:spPr>
        <a:xfrm>
          <a:off x="11274425" y="5401981"/>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34</xdr:row>
      <xdr:rowOff>5752</xdr:rowOff>
    </xdr:from>
    <xdr:to>
      <xdr:col>60</xdr:col>
      <xdr:colOff>123825</xdr:colOff>
      <xdr:row>34</xdr:row>
      <xdr:rowOff>107352</xdr:rowOff>
    </xdr:to>
    <xdr:sp macro="" textlink="">
      <xdr:nvSpPr>
        <xdr:cNvPr id="135" name="フローチャート: 判断 134">
          <a:extLst>
            <a:ext uri="{FF2B5EF4-FFF2-40B4-BE49-F238E27FC236}">
              <a16:creationId xmlns:a16="http://schemas.microsoft.com/office/drawing/2014/main" id="{17FD1569-4CCF-4F06-87A6-119605FE0C6B}"/>
            </a:ext>
          </a:extLst>
        </xdr:cNvPr>
        <xdr:cNvSpPr/>
      </xdr:nvSpPr>
      <xdr:spPr>
        <a:xfrm>
          <a:off x="10588625" y="55143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6D1653FA-8F43-447D-8088-090E788B47B1}"/>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D46B7BA8-1346-4E0B-A4A9-9B6C3928C61B}"/>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C6B5558C-4C15-4C4E-A8D2-1C0A4F01B548}"/>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37079CFA-F7F8-41C4-AB80-D5D5F79815E3}"/>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721EAE-C921-438C-B764-078ECED8BEE4}"/>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89426</xdr:rowOff>
    </xdr:from>
    <xdr:to>
      <xdr:col>76</xdr:col>
      <xdr:colOff>73025</xdr:colOff>
      <xdr:row>29</xdr:row>
      <xdr:rowOff>19576</xdr:rowOff>
    </xdr:to>
    <xdr:sp macro="" textlink="">
      <xdr:nvSpPr>
        <xdr:cNvPr id="141" name="楕円 140">
          <a:extLst>
            <a:ext uri="{FF2B5EF4-FFF2-40B4-BE49-F238E27FC236}">
              <a16:creationId xmlns:a16="http://schemas.microsoft.com/office/drawing/2014/main" id="{42556798-7962-4A9A-994F-18DFD26510EE}"/>
            </a:ext>
          </a:extLst>
        </xdr:cNvPr>
        <xdr:cNvSpPr/>
      </xdr:nvSpPr>
      <xdr:spPr>
        <a:xfrm>
          <a:off x="13293725" y="462015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112303</xdr:rowOff>
    </xdr:from>
    <xdr:ext cx="469744" cy="259045"/>
    <xdr:sp macro="" textlink="">
      <xdr:nvSpPr>
        <xdr:cNvPr id="142" name="債務償還比率該当値テキスト">
          <a:extLst>
            <a:ext uri="{FF2B5EF4-FFF2-40B4-BE49-F238E27FC236}">
              <a16:creationId xmlns:a16="http://schemas.microsoft.com/office/drawing/2014/main" id="{5536230F-DA98-499E-92FE-EFFAD7A3B6B9}"/>
            </a:ext>
          </a:extLst>
        </xdr:cNvPr>
        <xdr:cNvSpPr txBox="1"/>
      </xdr:nvSpPr>
      <xdr:spPr>
        <a:xfrm>
          <a:off x="13379450" y="448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101446</xdr:rowOff>
    </xdr:from>
    <xdr:to>
      <xdr:col>72</xdr:col>
      <xdr:colOff>123825</xdr:colOff>
      <xdr:row>33</xdr:row>
      <xdr:rowOff>31596</xdr:rowOff>
    </xdr:to>
    <xdr:sp macro="" textlink="">
      <xdr:nvSpPr>
        <xdr:cNvPr id="143" name="楕円 142">
          <a:extLst>
            <a:ext uri="{FF2B5EF4-FFF2-40B4-BE49-F238E27FC236}">
              <a16:creationId xmlns:a16="http://schemas.microsoft.com/office/drawing/2014/main" id="{BB865617-8E4B-40C4-969A-13F6A1B52392}"/>
            </a:ext>
          </a:extLst>
        </xdr:cNvPr>
        <xdr:cNvSpPr/>
      </xdr:nvSpPr>
      <xdr:spPr>
        <a:xfrm>
          <a:off x="12646025" y="528622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140226</xdr:rowOff>
    </xdr:from>
    <xdr:to>
      <xdr:col>76</xdr:col>
      <xdr:colOff>22225</xdr:colOff>
      <xdr:row>32</xdr:row>
      <xdr:rowOff>152246</xdr:rowOff>
    </xdr:to>
    <xdr:cxnSp macro="">
      <xdr:nvCxnSpPr>
        <xdr:cNvPr id="144" name="直線コネクタ 143">
          <a:extLst>
            <a:ext uri="{FF2B5EF4-FFF2-40B4-BE49-F238E27FC236}">
              <a16:creationId xmlns:a16="http://schemas.microsoft.com/office/drawing/2014/main" id="{A96A2065-2569-4ACE-8DDF-DCCEA51C33F1}"/>
            </a:ext>
          </a:extLst>
        </xdr:cNvPr>
        <xdr:cNvCxnSpPr/>
      </xdr:nvCxnSpPr>
      <xdr:spPr>
        <a:xfrm flipV="1">
          <a:off x="12693650" y="4677301"/>
          <a:ext cx="638175" cy="65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67709</xdr:rowOff>
    </xdr:from>
    <xdr:to>
      <xdr:col>68</xdr:col>
      <xdr:colOff>123825</xdr:colOff>
      <xdr:row>33</xdr:row>
      <xdr:rowOff>169309</xdr:rowOff>
    </xdr:to>
    <xdr:sp macro="" textlink="">
      <xdr:nvSpPr>
        <xdr:cNvPr id="145" name="楕円 144">
          <a:extLst>
            <a:ext uri="{FF2B5EF4-FFF2-40B4-BE49-F238E27FC236}">
              <a16:creationId xmlns:a16="http://schemas.microsoft.com/office/drawing/2014/main" id="{46263645-FB5A-4A90-B5CA-E773A4B280CA}"/>
            </a:ext>
          </a:extLst>
        </xdr:cNvPr>
        <xdr:cNvSpPr/>
      </xdr:nvSpPr>
      <xdr:spPr>
        <a:xfrm>
          <a:off x="11960225" y="540805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152246</xdr:rowOff>
    </xdr:from>
    <xdr:to>
      <xdr:col>72</xdr:col>
      <xdr:colOff>73025</xdr:colOff>
      <xdr:row>33</xdr:row>
      <xdr:rowOff>118509</xdr:rowOff>
    </xdr:to>
    <xdr:cxnSp macro="">
      <xdr:nvCxnSpPr>
        <xdr:cNvPr id="146" name="直線コネクタ 145">
          <a:extLst>
            <a:ext uri="{FF2B5EF4-FFF2-40B4-BE49-F238E27FC236}">
              <a16:creationId xmlns:a16="http://schemas.microsoft.com/office/drawing/2014/main" id="{8DC73728-1AC8-43E6-90D1-2D533FF51751}"/>
            </a:ext>
          </a:extLst>
        </xdr:cNvPr>
        <xdr:cNvCxnSpPr/>
      </xdr:nvCxnSpPr>
      <xdr:spPr>
        <a:xfrm flipV="1">
          <a:off x="12007850" y="5333846"/>
          <a:ext cx="685800" cy="13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130592</xdr:rowOff>
    </xdr:from>
    <xdr:to>
      <xdr:col>64</xdr:col>
      <xdr:colOff>123825</xdr:colOff>
      <xdr:row>33</xdr:row>
      <xdr:rowOff>60742</xdr:rowOff>
    </xdr:to>
    <xdr:sp macro="" textlink="">
      <xdr:nvSpPr>
        <xdr:cNvPr id="147" name="楕円 146">
          <a:extLst>
            <a:ext uri="{FF2B5EF4-FFF2-40B4-BE49-F238E27FC236}">
              <a16:creationId xmlns:a16="http://schemas.microsoft.com/office/drawing/2014/main" id="{8F3E6E3F-F0E6-46D6-8722-D47A3148E1AC}"/>
            </a:ext>
          </a:extLst>
        </xdr:cNvPr>
        <xdr:cNvSpPr/>
      </xdr:nvSpPr>
      <xdr:spPr>
        <a:xfrm>
          <a:off x="11274425" y="53121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9942</xdr:rowOff>
    </xdr:from>
    <xdr:to>
      <xdr:col>68</xdr:col>
      <xdr:colOff>73025</xdr:colOff>
      <xdr:row>33</xdr:row>
      <xdr:rowOff>118509</xdr:rowOff>
    </xdr:to>
    <xdr:cxnSp macro="">
      <xdr:nvCxnSpPr>
        <xdr:cNvPr id="148" name="直線コネクタ 147">
          <a:extLst>
            <a:ext uri="{FF2B5EF4-FFF2-40B4-BE49-F238E27FC236}">
              <a16:creationId xmlns:a16="http://schemas.microsoft.com/office/drawing/2014/main" id="{ADE503DA-A99F-4005-97DC-ECE42063F975}"/>
            </a:ext>
          </a:extLst>
        </xdr:cNvPr>
        <xdr:cNvCxnSpPr/>
      </xdr:nvCxnSpPr>
      <xdr:spPr>
        <a:xfrm>
          <a:off x="11322050" y="5350292"/>
          <a:ext cx="685800" cy="11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100521</xdr:rowOff>
    </xdr:from>
    <xdr:to>
      <xdr:col>60</xdr:col>
      <xdr:colOff>123825</xdr:colOff>
      <xdr:row>33</xdr:row>
      <xdr:rowOff>30671</xdr:rowOff>
    </xdr:to>
    <xdr:sp macro="" textlink="">
      <xdr:nvSpPr>
        <xdr:cNvPr id="149" name="楕円 148">
          <a:extLst>
            <a:ext uri="{FF2B5EF4-FFF2-40B4-BE49-F238E27FC236}">
              <a16:creationId xmlns:a16="http://schemas.microsoft.com/office/drawing/2014/main" id="{88BEBD53-F922-4705-AB5C-4CE53DF7E138}"/>
            </a:ext>
          </a:extLst>
        </xdr:cNvPr>
        <xdr:cNvSpPr/>
      </xdr:nvSpPr>
      <xdr:spPr>
        <a:xfrm>
          <a:off x="10588625" y="528529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151321</xdr:rowOff>
    </xdr:from>
    <xdr:to>
      <xdr:col>64</xdr:col>
      <xdr:colOff>73025</xdr:colOff>
      <xdr:row>33</xdr:row>
      <xdr:rowOff>9942</xdr:rowOff>
    </xdr:to>
    <xdr:cxnSp macro="">
      <xdr:nvCxnSpPr>
        <xdr:cNvPr id="150" name="直線コネクタ 149">
          <a:extLst>
            <a:ext uri="{FF2B5EF4-FFF2-40B4-BE49-F238E27FC236}">
              <a16:creationId xmlns:a16="http://schemas.microsoft.com/office/drawing/2014/main" id="{26641AB3-9CCE-4AF9-BD79-AF24296E98F8}"/>
            </a:ext>
          </a:extLst>
        </xdr:cNvPr>
        <xdr:cNvCxnSpPr/>
      </xdr:nvCxnSpPr>
      <xdr:spPr>
        <a:xfrm>
          <a:off x="10636250" y="5332921"/>
          <a:ext cx="685800" cy="17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160863</xdr:colOff>
      <xdr:row>33</xdr:row>
      <xdr:rowOff>169226</xdr:rowOff>
    </xdr:from>
    <xdr:ext cx="560923" cy="259045"/>
    <xdr:sp macro="" textlink="">
      <xdr:nvSpPr>
        <xdr:cNvPr id="151" name="n_1aveValue債務償還比率">
          <a:extLst>
            <a:ext uri="{FF2B5EF4-FFF2-40B4-BE49-F238E27FC236}">
              <a16:creationId xmlns:a16="http://schemas.microsoft.com/office/drawing/2014/main" id="{0C04D547-F61E-4690-89E0-186061658A0B}"/>
            </a:ext>
          </a:extLst>
        </xdr:cNvPr>
        <xdr:cNvSpPr txBox="1"/>
      </xdr:nvSpPr>
      <xdr:spPr>
        <a:xfrm>
          <a:off x="12441763" y="550322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64397</xdr:rowOff>
    </xdr:from>
    <xdr:ext cx="560923" cy="259045"/>
    <xdr:sp macro="" textlink="">
      <xdr:nvSpPr>
        <xdr:cNvPr id="152" name="n_2aveValue債務償還比率">
          <a:extLst>
            <a:ext uri="{FF2B5EF4-FFF2-40B4-BE49-F238E27FC236}">
              <a16:creationId xmlns:a16="http://schemas.microsoft.com/office/drawing/2014/main" id="{37C003EE-466E-4AD9-8AD4-2B403E2DCFE6}"/>
            </a:ext>
          </a:extLst>
        </xdr:cNvPr>
        <xdr:cNvSpPr txBox="1"/>
      </xdr:nvSpPr>
      <xdr:spPr>
        <a:xfrm>
          <a:off x="11765488" y="55730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151183</xdr:rowOff>
    </xdr:from>
    <xdr:ext cx="560923" cy="259045"/>
    <xdr:sp macro="" textlink="">
      <xdr:nvSpPr>
        <xdr:cNvPr id="153" name="n_3aveValue債務償還比率">
          <a:extLst>
            <a:ext uri="{FF2B5EF4-FFF2-40B4-BE49-F238E27FC236}">
              <a16:creationId xmlns:a16="http://schemas.microsoft.com/office/drawing/2014/main" id="{A0E5DADC-55F2-4C41-9B65-72F36ED13573}"/>
            </a:ext>
          </a:extLst>
        </xdr:cNvPr>
        <xdr:cNvSpPr txBox="1"/>
      </xdr:nvSpPr>
      <xdr:spPr>
        <a:xfrm>
          <a:off x="11079688" y="549470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98479</xdr:rowOff>
    </xdr:from>
    <xdr:ext cx="560923" cy="259045"/>
    <xdr:sp macro="" textlink="">
      <xdr:nvSpPr>
        <xdr:cNvPr id="154" name="n_4aveValue債務償還比率">
          <a:extLst>
            <a:ext uri="{FF2B5EF4-FFF2-40B4-BE49-F238E27FC236}">
              <a16:creationId xmlns:a16="http://schemas.microsoft.com/office/drawing/2014/main" id="{026826A6-B56C-4A76-A84E-6257A7D3946A}"/>
            </a:ext>
          </a:extLst>
        </xdr:cNvPr>
        <xdr:cNvSpPr txBox="1"/>
      </xdr:nvSpPr>
      <xdr:spPr>
        <a:xfrm>
          <a:off x="10393888" y="56071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31</xdr:row>
      <xdr:rowOff>48123</xdr:rowOff>
    </xdr:from>
    <xdr:ext cx="560923" cy="259045"/>
    <xdr:sp macro="" textlink="">
      <xdr:nvSpPr>
        <xdr:cNvPr id="155" name="n_1mainValue債務償還比率">
          <a:extLst>
            <a:ext uri="{FF2B5EF4-FFF2-40B4-BE49-F238E27FC236}">
              <a16:creationId xmlns:a16="http://schemas.microsoft.com/office/drawing/2014/main" id="{E4F19C60-B328-4999-87F1-6F955899B0F8}"/>
            </a:ext>
          </a:extLst>
        </xdr:cNvPr>
        <xdr:cNvSpPr txBox="1"/>
      </xdr:nvSpPr>
      <xdr:spPr>
        <a:xfrm>
          <a:off x="12441763" y="50646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32</xdr:row>
      <xdr:rowOff>14386</xdr:rowOff>
    </xdr:from>
    <xdr:ext cx="560923" cy="259045"/>
    <xdr:sp macro="" textlink="">
      <xdr:nvSpPr>
        <xdr:cNvPr id="156" name="n_2mainValue債務償還比率">
          <a:extLst>
            <a:ext uri="{FF2B5EF4-FFF2-40B4-BE49-F238E27FC236}">
              <a16:creationId xmlns:a16="http://schemas.microsoft.com/office/drawing/2014/main" id="{50D0EBB5-4739-478F-926E-1648EA98C799}"/>
            </a:ext>
          </a:extLst>
        </xdr:cNvPr>
        <xdr:cNvSpPr txBox="1"/>
      </xdr:nvSpPr>
      <xdr:spPr>
        <a:xfrm>
          <a:off x="11765488" y="51928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31</xdr:row>
      <xdr:rowOff>77269</xdr:rowOff>
    </xdr:from>
    <xdr:ext cx="560923" cy="259045"/>
    <xdr:sp macro="" textlink="">
      <xdr:nvSpPr>
        <xdr:cNvPr id="157" name="n_3mainValue債務償還比率">
          <a:extLst>
            <a:ext uri="{FF2B5EF4-FFF2-40B4-BE49-F238E27FC236}">
              <a16:creationId xmlns:a16="http://schemas.microsoft.com/office/drawing/2014/main" id="{D0F399FF-972B-4514-A53F-EBA6922C1AD4}"/>
            </a:ext>
          </a:extLst>
        </xdr:cNvPr>
        <xdr:cNvSpPr txBox="1"/>
      </xdr:nvSpPr>
      <xdr:spPr>
        <a:xfrm>
          <a:off x="11079688" y="50969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31</xdr:row>
      <xdr:rowOff>47198</xdr:rowOff>
    </xdr:from>
    <xdr:ext cx="560923" cy="259045"/>
    <xdr:sp macro="" textlink="">
      <xdr:nvSpPr>
        <xdr:cNvPr id="158" name="n_4mainValue債務償還比率">
          <a:extLst>
            <a:ext uri="{FF2B5EF4-FFF2-40B4-BE49-F238E27FC236}">
              <a16:creationId xmlns:a16="http://schemas.microsoft.com/office/drawing/2014/main" id="{F08F9767-75EB-48EC-994D-C987F00EE5CE}"/>
            </a:ext>
          </a:extLst>
        </xdr:cNvPr>
        <xdr:cNvSpPr txBox="1"/>
      </xdr:nvSpPr>
      <xdr:spPr>
        <a:xfrm>
          <a:off x="10393888" y="507004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D27FB932-7E5C-4A9A-A84A-7EAF2A71C87B}"/>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FE8B56DA-A918-4E43-878F-E647DDC2CF76}"/>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CB11F058-B2C0-42CB-9201-A78A806D0091}"/>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6808D337-BF1A-4A4C-881C-7E2642DA7973}"/>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9A401FD9-250C-4C51-B310-4C956C304906}"/>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A580D303-9167-4742-A0EE-D6CEEF1357E7}"/>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71D0914-AD3B-44FA-99BA-77CC8EA15116}"/>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891B04D-ED9F-48F9-BE0F-756C3B29CE1C}"/>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51D53EC-3031-4538-B5A0-314EF3EEE5C7}"/>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3206957-5228-4C19-8D75-9B7C06BECE56}"/>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FFB80A1-BD31-4EC9-A505-740F53109D75}"/>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2547963-B6FA-4011-B58E-D0CC35CF87C9}"/>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5C68F8A-5AB3-44CF-8E3A-3E79BE87E618}"/>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8435300-E172-4226-9663-E33680573C38}"/>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F53429-D952-4213-92DB-B6E498C7EEED}"/>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613B6B6-2C61-42E0-8A23-B9BF98CC058A}"/>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9E130BB-EA3C-4915-A96D-12A942B1D853}"/>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28B64D9-8E98-478D-8E26-699FA2E88BCF}"/>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ABC49A8-6E68-4A87-B6AC-22D8777FB4E9}"/>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E8E157-537C-4AF5-9A1D-901F84A0F657}"/>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92F2202-7714-4DBB-A064-D9657AE61E69}"/>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7BABAE4-9E91-4737-B233-7751256C0D59}"/>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3A19AA7-75F6-4614-8BC9-637752936142}"/>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1DC406D-845E-427A-A769-9716F56E963F}"/>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49C2B96-1A0A-4E1C-B31E-F719C5ACBA3A}"/>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33D3F82-4397-4E79-B14D-8F5B0485D9BB}"/>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DE9E7EB-948D-4ADE-8C35-86AA7BB8FB6E}"/>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AEC13CD-56A7-4760-BC84-E542D4F72C12}"/>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4F1E66C-6DB1-4609-90F8-4D50DF252972}"/>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840BF57-74C7-4AD6-808C-75A883C411E9}"/>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369C058-7121-40F6-9D07-4A3EFB25FA1B}"/>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B8BABE6-F265-41E0-8944-C9A5C892D1FE}"/>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8665458-EED4-46BB-BA39-9057C70D1757}"/>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056A5F5A-EA4C-4066-8CC8-5ED44B9337DF}"/>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FB913D9A-AB57-4AA7-A0C6-D4736C19F80B}"/>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E5DEB54D-D615-4D1D-A939-5CD3F40A89E9}"/>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CCA16C5F-BDC4-465D-90E9-05829EC1684C}"/>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F0F09E11-9BB4-4550-80B7-46A5A3D57921}"/>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ABF06E94-77E1-4481-BB30-30E83BD7DD10}"/>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B6B7E2DC-25D2-48C1-925C-90AB08284D05}"/>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F1E2EDFE-CFBA-4028-B916-7B80C0D5328B}"/>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C4D42BF7-057F-45FB-A516-4814F5FCA93B}"/>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A4CD5814-8754-4007-A372-7D47C4A9C671}"/>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028CF732-1E74-443F-BF2F-CEC87EEE9A27}"/>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C4A666F-201B-4795-B044-610299FAD56B}"/>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685FADC-F7F5-4466-BA12-5CC9BCF4D6FA}"/>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67B81B1-BCAA-424F-8972-0921AB04CC3C}"/>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7F82AD9-913A-44B8-9416-F87830ED620C}"/>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F409C5D-8D4C-459C-92A7-404434223BD3}"/>
            </a:ext>
          </a:extLst>
        </xdr:cNvPr>
        <xdr:cNvCxnSpPr/>
      </xdr:nvCxnSpPr>
      <xdr:spPr>
        <a:xfrm>
          <a:off x="6858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5" name="テキスト ボックス 44">
          <a:extLst>
            <a:ext uri="{FF2B5EF4-FFF2-40B4-BE49-F238E27FC236}">
              <a16:creationId xmlns:a16="http://schemas.microsoft.com/office/drawing/2014/main" id="{33469C3A-8BBB-42F8-A83A-13A75FF55FAE}"/>
            </a:ext>
          </a:extLst>
        </xdr:cNvPr>
        <xdr:cNvSpPr txBox="1"/>
      </xdr:nvSpPr>
      <xdr:spPr>
        <a:xfrm>
          <a:off x="339891" y="67638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8855FA9-699C-4CF8-8BD3-3BB20B8AC0FD}"/>
            </a:ext>
          </a:extLst>
        </xdr:cNvPr>
        <xdr:cNvCxnSpPr/>
      </xdr:nvCxnSpPr>
      <xdr:spPr>
        <a:xfrm>
          <a:off x="6858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9FCC165-499C-41F7-A40E-E92DA610A373}"/>
            </a:ext>
          </a:extLst>
        </xdr:cNvPr>
        <xdr:cNvSpPr txBox="1"/>
      </xdr:nvSpPr>
      <xdr:spPr>
        <a:xfrm>
          <a:off x="339891" y="6456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3F8E3A6-08F4-44B0-A67D-D973F9B45840}"/>
            </a:ext>
          </a:extLst>
        </xdr:cNvPr>
        <xdr:cNvCxnSpPr/>
      </xdr:nvCxnSpPr>
      <xdr:spPr>
        <a:xfrm>
          <a:off x="6858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B13CB58-1998-48D5-BCE7-97F6F4AC1733}"/>
            </a:ext>
          </a:extLst>
        </xdr:cNvPr>
        <xdr:cNvSpPr txBox="1"/>
      </xdr:nvSpPr>
      <xdr:spPr>
        <a:xfrm>
          <a:off x="339891" y="6145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B65358F-2FB3-4267-972F-5513383058C9}"/>
            </a:ext>
          </a:extLst>
        </xdr:cNvPr>
        <xdr:cNvCxnSpPr/>
      </xdr:nvCxnSpPr>
      <xdr:spPr>
        <a:xfrm>
          <a:off x="6858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C5600A6E-29E3-4FA4-A444-258782D937B2}"/>
            </a:ext>
          </a:extLst>
        </xdr:cNvPr>
        <xdr:cNvSpPr txBox="1"/>
      </xdr:nvSpPr>
      <xdr:spPr>
        <a:xfrm>
          <a:off x="339891" y="58285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11F47D6-55CC-4B17-B2BA-9913B2F8AFE8}"/>
            </a:ext>
          </a:extLst>
        </xdr:cNvPr>
        <xdr:cNvCxnSpPr/>
      </xdr:nvCxnSpPr>
      <xdr:spPr>
        <a:xfrm>
          <a:off x="6858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6CD9EBD-967D-4A58-86F4-9CBFC3C3581A}"/>
            </a:ext>
          </a:extLst>
        </xdr:cNvPr>
        <xdr:cNvSpPr txBox="1"/>
      </xdr:nvSpPr>
      <xdr:spPr>
        <a:xfrm>
          <a:off x="339891" y="55178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B6E754F-F403-426F-83F7-DBC70838ABB9}"/>
            </a:ext>
          </a:extLst>
        </xdr:cNvPr>
        <xdr:cNvCxnSpPr/>
      </xdr:nvCxnSpPr>
      <xdr:spPr>
        <a:xfrm>
          <a:off x="6858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5" name="テキスト ボックス 54">
          <a:extLst>
            <a:ext uri="{FF2B5EF4-FFF2-40B4-BE49-F238E27FC236}">
              <a16:creationId xmlns:a16="http://schemas.microsoft.com/office/drawing/2014/main" id="{9DD2A103-AA20-446B-8481-DE3AC455B572}"/>
            </a:ext>
          </a:extLst>
        </xdr:cNvPr>
        <xdr:cNvSpPr txBox="1"/>
      </xdr:nvSpPr>
      <xdr:spPr>
        <a:xfrm>
          <a:off x="339891" y="52103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0F5D26D-BC28-419D-B514-8AFE6EF89988}"/>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7" name="テキスト ボックス 56">
          <a:extLst>
            <a:ext uri="{FF2B5EF4-FFF2-40B4-BE49-F238E27FC236}">
              <a16:creationId xmlns:a16="http://schemas.microsoft.com/office/drawing/2014/main" id="{56E83B1A-6528-40E4-A6FA-4898E7AC76F2}"/>
            </a:ext>
          </a:extLst>
        </xdr:cNvPr>
        <xdr:cNvSpPr txBox="1"/>
      </xdr:nvSpPr>
      <xdr:spPr>
        <a:xfrm>
          <a:off x="339891"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8" name="【道路】&#10;有形固定資産減価償却率グラフ枠">
          <a:extLst>
            <a:ext uri="{FF2B5EF4-FFF2-40B4-BE49-F238E27FC236}">
              <a16:creationId xmlns:a16="http://schemas.microsoft.com/office/drawing/2014/main" id="{A7C7DA1F-569E-4C46-8512-7AF9866041BE}"/>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33</xdr:row>
      <xdr:rowOff>87630</xdr:rowOff>
    </xdr:from>
    <xdr:to>
      <xdr:col>24</xdr:col>
      <xdr:colOff>62865</xdr:colOff>
      <xdr:row>41</xdr:row>
      <xdr:rowOff>54973</xdr:rowOff>
    </xdr:to>
    <xdr:cxnSp macro="">
      <xdr:nvCxnSpPr>
        <xdr:cNvPr id="59" name="直線コネクタ 58">
          <a:extLst>
            <a:ext uri="{FF2B5EF4-FFF2-40B4-BE49-F238E27FC236}">
              <a16:creationId xmlns:a16="http://schemas.microsoft.com/office/drawing/2014/main" id="{25A78058-AFB0-4EDD-B2A1-F56EEFB68447}"/>
            </a:ext>
          </a:extLst>
        </xdr:cNvPr>
        <xdr:cNvCxnSpPr/>
      </xdr:nvCxnSpPr>
      <xdr:spPr>
        <a:xfrm flipV="1">
          <a:off x="4179570" y="5427980"/>
          <a:ext cx="1270" cy="1265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58800</xdr:rowOff>
    </xdr:from>
    <xdr:ext cx="405111" cy="259045"/>
    <xdr:sp macro="" textlink="">
      <xdr:nvSpPr>
        <xdr:cNvPr id="60" name="【道路】&#10;有形固定資産減価償却率最小値テキスト">
          <a:extLst>
            <a:ext uri="{FF2B5EF4-FFF2-40B4-BE49-F238E27FC236}">
              <a16:creationId xmlns:a16="http://schemas.microsoft.com/office/drawing/2014/main" id="{7242F365-EA3A-4346-9667-11294FBBC854}"/>
            </a:ext>
          </a:extLst>
        </xdr:cNvPr>
        <xdr:cNvSpPr txBox="1"/>
      </xdr:nvSpPr>
      <xdr:spPr>
        <a:xfrm>
          <a:off x="4229100" y="669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1" name="直線コネクタ 60">
          <a:extLst>
            <a:ext uri="{FF2B5EF4-FFF2-40B4-BE49-F238E27FC236}">
              <a16:creationId xmlns:a16="http://schemas.microsoft.com/office/drawing/2014/main" id="{840B17BF-EAB1-4A89-BA02-4164EBF663F1}"/>
            </a:ext>
          </a:extLst>
        </xdr:cNvPr>
        <xdr:cNvCxnSpPr/>
      </xdr:nvCxnSpPr>
      <xdr:spPr>
        <a:xfrm>
          <a:off x="4105275" y="669389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34307</xdr:rowOff>
    </xdr:from>
    <xdr:ext cx="405111" cy="259045"/>
    <xdr:sp macro="" textlink="">
      <xdr:nvSpPr>
        <xdr:cNvPr id="62" name="【道路】&#10;有形固定資産減価償却率最大値テキスト">
          <a:extLst>
            <a:ext uri="{FF2B5EF4-FFF2-40B4-BE49-F238E27FC236}">
              <a16:creationId xmlns:a16="http://schemas.microsoft.com/office/drawing/2014/main" id="{FF5E1B02-4B4B-4BBE-9F71-534AC6BCCAE5}"/>
            </a:ext>
          </a:extLst>
        </xdr:cNvPr>
        <xdr:cNvSpPr txBox="1"/>
      </xdr:nvSpPr>
      <xdr:spPr>
        <a:xfrm>
          <a:off x="4229100" y="521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87630</xdr:rowOff>
    </xdr:from>
    <xdr:to>
      <xdr:col>24</xdr:col>
      <xdr:colOff>152400</xdr:colOff>
      <xdr:row>33</xdr:row>
      <xdr:rowOff>87630</xdr:rowOff>
    </xdr:to>
    <xdr:cxnSp macro="">
      <xdr:nvCxnSpPr>
        <xdr:cNvPr id="63" name="直線コネクタ 62">
          <a:extLst>
            <a:ext uri="{FF2B5EF4-FFF2-40B4-BE49-F238E27FC236}">
              <a16:creationId xmlns:a16="http://schemas.microsoft.com/office/drawing/2014/main" id="{ABF8B44F-9A84-4200-885D-84EE86236621}"/>
            </a:ext>
          </a:extLst>
        </xdr:cNvPr>
        <xdr:cNvCxnSpPr/>
      </xdr:nvCxnSpPr>
      <xdr:spPr>
        <a:xfrm>
          <a:off x="4105275" y="542798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77305</xdr:rowOff>
    </xdr:from>
    <xdr:ext cx="405111" cy="259045"/>
    <xdr:sp macro="" textlink="">
      <xdr:nvSpPr>
        <xdr:cNvPr id="64" name="【道路】&#10;有形固定資産減価償却率平均値テキスト">
          <a:extLst>
            <a:ext uri="{FF2B5EF4-FFF2-40B4-BE49-F238E27FC236}">
              <a16:creationId xmlns:a16="http://schemas.microsoft.com/office/drawing/2014/main" id="{73A10C09-9581-41CF-8498-3C07938A668D}"/>
            </a:ext>
          </a:extLst>
        </xdr:cNvPr>
        <xdr:cNvSpPr txBox="1"/>
      </xdr:nvSpPr>
      <xdr:spPr>
        <a:xfrm>
          <a:off x="4229100" y="6068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5" name="フローチャート: 判断 64">
          <a:extLst>
            <a:ext uri="{FF2B5EF4-FFF2-40B4-BE49-F238E27FC236}">
              <a16:creationId xmlns:a16="http://schemas.microsoft.com/office/drawing/2014/main" id="{AF4875AD-904E-4383-8167-8A60AD74EDE4}"/>
            </a:ext>
          </a:extLst>
        </xdr:cNvPr>
        <xdr:cNvSpPr/>
      </xdr:nvSpPr>
      <xdr:spPr>
        <a:xfrm>
          <a:off x="4124325" y="6093278"/>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85816</xdr:rowOff>
    </xdr:from>
    <xdr:to>
      <xdr:col>20</xdr:col>
      <xdr:colOff>38100</xdr:colOff>
      <xdr:row>38</xdr:row>
      <xdr:rowOff>15966</xdr:rowOff>
    </xdr:to>
    <xdr:sp macro="" textlink="">
      <xdr:nvSpPr>
        <xdr:cNvPr id="66" name="フローチャート: 判断 65">
          <a:extLst>
            <a:ext uri="{FF2B5EF4-FFF2-40B4-BE49-F238E27FC236}">
              <a16:creationId xmlns:a16="http://schemas.microsoft.com/office/drawing/2014/main" id="{5F3ED275-4FB1-4352-82D7-0318BDDB4EAE}"/>
            </a:ext>
          </a:extLst>
        </xdr:cNvPr>
        <xdr:cNvSpPr/>
      </xdr:nvSpPr>
      <xdr:spPr>
        <a:xfrm>
          <a:off x="3381375" y="607386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43361</xdr:rowOff>
    </xdr:from>
    <xdr:to>
      <xdr:col>15</xdr:col>
      <xdr:colOff>101600</xdr:colOff>
      <xdr:row>37</xdr:row>
      <xdr:rowOff>144961</xdr:rowOff>
    </xdr:to>
    <xdr:sp macro="" textlink="">
      <xdr:nvSpPr>
        <xdr:cNvPr id="67" name="フローチャート: 判断 66">
          <a:extLst>
            <a:ext uri="{FF2B5EF4-FFF2-40B4-BE49-F238E27FC236}">
              <a16:creationId xmlns:a16="http://schemas.microsoft.com/office/drawing/2014/main" id="{898B5870-874B-4B22-8036-B30629CAFB11}"/>
            </a:ext>
          </a:extLst>
        </xdr:cNvPr>
        <xdr:cNvSpPr/>
      </xdr:nvSpPr>
      <xdr:spPr>
        <a:xfrm>
          <a:off x="2571750" y="603776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100511</xdr:rowOff>
    </xdr:from>
    <xdr:to>
      <xdr:col>10</xdr:col>
      <xdr:colOff>165100</xdr:colOff>
      <xdr:row>37</xdr:row>
      <xdr:rowOff>30661</xdr:rowOff>
    </xdr:to>
    <xdr:sp macro="" textlink="">
      <xdr:nvSpPr>
        <xdr:cNvPr id="68" name="フローチャート: 判断 67">
          <a:extLst>
            <a:ext uri="{FF2B5EF4-FFF2-40B4-BE49-F238E27FC236}">
              <a16:creationId xmlns:a16="http://schemas.microsoft.com/office/drawing/2014/main" id="{6B97887C-7260-436D-B0CF-E29E0EAB11A5}"/>
            </a:ext>
          </a:extLst>
        </xdr:cNvPr>
        <xdr:cNvSpPr/>
      </xdr:nvSpPr>
      <xdr:spPr>
        <a:xfrm>
          <a:off x="1781175" y="5932986"/>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69" name="フローチャート: 判断 68">
          <a:extLst>
            <a:ext uri="{FF2B5EF4-FFF2-40B4-BE49-F238E27FC236}">
              <a16:creationId xmlns:a16="http://schemas.microsoft.com/office/drawing/2014/main" id="{B9C1E66F-6071-4077-98DD-1BB4C39728A8}"/>
            </a:ext>
          </a:extLst>
        </xdr:cNvPr>
        <xdr:cNvSpPr/>
      </xdr:nvSpPr>
      <xdr:spPr>
        <a:xfrm>
          <a:off x="981075" y="58972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E5C5A00-4EEE-4044-985F-408205247CBA}"/>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99C5E5C-138A-4F0E-8020-53978069690C}"/>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69F3CC0-8FFA-458C-8C8A-596D931D2FEA}"/>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ED9E3CB-DB53-462C-AA42-6A147BCCF861}"/>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0BCC2BD0-F15B-4C27-B237-20DC4C13669A}"/>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165826</xdr:rowOff>
    </xdr:from>
    <xdr:to>
      <xdr:col>24</xdr:col>
      <xdr:colOff>114300</xdr:colOff>
      <xdr:row>37</xdr:row>
      <xdr:rowOff>95976</xdr:rowOff>
    </xdr:to>
    <xdr:sp macro="" textlink="">
      <xdr:nvSpPr>
        <xdr:cNvPr id="75" name="楕円 74">
          <a:extLst>
            <a:ext uri="{FF2B5EF4-FFF2-40B4-BE49-F238E27FC236}">
              <a16:creationId xmlns:a16="http://schemas.microsoft.com/office/drawing/2014/main" id="{3D2D5A07-985F-492C-A4A9-FFAB3C20E339}"/>
            </a:ext>
          </a:extLst>
        </xdr:cNvPr>
        <xdr:cNvSpPr/>
      </xdr:nvSpPr>
      <xdr:spPr>
        <a:xfrm>
          <a:off x="4124325" y="599195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17253</xdr:rowOff>
    </xdr:from>
    <xdr:ext cx="405111" cy="259045"/>
    <xdr:sp macro="" textlink="">
      <xdr:nvSpPr>
        <xdr:cNvPr id="76" name="【道路】&#10;有形固定資産減価償却率該当値テキスト">
          <a:extLst>
            <a:ext uri="{FF2B5EF4-FFF2-40B4-BE49-F238E27FC236}">
              <a16:creationId xmlns:a16="http://schemas.microsoft.com/office/drawing/2014/main" id="{E346FD54-E7E4-4DA0-8152-82BBBB306897}"/>
            </a:ext>
          </a:extLst>
        </xdr:cNvPr>
        <xdr:cNvSpPr txBox="1"/>
      </xdr:nvSpPr>
      <xdr:spPr>
        <a:xfrm>
          <a:off x="4229100" y="584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113574</xdr:rowOff>
    </xdr:from>
    <xdr:to>
      <xdr:col>20</xdr:col>
      <xdr:colOff>38100</xdr:colOff>
      <xdr:row>37</xdr:row>
      <xdr:rowOff>43724</xdr:rowOff>
    </xdr:to>
    <xdr:sp macro="" textlink="">
      <xdr:nvSpPr>
        <xdr:cNvPr id="77" name="楕円 76">
          <a:extLst>
            <a:ext uri="{FF2B5EF4-FFF2-40B4-BE49-F238E27FC236}">
              <a16:creationId xmlns:a16="http://schemas.microsoft.com/office/drawing/2014/main" id="{F6FD2AFD-E989-4368-8F5A-04099F112A19}"/>
            </a:ext>
          </a:extLst>
        </xdr:cNvPr>
        <xdr:cNvSpPr/>
      </xdr:nvSpPr>
      <xdr:spPr>
        <a:xfrm>
          <a:off x="3381375" y="594287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164374</xdr:rowOff>
    </xdr:from>
    <xdr:to>
      <xdr:col>24</xdr:col>
      <xdr:colOff>63500</xdr:colOff>
      <xdr:row>37</xdr:row>
      <xdr:rowOff>45176</xdr:rowOff>
    </xdr:to>
    <xdr:cxnSp macro="">
      <xdr:nvCxnSpPr>
        <xdr:cNvPr id="78" name="直線コネクタ 77">
          <a:extLst>
            <a:ext uri="{FF2B5EF4-FFF2-40B4-BE49-F238E27FC236}">
              <a16:creationId xmlns:a16="http://schemas.microsoft.com/office/drawing/2014/main" id="{850F1C9A-BE05-45B1-B1DC-213779577446}"/>
            </a:ext>
          </a:extLst>
        </xdr:cNvPr>
        <xdr:cNvCxnSpPr/>
      </xdr:nvCxnSpPr>
      <xdr:spPr>
        <a:xfrm>
          <a:off x="3429000" y="5990499"/>
          <a:ext cx="752475" cy="4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84183</xdr:rowOff>
    </xdr:from>
    <xdr:to>
      <xdr:col>15</xdr:col>
      <xdr:colOff>101600</xdr:colOff>
      <xdr:row>37</xdr:row>
      <xdr:rowOff>14333</xdr:rowOff>
    </xdr:to>
    <xdr:sp macro="" textlink="">
      <xdr:nvSpPr>
        <xdr:cNvPr id="79" name="楕円 78">
          <a:extLst>
            <a:ext uri="{FF2B5EF4-FFF2-40B4-BE49-F238E27FC236}">
              <a16:creationId xmlns:a16="http://schemas.microsoft.com/office/drawing/2014/main" id="{E12D7F00-BF73-4001-BFE8-D226B724EB0B}"/>
            </a:ext>
          </a:extLst>
        </xdr:cNvPr>
        <xdr:cNvSpPr/>
      </xdr:nvSpPr>
      <xdr:spPr>
        <a:xfrm>
          <a:off x="2571750" y="5916658"/>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134983</xdr:rowOff>
    </xdr:from>
    <xdr:to>
      <xdr:col>19</xdr:col>
      <xdr:colOff>177800</xdr:colOff>
      <xdr:row>36</xdr:row>
      <xdr:rowOff>164374</xdr:rowOff>
    </xdr:to>
    <xdr:cxnSp macro="">
      <xdr:nvCxnSpPr>
        <xdr:cNvPr id="80" name="直線コネクタ 79">
          <a:extLst>
            <a:ext uri="{FF2B5EF4-FFF2-40B4-BE49-F238E27FC236}">
              <a16:creationId xmlns:a16="http://schemas.microsoft.com/office/drawing/2014/main" id="{20CD7E40-F065-4691-B156-AAD743BB3B18}"/>
            </a:ext>
          </a:extLst>
        </xdr:cNvPr>
        <xdr:cNvCxnSpPr/>
      </xdr:nvCxnSpPr>
      <xdr:spPr>
        <a:xfrm>
          <a:off x="2619375" y="5964283"/>
          <a:ext cx="809625" cy="2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51526</xdr:rowOff>
    </xdr:from>
    <xdr:to>
      <xdr:col>10</xdr:col>
      <xdr:colOff>165100</xdr:colOff>
      <xdr:row>36</xdr:row>
      <xdr:rowOff>153126</xdr:rowOff>
    </xdr:to>
    <xdr:sp macro="" textlink="">
      <xdr:nvSpPr>
        <xdr:cNvPr id="81" name="楕円 80">
          <a:extLst>
            <a:ext uri="{FF2B5EF4-FFF2-40B4-BE49-F238E27FC236}">
              <a16:creationId xmlns:a16="http://schemas.microsoft.com/office/drawing/2014/main" id="{DA83BD58-3845-4C57-B774-7A17AAD65115}"/>
            </a:ext>
          </a:extLst>
        </xdr:cNvPr>
        <xdr:cNvSpPr/>
      </xdr:nvSpPr>
      <xdr:spPr>
        <a:xfrm>
          <a:off x="1781175" y="587765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102326</xdr:rowOff>
    </xdr:from>
    <xdr:to>
      <xdr:col>15</xdr:col>
      <xdr:colOff>50800</xdr:colOff>
      <xdr:row>36</xdr:row>
      <xdr:rowOff>134983</xdr:rowOff>
    </xdr:to>
    <xdr:cxnSp macro="">
      <xdr:nvCxnSpPr>
        <xdr:cNvPr id="82" name="直線コネクタ 81">
          <a:extLst>
            <a:ext uri="{FF2B5EF4-FFF2-40B4-BE49-F238E27FC236}">
              <a16:creationId xmlns:a16="http://schemas.microsoft.com/office/drawing/2014/main" id="{0535BA30-61FD-4AE0-A1DE-C606527E6463}"/>
            </a:ext>
          </a:extLst>
        </xdr:cNvPr>
        <xdr:cNvCxnSpPr/>
      </xdr:nvCxnSpPr>
      <xdr:spPr>
        <a:xfrm>
          <a:off x="1828800" y="5934801"/>
          <a:ext cx="790575"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15603</xdr:rowOff>
    </xdr:from>
    <xdr:to>
      <xdr:col>6</xdr:col>
      <xdr:colOff>38100</xdr:colOff>
      <xdr:row>36</xdr:row>
      <xdr:rowOff>117203</xdr:rowOff>
    </xdr:to>
    <xdr:sp macro="" textlink="">
      <xdr:nvSpPr>
        <xdr:cNvPr id="83" name="楕円 82">
          <a:extLst>
            <a:ext uri="{FF2B5EF4-FFF2-40B4-BE49-F238E27FC236}">
              <a16:creationId xmlns:a16="http://schemas.microsoft.com/office/drawing/2014/main" id="{702FEE17-4900-42AE-9852-211F9D5FD3B8}"/>
            </a:ext>
          </a:extLst>
        </xdr:cNvPr>
        <xdr:cNvSpPr/>
      </xdr:nvSpPr>
      <xdr:spPr>
        <a:xfrm>
          <a:off x="981075" y="5841728"/>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66403</xdr:rowOff>
    </xdr:from>
    <xdr:to>
      <xdr:col>10</xdr:col>
      <xdr:colOff>114300</xdr:colOff>
      <xdr:row>36</xdr:row>
      <xdr:rowOff>102326</xdr:rowOff>
    </xdr:to>
    <xdr:cxnSp macro="">
      <xdr:nvCxnSpPr>
        <xdr:cNvPr id="84" name="直線コネクタ 83">
          <a:extLst>
            <a:ext uri="{FF2B5EF4-FFF2-40B4-BE49-F238E27FC236}">
              <a16:creationId xmlns:a16="http://schemas.microsoft.com/office/drawing/2014/main" id="{D7833F4B-32E0-4FB2-A73F-549EA43810C3}"/>
            </a:ext>
          </a:extLst>
        </xdr:cNvPr>
        <xdr:cNvCxnSpPr/>
      </xdr:nvCxnSpPr>
      <xdr:spPr>
        <a:xfrm>
          <a:off x="1028700" y="5898878"/>
          <a:ext cx="8001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7093</xdr:rowOff>
    </xdr:from>
    <xdr:ext cx="405111" cy="259045"/>
    <xdr:sp macro="" textlink="">
      <xdr:nvSpPr>
        <xdr:cNvPr id="85" name="n_1aveValue【道路】&#10;有形固定資産減価償却率">
          <a:extLst>
            <a:ext uri="{FF2B5EF4-FFF2-40B4-BE49-F238E27FC236}">
              <a16:creationId xmlns:a16="http://schemas.microsoft.com/office/drawing/2014/main" id="{743BE9F2-AEB3-40FD-8612-5BBC34B94F34}"/>
            </a:ext>
          </a:extLst>
        </xdr:cNvPr>
        <xdr:cNvSpPr txBox="1"/>
      </xdr:nvSpPr>
      <xdr:spPr>
        <a:xfrm>
          <a:off x="3239144" y="6163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136089</xdr:rowOff>
    </xdr:from>
    <xdr:ext cx="405111" cy="259045"/>
    <xdr:sp macro="" textlink="">
      <xdr:nvSpPr>
        <xdr:cNvPr id="86" name="n_2aveValue【道路】&#10;有形固定資産減価償却率">
          <a:extLst>
            <a:ext uri="{FF2B5EF4-FFF2-40B4-BE49-F238E27FC236}">
              <a16:creationId xmlns:a16="http://schemas.microsoft.com/office/drawing/2014/main" id="{BF9F4E12-4FA9-4020-AE92-A82933FCA99F}"/>
            </a:ext>
          </a:extLst>
        </xdr:cNvPr>
        <xdr:cNvSpPr txBox="1"/>
      </xdr:nvSpPr>
      <xdr:spPr>
        <a:xfrm>
          <a:off x="2439044" y="612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21788</xdr:rowOff>
    </xdr:from>
    <xdr:ext cx="405111" cy="259045"/>
    <xdr:sp macro="" textlink="">
      <xdr:nvSpPr>
        <xdr:cNvPr id="87" name="n_3aveValue【道路】&#10;有形固定資産減価償却率">
          <a:extLst>
            <a:ext uri="{FF2B5EF4-FFF2-40B4-BE49-F238E27FC236}">
              <a16:creationId xmlns:a16="http://schemas.microsoft.com/office/drawing/2014/main" id="{79E0A4B8-EAC0-47BC-8D73-4390A4A3E240}"/>
            </a:ext>
          </a:extLst>
        </xdr:cNvPr>
        <xdr:cNvSpPr txBox="1"/>
      </xdr:nvSpPr>
      <xdr:spPr>
        <a:xfrm>
          <a:off x="1648469" y="6013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88" name="n_4aveValue【道路】&#10;有形固定資産減価償却率">
          <a:extLst>
            <a:ext uri="{FF2B5EF4-FFF2-40B4-BE49-F238E27FC236}">
              <a16:creationId xmlns:a16="http://schemas.microsoft.com/office/drawing/2014/main" id="{E897388F-B75F-4FBD-872D-9DB9A8A88BF1}"/>
            </a:ext>
          </a:extLst>
        </xdr:cNvPr>
        <xdr:cNvSpPr txBox="1"/>
      </xdr:nvSpPr>
      <xdr:spPr>
        <a:xfrm>
          <a:off x="848369" y="598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60251</xdr:rowOff>
    </xdr:from>
    <xdr:ext cx="405111" cy="259045"/>
    <xdr:sp macro="" textlink="">
      <xdr:nvSpPr>
        <xdr:cNvPr id="89" name="n_1mainValue【道路】&#10;有形固定資産減価償却率">
          <a:extLst>
            <a:ext uri="{FF2B5EF4-FFF2-40B4-BE49-F238E27FC236}">
              <a16:creationId xmlns:a16="http://schemas.microsoft.com/office/drawing/2014/main" id="{73EB7616-33A1-4A91-AD31-0775181998CA}"/>
            </a:ext>
          </a:extLst>
        </xdr:cNvPr>
        <xdr:cNvSpPr txBox="1"/>
      </xdr:nvSpPr>
      <xdr:spPr>
        <a:xfrm>
          <a:off x="3239144" y="572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30860</xdr:rowOff>
    </xdr:from>
    <xdr:ext cx="405111" cy="259045"/>
    <xdr:sp macro="" textlink="">
      <xdr:nvSpPr>
        <xdr:cNvPr id="90" name="n_2mainValue【道路】&#10;有形固定資産減価償却率">
          <a:extLst>
            <a:ext uri="{FF2B5EF4-FFF2-40B4-BE49-F238E27FC236}">
              <a16:creationId xmlns:a16="http://schemas.microsoft.com/office/drawing/2014/main" id="{C864C430-2437-4E1F-AD6B-8375D8E565C8}"/>
            </a:ext>
          </a:extLst>
        </xdr:cNvPr>
        <xdr:cNvSpPr txBox="1"/>
      </xdr:nvSpPr>
      <xdr:spPr>
        <a:xfrm>
          <a:off x="2439044" y="5695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169653</xdr:rowOff>
    </xdr:from>
    <xdr:ext cx="405111" cy="259045"/>
    <xdr:sp macro="" textlink="">
      <xdr:nvSpPr>
        <xdr:cNvPr id="91" name="n_3mainValue【道路】&#10;有形固定資産減価償却率">
          <a:extLst>
            <a:ext uri="{FF2B5EF4-FFF2-40B4-BE49-F238E27FC236}">
              <a16:creationId xmlns:a16="http://schemas.microsoft.com/office/drawing/2014/main" id="{1FE4DB1B-4192-4D95-9018-15419703AAFF}"/>
            </a:ext>
          </a:extLst>
        </xdr:cNvPr>
        <xdr:cNvSpPr txBox="1"/>
      </xdr:nvSpPr>
      <xdr:spPr>
        <a:xfrm>
          <a:off x="1648469" y="566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133730</xdr:rowOff>
    </xdr:from>
    <xdr:ext cx="405111" cy="259045"/>
    <xdr:sp macro="" textlink="">
      <xdr:nvSpPr>
        <xdr:cNvPr id="92" name="n_4mainValue【道路】&#10;有形固定資産減価償却率">
          <a:extLst>
            <a:ext uri="{FF2B5EF4-FFF2-40B4-BE49-F238E27FC236}">
              <a16:creationId xmlns:a16="http://schemas.microsoft.com/office/drawing/2014/main" id="{95B4A08F-EC00-4FC9-B424-E8A31D414E0F}"/>
            </a:ext>
          </a:extLst>
        </xdr:cNvPr>
        <xdr:cNvSpPr txBox="1"/>
      </xdr:nvSpPr>
      <xdr:spPr>
        <a:xfrm>
          <a:off x="848369" y="563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3" name="正方形/長方形 92">
          <a:extLst>
            <a:ext uri="{FF2B5EF4-FFF2-40B4-BE49-F238E27FC236}">
              <a16:creationId xmlns:a16="http://schemas.microsoft.com/office/drawing/2014/main" id="{BBAD8F57-00B5-4A24-A059-2DB5E335914F}"/>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94" name="正方形/長方形 93">
          <a:extLst>
            <a:ext uri="{FF2B5EF4-FFF2-40B4-BE49-F238E27FC236}">
              <a16:creationId xmlns:a16="http://schemas.microsoft.com/office/drawing/2014/main" id="{B1C69751-9BA7-4142-976A-C60803D32AF4}"/>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5" name="正方形/長方形 94">
          <a:extLst>
            <a:ext uri="{FF2B5EF4-FFF2-40B4-BE49-F238E27FC236}">
              <a16:creationId xmlns:a16="http://schemas.microsoft.com/office/drawing/2014/main" id="{9BDBDBA9-AFB4-43C7-8D0B-0AE12F0AC3C0}"/>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6" name="正方形/長方形 95">
          <a:extLst>
            <a:ext uri="{FF2B5EF4-FFF2-40B4-BE49-F238E27FC236}">
              <a16:creationId xmlns:a16="http://schemas.microsoft.com/office/drawing/2014/main" id="{3E5E2DCD-69FA-43D1-908A-0CA316E00278}"/>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7" name="正方形/長方形 96">
          <a:extLst>
            <a:ext uri="{FF2B5EF4-FFF2-40B4-BE49-F238E27FC236}">
              <a16:creationId xmlns:a16="http://schemas.microsoft.com/office/drawing/2014/main" id="{5232CAD5-6DE5-484E-A44C-2B154693C5BA}"/>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A1FCC24-2DEA-4DF8-A5E0-7089686D2EA0}"/>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22589" cy="225703"/>
    <xdr:sp macro="" textlink="">
      <xdr:nvSpPr>
        <xdr:cNvPr id="99" name="テキスト ボックス 98">
          <a:extLst>
            <a:ext uri="{FF2B5EF4-FFF2-40B4-BE49-F238E27FC236}">
              <a16:creationId xmlns:a16="http://schemas.microsoft.com/office/drawing/2014/main" id="{54ED6A4F-4E8D-48F9-AEF1-1C336A973804}"/>
            </a:ext>
          </a:extLst>
        </xdr:cNvPr>
        <xdr:cNvSpPr txBox="1"/>
      </xdr:nvSpPr>
      <xdr:spPr>
        <a:xfrm>
          <a:off x="5915025" y="4857750"/>
          <a:ext cx="3225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(m)</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BCD6B26-83A1-47E8-A2D9-D3DC5BB3B089}"/>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1" name="直線コネクタ 100">
          <a:extLst>
            <a:ext uri="{FF2B5EF4-FFF2-40B4-BE49-F238E27FC236}">
              <a16:creationId xmlns:a16="http://schemas.microsoft.com/office/drawing/2014/main" id="{F2F270E9-E989-4C7B-81D2-08A34263E8EC}"/>
            </a:ext>
          </a:extLst>
        </xdr:cNvPr>
        <xdr:cNvCxnSpPr/>
      </xdr:nvCxnSpPr>
      <xdr:spPr>
        <a:xfrm>
          <a:off x="5953125" y="6657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2" name="テキスト ボックス 101">
          <a:extLst>
            <a:ext uri="{FF2B5EF4-FFF2-40B4-BE49-F238E27FC236}">
              <a16:creationId xmlns:a16="http://schemas.microsoft.com/office/drawing/2014/main" id="{E1FF41FA-BB0C-4D22-82D2-F88754BA1CA2}"/>
            </a:ext>
          </a:extLst>
        </xdr:cNvPr>
        <xdr:cNvSpPr txBox="1"/>
      </xdr:nvSpPr>
      <xdr:spPr>
        <a:xfrm>
          <a:off x="5527221" y="6522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C258D82B-277D-4D1F-A9BF-89CA2D051C7B}"/>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469308FC-0BC8-447C-AC92-820C67638C54}"/>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5" name="直線コネクタ 104">
          <a:extLst>
            <a:ext uri="{FF2B5EF4-FFF2-40B4-BE49-F238E27FC236}">
              <a16:creationId xmlns:a16="http://schemas.microsoft.com/office/drawing/2014/main" id="{2138B99C-698D-4D9C-BAA1-CACA2EEB67A9}"/>
            </a:ext>
          </a:extLst>
        </xdr:cNvPr>
        <xdr:cNvCxnSpPr/>
      </xdr:nvCxnSpPr>
      <xdr:spPr>
        <a:xfrm>
          <a:off x="5953125"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6" name="テキスト ボックス 105">
          <a:extLst>
            <a:ext uri="{FF2B5EF4-FFF2-40B4-BE49-F238E27FC236}">
              <a16:creationId xmlns:a16="http://schemas.microsoft.com/office/drawing/2014/main" id="{D0A38B99-8147-4056-9686-8800E64CE22A}"/>
            </a:ext>
          </a:extLst>
        </xdr:cNvPr>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942B92DF-5C5E-4FA8-B4A5-2BC3E718E4D8}"/>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30B350EA-D417-43C0-B4EC-C1E0E71C5538}"/>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73A02656-9B7C-4040-8902-E63B1A97FDFA}"/>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98489</xdr:rowOff>
    </xdr:from>
    <xdr:to>
      <xdr:col>54</xdr:col>
      <xdr:colOff>189865</xdr:colOff>
      <xdr:row>40</xdr:row>
      <xdr:rowOff>112776</xdr:rowOff>
    </xdr:to>
    <xdr:cxnSp macro="">
      <xdr:nvCxnSpPr>
        <xdr:cNvPr id="110" name="直線コネクタ 109">
          <a:extLst>
            <a:ext uri="{FF2B5EF4-FFF2-40B4-BE49-F238E27FC236}">
              <a16:creationId xmlns:a16="http://schemas.microsoft.com/office/drawing/2014/main" id="{A01DA4EA-5CFB-461B-B1A5-DD9268DC314C}"/>
            </a:ext>
          </a:extLst>
        </xdr:cNvPr>
        <xdr:cNvCxnSpPr/>
      </xdr:nvCxnSpPr>
      <xdr:spPr>
        <a:xfrm flipV="1">
          <a:off x="9427845" y="5445189"/>
          <a:ext cx="1270" cy="1144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116603</xdr:rowOff>
    </xdr:from>
    <xdr:ext cx="469744" cy="259045"/>
    <xdr:sp macro="" textlink="">
      <xdr:nvSpPr>
        <xdr:cNvPr id="111" name="【道路】&#10;一人当たり延長最小値テキスト">
          <a:extLst>
            <a:ext uri="{FF2B5EF4-FFF2-40B4-BE49-F238E27FC236}">
              <a16:creationId xmlns:a16="http://schemas.microsoft.com/office/drawing/2014/main" id="{D8851D21-7BC0-484D-8072-64D4E0517438}"/>
            </a:ext>
          </a:extLst>
        </xdr:cNvPr>
        <xdr:cNvSpPr txBox="1"/>
      </xdr:nvSpPr>
      <xdr:spPr>
        <a:xfrm>
          <a:off x="9477375" y="659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112776</xdr:rowOff>
    </xdr:from>
    <xdr:to>
      <xdr:col>55</xdr:col>
      <xdr:colOff>88900</xdr:colOff>
      <xdr:row>40</xdr:row>
      <xdr:rowOff>112776</xdr:rowOff>
    </xdr:to>
    <xdr:cxnSp macro="">
      <xdr:nvCxnSpPr>
        <xdr:cNvPr id="112" name="直線コネクタ 111">
          <a:extLst>
            <a:ext uri="{FF2B5EF4-FFF2-40B4-BE49-F238E27FC236}">
              <a16:creationId xmlns:a16="http://schemas.microsoft.com/office/drawing/2014/main" id="{3A0B69A4-13CC-4BC5-8BA0-FCDF126D3A3A}"/>
            </a:ext>
          </a:extLst>
        </xdr:cNvPr>
        <xdr:cNvCxnSpPr/>
      </xdr:nvCxnSpPr>
      <xdr:spPr>
        <a:xfrm>
          <a:off x="9363075" y="6589776"/>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45166</xdr:rowOff>
    </xdr:from>
    <xdr:ext cx="469744" cy="259045"/>
    <xdr:sp macro="" textlink="">
      <xdr:nvSpPr>
        <xdr:cNvPr id="113" name="【道路】&#10;一人当たり延長最大値テキスト">
          <a:extLst>
            <a:ext uri="{FF2B5EF4-FFF2-40B4-BE49-F238E27FC236}">
              <a16:creationId xmlns:a16="http://schemas.microsoft.com/office/drawing/2014/main" id="{F7F42A66-B4BC-4FA4-855E-ED2971268039}"/>
            </a:ext>
          </a:extLst>
        </xdr:cNvPr>
        <xdr:cNvSpPr txBox="1"/>
      </xdr:nvSpPr>
      <xdr:spPr>
        <a:xfrm>
          <a:off x="9477375" y="522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98489</xdr:rowOff>
    </xdr:from>
    <xdr:to>
      <xdr:col>55</xdr:col>
      <xdr:colOff>88900</xdr:colOff>
      <xdr:row>33</xdr:row>
      <xdr:rowOff>98489</xdr:rowOff>
    </xdr:to>
    <xdr:cxnSp macro="">
      <xdr:nvCxnSpPr>
        <xdr:cNvPr id="114" name="直線コネクタ 113">
          <a:extLst>
            <a:ext uri="{FF2B5EF4-FFF2-40B4-BE49-F238E27FC236}">
              <a16:creationId xmlns:a16="http://schemas.microsoft.com/office/drawing/2014/main" id="{66336C65-529B-44BF-A819-79D41BDC1C46}"/>
            </a:ext>
          </a:extLst>
        </xdr:cNvPr>
        <xdr:cNvCxnSpPr/>
      </xdr:nvCxnSpPr>
      <xdr:spPr>
        <a:xfrm>
          <a:off x="9363075" y="544518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83837</xdr:rowOff>
    </xdr:from>
    <xdr:ext cx="469744" cy="259045"/>
    <xdr:sp macro="" textlink="">
      <xdr:nvSpPr>
        <xdr:cNvPr id="115" name="【道路】&#10;一人当たり延長平均値テキスト">
          <a:extLst>
            <a:ext uri="{FF2B5EF4-FFF2-40B4-BE49-F238E27FC236}">
              <a16:creationId xmlns:a16="http://schemas.microsoft.com/office/drawing/2014/main" id="{99B24404-0E59-4A8C-8BC3-B6C6443A95AD}"/>
            </a:ext>
          </a:extLst>
        </xdr:cNvPr>
        <xdr:cNvSpPr txBox="1"/>
      </xdr:nvSpPr>
      <xdr:spPr>
        <a:xfrm>
          <a:off x="9477375" y="6240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105410</xdr:rowOff>
    </xdr:from>
    <xdr:to>
      <xdr:col>55</xdr:col>
      <xdr:colOff>50800</xdr:colOff>
      <xdr:row>39</xdr:row>
      <xdr:rowOff>35560</xdr:rowOff>
    </xdr:to>
    <xdr:sp macro="" textlink="">
      <xdr:nvSpPr>
        <xdr:cNvPr id="116" name="フローチャート: 判断 115">
          <a:extLst>
            <a:ext uri="{FF2B5EF4-FFF2-40B4-BE49-F238E27FC236}">
              <a16:creationId xmlns:a16="http://schemas.microsoft.com/office/drawing/2014/main" id="{B092C48D-A42B-4DAD-998B-6DBB70BE3C2C}"/>
            </a:ext>
          </a:extLst>
        </xdr:cNvPr>
        <xdr:cNvSpPr/>
      </xdr:nvSpPr>
      <xdr:spPr>
        <a:xfrm>
          <a:off x="9401175" y="625538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97981</xdr:rowOff>
    </xdr:from>
    <xdr:to>
      <xdr:col>50</xdr:col>
      <xdr:colOff>165100</xdr:colOff>
      <xdr:row>39</xdr:row>
      <xdr:rowOff>28131</xdr:rowOff>
    </xdr:to>
    <xdr:sp macro="" textlink="">
      <xdr:nvSpPr>
        <xdr:cNvPr id="117" name="フローチャート: 判断 116">
          <a:extLst>
            <a:ext uri="{FF2B5EF4-FFF2-40B4-BE49-F238E27FC236}">
              <a16:creationId xmlns:a16="http://schemas.microsoft.com/office/drawing/2014/main" id="{2D14D577-8BE5-40F9-B4E1-7536860B742E}"/>
            </a:ext>
          </a:extLst>
        </xdr:cNvPr>
        <xdr:cNvSpPr/>
      </xdr:nvSpPr>
      <xdr:spPr>
        <a:xfrm>
          <a:off x="8639175" y="625113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103124</xdr:rowOff>
    </xdr:from>
    <xdr:to>
      <xdr:col>46</xdr:col>
      <xdr:colOff>38100</xdr:colOff>
      <xdr:row>39</xdr:row>
      <xdr:rowOff>33274</xdr:rowOff>
    </xdr:to>
    <xdr:sp macro="" textlink="">
      <xdr:nvSpPr>
        <xdr:cNvPr id="118" name="フローチャート: 判断 117">
          <a:extLst>
            <a:ext uri="{FF2B5EF4-FFF2-40B4-BE49-F238E27FC236}">
              <a16:creationId xmlns:a16="http://schemas.microsoft.com/office/drawing/2014/main" id="{6C13DC11-C1DE-466B-BC71-57973241494A}"/>
            </a:ext>
          </a:extLst>
        </xdr:cNvPr>
        <xdr:cNvSpPr/>
      </xdr:nvSpPr>
      <xdr:spPr>
        <a:xfrm>
          <a:off x="7839075" y="6259449"/>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100838</xdr:rowOff>
    </xdr:from>
    <xdr:to>
      <xdr:col>41</xdr:col>
      <xdr:colOff>101600</xdr:colOff>
      <xdr:row>39</xdr:row>
      <xdr:rowOff>30988</xdr:rowOff>
    </xdr:to>
    <xdr:sp macro="" textlink="">
      <xdr:nvSpPr>
        <xdr:cNvPr id="119" name="フローチャート: 判断 118">
          <a:extLst>
            <a:ext uri="{FF2B5EF4-FFF2-40B4-BE49-F238E27FC236}">
              <a16:creationId xmlns:a16="http://schemas.microsoft.com/office/drawing/2014/main" id="{97EB2400-AF97-4499-A55A-A56B96F69050}"/>
            </a:ext>
          </a:extLst>
        </xdr:cNvPr>
        <xdr:cNvSpPr/>
      </xdr:nvSpPr>
      <xdr:spPr>
        <a:xfrm>
          <a:off x="7029450" y="625716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111696</xdr:rowOff>
    </xdr:from>
    <xdr:to>
      <xdr:col>36</xdr:col>
      <xdr:colOff>165100</xdr:colOff>
      <xdr:row>39</xdr:row>
      <xdr:rowOff>41846</xdr:rowOff>
    </xdr:to>
    <xdr:sp macro="" textlink="">
      <xdr:nvSpPr>
        <xdr:cNvPr id="120" name="フローチャート: 判断 119">
          <a:extLst>
            <a:ext uri="{FF2B5EF4-FFF2-40B4-BE49-F238E27FC236}">
              <a16:creationId xmlns:a16="http://schemas.microsoft.com/office/drawing/2014/main" id="{C660FAC0-62CB-4A41-ABE1-53D56DA4AAD0}"/>
            </a:ext>
          </a:extLst>
        </xdr:cNvPr>
        <xdr:cNvSpPr/>
      </xdr:nvSpPr>
      <xdr:spPr>
        <a:xfrm>
          <a:off x="6238875" y="626484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7F6F84DC-0384-4924-AE2A-5B2826B30CFC}"/>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29C5370-1742-4E23-9259-D478AFAB91D8}"/>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3169E37-FD8E-4617-B445-5551CFF6E0BE}"/>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ABC57C9-9F79-4A1D-9F51-4A4D65EE6CB1}"/>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AF92EAA-2EE1-4919-80C4-6C99A6608BE5}"/>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115697</xdr:rowOff>
    </xdr:from>
    <xdr:to>
      <xdr:col>55</xdr:col>
      <xdr:colOff>50800</xdr:colOff>
      <xdr:row>38</xdr:row>
      <xdr:rowOff>45847</xdr:rowOff>
    </xdr:to>
    <xdr:sp macro="" textlink="">
      <xdr:nvSpPr>
        <xdr:cNvPr id="126" name="楕円 125">
          <a:extLst>
            <a:ext uri="{FF2B5EF4-FFF2-40B4-BE49-F238E27FC236}">
              <a16:creationId xmlns:a16="http://schemas.microsoft.com/office/drawing/2014/main" id="{8384F8D3-5BFD-4F01-9149-0505999D53BD}"/>
            </a:ext>
          </a:extLst>
        </xdr:cNvPr>
        <xdr:cNvSpPr/>
      </xdr:nvSpPr>
      <xdr:spPr>
        <a:xfrm>
          <a:off x="9401175" y="6106922"/>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138574</xdr:rowOff>
    </xdr:from>
    <xdr:ext cx="469744" cy="259045"/>
    <xdr:sp macro="" textlink="">
      <xdr:nvSpPr>
        <xdr:cNvPr id="127" name="【道路】&#10;一人当たり延長該当値テキスト">
          <a:extLst>
            <a:ext uri="{FF2B5EF4-FFF2-40B4-BE49-F238E27FC236}">
              <a16:creationId xmlns:a16="http://schemas.microsoft.com/office/drawing/2014/main" id="{61AB9420-C174-4E64-9E08-84CAC00E8776}"/>
            </a:ext>
          </a:extLst>
        </xdr:cNvPr>
        <xdr:cNvSpPr txBox="1"/>
      </xdr:nvSpPr>
      <xdr:spPr>
        <a:xfrm>
          <a:off x="9477375" y="5971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120841</xdr:rowOff>
    </xdr:from>
    <xdr:to>
      <xdr:col>50</xdr:col>
      <xdr:colOff>165100</xdr:colOff>
      <xdr:row>38</xdr:row>
      <xdr:rowOff>50991</xdr:rowOff>
    </xdr:to>
    <xdr:sp macro="" textlink="">
      <xdr:nvSpPr>
        <xdr:cNvPr id="128" name="楕円 127">
          <a:extLst>
            <a:ext uri="{FF2B5EF4-FFF2-40B4-BE49-F238E27FC236}">
              <a16:creationId xmlns:a16="http://schemas.microsoft.com/office/drawing/2014/main" id="{47295572-D218-49D8-B4B7-946A6BED37D0}"/>
            </a:ext>
          </a:extLst>
        </xdr:cNvPr>
        <xdr:cNvSpPr/>
      </xdr:nvSpPr>
      <xdr:spPr>
        <a:xfrm>
          <a:off x="8639175" y="611524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166497</xdr:rowOff>
    </xdr:from>
    <xdr:to>
      <xdr:col>55</xdr:col>
      <xdr:colOff>0</xdr:colOff>
      <xdr:row>38</xdr:row>
      <xdr:rowOff>191</xdr:rowOff>
    </xdr:to>
    <xdr:cxnSp macro="">
      <xdr:nvCxnSpPr>
        <xdr:cNvPr id="129" name="直線コネクタ 128">
          <a:extLst>
            <a:ext uri="{FF2B5EF4-FFF2-40B4-BE49-F238E27FC236}">
              <a16:creationId xmlns:a16="http://schemas.microsoft.com/office/drawing/2014/main" id="{0BBB357E-1F75-435A-9617-56253E88B6FF}"/>
            </a:ext>
          </a:extLst>
        </xdr:cNvPr>
        <xdr:cNvCxnSpPr/>
      </xdr:nvCxnSpPr>
      <xdr:spPr>
        <a:xfrm flipV="1">
          <a:off x="8686800" y="615454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124841</xdr:rowOff>
    </xdr:from>
    <xdr:to>
      <xdr:col>46</xdr:col>
      <xdr:colOff>38100</xdr:colOff>
      <xdr:row>38</xdr:row>
      <xdr:rowOff>54990</xdr:rowOff>
    </xdr:to>
    <xdr:sp macro="" textlink="">
      <xdr:nvSpPr>
        <xdr:cNvPr id="130" name="楕円 129">
          <a:extLst>
            <a:ext uri="{FF2B5EF4-FFF2-40B4-BE49-F238E27FC236}">
              <a16:creationId xmlns:a16="http://schemas.microsoft.com/office/drawing/2014/main" id="{E1230173-07EF-4691-9A54-3AA9695ACADC}"/>
            </a:ext>
          </a:extLst>
        </xdr:cNvPr>
        <xdr:cNvSpPr/>
      </xdr:nvSpPr>
      <xdr:spPr>
        <a:xfrm>
          <a:off x="7839075" y="6112891"/>
          <a:ext cx="85725"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191</xdr:rowOff>
    </xdr:from>
    <xdr:to>
      <xdr:col>50</xdr:col>
      <xdr:colOff>114300</xdr:colOff>
      <xdr:row>38</xdr:row>
      <xdr:rowOff>4191</xdr:rowOff>
    </xdr:to>
    <xdr:cxnSp macro="">
      <xdr:nvCxnSpPr>
        <xdr:cNvPr id="131" name="直線コネクタ 130">
          <a:extLst>
            <a:ext uri="{FF2B5EF4-FFF2-40B4-BE49-F238E27FC236}">
              <a16:creationId xmlns:a16="http://schemas.microsoft.com/office/drawing/2014/main" id="{1FB24FC6-F3C1-4961-9907-C3DB1957078C}"/>
            </a:ext>
          </a:extLst>
        </xdr:cNvPr>
        <xdr:cNvCxnSpPr/>
      </xdr:nvCxnSpPr>
      <xdr:spPr>
        <a:xfrm flipV="1">
          <a:off x="7886700" y="6153341"/>
          <a:ext cx="800100" cy="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131128</xdr:rowOff>
    </xdr:from>
    <xdr:to>
      <xdr:col>41</xdr:col>
      <xdr:colOff>101600</xdr:colOff>
      <xdr:row>38</xdr:row>
      <xdr:rowOff>61278</xdr:rowOff>
    </xdr:to>
    <xdr:sp macro="" textlink="">
      <xdr:nvSpPr>
        <xdr:cNvPr id="132" name="楕円 131">
          <a:extLst>
            <a:ext uri="{FF2B5EF4-FFF2-40B4-BE49-F238E27FC236}">
              <a16:creationId xmlns:a16="http://schemas.microsoft.com/office/drawing/2014/main" id="{D3118510-C6D9-4099-B12B-5AA37E8557BB}"/>
            </a:ext>
          </a:extLst>
        </xdr:cNvPr>
        <xdr:cNvSpPr/>
      </xdr:nvSpPr>
      <xdr:spPr>
        <a:xfrm>
          <a:off x="7029450" y="612235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4191</xdr:rowOff>
    </xdr:from>
    <xdr:to>
      <xdr:col>45</xdr:col>
      <xdr:colOff>177800</xdr:colOff>
      <xdr:row>38</xdr:row>
      <xdr:rowOff>10478</xdr:rowOff>
    </xdr:to>
    <xdr:cxnSp macro="">
      <xdr:nvCxnSpPr>
        <xdr:cNvPr id="133" name="直線コネクタ 132">
          <a:extLst>
            <a:ext uri="{FF2B5EF4-FFF2-40B4-BE49-F238E27FC236}">
              <a16:creationId xmlns:a16="http://schemas.microsoft.com/office/drawing/2014/main" id="{85EC3EEA-CEBF-4243-8B99-4A50BEA3AFC5}"/>
            </a:ext>
          </a:extLst>
        </xdr:cNvPr>
        <xdr:cNvCxnSpPr/>
      </xdr:nvCxnSpPr>
      <xdr:spPr>
        <a:xfrm flipV="1">
          <a:off x="7077075" y="6160516"/>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136271</xdr:rowOff>
    </xdr:from>
    <xdr:to>
      <xdr:col>36</xdr:col>
      <xdr:colOff>165100</xdr:colOff>
      <xdr:row>38</xdr:row>
      <xdr:rowOff>66421</xdr:rowOff>
    </xdr:to>
    <xdr:sp macro="" textlink="">
      <xdr:nvSpPr>
        <xdr:cNvPr id="134" name="楕円 133">
          <a:extLst>
            <a:ext uri="{FF2B5EF4-FFF2-40B4-BE49-F238E27FC236}">
              <a16:creationId xmlns:a16="http://schemas.microsoft.com/office/drawing/2014/main" id="{05E78227-6AB1-4A5E-8B44-7C716CDAF91D}"/>
            </a:ext>
          </a:extLst>
        </xdr:cNvPr>
        <xdr:cNvSpPr/>
      </xdr:nvSpPr>
      <xdr:spPr>
        <a:xfrm>
          <a:off x="6238875" y="612749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10478</xdr:rowOff>
    </xdr:from>
    <xdr:to>
      <xdr:col>41</xdr:col>
      <xdr:colOff>50800</xdr:colOff>
      <xdr:row>38</xdr:row>
      <xdr:rowOff>15621</xdr:rowOff>
    </xdr:to>
    <xdr:cxnSp macro="">
      <xdr:nvCxnSpPr>
        <xdr:cNvPr id="135" name="直線コネクタ 134">
          <a:extLst>
            <a:ext uri="{FF2B5EF4-FFF2-40B4-BE49-F238E27FC236}">
              <a16:creationId xmlns:a16="http://schemas.microsoft.com/office/drawing/2014/main" id="{61F5DB66-6A30-462E-941B-6591D203CFE4}"/>
            </a:ext>
          </a:extLst>
        </xdr:cNvPr>
        <xdr:cNvCxnSpPr/>
      </xdr:nvCxnSpPr>
      <xdr:spPr>
        <a:xfrm flipV="1">
          <a:off x="6286500" y="6160453"/>
          <a:ext cx="790575"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19258</xdr:rowOff>
    </xdr:from>
    <xdr:ext cx="469744" cy="259045"/>
    <xdr:sp macro="" textlink="">
      <xdr:nvSpPr>
        <xdr:cNvPr id="136" name="n_1aveValue【道路】&#10;一人当たり延長">
          <a:extLst>
            <a:ext uri="{FF2B5EF4-FFF2-40B4-BE49-F238E27FC236}">
              <a16:creationId xmlns:a16="http://schemas.microsoft.com/office/drawing/2014/main" id="{E07A1DD0-AE40-4691-BB64-3235534B00A9}"/>
            </a:ext>
          </a:extLst>
        </xdr:cNvPr>
        <xdr:cNvSpPr txBox="1"/>
      </xdr:nvSpPr>
      <xdr:spPr>
        <a:xfrm>
          <a:off x="8458277" y="6334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24401</xdr:rowOff>
    </xdr:from>
    <xdr:ext cx="469744" cy="259045"/>
    <xdr:sp macro="" textlink="">
      <xdr:nvSpPr>
        <xdr:cNvPr id="137" name="n_2aveValue【道路】&#10;一人当たり延長">
          <a:extLst>
            <a:ext uri="{FF2B5EF4-FFF2-40B4-BE49-F238E27FC236}">
              <a16:creationId xmlns:a16="http://schemas.microsoft.com/office/drawing/2014/main" id="{4F897289-4038-4346-907C-56B681D112EA}"/>
            </a:ext>
          </a:extLst>
        </xdr:cNvPr>
        <xdr:cNvSpPr txBox="1"/>
      </xdr:nvSpPr>
      <xdr:spPr>
        <a:xfrm>
          <a:off x="7677227" y="6342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22115</xdr:rowOff>
    </xdr:from>
    <xdr:ext cx="469744" cy="259045"/>
    <xdr:sp macro="" textlink="">
      <xdr:nvSpPr>
        <xdr:cNvPr id="138" name="n_3aveValue【道路】&#10;一人当たり延長">
          <a:extLst>
            <a:ext uri="{FF2B5EF4-FFF2-40B4-BE49-F238E27FC236}">
              <a16:creationId xmlns:a16="http://schemas.microsoft.com/office/drawing/2014/main" id="{E0D3952E-A4D2-4433-9BD2-6AE515445711}"/>
            </a:ext>
          </a:extLst>
        </xdr:cNvPr>
        <xdr:cNvSpPr txBox="1"/>
      </xdr:nvSpPr>
      <xdr:spPr>
        <a:xfrm>
          <a:off x="6867602" y="633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32973</xdr:rowOff>
    </xdr:from>
    <xdr:ext cx="469744" cy="259045"/>
    <xdr:sp macro="" textlink="">
      <xdr:nvSpPr>
        <xdr:cNvPr id="139" name="n_4aveValue【道路】&#10;一人当たり延長">
          <a:extLst>
            <a:ext uri="{FF2B5EF4-FFF2-40B4-BE49-F238E27FC236}">
              <a16:creationId xmlns:a16="http://schemas.microsoft.com/office/drawing/2014/main" id="{353870B4-309B-4CC0-8A07-44CA7B9E20DD}"/>
            </a:ext>
          </a:extLst>
        </xdr:cNvPr>
        <xdr:cNvSpPr txBox="1"/>
      </xdr:nvSpPr>
      <xdr:spPr>
        <a:xfrm>
          <a:off x="6067502" y="634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67518</xdr:rowOff>
    </xdr:from>
    <xdr:ext cx="469744" cy="259045"/>
    <xdr:sp macro="" textlink="">
      <xdr:nvSpPr>
        <xdr:cNvPr id="140" name="n_1mainValue【道路】&#10;一人当たり延長">
          <a:extLst>
            <a:ext uri="{FF2B5EF4-FFF2-40B4-BE49-F238E27FC236}">
              <a16:creationId xmlns:a16="http://schemas.microsoft.com/office/drawing/2014/main" id="{AA61B2AB-4E95-4055-A63B-1967223E7938}"/>
            </a:ext>
          </a:extLst>
        </xdr:cNvPr>
        <xdr:cNvSpPr txBox="1"/>
      </xdr:nvSpPr>
      <xdr:spPr>
        <a:xfrm>
          <a:off x="8458277" y="5893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71518</xdr:rowOff>
    </xdr:from>
    <xdr:ext cx="469744" cy="259045"/>
    <xdr:sp macro="" textlink="">
      <xdr:nvSpPr>
        <xdr:cNvPr id="141" name="n_2mainValue【道路】&#10;一人当たり延長">
          <a:extLst>
            <a:ext uri="{FF2B5EF4-FFF2-40B4-BE49-F238E27FC236}">
              <a16:creationId xmlns:a16="http://schemas.microsoft.com/office/drawing/2014/main" id="{789C2CB7-DA0D-4DCD-8831-0F2F1EB6FDA0}"/>
            </a:ext>
          </a:extLst>
        </xdr:cNvPr>
        <xdr:cNvSpPr txBox="1"/>
      </xdr:nvSpPr>
      <xdr:spPr>
        <a:xfrm>
          <a:off x="7677227" y="589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77805</xdr:rowOff>
    </xdr:from>
    <xdr:ext cx="469744" cy="259045"/>
    <xdr:sp macro="" textlink="">
      <xdr:nvSpPr>
        <xdr:cNvPr id="142" name="n_3mainValue【道路】&#10;一人当たり延長">
          <a:extLst>
            <a:ext uri="{FF2B5EF4-FFF2-40B4-BE49-F238E27FC236}">
              <a16:creationId xmlns:a16="http://schemas.microsoft.com/office/drawing/2014/main" id="{6D68CAEE-72FB-45C2-AED6-ED9BB1FD0772}"/>
            </a:ext>
          </a:extLst>
        </xdr:cNvPr>
        <xdr:cNvSpPr txBox="1"/>
      </xdr:nvSpPr>
      <xdr:spPr>
        <a:xfrm>
          <a:off x="6867602" y="590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82948</xdr:rowOff>
    </xdr:from>
    <xdr:ext cx="469744" cy="259045"/>
    <xdr:sp macro="" textlink="">
      <xdr:nvSpPr>
        <xdr:cNvPr id="143" name="n_4mainValue【道路】&#10;一人当たり延長">
          <a:extLst>
            <a:ext uri="{FF2B5EF4-FFF2-40B4-BE49-F238E27FC236}">
              <a16:creationId xmlns:a16="http://schemas.microsoft.com/office/drawing/2014/main" id="{7D3DE2DF-C6E2-47F0-9841-C63F9AA8E324}"/>
            </a:ext>
          </a:extLst>
        </xdr:cNvPr>
        <xdr:cNvSpPr txBox="1"/>
      </xdr:nvSpPr>
      <xdr:spPr>
        <a:xfrm>
          <a:off x="6067502" y="5915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3732FF51-9144-47C0-B9B8-F055209B9B43}"/>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45" name="正方形/長方形 144">
          <a:extLst>
            <a:ext uri="{FF2B5EF4-FFF2-40B4-BE49-F238E27FC236}">
              <a16:creationId xmlns:a16="http://schemas.microsoft.com/office/drawing/2014/main" id="{D41B5EA1-6EE9-48E8-A59D-70A9720AF232}"/>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6" name="正方形/長方形 145">
          <a:extLst>
            <a:ext uri="{FF2B5EF4-FFF2-40B4-BE49-F238E27FC236}">
              <a16:creationId xmlns:a16="http://schemas.microsoft.com/office/drawing/2014/main" id="{97A65A8F-AA2B-4D9C-AA06-B73B901E5151}"/>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7" name="正方形/長方形 146">
          <a:extLst>
            <a:ext uri="{FF2B5EF4-FFF2-40B4-BE49-F238E27FC236}">
              <a16:creationId xmlns:a16="http://schemas.microsoft.com/office/drawing/2014/main" id="{D4772E16-6164-4298-A803-6107D95C1A7B}"/>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48" name="正方形/長方形 147">
          <a:extLst>
            <a:ext uri="{FF2B5EF4-FFF2-40B4-BE49-F238E27FC236}">
              <a16:creationId xmlns:a16="http://schemas.microsoft.com/office/drawing/2014/main" id="{420ED145-98A2-41B4-9F02-734D046F9667}"/>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a:extLst>
            <a:ext uri="{FF2B5EF4-FFF2-40B4-BE49-F238E27FC236}">
              <a16:creationId xmlns:a16="http://schemas.microsoft.com/office/drawing/2014/main" id="{C04B5AAE-70D4-4201-83F3-A61F400D37F4}"/>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a:extLst>
            <a:ext uri="{FF2B5EF4-FFF2-40B4-BE49-F238E27FC236}">
              <a16:creationId xmlns:a16="http://schemas.microsoft.com/office/drawing/2014/main" id="{3733B441-F123-405E-A739-27A94AAD6F79}"/>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a:extLst>
            <a:ext uri="{FF2B5EF4-FFF2-40B4-BE49-F238E27FC236}">
              <a16:creationId xmlns:a16="http://schemas.microsoft.com/office/drawing/2014/main" id="{20C0818C-1651-40E9-A846-00D9687C9FB9}"/>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2" name="テキスト ボックス 151">
          <a:extLst>
            <a:ext uri="{FF2B5EF4-FFF2-40B4-BE49-F238E27FC236}">
              <a16:creationId xmlns:a16="http://schemas.microsoft.com/office/drawing/2014/main" id="{D93A010F-51D4-488C-A505-E175F3866F57}"/>
            </a:ext>
          </a:extLst>
        </xdr:cNvPr>
        <xdr:cNvSpPr txBox="1"/>
      </xdr:nvSpPr>
      <xdr:spPr>
        <a:xfrm>
          <a:off x="339891"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3" name="直線コネクタ 152">
          <a:extLst>
            <a:ext uri="{FF2B5EF4-FFF2-40B4-BE49-F238E27FC236}">
              <a16:creationId xmlns:a16="http://schemas.microsoft.com/office/drawing/2014/main" id="{D75FF47E-7706-47CF-B126-589AC95B2556}"/>
            </a:ext>
          </a:extLst>
        </xdr:cNvPr>
        <xdr:cNvCxnSpPr/>
      </xdr:nvCxnSpPr>
      <xdr:spPr>
        <a:xfrm>
          <a:off x="6858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4" name="テキスト ボックス 153">
          <a:extLst>
            <a:ext uri="{FF2B5EF4-FFF2-40B4-BE49-F238E27FC236}">
              <a16:creationId xmlns:a16="http://schemas.microsoft.com/office/drawing/2014/main" id="{62DE4C76-19BD-490C-A575-7743F531AA32}"/>
            </a:ext>
          </a:extLst>
        </xdr:cNvPr>
        <xdr:cNvSpPr txBox="1"/>
      </xdr:nvSpPr>
      <xdr:spPr>
        <a:xfrm>
          <a:off x="339891"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5" name="直線コネクタ 154">
          <a:extLst>
            <a:ext uri="{FF2B5EF4-FFF2-40B4-BE49-F238E27FC236}">
              <a16:creationId xmlns:a16="http://schemas.microsoft.com/office/drawing/2014/main" id="{AFE7E9C3-FFF8-4E40-9BD5-91ADAD1A507C}"/>
            </a:ext>
          </a:extLst>
        </xdr:cNvPr>
        <xdr:cNvCxnSpPr/>
      </xdr:nvCxnSpPr>
      <xdr:spPr>
        <a:xfrm>
          <a:off x="6858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6" name="テキスト ボックス 155">
          <a:extLst>
            <a:ext uri="{FF2B5EF4-FFF2-40B4-BE49-F238E27FC236}">
              <a16:creationId xmlns:a16="http://schemas.microsoft.com/office/drawing/2014/main" id="{B3C99548-2478-494E-98AF-A088DECBC626}"/>
            </a:ext>
          </a:extLst>
        </xdr:cNvPr>
        <xdr:cNvSpPr txBox="1"/>
      </xdr:nvSpPr>
      <xdr:spPr>
        <a:xfrm>
          <a:off x="339891"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7" name="直線コネクタ 156">
          <a:extLst>
            <a:ext uri="{FF2B5EF4-FFF2-40B4-BE49-F238E27FC236}">
              <a16:creationId xmlns:a16="http://schemas.microsoft.com/office/drawing/2014/main" id="{30D1855A-9C4A-4DA1-A1E6-C9055E263B4C}"/>
            </a:ext>
          </a:extLst>
        </xdr:cNvPr>
        <xdr:cNvCxnSpPr/>
      </xdr:nvCxnSpPr>
      <xdr:spPr>
        <a:xfrm>
          <a:off x="6858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8" name="テキスト ボックス 157">
          <a:extLst>
            <a:ext uri="{FF2B5EF4-FFF2-40B4-BE49-F238E27FC236}">
              <a16:creationId xmlns:a16="http://schemas.microsoft.com/office/drawing/2014/main" id="{31F49F82-3ABD-413C-BFEB-B858C71B4B8B}"/>
            </a:ext>
          </a:extLst>
        </xdr:cNvPr>
        <xdr:cNvSpPr txBox="1"/>
      </xdr:nvSpPr>
      <xdr:spPr>
        <a:xfrm>
          <a:off x="339891"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9" name="直線コネクタ 158">
          <a:extLst>
            <a:ext uri="{FF2B5EF4-FFF2-40B4-BE49-F238E27FC236}">
              <a16:creationId xmlns:a16="http://schemas.microsoft.com/office/drawing/2014/main" id="{9E72F54E-C54A-4FD7-8D62-CEEA81457FAD}"/>
            </a:ext>
          </a:extLst>
        </xdr:cNvPr>
        <xdr:cNvCxnSpPr/>
      </xdr:nvCxnSpPr>
      <xdr:spPr>
        <a:xfrm>
          <a:off x="6858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0" name="テキスト ボックス 159">
          <a:extLst>
            <a:ext uri="{FF2B5EF4-FFF2-40B4-BE49-F238E27FC236}">
              <a16:creationId xmlns:a16="http://schemas.microsoft.com/office/drawing/2014/main" id="{FAA44C64-7E48-4AE4-A6E6-453B07ACDB61}"/>
            </a:ext>
          </a:extLst>
        </xdr:cNvPr>
        <xdr:cNvSpPr txBox="1"/>
      </xdr:nvSpPr>
      <xdr:spPr>
        <a:xfrm>
          <a:off x="339891"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C80D7965-D5E1-445B-9BF1-4C506C41000F}"/>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2" name="テキスト ボックス 161">
          <a:extLst>
            <a:ext uri="{FF2B5EF4-FFF2-40B4-BE49-F238E27FC236}">
              <a16:creationId xmlns:a16="http://schemas.microsoft.com/office/drawing/2014/main" id="{0A4CD6D9-4654-46E0-ACF3-4E9321CC7DF5}"/>
            </a:ext>
          </a:extLst>
        </xdr:cNvPr>
        <xdr:cNvSpPr txBox="1"/>
      </xdr:nvSpPr>
      <xdr:spPr>
        <a:xfrm>
          <a:off x="339891"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a:extLst>
            <a:ext uri="{FF2B5EF4-FFF2-40B4-BE49-F238E27FC236}">
              <a16:creationId xmlns:a16="http://schemas.microsoft.com/office/drawing/2014/main" id="{AB4495EB-45C0-4587-9F8C-6E4BA3EF2FED}"/>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121158</xdr:rowOff>
    </xdr:from>
    <xdr:to>
      <xdr:col>24</xdr:col>
      <xdr:colOff>62865</xdr:colOff>
      <xdr:row>62</xdr:row>
      <xdr:rowOff>100584</xdr:rowOff>
    </xdr:to>
    <xdr:cxnSp macro="">
      <xdr:nvCxnSpPr>
        <xdr:cNvPr id="164" name="直線コネクタ 163">
          <a:extLst>
            <a:ext uri="{FF2B5EF4-FFF2-40B4-BE49-F238E27FC236}">
              <a16:creationId xmlns:a16="http://schemas.microsoft.com/office/drawing/2014/main" id="{590FE6B9-C687-40ED-9A48-E27FB17BC68E}"/>
            </a:ext>
          </a:extLst>
        </xdr:cNvPr>
        <xdr:cNvCxnSpPr/>
      </xdr:nvCxnSpPr>
      <xdr:spPr>
        <a:xfrm flipV="1">
          <a:off x="4179570" y="9030208"/>
          <a:ext cx="1270" cy="1112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104411</xdr:rowOff>
    </xdr:from>
    <xdr:ext cx="405111" cy="259045"/>
    <xdr:sp macro="" textlink="">
      <xdr:nvSpPr>
        <xdr:cNvPr id="165" name="【橋りょう・トンネル】&#10;有形固定資産減価償却率最小値テキスト">
          <a:extLst>
            <a:ext uri="{FF2B5EF4-FFF2-40B4-BE49-F238E27FC236}">
              <a16:creationId xmlns:a16="http://schemas.microsoft.com/office/drawing/2014/main" id="{20867DC6-7D29-4BA4-BF9A-8E69C7FF328C}"/>
            </a:ext>
          </a:extLst>
        </xdr:cNvPr>
        <xdr:cNvSpPr txBox="1"/>
      </xdr:nvSpPr>
      <xdr:spPr>
        <a:xfrm>
          <a:off x="4229100" y="10146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100584</xdr:rowOff>
    </xdr:from>
    <xdr:to>
      <xdr:col>24</xdr:col>
      <xdr:colOff>152400</xdr:colOff>
      <xdr:row>62</xdr:row>
      <xdr:rowOff>100584</xdr:rowOff>
    </xdr:to>
    <xdr:cxnSp macro="">
      <xdr:nvCxnSpPr>
        <xdr:cNvPr id="166" name="直線コネクタ 165">
          <a:extLst>
            <a:ext uri="{FF2B5EF4-FFF2-40B4-BE49-F238E27FC236}">
              <a16:creationId xmlns:a16="http://schemas.microsoft.com/office/drawing/2014/main" id="{A81FA07A-8FF8-44D7-9957-1F589F42307B}"/>
            </a:ext>
          </a:extLst>
        </xdr:cNvPr>
        <xdr:cNvCxnSpPr/>
      </xdr:nvCxnSpPr>
      <xdr:spPr>
        <a:xfrm>
          <a:off x="4105275" y="1014310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67835</xdr:rowOff>
    </xdr:from>
    <xdr:ext cx="405111" cy="259045"/>
    <xdr:sp macro="" textlink="">
      <xdr:nvSpPr>
        <xdr:cNvPr id="167" name="【橋りょう・トンネル】&#10;有形固定資産減価償却率最大値テキスト">
          <a:extLst>
            <a:ext uri="{FF2B5EF4-FFF2-40B4-BE49-F238E27FC236}">
              <a16:creationId xmlns:a16="http://schemas.microsoft.com/office/drawing/2014/main" id="{F509825F-34D0-45CE-8D1D-0629C1618AB2}"/>
            </a:ext>
          </a:extLst>
        </xdr:cNvPr>
        <xdr:cNvSpPr txBox="1"/>
      </xdr:nvSpPr>
      <xdr:spPr>
        <a:xfrm>
          <a:off x="4229100" y="8808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121158</xdr:rowOff>
    </xdr:from>
    <xdr:to>
      <xdr:col>24</xdr:col>
      <xdr:colOff>152400</xdr:colOff>
      <xdr:row>55</xdr:row>
      <xdr:rowOff>121158</xdr:rowOff>
    </xdr:to>
    <xdr:cxnSp macro="">
      <xdr:nvCxnSpPr>
        <xdr:cNvPr id="168" name="直線コネクタ 167">
          <a:extLst>
            <a:ext uri="{FF2B5EF4-FFF2-40B4-BE49-F238E27FC236}">
              <a16:creationId xmlns:a16="http://schemas.microsoft.com/office/drawing/2014/main" id="{F065A958-2295-4C95-A97F-DC37134612E5}"/>
            </a:ext>
          </a:extLst>
        </xdr:cNvPr>
        <xdr:cNvCxnSpPr/>
      </xdr:nvCxnSpPr>
      <xdr:spPr>
        <a:xfrm>
          <a:off x="4105275" y="90302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136669</xdr:rowOff>
    </xdr:from>
    <xdr:ext cx="405111" cy="259045"/>
    <xdr:sp macro="" textlink="">
      <xdr:nvSpPr>
        <xdr:cNvPr id="169" name="【橋りょう・トンネル】&#10;有形固定資産減価償却率平均値テキスト">
          <a:extLst>
            <a:ext uri="{FF2B5EF4-FFF2-40B4-BE49-F238E27FC236}">
              <a16:creationId xmlns:a16="http://schemas.microsoft.com/office/drawing/2014/main" id="{B2D1410F-2766-4A45-B6C0-CE1350855BE3}"/>
            </a:ext>
          </a:extLst>
        </xdr:cNvPr>
        <xdr:cNvSpPr txBox="1"/>
      </xdr:nvSpPr>
      <xdr:spPr>
        <a:xfrm>
          <a:off x="4229100" y="93695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113792</xdr:rowOff>
    </xdr:from>
    <xdr:to>
      <xdr:col>24</xdr:col>
      <xdr:colOff>114300</xdr:colOff>
      <xdr:row>59</xdr:row>
      <xdr:rowOff>43942</xdr:rowOff>
    </xdr:to>
    <xdr:sp macro="" textlink="">
      <xdr:nvSpPr>
        <xdr:cNvPr id="170" name="フローチャート: 判断 169">
          <a:extLst>
            <a:ext uri="{FF2B5EF4-FFF2-40B4-BE49-F238E27FC236}">
              <a16:creationId xmlns:a16="http://schemas.microsoft.com/office/drawing/2014/main" id="{77BA893E-025C-47B9-8124-0EA160191DE9}"/>
            </a:ext>
          </a:extLst>
        </xdr:cNvPr>
        <xdr:cNvSpPr/>
      </xdr:nvSpPr>
      <xdr:spPr>
        <a:xfrm>
          <a:off x="4124325" y="950544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49784</xdr:rowOff>
    </xdr:from>
    <xdr:to>
      <xdr:col>20</xdr:col>
      <xdr:colOff>38100</xdr:colOff>
      <xdr:row>58</xdr:row>
      <xdr:rowOff>151384</xdr:rowOff>
    </xdr:to>
    <xdr:sp macro="" textlink="">
      <xdr:nvSpPr>
        <xdr:cNvPr id="171" name="フローチャート: 判断 170">
          <a:extLst>
            <a:ext uri="{FF2B5EF4-FFF2-40B4-BE49-F238E27FC236}">
              <a16:creationId xmlns:a16="http://schemas.microsoft.com/office/drawing/2014/main" id="{5D3DE88E-804F-48C6-A469-A46BCCCEC9BC}"/>
            </a:ext>
          </a:extLst>
        </xdr:cNvPr>
        <xdr:cNvSpPr/>
      </xdr:nvSpPr>
      <xdr:spPr>
        <a:xfrm>
          <a:off x="3381375" y="943825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13208</xdr:rowOff>
    </xdr:from>
    <xdr:to>
      <xdr:col>15</xdr:col>
      <xdr:colOff>101600</xdr:colOff>
      <xdr:row>58</xdr:row>
      <xdr:rowOff>114808</xdr:rowOff>
    </xdr:to>
    <xdr:sp macro="" textlink="">
      <xdr:nvSpPr>
        <xdr:cNvPr id="172" name="フローチャート: 判断 171">
          <a:extLst>
            <a:ext uri="{FF2B5EF4-FFF2-40B4-BE49-F238E27FC236}">
              <a16:creationId xmlns:a16="http://schemas.microsoft.com/office/drawing/2014/main" id="{DF5F31D7-5EA2-4DCF-A623-D7CF3D212738}"/>
            </a:ext>
          </a:extLst>
        </xdr:cNvPr>
        <xdr:cNvSpPr/>
      </xdr:nvSpPr>
      <xdr:spPr>
        <a:xfrm>
          <a:off x="2571750" y="940168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120650</xdr:rowOff>
    </xdr:from>
    <xdr:to>
      <xdr:col>10</xdr:col>
      <xdr:colOff>165100</xdr:colOff>
      <xdr:row>58</xdr:row>
      <xdr:rowOff>50800</xdr:rowOff>
    </xdr:to>
    <xdr:sp macro="" textlink="">
      <xdr:nvSpPr>
        <xdr:cNvPr id="173" name="フローチャート: 判断 172">
          <a:extLst>
            <a:ext uri="{FF2B5EF4-FFF2-40B4-BE49-F238E27FC236}">
              <a16:creationId xmlns:a16="http://schemas.microsoft.com/office/drawing/2014/main" id="{2A359D0F-819E-4402-916F-5ED04DE58233}"/>
            </a:ext>
          </a:extLst>
        </xdr:cNvPr>
        <xdr:cNvSpPr/>
      </xdr:nvSpPr>
      <xdr:spPr>
        <a:xfrm>
          <a:off x="1781175" y="93535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84074</xdr:rowOff>
    </xdr:from>
    <xdr:to>
      <xdr:col>6</xdr:col>
      <xdr:colOff>38100</xdr:colOff>
      <xdr:row>58</xdr:row>
      <xdr:rowOff>14224</xdr:rowOff>
    </xdr:to>
    <xdr:sp macro="" textlink="">
      <xdr:nvSpPr>
        <xdr:cNvPr id="174" name="フローチャート: 判断 173">
          <a:extLst>
            <a:ext uri="{FF2B5EF4-FFF2-40B4-BE49-F238E27FC236}">
              <a16:creationId xmlns:a16="http://schemas.microsoft.com/office/drawing/2014/main" id="{2942F35D-67A9-46EF-A375-0938B341DEF2}"/>
            </a:ext>
          </a:extLst>
        </xdr:cNvPr>
        <xdr:cNvSpPr/>
      </xdr:nvSpPr>
      <xdr:spPr>
        <a:xfrm>
          <a:off x="981075" y="9316974"/>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5BBA4FC0-D45B-4C93-A8C1-5C69A2635CA8}"/>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61712139-3CF3-4FA5-8D56-7DCA21B9A81E}"/>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351A64F1-BC0C-4B26-B8DF-B5E47E025440}"/>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613A946-4CD2-4C96-B108-887F1A0349E8}"/>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51E0B248-DFC5-4696-B2F5-E75000101ADF}"/>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166370</xdr:rowOff>
    </xdr:from>
    <xdr:to>
      <xdr:col>24</xdr:col>
      <xdr:colOff>114300</xdr:colOff>
      <xdr:row>60</xdr:row>
      <xdr:rowOff>96520</xdr:rowOff>
    </xdr:to>
    <xdr:sp macro="" textlink="">
      <xdr:nvSpPr>
        <xdr:cNvPr id="180" name="楕円 179">
          <a:extLst>
            <a:ext uri="{FF2B5EF4-FFF2-40B4-BE49-F238E27FC236}">
              <a16:creationId xmlns:a16="http://schemas.microsoft.com/office/drawing/2014/main" id="{35E1EA77-1C4B-4D6C-BE9A-45DF81E5B77F}"/>
            </a:ext>
          </a:extLst>
        </xdr:cNvPr>
        <xdr:cNvSpPr/>
      </xdr:nvSpPr>
      <xdr:spPr>
        <a:xfrm>
          <a:off x="4124325" y="971677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144797</xdr:rowOff>
    </xdr:from>
    <xdr:ext cx="405111" cy="259045"/>
    <xdr:sp macro="" textlink="">
      <xdr:nvSpPr>
        <xdr:cNvPr id="181" name="【橋りょう・トンネル】&#10;有形固定資産減価償却率該当値テキスト">
          <a:extLst>
            <a:ext uri="{FF2B5EF4-FFF2-40B4-BE49-F238E27FC236}">
              <a16:creationId xmlns:a16="http://schemas.microsoft.com/office/drawing/2014/main" id="{EF19B180-19EE-4A15-9669-21CA538A047B}"/>
            </a:ext>
          </a:extLst>
        </xdr:cNvPr>
        <xdr:cNvSpPr txBox="1"/>
      </xdr:nvSpPr>
      <xdr:spPr>
        <a:xfrm>
          <a:off x="4229100"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125222</xdr:rowOff>
    </xdr:from>
    <xdr:to>
      <xdr:col>20</xdr:col>
      <xdr:colOff>38100</xdr:colOff>
      <xdr:row>60</xdr:row>
      <xdr:rowOff>55372</xdr:rowOff>
    </xdr:to>
    <xdr:sp macro="" textlink="">
      <xdr:nvSpPr>
        <xdr:cNvPr id="182" name="楕円 181">
          <a:extLst>
            <a:ext uri="{FF2B5EF4-FFF2-40B4-BE49-F238E27FC236}">
              <a16:creationId xmlns:a16="http://schemas.microsoft.com/office/drawing/2014/main" id="{520119E5-EE95-4420-A23A-18D48CF6BD2A}"/>
            </a:ext>
          </a:extLst>
        </xdr:cNvPr>
        <xdr:cNvSpPr/>
      </xdr:nvSpPr>
      <xdr:spPr>
        <a:xfrm>
          <a:off x="3381375" y="967562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4572</xdr:rowOff>
    </xdr:from>
    <xdr:to>
      <xdr:col>24</xdr:col>
      <xdr:colOff>63500</xdr:colOff>
      <xdr:row>60</xdr:row>
      <xdr:rowOff>45720</xdr:rowOff>
    </xdr:to>
    <xdr:cxnSp macro="">
      <xdr:nvCxnSpPr>
        <xdr:cNvPr id="183" name="直線コネクタ 182">
          <a:extLst>
            <a:ext uri="{FF2B5EF4-FFF2-40B4-BE49-F238E27FC236}">
              <a16:creationId xmlns:a16="http://schemas.microsoft.com/office/drawing/2014/main" id="{2877AE2D-D622-4D06-B0E5-D7F9FEFA8604}"/>
            </a:ext>
          </a:extLst>
        </xdr:cNvPr>
        <xdr:cNvCxnSpPr/>
      </xdr:nvCxnSpPr>
      <xdr:spPr>
        <a:xfrm>
          <a:off x="3429000" y="9723247"/>
          <a:ext cx="75247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70358</xdr:rowOff>
    </xdr:from>
    <xdr:to>
      <xdr:col>15</xdr:col>
      <xdr:colOff>101600</xdr:colOff>
      <xdr:row>60</xdr:row>
      <xdr:rowOff>508</xdr:rowOff>
    </xdr:to>
    <xdr:sp macro="" textlink="">
      <xdr:nvSpPr>
        <xdr:cNvPr id="184" name="楕円 183">
          <a:extLst>
            <a:ext uri="{FF2B5EF4-FFF2-40B4-BE49-F238E27FC236}">
              <a16:creationId xmlns:a16="http://schemas.microsoft.com/office/drawing/2014/main" id="{7DD69F7B-35F8-47A3-90D7-E4F67874AD9F}"/>
            </a:ext>
          </a:extLst>
        </xdr:cNvPr>
        <xdr:cNvSpPr/>
      </xdr:nvSpPr>
      <xdr:spPr>
        <a:xfrm>
          <a:off x="2571750" y="962075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121158</xdr:rowOff>
    </xdr:from>
    <xdr:to>
      <xdr:col>19</xdr:col>
      <xdr:colOff>177800</xdr:colOff>
      <xdr:row>60</xdr:row>
      <xdr:rowOff>4572</xdr:rowOff>
    </xdr:to>
    <xdr:cxnSp macro="">
      <xdr:nvCxnSpPr>
        <xdr:cNvPr id="185" name="直線コネクタ 184">
          <a:extLst>
            <a:ext uri="{FF2B5EF4-FFF2-40B4-BE49-F238E27FC236}">
              <a16:creationId xmlns:a16="http://schemas.microsoft.com/office/drawing/2014/main" id="{A0B1E011-6DB5-4110-A425-32106CEC3153}"/>
            </a:ext>
          </a:extLst>
        </xdr:cNvPr>
        <xdr:cNvCxnSpPr/>
      </xdr:nvCxnSpPr>
      <xdr:spPr>
        <a:xfrm>
          <a:off x="2619375" y="9677908"/>
          <a:ext cx="809625"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6350</xdr:rowOff>
    </xdr:from>
    <xdr:to>
      <xdr:col>10</xdr:col>
      <xdr:colOff>165100</xdr:colOff>
      <xdr:row>59</xdr:row>
      <xdr:rowOff>107950</xdr:rowOff>
    </xdr:to>
    <xdr:sp macro="" textlink="">
      <xdr:nvSpPr>
        <xdr:cNvPr id="186" name="楕円 185">
          <a:extLst>
            <a:ext uri="{FF2B5EF4-FFF2-40B4-BE49-F238E27FC236}">
              <a16:creationId xmlns:a16="http://schemas.microsoft.com/office/drawing/2014/main" id="{733CC8E0-8750-46AE-8B67-6D524D8B7B24}"/>
            </a:ext>
          </a:extLst>
        </xdr:cNvPr>
        <xdr:cNvSpPr/>
      </xdr:nvSpPr>
      <xdr:spPr>
        <a:xfrm>
          <a:off x="1781175" y="9563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57150</xdr:rowOff>
    </xdr:from>
    <xdr:to>
      <xdr:col>15</xdr:col>
      <xdr:colOff>50800</xdr:colOff>
      <xdr:row>59</xdr:row>
      <xdr:rowOff>121158</xdr:rowOff>
    </xdr:to>
    <xdr:cxnSp macro="">
      <xdr:nvCxnSpPr>
        <xdr:cNvPr id="187" name="直線コネクタ 186">
          <a:extLst>
            <a:ext uri="{FF2B5EF4-FFF2-40B4-BE49-F238E27FC236}">
              <a16:creationId xmlns:a16="http://schemas.microsoft.com/office/drawing/2014/main" id="{2B693138-BBF6-41F0-A2AC-E0CAD9800305}"/>
            </a:ext>
          </a:extLst>
        </xdr:cNvPr>
        <xdr:cNvCxnSpPr/>
      </xdr:nvCxnSpPr>
      <xdr:spPr>
        <a:xfrm>
          <a:off x="1828800" y="9610725"/>
          <a:ext cx="790575" cy="6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79502</xdr:rowOff>
    </xdr:from>
    <xdr:to>
      <xdr:col>6</xdr:col>
      <xdr:colOff>38100</xdr:colOff>
      <xdr:row>60</xdr:row>
      <xdr:rowOff>9652</xdr:rowOff>
    </xdr:to>
    <xdr:sp macro="" textlink="">
      <xdr:nvSpPr>
        <xdr:cNvPr id="188" name="楕円 187">
          <a:extLst>
            <a:ext uri="{FF2B5EF4-FFF2-40B4-BE49-F238E27FC236}">
              <a16:creationId xmlns:a16="http://schemas.microsoft.com/office/drawing/2014/main" id="{294390D1-EBF9-432D-A9D7-ACD24C286BF1}"/>
            </a:ext>
          </a:extLst>
        </xdr:cNvPr>
        <xdr:cNvSpPr/>
      </xdr:nvSpPr>
      <xdr:spPr>
        <a:xfrm>
          <a:off x="981075" y="963625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57150</xdr:rowOff>
    </xdr:from>
    <xdr:to>
      <xdr:col>10</xdr:col>
      <xdr:colOff>114300</xdr:colOff>
      <xdr:row>59</xdr:row>
      <xdr:rowOff>130302</xdr:rowOff>
    </xdr:to>
    <xdr:cxnSp macro="">
      <xdr:nvCxnSpPr>
        <xdr:cNvPr id="189" name="直線コネクタ 188">
          <a:extLst>
            <a:ext uri="{FF2B5EF4-FFF2-40B4-BE49-F238E27FC236}">
              <a16:creationId xmlns:a16="http://schemas.microsoft.com/office/drawing/2014/main" id="{B012BFA4-68A6-47D0-9B2E-FDFB7125BFD3}"/>
            </a:ext>
          </a:extLst>
        </xdr:cNvPr>
        <xdr:cNvCxnSpPr/>
      </xdr:nvCxnSpPr>
      <xdr:spPr>
        <a:xfrm flipV="1">
          <a:off x="1028700" y="9610725"/>
          <a:ext cx="8001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167911</xdr:rowOff>
    </xdr:from>
    <xdr:ext cx="405111" cy="259045"/>
    <xdr:sp macro="" textlink="">
      <xdr:nvSpPr>
        <xdr:cNvPr id="190" name="n_1aveValue【橋りょう・トンネル】&#10;有形固定資産減価償却率">
          <a:extLst>
            <a:ext uri="{FF2B5EF4-FFF2-40B4-BE49-F238E27FC236}">
              <a16:creationId xmlns:a16="http://schemas.microsoft.com/office/drawing/2014/main" id="{D11AA34F-073B-4202-8C35-2E1C700EAD60}"/>
            </a:ext>
          </a:extLst>
        </xdr:cNvPr>
        <xdr:cNvSpPr txBox="1"/>
      </xdr:nvSpPr>
      <xdr:spPr>
        <a:xfrm>
          <a:off x="3239144" y="9232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131335</xdr:rowOff>
    </xdr:from>
    <xdr:ext cx="405111" cy="259045"/>
    <xdr:sp macro="" textlink="">
      <xdr:nvSpPr>
        <xdr:cNvPr id="191" name="n_2aveValue【橋りょう・トンネル】&#10;有形固定資産減価償却率">
          <a:extLst>
            <a:ext uri="{FF2B5EF4-FFF2-40B4-BE49-F238E27FC236}">
              <a16:creationId xmlns:a16="http://schemas.microsoft.com/office/drawing/2014/main" id="{7257B6D1-D3FC-4AD9-8F1B-BB6E773B9753}"/>
            </a:ext>
          </a:extLst>
        </xdr:cNvPr>
        <xdr:cNvSpPr txBox="1"/>
      </xdr:nvSpPr>
      <xdr:spPr>
        <a:xfrm>
          <a:off x="2439044" y="919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67327</xdr:rowOff>
    </xdr:from>
    <xdr:ext cx="405111" cy="259045"/>
    <xdr:sp macro="" textlink="">
      <xdr:nvSpPr>
        <xdr:cNvPr id="192" name="n_3aveValue【橋りょう・トンネル】&#10;有形固定資産減価償却率">
          <a:extLst>
            <a:ext uri="{FF2B5EF4-FFF2-40B4-BE49-F238E27FC236}">
              <a16:creationId xmlns:a16="http://schemas.microsoft.com/office/drawing/2014/main" id="{2CFE1E11-EB56-47BD-AF86-8FC738AF557D}"/>
            </a:ext>
          </a:extLst>
        </xdr:cNvPr>
        <xdr:cNvSpPr txBox="1"/>
      </xdr:nvSpPr>
      <xdr:spPr>
        <a:xfrm>
          <a:off x="1648469" y="9131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30751</xdr:rowOff>
    </xdr:from>
    <xdr:ext cx="405111" cy="259045"/>
    <xdr:sp macro="" textlink="">
      <xdr:nvSpPr>
        <xdr:cNvPr id="193" name="n_4aveValue【橋りょう・トンネル】&#10;有形固定資産減価償却率">
          <a:extLst>
            <a:ext uri="{FF2B5EF4-FFF2-40B4-BE49-F238E27FC236}">
              <a16:creationId xmlns:a16="http://schemas.microsoft.com/office/drawing/2014/main" id="{1C3B02A5-1807-46F0-AFD5-742AD0FD5608}"/>
            </a:ext>
          </a:extLst>
        </xdr:cNvPr>
        <xdr:cNvSpPr txBox="1"/>
      </xdr:nvSpPr>
      <xdr:spPr>
        <a:xfrm>
          <a:off x="848369" y="909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46499</xdr:rowOff>
    </xdr:from>
    <xdr:ext cx="405111" cy="259045"/>
    <xdr:sp macro="" textlink="">
      <xdr:nvSpPr>
        <xdr:cNvPr id="194" name="n_1mainValue【橋りょう・トンネル】&#10;有形固定資産減価償却率">
          <a:extLst>
            <a:ext uri="{FF2B5EF4-FFF2-40B4-BE49-F238E27FC236}">
              <a16:creationId xmlns:a16="http://schemas.microsoft.com/office/drawing/2014/main" id="{5CE445A4-AFA5-4377-A0C1-6C7FECCD2DC5}"/>
            </a:ext>
          </a:extLst>
        </xdr:cNvPr>
        <xdr:cNvSpPr txBox="1"/>
      </xdr:nvSpPr>
      <xdr:spPr>
        <a:xfrm>
          <a:off x="3239144" y="9765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163085</xdr:rowOff>
    </xdr:from>
    <xdr:ext cx="405111" cy="259045"/>
    <xdr:sp macro="" textlink="">
      <xdr:nvSpPr>
        <xdr:cNvPr id="195" name="n_2mainValue【橋りょう・トンネル】&#10;有形固定資産減価償却率">
          <a:extLst>
            <a:ext uri="{FF2B5EF4-FFF2-40B4-BE49-F238E27FC236}">
              <a16:creationId xmlns:a16="http://schemas.microsoft.com/office/drawing/2014/main" id="{199AAD02-8AC0-4CBB-94DB-C629AE4D9C86}"/>
            </a:ext>
          </a:extLst>
        </xdr:cNvPr>
        <xdr:cNvSpPr txBox="1"/>
      </xdr:nvSpPr>
      <xdr:spPr>
        <a:xfrm>
          <a:off x="2439044" y="971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99077</xdr:rowOff>
    </xdr:from>
    <xdr:ext cx="405111" cy="259045"/>
    <xdr:sp macro="" textlink="">
      <xdr:nvSpPr>
        <xdr:cNvPr id="196" name="n_3mainValue【橋りょう・トンネル】&#10;有形固定資産減価償却率">
          <a:extLst>
            <a:ext uri="{FF2B5EF4-FFF2-40B4-BE49-F238E27FC236}">
              <a16:creationId xmlns:a16="http://schemas.microsoft.com/office/drawing/2014/main" id="{258AB3B4-808C-42BE-A9A5-C938E4BD6B93}"/>
            </a:ext>
          </a:extLst>
        </xdr:cNvPr>
        <xdr:cNvSpPr txBox="1"/>
      </xdr:nvSpPr>
      <xdr:spPr>
        <a:xfrm>
          <a:off x="1648469" y="965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779</xdr:rowOff>
    </xdr:from>
    <xdr:ext cx="405111" cy="259045"/>
    <xdr:sp macro="" textlink="">
      <xdr:nvSpPr>
        <xdr:cNvPr id="197" name="n_4mainValue【橋りょう・トンネル】&#10;有形固定資産減価償却率">
          <a:extLst>
            <a:ext uri="{FF2B5EF4-FFF2-40B4-BE49-F238E27FC236}">
              <a16:creationId xmlns:a16="http://schemas.microsoft.com/office/drawing/2014/main" id="{2A00E800-32EC-4896-A38B-C71C295F726F}"/>
            </a:ext>
          </a:extLst>
        </xdr:cNvPr>
        <xdr:cNvSpPr txBox="1"/>
      </xdr:nvSpPr>
      <xdr:spPr>
        <a:xfrm>
          <a:off x="848369" y="971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id="{ACA4A096-3376-4933-A515-B5185D5665B8}"/>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199" name="正方形/長方形 198">
          <a:extLst>
            <a:ext uri="{FF2B5EF4-FFF2-40B4-BE49-F238E27FC236}">
              <a16:creationId xmlns:a16="http://schemas.microsoft.com/office/drawing/2014/main" id="{B831C71A-1727-49C5-B982-A5349A2D5F91}"/>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200" name="正方形/長方形 199">
          <a:extLst>
            <a:ext uri="{FF2B5EF4-FFF2-40B4-BE49-F238E27FC236}">
              <a16:creationId xmlns:a16="http://schemas.microsoft.com/office/drawing/2014/main" id="{2DB36470-1931-4A77-A10E-2CD2C9D35312}"/>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201" name="正方形/長方形 200">
          <a:extLst>
            <a:ext uri="{FF2B5EF4-FFF2-40B4-BE49-F238E27FC236}">
              <a16:creationId xmlns:a16="http://schemas.microsoft.com/office/drawing/2014/main" id="{E2D297B7-D088-476C-8CC8-789C96D9ED29}"/>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202" name="正方形/長方形 201">
          <a:extLst>
            <a:ext uri="{FF2B5EF4-FFF2-40B4-BE49-F238E27FC236}">
              <a16:creationId xmlns:a16="http://schemas.microsoft.com/office/drawing/2014/main" id="{8AD0FE8E-0408-4501-B615-55DF7E8E2E59}"/>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6E67E581-E49C-467A-B2ED-5DC1260FD565}"/>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BBD62D4E-C7A3-45F4-9D52-0247FF36E053}"/>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21D193F3-596A-476B-8F9E-60CD7EF83BB8}"/>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a:extLst>
            <a:ext uri="{FF2B5EF4-FFF2-40B4-BE49-F238E27FC236}">
              <a16:creationId xmlns:a16="http://schemas.microsoft.com/office/drawing/2014/main" id="{FDD64802-872A-4AFB-94E7-D88323BB5CF2}"/>
            </a:ext>
          </a:extLst>
        </xdr:cNvPr>
        <xdr:cNvCxnSpPr/>
      </xdr:nvCxnSpPr>
      <xdr:spPr>
        <a:xfrm>
          <a:off x="5953125" y="1036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7" name="テキスト ボックス 206">
          <a:extLst>
            <a:ext uri="{FF2B5EF4-FFF2-40B4-BE49-F238E27FC236}">
              <a16:creationId xmlns:a16="http://schemas.microsoft.com/office/drawing/2014/main" id="{912AF56C-B621-4D5F-8F9B-636F6DF163D5}"/>
            </a:ext>
          </a:extLst>
        </xdr:cNvPr>
        <xdr:cNvSpPr txBox="1"/>
      </xdr:nvSpPr>
      <xdr:spPr>
        <a:xfrm>
          <a:off x="5723389" y="102273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a:extLst>
            <a:ext uri="{FF2B5EF4-FFF2-40B4-BE49-F238E27FC236}">
              <a16:creationId xmlns:a16="http://schemas.microsoft.com/office/drawing/2014/main" id="{9976C14A-406A-4645-AA52-BCC1078E8038}"/>
            </a:ext>
          </a:extLst>
        </xdr:cNvPr>
        <xdr:cNvCxnSpPr/>
      </xdr:nvCxnSpPr>
      <xdr:spPr>
        <a:xfrm>
          <a:off x="5953125" y="993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9" name="テキスト ボックス 208">
          <a:extLst>
            <a:ext uri="{FF2B5EF4-FFF2-40B4-BE49-F238E27FC236}">
              <a16:creationId xmlns:a16="http://schemas.microsoft.com/office/drawing/2014/main" id="{D182F8F5-50E1-4896-BEB7-1301065951D6}"/>
            </a:ext>
          </a:extLst>
        </xdr:cNvPr>
        <xdr:cNvSpPr txBox="1"/>
      </xdr:nvSpPr>
      <xdr:spPr>
        <a:xfrm>
          <a:off x="5421206" y="97987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a:extLst>
            <a:ext uri="{FF2B5EF4-FFF2-40B4-BE49-F238E27FC236}">
              <a16:creationId xmlns:a16="http://schemas.microsoft.com/office/drawing/2014/main" id="{A82C2978-F05D-4335-88EC-8AA22C9795AF}"/>
            </a:ext>
          </a:extLst>
        </xdr:cNvPr>
        <xdr:cNvCxnSpPr/>
      </xdr:nvCxnSpPr>
      <xdr:spPr>
        <a:xfrm>
          <a:off x="5953125" y="950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1" name="テキスト ボックス 210">
          <a:extLst>
            <a:ext uri="{FF2B5EF4-FFF2-40B4-BE49-F238E27FC236}">
              <a16:creationId xmlns:a16="http://schemas.microsoft.com/office/drawing/2014/main" id="{A0D5DEA5-0126-43F8-9692-D555DB5CDC52}"/>
            </a:ext>
          </a:extLst>
        </xdr:cNvPr>
        <xdr:cNvSpPr txBox="1"/>
      </xdr:nvSpPr>
      <xdr:spPr>
        <a:xfrm>
          <a:off x="5421206" y="9370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a:extLst>
            <a:ext uri="{FF2B5EF4-FFF2-40B4-BE49-F238E27FC236}">
              <a16:creationId xmlns:a16="http://schemas.microsoft.com/office/drawing/2014/main" id="{CFF6EC96-04A7-4A6F-973C-E5B3EB026CCB}"/>
            </a:ext>
          </a:extLst>
        </xdr:cNvPr>
        <xdr:cNvCxnSpPr/>
      </xdr:nvCxnSpPr>
      <xdr:spPr>
        <a:xfrm>
          <a:off x="5953125" y="9067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13" name="テキスト ボックス 212">
          <a:extLst>
            <a:ext uri="{FF2B5EF4-FFF2-40B4-BE49-F238E27FC236}">
              <a16:creationId xmlns:a16="http://schemas.microsoft.com/office/drawing/2014/main" id="{6DA98C81-E044-44B1-BC76-9BC988FEFAD5}"/>
            </a:ext>
          </a:extLst>
        </xdr:cNvPr>
        <xdr:cNvSpPr txBox="1"/>
      </xdr:nvSpPr>
      <xdr:spPr>
        <a:xfrm>
          <a:off x="5421206" y="8931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a:extLst>
            <a:ext uri="{FF2B5EF4-FFF2-40B4-BE49-F238E27FC236}">
              <a16:creationId xmlns:a16="http://schemas.microsoft.com/office/drawing/2014/main" id="{959C0746-4C90-47DB-B13C-17A2420CE02B}"/>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5" name="テキスト ボックス 214">
          <a:extLst>
            <a:ext uri="{FF2B5EF4-FFF2-40B4-BE49-F238E27FC236}">
              <a16:creationId xmlns:a16="http://schemas.microsoft.com/office/drawing/2014/main" id="{B3A57436-7A55-438D-B46B-089859DB083D}"/>
            </a:ext>
          </a:extLst>
        </xdr:cNvPr>
        <xdr:cNvSpPr txBox="1"/>
      </xdr:nvSpPr>
      <xdr:spPr>
        <a:xfrm>
          <a:off x="5421206" y="85033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橋りょう・トンネル】&#10;一人当たり有形固定資産（償却資産）額グラフ枠">
          <a:extLst>
            <a:ext uri="{FF2B5EF4-FFF2-40B4-BE49-F238E27FC236}">
              <a16:creationId xmlns:a16="http://schemas.microsoft.com/office/drawing/2014/main" id="{11751D6F-9AD3-4673-AB17-BB994FF30B47}"/>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55</xdr:row>
      <xdr:rowOff>120710</xdr:rowOff>
    </xdr:from>
    <xdr:to>
      <xdr:col>54</xdr:col>
      <xdr:colOff>189865</xdr:colOff>
      <xdr:row>62</xdr:row>
      <xdr:rowOff>158945</xdr:rowOff>
    </xdr:to>
    <xdr:cxnSp macro="">
      <xdr:nvCxnSpPr>
        <xdr:cNvPr id="217" name="直線コネクタ 216">
          <a:extLst>
            <a:ext uri="{FF2B5EF4-FFF2-40B4-BE49-F238E27FC236}">
              <a16:creationId xmlns:a16="http://schemas.microsoft.com/office/drawing/2014/main" id="{39CA71E4-0D3D-420D-80D3-779855007DD7}"/>
            </a:ext>
          </a:extLst>
        </xdr:cNvPr>
        <xdr:cNvCxnSpPr/>
      </xdr:nvCxnSpPr>
      <xdr:spPr>
        <a:xfrm flipV="1">
          <a:off x="9427845" y="9029760"/>
          <a:ext cx="1270" cy="1171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162772</xdr:rowOff>
    </xdr:from>
    <xdr:ext cx="534377" cy="259045"/>
    <xdr:sp macro="" textlink="">
      <xdr:nvSpPr>
        <xdr:cNvPr id="218" name="【橋りょう・トンネル】&#10;一人当たり有形固定資産（償却資産）額最小値テキスト">
          <a:extLst>
            <a:ext uri="{FF2B5EF4-FFF2-40B4-BE49-F238E27FC236}">
              <a16:creationId xmlns:a16="http://schemas.microsoft.com/office/drawing/2014/main" id="{F4EDCAB0-AC7D-459D-964B-F26E6882C909}"/>
            </a:ext>
          </a:extLst>
        </xdr:cNvPr>
        <xdr:cNvSpPr txBox="1"/>
      </xdr:nvSpPr>
      <xdr:spPr>
        <a:xfrm>
          <a:off x="9477375" y="1019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158945</xdr:rowOff>
    </xdr:from>
    <xdr:to>
      <xdr:col>55</xdr:col>
      <xdr:colOff>88900</xdr:colOff>
      <xdr:row>62</xdr:row>
      <xdr:rowOff>158945</xdr:rowOff>
    </xdr:to>
    <xdr:cxnSp macro="">
      <xdr:nvCxnSpPr>
        <xdr:cNvPr id="219" name="直線コネクタ 218">
          <a:extLst>
            <a:ext uri="{FF2B5EF4-FFF2-40B4-BE49-F238E27FC236}">
              <a16:creationId xmlns:a16="http://schemas.microsoft.com/office/drawing/2014/main" id="{4BAAB07E-79DA-40CB-9451-685123C341D6}"/>
            </a:ext>
          </a:extLst>
        </xdr:cNvPr>
        <xdr:cNvCxnSpPr/>
      </xdr:nvCxnSpPr>
      <xdr:spPr>
        <a:xfrm>
          <a:off x="9363075" y="1020147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67387</xdr:rowOff>
    </xdr:from>
    <xdr:ext cx="599010" cy="259045"/>
    <xdr:sp macro="" textlink="">
      <xdr:nvSpPr>
        <xdr:cNvPr id="220" name="【橋りょう・トンネル】&#10;一人当たり有形固定資産（償却資産）額最大値テキスト">
          <a:extLst>
            <a:ext uri="{FF2B5EF4-FFF2-40B4-BE49-F238E27FC236}">
              <a16:creationId xmlns:a16="http://schemas.microsoft.com/office/drawing/2014/main" id="{8522BC07-5157-41C0-B529-3D12B25E22B9}"/>
            </a:ext>
          </a:extLst>
        </xdr:cNvPr>
        <xdr:cNvSpPr txBox="1"/>
      </xdr:nvSpPr>
      <xdr:spPr>
        <a:xfrm>
          <a:off x="9477375" y="8808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120710</xdr:rowOff>
    </xdr:from>
    <xdr:to>
      <xdr:col>55</xdr:col>
      <xdr:colOff>88900</xdr:colOff>
      <xdr:row>55</xdr:row>
      <xdr:rowOff>120710</xdr:rowOff>
    </xdr:to>
    <xdr:cxnSp macro="">
      <xdr:nvCxnSpPr>
        <xdr:cNvPr id="221" name="直線コネクタ 220">
          <a:extLst>
            <a:ext uri="{FF2B5EF4-FFF2-40B4-BE49-F238E27FC236}">
              <a16:creationId xmlns:a16="http://schemas.microsoft.com/office/drawing/2014/main" id="{8A399AC9-1D23-4FCD-9BF1-2974B0F90E9F}"/>
            </a:ext>
          </a:extLst>
        </xdr:cNvPr>
        <xdr:cNvCxnSpPr/>
      </xdr:nvCxnSpPr>
      <xdr:spPr>
        <a:xfrm>
          <a:off x="9363075" y="902976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60</xdr:row>
      <xdr:rowOff>65656</xdr:rowOff>
    </xdr:from>
    <xdr:ext cx="599010" cy="259045"/>
    <xdr:sp macro="" textlink="">
      <xdr:nvSpPr>
        <xdr:cNvPr id="222" name="【橋りょう・トンネル】&#10;一人当たり有形固定資産（償却資産）額平均値テキスト">
          <a:extLst>
            <a:ext uri="{FF2B5EF4-FFF2-40B4-BE49-F238E27FC236}">
              <a16:creationId xmlns:a16="http://schemas.microsoft.com/office/drawing/2014/main" id="{771BDB7A-9C83-4950-B1DD-52B3515C8955}"/>
            </a:ext>
          </a:extLst>
        </xdr:cNvPr>
        <xdr:cNvSpPr txBox="1"/>
      </xdr:nvSpPr>
      <xdr:spPr>
        <a:xfrm>
          <a:off x="9477375" y="97843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87229</xdr:rowOff>
    </xdr:from>
    <xdr:to>
      <xdr:col>55</xdr:col>
      <xdr:colOff>50800</xdr:colOff>
      <xdr:row>61</xdr:row>
      <xdr:rowOff>17379</xdr:rowOff>
    </xdr:to>
    <xdr:sp macro="" textlink="">
      <xdr:nvSpPr>
        <xdr:cNvPr id="223" name="フローチャート: 判断 222">
          <a:extLst>
            <a:ext uri="{FF2B5EF4-FFF2-40B4-BE49-F238E27FC236}">
              <a16:creationId xmlns:a16="http://schemas.microsoft.com/office/drawing/2014/main" id="{797C7187-D023-4980-BEC7-570F65139212}"/>
            </a:ext>
          </a:extLst>
        </xdr:cNvPr>
        <xdr:cNvSpPr/>
      </xdr:nvSpPr>
      <xdr:spPr>
        <a:xfrm>
          <a:off x="9401175" y="9799554"/>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84413</xdr:rowOff>
    </xdr:from>
    <xdr:to>
      <xdr:col>50</xdr:col>
      <xdr:colOff>165100</xdr:colOff>
      <xdr:row>61</xdr:row>
      <xdr:rowOff>14563</xdr:rowOff>
    </xdr:to>
    <xdr:sp macro="" textlink="">
      <xdr:nvSpPr>
        <xdr:cNvPr id="224" name="フローチャート: 判断 223">
          <a:extLst>
            <a:ext uri="{FF2B5EF4-FFF2-40B4-BE49-F238E27FC236}">
              <a16:creationId xmlns:a16="http://schemas.microsoft.com/office/drawing/2014/main" id="{58609988-A7A2-466A-8505-1BF54E944C07}"/>
            </a:ext>
          </a:extLst>
        </xdr:cNvPr>
        <xdr:cNvSpPr/>
      </xdr:nvSpPr>
      <xdr:spPr>
        <a:xfrm>
          <a:off x="8639175" y="980308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99065</xdr:rowOff>
    </xdr:from>
    <xdr:to>
      <xdr:col>46</xdr:col>
      <xdr:colOff>38100</xdr:colOff>
      <xdr:row>61</xdr:row>
      <xdr:rowOff>29215</xdr:rowOff>
    </xdr:to>
    <xdr:sp macro="" textlink="">
      <xdr:nvSpPr>
        <xdr:cNvPr id="225" name="フローチャート: 判断 224">
          <a:extLst>
            <a:ext uri="{FF2B5EF4-FFF2-40B4-BE49-F238E27FC236}">
              <a16:creationId xmlns:a16="http://schemas.microsoft.com/office/drawing/2014/main" id="{B22904A2-C81E-4DA6-8F79-06905D301FF5}"/>
            </a:ext>
          </a:extLst>
        </xdr:cNvPr>
        <xdr:cNvSpPr/>
      </xdr:nvSpPr>
      <xdr:spPr>
        <a:xfrm>
          <a:off x="7839075" y="981774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94192</xdr:rowOff>
    </xdr:from>
    <xdr:to>
      <xdr:col>41</xdr:col>
      <xdr:colOff>101600</xdr:colOff>
      <xdr:row>61</xdr:row>
      <xdr:rowOff>24342</xdr:rowOff>
    </xdr:to>
    <xdr:sp macro="" textlink="">
      <xdr:nvSpPr>
        <xdr:cNvPr id="226" name="フローチャート: 判断 225">
          <a:extLst>
            <a:ext uri="{FF2B5EF4-FFF2-40B4-BE49-F238E27FC236}">
              <a16:creationId xmlns:a16="http://schemas.microsoft.com/office/drawing/2014/main" id="{884A9568-BE69-48FB-BA7D-A97177603DCD}"/>
            </a:ext>
          </a:extLst>
        </xdr:cNvPr>
        <xdr:cNvSpPr/>
      </xdr:nvSpPr>
      <xdr:spPr>
        <a:xfrm>
          <a:off x="7029450" y="980969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77074</xdr:rowOff>
    </xdr:from>
    <xdr:to>
      <xdr:col>36</xdr:col>
      <xdr:colOff>165100</xdr:colOff>
      <xdr:row>61</xdr:row>
      <xdr:rowOff>7224</xdr:rowOff>
    </xdr:to>
    <xdr:sp macro="" textlink="">
      <xdr:nvSpPr>
        <xdr:cNvPr id="227" name="フローチャート: 判断 226">
          <a:extLst>
            <a:ext uri="{FF2B5EF4-FFF2-40B4-BE49-F238E27FC236}">
              <a16:creationId xmlns:a16="http://schemas.microsoft.com/office/drawing/2014/main" id="{EDBA4BA8-F3EE-48D6-B209-8D07111C9304}"/>
            </a:ext>
          </a:extLst>
        </xdr:cNvPr>
        <xdr:cNvSpPr/>
      </xdr:nvSpPr>
      <xdr:spPr>
        <a:xfrm>
          <a:off x="6238875" y="979257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FB1CB6F1-A266-4DAC-BD53-D65086179CA0}"/>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0A630BA5-018A-472A-BAA1-AE9F52CF74B4}"/>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40BE226C-DAD6-479C-BB06-BF098AE3BDB3}"/>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F389E2F1-4882-4875-9A30-92FAB7FC07BD}"/>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51AD481E-CABB-4898-938F-9CE19E620F15}"/>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103007</xdr:rowOff>
    </xdr:from>
    <xdr:to>
      <xdr:col>55</xdr:col>
      <xdr:colOff>50800</xdr:colOff>
      <xdr:row>60</xdr:row>
      <xdr:rowOff>33157</xdr:rowOff>
    </xdr:to>
    <xdr:sp macro="" textlink="">
      <xdr:nvSpPr>
        <xdr:cNvPr id="233" name="楕円 232">
          <a:extLst>
            <a:ext uri="{FF2B5EF4-FFF2-40B4-BE49-F238E27FC236}">
              <a16:creationId xmlns:a16="http://schemas.microsoft.com/office/drawing/2014/main" id="{E03CEB14-666B-4A38-BE14-50D29EA03A93}"/>
            </a:ext>
          </a:extLst>
        </xdr:cNvPr>
        <xdr:cNvSpPr/>
      </xdr:nvSpPr>
      <xdr:spPr>
        <a:xfrm>
          <a:off x="9401175" y="9659757"/>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125884</xdr:rowOff>
    </xdr:from>
    <xdr:ext cx="599010" cy="259045"/>
    <xdr:sp macro="" textlink="">
      <xdr:nvSpPr>
        <xdr:cNvPr id="234" name="【橋りょう・トンネル】&#10;一人当たり有形固定資産（償却資産）額該当値テキスト">
          <a:extLst>
            <a:ext uri="{FF2B5EF4-FFF2-40B4-BE49-F238E27FC236}">
              <a16:creationId xmlns:a16="http://schemas.microsoft.com/office/drawing/2014/main" id="{A6189E03-1217-4A91-B07E-494F8AA65BC1}"/>
            </a:ext>
          </a:extLst>
        </xdr:cNvPr>
        <xdr:cNvSpPr txBox="1"/>
      </xdr:nvSpPr>
      <xdr:spPr>
        <a:xfrm>
          <a:off x="9477375" y="951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114080</xdr:rowOff>
    </xdr:from>
    <xdr:to>
      <xdr:col>50</xdr:col>
      <xdr:colOff>165100</xdr:colOff>
      <xdr:row>60</xdr:row>
      <xdr:rowOff>44230</xdr:rowOff>
    </xdr:to>
    <xdr:sp macro="" textlink="">
      <xdr:nvSpPr>
        <xdr:cNvPr id="235" name="楕円 234">
          <a:extLst>
            <a:ext uri="{FF2B5EF4-FFF2-40B4-BE49-F238E27FC236}">
              <a16:creationId xmlns:a16="http://schemas.microsoft.com/office/drawing/2014/main" id="{01877663-0355-4AA2-81BA-0C7A6B4E09AA}"/>
            </a:ext>
          </a:extLst>
        </xdr:cNvPr>
        <xdr:cNvSpPr/>
      </xdr:nvSpPr>
      <xdr:spPr>
        <a:xfrm>
          <a:off x="8639175" y="96676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153807</xdr:rowOff>
    </xdr:from>
    <xdr:to>
      <xdr:col>55</xdr:col>
      <xdr:colOff>0</xdr:colOff>
      <xdr:row>59</xdr:row>
      <xdr:rowOff>164880</xdr:rowOff>
    </xdr:to>
    <xdr:cxnSp macro="">
      <xdr:nvCxnSpPr>
        <xdr:cNvPr id="236" name="直線コネクタ 235">
          <a:extLst>
            <a:ext uri="{FF2B5EF4-FFF2-40B4-BE49-F238E27FC236}">
              <a16:creationId xmlns:a16="http://schemas.microsoft.com/office/drawing/2014/main" id="{8BDA1444-3833-43F6-AB74-E41FC7766530}"/>
            </a:ext>
          </a:extLst>
        </xdr:cNvPr>
        <xdr:cNvCxnSpPr/>
      </xdr:nvCxnSpPr>
      <xdr:spPr>
        <a:xfrm flipV="1">
          <a:off x="8686800" y="9707382"/>
          <a:ext cx="742950" cy="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119489</xdr:rowOff>
    </xdr:from>
    <xdr:to>
      <xdr:col>46</xdr:col>
      <xdr:colOff>38100</xdr:colOff>
      <xdr:row>60</xdr:row>
      <xdr:rowOff>49639</xdr:rowOff>
    </xdr:to>
    <xdr:sp macro="" textlink="">
      <xdr:nvSpPr>
        <xdr:cNvPr id="237" name="楕円 236">
          <a:extLst>
            <a:ext uri="{FF2B5EF4-FFF2-40B4-BE49-F238E27FC236}">
              <a16:creationId xmlns:a16="http://schemas.microsoft.com/office/drawing/2014/main" id="{79553244-B1EE-40EE-9432-1C9A4FCC9EF3}"/>
            </a:ext>
          </a:extLst>
        </xdr:cNvPr>
        <xdr:cNvSpPr/>
      </xdr:nvSpPr>
      <xdr:spPr>
        <a:xfrm>
          <a:off x="7839075" y="9676239"/>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164880</xdr:rowOff>
    </xdr:from>
    <xdr:to>
      <xdr:col>50</xdr:col>
      <xdr:colOff>114300</xdr:colOff>
      <xdr:row>59</xdr:row>
      <xdr:rowOff>170289</xdr:rowOff>
    </xdr:to>
    <xdr:cxnSp macro="">
      <xdr:nvCxnSpPr>
        <xdr:cNvPr id="238" name="直線コネクタ 237">
          <a:extLst>
            <a:ext uri="{FF2B5EF4-FFF2-40B4-BE49-F238E27FC236}">
              <a16:creationId xmlns:a16="http://schemas.microsoft.com/office/drawing/2014/main" id="{7EBC395B-8C91-4971-B7F8-1F32DB40B0CB}"/>
            </a:ext>
          </a:extLst>
        </xdr:cNvPr>
        <xdr:cNvCxnSpPr/>
      </xdr:nvCxnSpPr>
      <xdr:spPr>
        <a:xfrm flipV="1">
          <a:off x="7886700" y="971528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123764</xdr:rowOff>
    </xdr:from>
    <xdr:to>
      <xdr:col>41</xdr:col>
      <xdr:colOff>101600</xdr:colOff>
      <xdr:row>60</xdr:row>
      <xdr:rowOff>53914</xdr:rowOff>
    </xdr:to>
    <xdr:sp macro="" textlink="">
      <xdr:nvSpPr>
        <xdr:cNvPr id="239" name="楕円 238">
          <a:extLst>
            <a:ext uri="{FF2B5EF4-FFF2-40B4-BE49-F238E27FC236}">
              <a16:creationId xmlns:a16="http://schemas.microsoft.com/office/drawing/2014/main" id="{3B0426C9-E4FA-475B-87D2-01828F7EDE43}"/>
            </a:ext>
          </a:extLst>
        </xdr:cNvPr>
        <xdr:cNvSpPr/>
      </xdr:nvSpPr>
      <xdr:spPr>
        <a:xfrm>
          <a:off x="7029450" y="9680514"/>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170289</xdr:rowOff>
    </xdr:from>
    <xdr:to>
      <xdr:col>45</xdr:col>
      <xdr:colOff>177800</xdr:colOff>
      <xdr:row>60</xdr:row>
      <xdr:rowOff>3114</xdr:rowOff>
    </xdr:to>
    <xdr:cxnSp macro="">
      <xdr:nvCxnSpPr>
        <xdr:cNvPr id="240" name="直線コネクタ 239">
          <a:extLst>
            <a:ext uri="{FF2B5EF4-FFF2-40B4-BE49-F238E27FC236}">
              <a16:creationId xmlns:a16="http://schemas.microsoft.com/office/drawing/2014/main" id="{0AFB4271-2803-4342-B003-A64C48945596}"/>
            </a:ext>
          </a:extLst>
        </xdr:cNvPr>
        <xdr:cNvCxnSpPr/>
      </xdr:nvCxnSpPr>
      <xdr:spPr>
        <a:xfrm flipV="1">
          <a:off x="7077075" y="9714339"/>
          <a:ext cx="809625"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159905</xdr:rowOff>
    </xdr:from>
    <xdr:to>
      <xdr:col>36</xdr:col>
      <xdr:colOff>165100</xdr:colOff>
      <xdr:row>60</xdr:row>
      <xdr:rowOff>90055</xdr:rowOff>
    </xdr:to>
    <xdr:sp macro="" textlink="">
      <xdr:nvSpPr>
        <xdr:cNvPr id="241" name="楕円 240">
          <a:extLst>
            <a:ext uri="{FF2B5EF4-FFF2-40B4-BE49-F238E27FC236}">
              <a16:creationId xmlns:a16="http://schemas.microsoft.com/office/drawing/2014/main" id="{946B35C7-3F8B-4528-8C13-16468D300A77}"/>
            </a:ext>
          </a:extLst>
        </xdr:cNvPr>
        <xdr:cNvSpPr/>
      </xdr:nvSpPr>
      <xdr:spPr>
        <a:xfrm>
          <a:off x="6238875" y="971665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3114</xdr:rowOff>
    </xdr:from>
    <xdr:to>
      <xdr:col>41</xdr:col>
      <xdr:colOff>50800</xdr:colOff>
      <xdr:row>60</xdr:row>
      <xdr:rowOff>39255</xdr:rowOff>
    </xdr:to>
    <xdr:cxnSp macro="">
      <xdr:nvCxnSpPr>
        <xdr:cNvPr id="242" name="直線コネクタ 241">
          <a:extLst>
            <a:ext uri="{FF2B5EF4-FFF2-40B4-BE49-F238E27FC236}">
              <a16:creationId xmlns:a16="http://schemas.microsoft.com/office/drawing/2014/main" id="{C3CB6947-1180-4133-87E6-79E00E76269A}"/>
            </a:ext>
          </a:extLst>
        </xdr:cNvPr>
        <xdr:cNvCxnSpPr/>
      </xdr:nvCxnSpPr>
      <xdr:spPr>
        <a:xfrm flipV="1">
          <a:off x="6286500" y="9718614"/>
          <a:ext cx="790575" cy="3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5690</xdr:rowOff>
    </xdr:from>
    <xdr:ext cx="599010" cy="259045"/>
    <xdr:sp macro="" textlink="">
      <xdr:nvSpPr>
        <xdr:cNvPr id="243" name="n_1aveValue【橋りょう・トンネル】&#10;一人当たり有形固定資産（償却資産）額">
          <a:extLst>
            <a:ext uri="{FF2B5EF4-FFF2-40B4-BE49-F238E27FC236}">
              <a16:creationId xmlns:a16="http://schemas.microsoft.com/office/drawing/2014/main" id="{84034C3C-EE2B-4B97-A2A6-9D5F18B1B40F}"/>
            </a:ext>
          </a:extLst>
        </xdr:cNvPr>
        <xdr:cNvSpPr txBox="1"/>
      </xdr:nvSpPr>
      <xdr:spPr>
        <a:xfrm>
          <a:off x="8399995" y="988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20342</xdr:rowOff>
    </xdr:from>
    <xdr:ext cx="599010" cy="259045"/>
    <xdr:sp macro="" textlink="">
      <xdr:nvSpPr>
        <xdr:cNvPr id="244" name="n_2aveValue【橋りょう・トンネル】&#10;一人当たり有形固定資産（償却資産）額">
          <a:extLst>
            <a:ext uri="{FF2B5EF4-FFF2-40B4-BE49-F238E27FC236}">
              <a16:creationId xmlns:a16="http://schemas.microsoft.com/office/drawing/2014/main" id="{E61D5D5E-0F4C-4F1E-A412-9D0921BDAF27}"/>
            </a:ext>
          </a:extLst>
        </xdr:cNvPr>
        <xdr:cNvSpPr txBox="1"/>
      </xdr:nvSpPr>
      <xdr:spPr>
        <a:xfrm>
          <a:off x="7609420" y="9897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15469</xdr:rowOff>
    </xdr:from>
    <xdr:ext cx="599010" cy="259045"/>
    <xdr:sp macro="" textlink="">
      <xdr:nvSpPr>
        <xdr:cNvPr id="245" name="n_3aveValue【橋りょう・トンネル】&#10;一人当たり有形固定資産（償却資産）額">
          <a:extLst>
            <a:ext uri="{FF2B5EF4-FFF2-40B4-BE49-F238E27FC236}">
              <a16:creationId xmlns:a16="http://schemas.microsoft.com/office/drawing/2014/main" id="{E0A330D3-B809-4D39-8101-E555E6927D32}"/>
            </a:ext>
          </a:extLst>
        </xdr:cNvPr>
        <xdr:cNvSpPr txBox="1"/>
      </xdr:nvSpPr>
      <xdr:spPr>
        <a:xfrm>
          <a:off x="6818845" y="988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169801</xdr:rowOff>
    </xdr:from>
    <xdr:ext cx="599010" cy="259045"/>
    <xdr:sp macro="" textlink="">
      <xdr:nvSpPr>
        <xdr:cNvPr id="246" name="n_4aveValue【橋りょう・トンネル】&#10;一人当たり有形固定資産（償却資産）額">
          <a:extLst>
            <a:ext uri="{FF2B5EF4-FFF2-40B4-BE49-F238E27FC236}">
              <a16:creationId xmlns:a16="http://schemas.microsoft.com/office/drawing/2014/main" id="{AF95CAD5-03CC-49E4-BE8F-6E6051832779}"/>
            </a:ext>
          </a:extLst>
        </xdr:cNvPr>
        <xdr:cNvSpPr txBox="1"/>
      </xdr:nvSpPr>
      <xdr:spPr>
        <a:xfrm>
          <a:off x="6009220" y="98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60757</xdr:rowOff>
    </xdr:from>
    <xdr:ext cx="599010" cy="259045"/>
    <xdr:sp macro="" textlink="">
      <xdr:nvSpPr>
        <xdr:cNvPr id="247" name="n_1mainValue【橋りょう・トンネル】&#10;一人当たり有形固定資産（償却資産）額">
          <a:extLst>
            <a:ext uri="{FF2B5EF4-FFF2-40B4-BE49-F238E27FC236}">
              <a16:creationId xmlns:a16="http://schemas.microsoft.com/office/drawing/2014/main" id="{372E31DF-56EC-4465-B059-B50DB779D211}"/>
            </a:ext>
          </a:extLst>
        </xdr:cNvPr>
        <xdr:cNvSpPr txBox="1"/>
      </xdr:nvSpPr>
      <xdr:spPr>
        <a:xfrm>
          <a:off x="8399995" y="945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66166</xdr:rowOff>
    </xdr:from>
    <xdr:ext cx="599010" cy="259045"/>
    <xdr:sp macro="" textlink="">
      <xdr:nvSpPr>
        <xdr:cNvPr id="248" name="n_2mainValue【橋りょう・トンネル】&#10;一人当たり有形固定資産（償却資産）額">
          <a:extLst>
            <a:ext uri="{FF2B5EF4-FFF2-40B4-BE49-F238E27FC236}">
              <a16:creationId xmlns:a16="http://schemas.microsoft.com/office/drawing/2014/main" id="{FF861547-577B-487A-BC3D-9F4A1A61112A}"/>
            </a:ext>
          </a:extLst>
        </xdr:cNvPr>
        <xdr:cNvSpPr txBox="1"/>
      </xdr:nvSpPr>
      <xdr:spPr>
        <a:xfrm>
          <a:off x="7609420" y="946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70441</xdr:rowOff>
    </xdr:from>
    <xdr:ext cx="599010" cy="259045"/>
    <xdr:sp macro="" textlink="">
      <xdr:nvSpPr>
        <xdr:cNvPr id="249" name="n_3mainValue【橋りょう・トンネル】&#10;一人当たり有形固定資産（償却資産）額">
          <a:extLst>
            <a:ext uri="{FF2B5EF4-FFF2-40B4-BE49-F238E27FC236}">
              <a16:creationId xmlns:a16="http://schemas.microsoft.com/office/drawing/2014/main" id="{16907F89-9328-4D54-AE25-164FEF2BCED2}"/>
            </a:ext>
          </a:extLst>
        </xdr:cNvPr>
        <xdr:cNvSpPr txBox="1"/>
      </xdr:nvSpPr>
      <xdr:spPr>
        <a:xfrm>
          <a:off x="6818845" y="945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106582</xdr:rowOff>
    </xdr:from>
    <xdr:ext cx="599010" cy="259045"/>
    <xdr:sp macro="" textlink="">
      <xdr:nvSpPr>
        <xdr:cNvPr id="250" name="n_4mainValue【橋りょう・トンネル】&#10;一人当たり有形固定資産（償却資産）額">
          <a:extLst>
            <a:ext uri="{FF2B5EF4-FFF2-40B4-BE49-F238E27FC236}">
              <a16:creationId xmlns:a16="http://schemas.microsoft.com/office/drawing/2014/main" id="{9B573CFC-56F8-4C37-AC2A-CE66613C1D2A}"/>
            </a:ext>
          </a:extLst>
        </xdr:cNvPr>
        <xdr:cNvSpPr txBox="1"/>
      </xdr:nvSpPr>
      <xdr:spPr>
        <a:xfrm>
          <a:off x="6009220" y="949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1" name="正方形/長方形 250">
          <a:extLst>
            <a:ext uri="{FF2B5EF4-FFF2-40B4-BE49-F238E27FC236}">
              <a16:creationId xmlns:a16="http://schemas.microsoft.com/office/drawing/2014/main" id="{B33F9CC2-1F9A-4FE1-98EA-756BA746F76B}"/>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52" name="正方形/長方形 251">
          <a:extLst>
            <a:ext uri="{FF2B5EF4-FFF2-40B4-BE49-F238E27FC236}">
              <a16:creationId xmlns:a16="http://schemas.microsoft.com/office/drawing/2014/main" id="{07E9D449-23C3-4406-9794-920BDBE78232}"/>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53" name="正方形/長方形 252">
          <a:extLst>
            <a:ext uri="{FF2B5EF4-FFF2-40B4-BE49-F238E27FC236}">
              <a16:creationId xmlns:a16="http://schemas.microsoft.com/office/drawing/2014/main" id="{FEA0D039-FA71-4A7E-948C-44244394F80C}"/>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54" name="正方形/長方形 253">
          <a:extLst>
            <a:ext uri="{FF2B5EF4-FFF2-40B4-BE49-F238E27FC236}">
              <a16:creationId xmlns:a16="http://schemas.microsoft.com/office/drawing/2014/main" id="{1A7FE167-BE9C-4D3C-8CF0-22822AA11804}"/>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55" name="正方形/長方形 254">
          <a:extLst>
            <a:ext uri="{FF2B5EF4-FFF2-40B4-BE49-F238E27FC236}">
              <a16:creationId xmlns:a16="http://schemas.microsoft.com/office/drawing/2014/main" id="{08538932-99B5-4EC2-8FF5-CC82B17358A7}"/>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6" name="正方形/長方形 255">
          <a:extLst>
            <a:ext uri="{FF2B5EF4-FFF2-40B4-BE49-F238E27FC236}">
              <a16:creationId xmlns:a16="http://schemas.microsoft.com/office/drawing/2014/main" id="{011D1EDE-28E4-469E-95ED-2BCFB8EE0881}"/>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7" name="テキスト ボックス 256">
          <a:extLst>
            <a:ext uri="{FF2B5EF4-FFF2-40B4-BE49-F238E27FC236}">
              <a16:creationId xmlns:a16="http://schemas.microsoft.com/office/drawing/2014/main" id="{0744BFAF-CCC1-447A-96FD-A8BBC0E61486}"/>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8" name="直線コネクタ 257">
          <a:extLst>
            <a:ext uri="{FF2B5EF4-FFF2-40B4-BE49-F238E27FC236}">
              <a16:creationId xmlns:a16="http://schemas.microsoft.com/office/drawing/2014/main" id="{168A1C1E-9136-42A2-85C5-1EC1EDF713DC}"/>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9" name="テキスト ボックス 258">
          <a:extLst>
            <a:ext uri="{FF2B5EF4-FFF2-40B4-BE49-F238E27FC236}">
              <a16:creationId xmlns:a16="http://schemas.microsoft.com/office/drawing/2014/main" id="{51DCDAA2-E8B2-4FCC-98C4-EC166C739A92}"/>
            </a:ext>
          </a:extLst>
        </xdr:cNvPr>
        <xdr:cNvSpPr txBox="1"/>
      </xdr:nvSpPr>
      <xdr:spPr>
        <a:xfrm>
          <a:off x="2789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0" name="直線コネクタ 259">
          <a:extLst>
            <a:ext uri="{FF2B5EF4-FFF2-40B4-BE49-F238E27FC236}">
              <a16:creationId xmlns:a16="http://schemas.microsoft.com/office/drawing/2014/main" id="{D6B451BF-A596-4B6C-AA81-065E460DA1F9}"/>
            </a:ext>
          </a:extLst>
        </xdr:cNvPr>
        <xdr:cNvCxnSpPr/>
      </xdr:nvCxnSpPr>
      <xdr:spPr>
        <a:xfrm>
          <a:off x="6858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61" name="テキスト ボックス 260">
          <a:extLst>
            <a:ext uri="{FF2B5EF4-FFF2-40B4-BE49-F238E27FC236}">
              <a16:creationId xmlns:a16="http://schemas.microsoft.com/office/drawing/2014/main" id="{50549329-84B1-4C7E-8991-7B03E6082510}"/>
            </a:ext>
          </a:extLst>
        </xdr:cNvPr>
        <xdr:cNvSpPr txBox="1"/>
      </xdr:nvSpPr>
      <xdr:spPr>
        <a:xfrm>
          <a:off x="339891" y="139552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2" name="直線コネクタ 261">
          <a:extLst>
            <a:ext uri="{FF2B5EF4-FFF2-40B4-BE49-F238E27FC236}">
              <a16:creationId xmlns:a16="http://schemas.microsoft.com/office/drawing/2014/main" id="{90163133-0617-42CE-BD0E-8C4F150E74EB}"/>
            </a:ext>
          </a:extLst>
        </xdr:cNvPr>
        <xdr:cNvCxnSpPr/>
      </xdr:nvCxnSpPr>
      <xdr:spPr>
        <a:xfrm>
          <a:off x="6858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3" name="テキスト ボックス 262">
          <a:extLst>
            <a:ext uri="{FF2B5EF4-FFF2-40B4-BE49-F238E27FC236}">
              <a16:creationId xmlns:a16="http://schemas.microsoft.com/office/drawing/2014/main" id="{303F7E9B-1DCE-4A15-BEB6-3DC243F85D9E}"/>
            </a:ext>
          </a:extLst>
        </xdr:cNvPr>
        <xdr:cNvSpPr txBox="1"/>
      </xdr:nvSpPr>
      <xdr:spPr>
        <a:xfrm>
          <a:off x="339891" y="136477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4" name="直線コネクタ 263">
          <a:extLst>
            <a:ext uri="{FF2B5EF4-FFF2-40B4-BE49-F238E27FC236}">
              <a16:creationId xmlns:a16="http://schemas.microsoft.com/office/drawing/2014/main" id="{8481CCA1-421B-4000-94B0-AB7935BE1EC1}"/>
            </a:ext>
          </a:extLst>
        </xdr:cNvPr>
        <xdr:cNvCxnSpPr/>
      </xdr:nvCxnSpPr>
      <xdr:spPr>
        <a:xfrm>
          <a:off x="6858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5" name="テキスト ボックス 264">
          <a:extLst>
            <a:ext uri="{FF2B5EF4-FFF2-40B4-BE49-F238E27FC236}">
              <a16:creationId xmlns:a16="http://schemas.microsoft.com/office/drawing/2014/main" id="{D03A87AE-ECAA-4543-B214-8A362106B8BA}"/>
            </a:ext>
          </a:extLst>
        </xdr:cNvPr>
        <xdr:cNvSpPr txBox="1"/>
      </xdr:nvSpPr>
      <xdr:spPr>
        <a:xfrm>
          <a:off x="339891" y="133370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6" name="直線コネクタ 265">
          <a:extLst>
            <a:ext uri="{FF2B5EF4-FFF2-40B4-BE49-F238E27FC236}">
              <a16:creationId xmlns:a16="http://schemas.microsoft.com/office/drawing/2014/main" id="{B9B5ADD8-9380-4B97-A27A-030A3CA7CFE0}"/>
            </a:ext>
          </a:extLst>
        </xdr:cNvPr>
        <xdr:cNvCxnSpPr/>
      </xdr:nvCxnSpPr>
      <xdr:spPr>
        <a:xfrm>
          <a:off x="6858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7" name="テキスト ボックス 266">
          <a:extLst>
            <a:ext uri="{FF2B5EF4-FFF2-40B4-BE49-F238E27FC236}">
              <a16:creationId xmlns:a16="http://schemas.microsoft.com/office/drawing/2014/main" id="{03311353-946F-4EE2-A10D-6A39DDF5CE29}"/>
            </a:ext>
          </a:extLst>
        </xdr:cNvPr>
        <xdr:cNvSpPr txBox="1"/>
      </xdr:nvSpPr>
      <xdr:spPr>
        <a:xfrm>
          <a:off x="339891" y="13029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8" name="直線コネクタ 267">
          <a:extLst>
            <a:ext uri="{FF2B5EF4-FFF2-40B4-BE49-F238E27FC236}">
              <a16:creationId xmlns:a16="http://schemas.microsoft.com/office/drawing/2014/main" id="{1CAF6080-56D1-4624-AAB0-359C85F2678F}"/>
            </a:ext>
          </a:extLst>
        </xdr:cNvPr>
        <xdr:cNvCxnSpPr/>
      </xdr:nvCxnSpPr>
      <xdr:spPr>
        <a:xfrm>
          <a:off x="6858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9" name="テキスト ボックス 268">
          <a:extLst>
            <a:ext uri="{FF2B5EF4-FFF2-40B4-BE49-F238E27FC236}">
              <a16:creationId xmlns:a16="http://schemas.microsoft.com/office/drawing/2014/main" id="{2F5940D7-F911-4EA2-BC43-DE05C45AD47B}"/>
            </a:ext>
          </a:extLst>
        </xdr:cNvPr>
        <xdr:cNvSpPr txBox="1"/>
      </xdr:nvSpPr>
      <xdr:spPr>
        <a:xfrm>
          <a:off x="339891" y="127187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0" name="直線コネクタ 269">
          <a:extLst>
            <a:ext uri="{FF2B5EF4-FFF2-40B4-BE49-F238E27FC236}">
              <a16:creationId xmlns:a16="http://schemas.microsoft.com/office/drawing/2014/main" id="{239B244F-125D-4474-BD56-C6BF86E0F318}"/>
            </a:ext>
          </a:extLst>
        </xdr:cNvPr>
        <xdr:cNvCxnSpPr/>
      </xdr:nvCxnSpPr>
      <xdr:spPr>
        <a:xfrm>
          <a:off x="6858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71" name="テキスト ボックス 270">
          <a:extLst>
            <a:ext uri="{FF2B5EF4-FFF2-40B4-BE49-F238E27FC236}">
              <a16:creationId xmlns:a16="http://schemas.microsoft.com/office/drawing/2014/main" id="{E091BA14-2E71-4004-8F93-2868F2F3956C}"/>
            </a:ext>
          </a:extLst>
        </xdr:cNvPr>
        <xdr:cNvSpPr txBox="1"/>
      </xdr:nvSpPr>
      <xdr:spPr>
        <a:xfrm>
          <a:off x="339891" y="124112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2" name="直線コネクタ 271">
          <a:extLst>
            <a:ext uri="{FF2B5EF4-FFF2-40B4-BE49-F238E27FC236}">
              <a16:creationId xmlns:a16="http://schemas.microsoft.com/office/drawing/2014/main" id="{D7D67C9C-0779-4070-98C9-F379F1640484}"/>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3" name="テキスト ボックス 272">
          <a:extLst>
            <a:ext uri="{FF2B5EF4-FFF2-40B4-BE49-F238E27FC236}">
              <a16:creationId xmlns:a16="http://schemas.microsoft.com/office/drawing/2014/main" id="{60C350CB-8139-446D-8AFC-E79B200CAF1A}"/>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a:extLst>
            <a:ext uri="{FF2B5EF4-FFF2-40B4-BE49-F238E27FC236}">
              <a16:creationId xmlns:a16="http://schemas.microsoft.com/office/drawing/2014/main" id="{D2B86A2C-1E6D-4347-8C22-4F8C336CE5CD}"/>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77</xdr:row>
      <xdr:rowOff>160564</xdr:rowOff>
    </xdr:from>
    <xdr:to>
      <xdr:col>24</xdr:col>
      <xdr:colOff>62865</xdr:colOff>
      <xdr:row>86</xdr:row>
      <xdr:rowOff>5443</xdr:rowOff>
    </xdr:to>
    <xdr:cxnSp macro="">
      <xdr:nvCxnSpPr>
        <xdr:cNvPr id="275" name="直線コネクタ 274">
          <a:extLst>
            <a:ext uri="{FF2B5EF4-FFF2-40B4-BE49-F238E27FC236}">
              <a16:creationId xmlns:a16="http://schemas.microsoft.com/office/drawing/2014/main" id="{6000ABE0-465A-4616-AB16-5E5FF2A2FFA1}"/>
            </a:ext>
          </a:extLst>
        </xdr:cNvPr>
        <xdr:cNvCxnSpPr/>
      </xdr:nvCxnSpPr>
      <xdr:spPr>
        <a:xfrm flipV="1">
          <a:off x="4179570" y="12631964"/>
          <a:ext cx="1270" cy="1302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86</xdr:row>
      <xdr:rowOff>9270</xdr:rowOff>
    </xdr:from>
    <xdr:ext cx="405111" cy="259045"/>
    <xdr:sp macro="" textlink="">
      <xdr:nvSpPr>
        <xdr:cNvPr id="276" name="【公営住宅】&#10;有形固定資産減価償却率最小値テキスト">
          <a:extLst>
            <a:ext uri="{FF2B5EF4-FFF2-40B4-BE49-F238E27FC236}">
              <a16:creationId xmlns:a16="http://schemas.microsoft.com/office/drawing/2014/main" id="{4641E9CE-E00F-43DA-B2B0-8BF27AC37AB4}"/>
            </a:ext>
          </a:extLst>
        </xdr:cNvPr>
        <xdr:cNvSpPr txBox="1"/>
      </xdr:nvSpPr>
      <xdr:spPr>
        <a:xfrm>
          <a:off x="4229100" y="13937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5443</xdr:rowOff>
    </xdr:from>
    <xdr:to>
      <xdr:col>24</xdr:col>
      <xdr:colOff>152400</xdr:colOff>
      <xdr:row>86</xdr:row>
      <xdr:rowOff>5443</xdr:rowOff>
    </xdr:to>
    <xdr:cxnSp macro="">
      <xdr:nvCxnSpPr>
        <xdr:cNvPr id="277" name="直線コネクタ 276">
          <a:extLst>
            <a:ext uri="{FF2B5EF4-FFF2-40B4-BE49-F238E27FC236}">
              <a16:creationId xmlns:a16="http://schemas.microsoft.com/office/drawing/2014/main" id="{17015749-DE71-487B-8E45-92D04BC6A0C1}"/>
            </a:ext>
          </a:extLst>
        </xdr:cNvPr>
        <xdr:cNvCxnSpPr/>
      </xdr:nvCxnSpPr>
      <xdr:spPr>
        <a:xfrm>
          <a:off x="4105275" y="1393416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107241</xdr:rowOff>
    </xdr:from>
    <xdr:ext cx="405111" cy="259045"/>
    <xdr:sp macro="" textlink="">
      <xdr:nvSpPr>
        <xdr:cNvPr id="278" name="【公営住宅】&#10;有形固定資産減価償却率最大値テキスト">
          <a:extLst>
            <a:ext uri="{FF2B5EF4-FFF2-40B4-BE49-F238E27FC236}">
              <a16:creationId xmlns:a16="http://schemas.microsoft.com/office/drawing/2014/main" id="{81AF05BA-B298-45F2-BD19-A6B58E164014}"/>
            </a:ext>
          </a:extLst>
        </xdr:cNvPr>
        <xdr:cNvSpPr txBox="1"/>
      </xdr:nvSpPr>
      <xdr:spPr>
        <a:xfrm>
          <a:off x="4229100" y="1241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160564</xdr:rowOff>
    </xdr:from>
    <xdr:to>
      <xdr:col>24</xdr:col>
      <xdr:colOff>152400</xdr:colOff>
      <xdr:row>77</xdr:row>
      <xdr:rowOff>160564</xdr:rowOff>
    </xdr:to>
    <xdr:cxnSp macro="">
      <xdr:nvCxnSpPr>
        <xdr:cNvPr id="279" name="直線コネクタ 278">
          <a:extLst>
            <a:ext uri="{FF2B5EF4-FFF2-40B4-BE49-F238E27FC236}">
              <a16:creationId xmlns:a16="http://schemas.microsoft.com/office/drawing/2014/main" id="{1331106D-BC2C-43EA-9B9A-953CEEB6D60E}"/>
            </a:ext>
          </a:extLst>
        </xdr:cNvPr>
        <xdr:cNvCxnSpPr/>
      </xdr:nvCxnSpPr>
      <xdr:spPr>
        <a:xfrm>
          <a:off x="4105275" y="1263196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145704</xdr:rowOff>
    </xdr:from>
    <xdr:ext cx="405111" cy="259045"/>
    <xdr:sp macro="" textlink="">
      <xdr:nvSpPr>
        <xdr:cNvPr id="280" name="【公営住宅】&#10;有形固定資産減価償却率平均値テキスト">
          <a:extLst>
            <a:ext uri="{FF2B5EF4-FFF2-40B4-BE49-F238E27FC236}">
              <a16:creationId xmlns:a16="http://schemas.microsoft.com/office/drawing/2014/main" id="{C9B80F0D-DF6E-4AC9-B03A-2110DD006E8D}"/>
            </a:ext>
          </a:extLst>
        </xdr:cNvPr>
        <xdr:cNvSpPr txBox="1"/>
      </xdr:nvSpPr>
      <xdr:spPr>
        <a:xfrm>
          <a:off x="4229100" y="13096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122827</xdr:rowOff>
    </xdr:from>
    <xdr:to>
      <xdr:col>24</xdr:col>
      <xdr:colOff>114300</xdr:colOff>
      <xdr:row>82</xdr:row>
      <xdr:rowOff>52977</xdr:rowOff>
    </xdr:to>
    <xdr:sp macro="" textlink="">
      <xdr:nvSpPr>
        <xdr:cNvPr id="281" name="フローチャート: 判断 280">
          <a:extLst>
            <a:ext uri="{FF2B5EF4-FFF2-40B4-BE49-F238E27FC236}">
              <a16:creationId xmlns:a16="http://schemas.microsoft.com/office/drawing/2014/main" id="{94417F88-10B0-4918-930D-D9EF810F4F18}"/>
            </a:ext>
          </a:extLst>
        </xdr:cNvPr>
        <xdr:cNvSpPr/>
      </xdr:nvSpPr>
      <xdr:spPr>
        <a:xfrm>
          <a:off x="4124325" y="13241927"/>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93436</xdr:rowOff>
    </xdr:from>
    <xdr:to>
      <xdr:col>20</xdr:col>
      <xdr:colOff>38100</xdr:colOff>
      <xdr:row>82</xdr:row>
      <xdr:rowOff>23586</xdr:rowOff>
    </xdr:to>
    <xdr:sp macro="" textlink="">
      <xdr:nvSpPr>
        <xdr:cNvPr id="282" name="フローチャート: 判断 281">
          <a:extLst>
            <a:ext uri="{FF2B5EF4-FFF2-40B4-BE49-F238E27FC236}">
              <a16:creationId xmlns:a16="http://schemas.microsoft.com/office/drawing/2014/main" id="{33DF1652-6FC2-4E2A-8720-F063D5730022}"/>
            </a:ext>
          </a:extLst>
        </xdr:cNvPr>
        <xdr:cNvSpPr/>
      </xdr:nvSpPr>
      <xdr:spPr>
        <a:xfrm>
          <a:off x="3381375" y="132093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54248</xdr:rowOff>
    </xdr:from>
    <xdr:to>
      <xdr:col>15</xdr:col>
      <xdr:colOff>101600</xdr:colOff>
      <xdr:row>81</xdr:row>
      <xdr:rowOff>155848</xdr:rowOff>
    </xdr:to>
    <xdr:sp macro="" textlink="">
      <xdr:nvSpPr>
        <xdr:cNvPr id="283" name="フローチャート: 判断 282">
          <a:extLst>
            <a:ext uri="{FF2B5EF4-FFF2-40B4-BE49-F238E27FC236}">
              <a16:creationId xmlns:a16="http://schemas.microsoft.com/office/drawing/2014/main" id="{31E6B626-CC7D-4B25-8D93-0FF374A718F5}"/>
            </a:ext>
          </a:extLst>
        </xdr:cNvPr>
        <xdr:cNvSpPr/>
      </xdr:nvSpPr>
      <xdr:spPr>
        <a:xfrm>
          <a:off x="2571750" y="1317017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170180</xdr:rowOff>
    </xdr:from>
    <xdr:to>
      <xdr:col>10</xdr:col>
      <xdr:colOff>165100</xdr:colOff>
      <xdr:row>81</xdr:row>
      <xdr:rowOff>100330</xdr:rowOff>
    </xdr:to>
    <xdr:sp macro="" textlink="">
      <xdr:nvSpPr>
        <xdr:cNvPr id="284" name="フローチャート: 判断 283">
          <a:extLst>
            <a:ext uri="{FF2B5EF4-FFF2-40B4-BE49-F238E27FC236}">
              <a16:creationId xmlns:a16="http://schemas.microsoft.com/office/drawing/2014/main" id="{4A034578-C763-41EA-A427-647A212118C3}"/>
            </a:ext>
          </a:extLst>
        </xdr:cNvPr>
        <xdr:cNvSpPr/>
      </xdr:nvSpPr>
      <xdr:spPr>
        <a:xfrm>
          <a:off x="1781175" y="1311465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37919</xdr:rowOff>
    </xdr:from>
    <xdr:to>
      <xdr:col>6</xdr:col>
      <xdr:colOff>38100</xdr:colOff>
      <xdr:row>81</xdr:row>
      <xdr:rowOff>139519</xdr:rowOff>
    </xdr:to>
    <xdr:sp macro="" textlink="">
      <xdr:nvSpPr>
        <xdr:cNvPr id="285" name="フローチャート: 判断 284">
          <a:extLst>
            <a:ext uri="{FF2B5EF4-FFF2-40B4-BE49-F238E27FC236}">
              <a16:creationId xmlns:a16="http://schemas.microsoft.com/office/drawing/2014/main" id="{F8E76CA4-224A-4073-BA8E-DD9E72B29CCB}"/>
            </a:ext>
          </a:extLst>
        </xdr:cNvPr>
        <xdr:cNvSpPr/>
      </xdr:nvSpPr>
      <xdr:spPr>
        <a:xfrm>
          <a:off x="981075" y="1315384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1AF20D7B-2D8A-475B-85B6-F7D37768419C}"/>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D6BD7CFA-D956-4365-8A89-C59BF57E687F}"/>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F456F8F7-BE33-4682-A970-24C02E542D3B}"/>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0E9A7BF3-50C1-4B4C-9ACA-5C93DA2AE81D}"/>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D5750622-DAD9-4A33-9CBD-B2DEFD406951}"/>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5262</xdr:rowOff>
    </xdr:from>
    <xdr:to>
      <xdr:col>24</xdr:col>
      <xdr:colOff>114300</xdr:colOff>
      <xdr:row>85</xdr:row>
      <xdr:rowOff>106862</xdr:rowOff>
    </xdr:to>
    <xdr:sp macro="" textlink="">
      <xdr:nvSpPr>
        <xdr:cNvPr id="291" name="楕円 290">
          <a:extLst>
            <a:ext uri="{FF2B5EF4-FFF2-40B4-BE49-F238E27FC236}">
              <a16:creationId xmlns:a16="http://schemas.microsoft.com/office/drawing/2014/main" id="{B62BF21F-0FF2-4BCB-AA43-CB9B2DC05C6C}"/>
            </a:ext>
          </a:extLst>
        </xdr:cNvPr>
        <xdr:cNvSpPr/>
      </xdr:nvSpPr>
      <xdr:spPr>
        <a:xfrm>
          <a:off x="4124325" y="1377206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84</xdr:row>
      <xdr:rowOff>91639</xdr:rowOff>
    </xdr:from>
    <xdr:ext cx="405111" cy="259045"/>
    <xdr:sp macro="" textlink="">
      <xdr:nvSpPr>
        <xdr:cNvPr id="292" name="【公営住宅】&#10;有形固定資産減価償却率該当値テキスト">
          <a:extLst>
            <a:ext uri="{FF2B5EF4-FFF2-40B4-BE49-F238E27FC236}">
              <a16:creationId xmlns:a16="http://schemas.microsoft.com/office/drawing/2014/main" id="{D2D2617D-1317-4022-A49D-7D1438F0E2F5}"/>
            </a:ext>
          </a:extLst>
        </xdr:cNvPr>
        <xdr:cNvSpPr txBox="1"/>
      </xdr:nvSpPr>
      <xdr:spPr>
        <a:xfrm>
          <a:off x="4229100" y="1369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134257</xdr:rowOff>
    </xdr:from>
    <xdr:to>
      <xdr:col>20</xdr:col>
      <xdr:colOff>38100</xdr:colOff>
      <xdr:row>85</xdr:row>
      <xdr:rowOff>64407</xdr:rowOff>
    </xdr:to>
    <xdr:sp macro="" textlink="">
      <xdr:nvSpPr>
        <xdr:cNvPr id="293" name="楕円 292">
          <a:extLst>
            <a:ext uri="{FF2B5EF4-FFF2-40B4-BE49-F238E27FC236}">
              <a16:creationId xmlns:a16="http://schemas.microsoft.com/office/drawing/2014/main" id="{CEADD671-017A-42D2-8D0F-DB5B1C32AC75}"/>
            </a:ext>
          </a:extLst>
        </xdr:cNvPr>
        <xdr:cNvSpPr/>
      </xdr:nvSpPr>
      <xdr:spPr>
        <a:xfrm>
          <a:off x="3381375" y="1373595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13607</xdr:rowOff>
    </xdr:from>
    <xdr:to>
      <xdr:col>24</xdr:col>
      <xdr:colOff>63500</xdr:colOff>
      <xdr:row>85</xdr:row>
      <xdr:rowOff>56062</xdr:rowOff>
    </xdr:to>
    <xdr:cxnSp macro="">
      <xdr:nvCxnSpPr>
        <xdr:cNvPr id="294" name="直線コネクタ 293">
          <a:extLst>
            <a:ext uri="{FF2B5EF4-FFF2-40B4-BE49-F238E27FC236}">
              <a16:creationId xmlns:a16="http://schemas.microsoft.com/office/drawing/2014/main" id="{09EBD619-0592-45A4-8560-0F90D5AA6FA1}"/>
            </a:ext>
          </a:extLst>
        </xdr:cNvPr>
        <xdr:cNvCxnSpPr/>
      </xdr:nvCxnSpPr>
      <xdr:spPr>
        <a:xfrm>
          <a:off x="3429000" y="13774057"/>
          <a:ext cx="752475" cy="4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88537</xdr:rowOff>
    </xdr:from>
    <xdr:to>
      <xdr:col>15</xdr:col>
      <xdr:colOff>101600</xdr:colOff>
      <xdr:row>85</xdr:row>
      <xdr:rowOff>18687</xdr:rowOff>
    </xdr:to>
    <xdr:sp macro="" textlink="">
      <xdr:nvSpPr>
        <xdr:cNvPr id="295" name="楕円 294">
          <a:extLst>
            <a:ext uri="{FF2B5EF4-FFF2-40B4-BE49-F238E27FC236}">
              <a16:creationId xmlns:a16="http://schemas.microsoft.com/office/drawing/2014/main" id="{51B24705-A572-40DD-AB52-5B09F217698B}"/>
            </a:ext>
          </a:extLst>
        </xdr:cNvPr>
        <xdr:cNvSpPr/>
      </xdr:nvSpPr>
      <xdr:spPr>
        <a:xfrm>
          <a:off x="2571750" y="1368706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139337</xdr:rowOff>
    </xdr:from>
    <xdr:to>
      <xdr:col>19</xdr:col>
      <xdr:colOff>177800</xdr:colOff>
      <xdr:row>85</xdr:row>
      <xdr:rowOff>13607</xdr:rowOff>
    </xdr:to>
    <xdr:cxnSp macro="">
      <xdr:nvCxnSpPr>
        <xdr:cNvPr id="296" name="直線コネクタ 295">
          <a:extLst>
            <a:ext uri="{FF2B5EF4-FFF2-40B4-BE49-F238E27FC236}">
              <a16:creationId xmlns:a16="http://schemas.microsoft.com/office/drawing/2014/main" id="{48768657-AD90-4F16-80B2-175A7EBC4859}"/>
            </a:ext>
          </a:extLst>
        </xdr:cNvPr>
        <xdr:cNvCxnSpPr/>
      </xdr:nvCxnSpPr>
      <xdr:spPr>
        <a:xfrm>
          <a:off x="2619375" y="13744212"/>
          <a:ext cx="809625"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39551</xdr:rowOff>
    </xdr:from>
    <xdr:to>
      <xdr:col>10</xdr:col>
      <xdr:colOff>165100</xdr:colOff>
      <xdr:row>84</xdr:row>
      <xdr:rowOff>141151</xdr:rowOff>
    </xdr:to>
    <xdr:sp macro="" textlink="">
      <xdr:nvSpPr>
        <xdr:cNvPr id="297" name="楕円 296">
          <a:extLst>
            <a:ext uri="{FF2B5EF4-FFF2-40B4-BE49-F238E27FC236}">
              <a16:creationId xmlns:a16="http://schemas.microsoft.com/office/drawing/2014/main" id="{6CC06365-CE4E-4F0B-9412-B37C8E14AE7D}"/>
            </a:ext>
          </a:extLst>
        </xdr:cNvPr>
        <xdr:cNvSpPr/>
      </xdr:nvSpPr>
      <xdr:spPr>
        <a:xfrm>
          <a:off x="1781175" y="1364125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90351</xdr:rowOff>
    </xdr:from>
    <xdr:to>
      <xdr:col>15</xdr:col>
      <xdr:colOff>50800</xdr:colOff>
      <xdr:row>84</xdr:row>
      <xdr:rowOff>139337</xdr:rowOff>
    </xdr:to>
    <xdr:cxnSp macro="">
      <xdr:nvCxnSpPr>
        <xdr:cNvPr id="298" name="直線コネクタ 297">
          <a:extLst>
            <a:ext uri="{FF2B5EF4-FFF2-40B4-BE49-F238E27FC236}">
              <a16:creationId xmlns:a16="http://schemas.microsoft.com/office/drawing/2014/main" id="{9FA6F5E1-3E66-44DB-8954-CF99F4F6B9DA}"/>
            </a:ext>
          </a:extLst>
        </xdr:cNvPr>
        <xdr:cNvCxnSpPr/>
      </xdr:nvCxnSpPr>
      <xdr:spPr>
        <a:xfrm>
          <a:off x="1828800" y="13688876"/>
          <a:ext cx="790575" cy="5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165281</xdr:rowOff>
    </xdr:from>
    <xdr:to>
      <xdr:col>6</xdr:col>
      <xdr:colOff>38100</xdr:colOff>
      <xdr:row>84</xdr:row>
      <xdr:rowOff>95431</xdr:rowOff>
    </xdr:to>
    <xdr:sp macro="" textlink="">
      <xdr:nvSpPr>
        <xdr:cNvPr id="299" name="楕円 298">
          <a:extLst>
            <a:ext uri="{FF2B5EF4-FFF2-40B4-BE49-F238E27FC236}">
              <a16:creationId xmlns:a16="http://schemas.microsoft.com/office/drawing/2014/main" id="{63205A65-112C-457D-B276-0FFF71816F0C}"/>
            </a:ext>
          </a:extLst>
        </xdr:cNvPr>
        <xdr:cNvSpPr/>
      </xdr:nvSpPr>
      <xdr:spPr>
        <a:xfrm>
          <a:off x="981075" y="1360188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44631</xdr:rowOff>
    </xdr:from>
    <xdr:to>
      <xdr:col>10</xdr:col>
      <xdr:colOff>114300</xdr:colOff>
      <xdr:row>84</xdr:row>
      <xdr:rowOff>90351</xdr:rowOff>
    </xdr:to>
    <xdr:cxnSp macro="">
      <xdr:nvCxnSpPr>
        <xdr:cNvPr id="300" name="直線コネクタ 299">
          <a:extLst>
            <a:ext uri="{FF2B5EF4-FFF2-40B4-BE49-F238E27FC236}">
              <a16:creationId xmlns:a16="http://schemas.microsoft.com/office/drawing/2014/main" id="{28D6FC61-4B5C-4628-8577-FD4F86B7C639}"/>
            </a:ext>
          </a:extLst>
        </xdr:cNvPr>
        <xdr:cNvCxnSpPr/>
      </xdr:nvCxnSpPr>
      <xdr:spPr>
        <a:xfrm>
          <a:off x="1028700" y="13649506"/>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40113</xdr:rowOff>
    </xdr:from>
    <xdr:ext cx="405111" cy="259045"/>
    <xdr:sp macro="" textlink="">
      <xdr:nvSpPr>
        <xdr:cNvPr id="301" name="n_1aveValue【公営住宅】&#10;有形固定資産減価償却率">
          <a:extLst>
            <a:ext uri="{FF2B5EF4-FFF2-40B4-BE49-F238E27FC236}">
              <a16:creationId xmlns:a16="http://schemas.microsoft.com/office/drawing/2014/main" id="{19F52FE3-566E-4591-91C4-2CAA9E854C8D}"/>
            </a:ext>
          </a:extLst>
        </xdr:cNvPr>
        <xdr:cNvSpPr txBox="1"/>
      </xdr:nvSpPr>
      <xdr:spPr>
        <a:xfrm>
          <a:off x="3239144" y="12994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925</xdr:rowOff>
    </xdr:from>
    <xdr:ext cx="405111" cy="259045"/>
    <xdr:sp macro="" textlink="">
      <xdr:nvSpPr>
        <xdr:cNvPr id="302" name="n_2aveValue【公営住宅】&#10;有形固定資産減価償却率">
          <a:extLst>
            <a:ext uri="{FF2B5EF4-FFF2-40B4-BE49-F238E27FC236}">
              <a16:creationId xmlns:a16="http://schemas.microsoft.com/office/drawing/2014/main" id="{4C8EB8C2-FF01-4DDD-B4D4-1ED53F042442}"/>
            </a:ext>
          </a:extLst>
        </xdr:cNvPr>
        <xdr:cNvSpPr txBox="1"/>
      </xdr:nvSpPr>
      <xdr:spPr>
        <a:xfrm>
          <a:off x="2439044" y="12954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116857</xdr:rowOff>
    </xdr:from>
    <xdr:ext cx="405111" cy="259045"/>
    <xdr:sp macro="" textlink="">
      <xdr:nvSpPr>
        <xdr:cNvPr id="303" name="n_3aveValue【公営住宅】&#10;有形固定資産減価償却率">
          <a:extLst>
            <a:ext uri="{FF2B5EF4-FFF2-40B4-BE49-F238E27FC236}">
              <a16:creationId xmlns:a16="http://schemas.microsoft.com/office/drawing/2014/main" id="{D23E8B46-8062-475F-9628-6EBE62A8871F}"/>
            </a:ext>
          </a:extLst>
        </xdr:cNvPr>
        <xdr:cNvSpPr txBox="1"/>
      </xdr:nvSpPr>
      <xdr:spPr>
        <a:xfrm>
          <a:off x="1648469" y="1290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156046</xdr:rowOff>
    </xdr:from>
    <xdr:ext cx="405111" cy="259045"/>
    <xdr:sp macro="" textlink="">
      <xdr:nvSpPr>
        <xdr:cNvPr id="304" name="n_4aveValue【公営住宅】&#10;有形固定資産減価償却率">
          <a:extLst>
            <a:ext uri="{FF2B5EF4-FFF2-40B4-BE49-F238E27FC236}">
              <a16:creationId xmlns:a16="http://schemas.microsoft.com/office/drawing/2014/main" id="{E9D1C8B2-5C19-400B-B1B8-A01666F0C285}"/>
            </a:ext>
          </a:extLst>
        </xdr:cNvPr>
        <xdr:cNvSpPr txBox="1"/>
      </xdr:nvSpPr>
      <xdr:spPr>
        <a:xfrm>
          <a:off x="848369" y="12951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55534</xdr:rowOff>
    </xdr:from>
    <xdr:ext cx="405111" cy="259045"/>
    <xdr:sp macro="" textlink="">
      <xdr:nvSpPr>
        <xdr:cNvPr id="305" name="n_1mainValue【公営住宅】&#10;有形固定資産減価償却率">
          <a:extLst>
            <a:ext uri="{FF2B5EF4-FFF2-40B4-BE49-F238E27FC236}">
              <a16:creationId xmlns:a16="http://schemas.microsoft.com/office/drawing/2014/main" id="{0320C819-C7F8-4C62-B64E-E683F3914FDF}"/>
            </a:ext>
          </a:extLst>
        </xdr:cNvPr>
        <xdr:cNvSpPr txBox="1"/>
      </xdr:nvSpPr>
      <xdr:spPr>
        <a:xfrm>
          <a:off x="3239144" y="1381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9814</xdr:rowOff>
    </xdr:from>
    <xdr:ext cx="405111" cy="259045"/>
    <xdr:sp macro="" textlink="">
      <xdr:nvSpPr>
        <xdr:cNvPr id="306" name="n_2mainValue【公営住宅】&#10;有形固定資産減価償却率">
          <a:extLst>
            <a:ext uri="{FF2B5EF4-FFF2-40B4-BE49-F238E27FC236}">
              <a16:creationId xmlns:a16="http://schemas.microsoft.com/office/drawing/2014/main" id="{84301D93-B9CE-404D-958C-3B10D6BD1684}"/>
            </a:ext>
          </a:extLst>
        </xdr:cNvPr>
        <xdr:cNvSpPr txBox="1"/>
      </xdr:nvSpPr>
      <xdr:spPr>
        <a:xfrm>
          <a:off x="2439044" y="1377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132278</xdr:rowOff>
    </xdr:from>
    <xdr:ext cx="405111" cy="259045"/>
    <xdr:sp macro="" textlink="">
      <xdr:nvSpPr>
        <xdr:cNvPr id="307" name="n_3mainValue【公営住宅】&#10;有形固定資産減価償却率">
          <a:extLst>
            <a:ext uri="{FF2B5EF4-FFF2-40B4-BE49-F238E27FC236}">
              <a16:creationId xmlns:a16="http://schemas.microsoft.com/office/drawing/2014/main" id="{C22B49F5-4FB3-48BD-9DE0-5AD8D9494FA6}"/>
            </a:ext>
          </a:extLst>
        </xdr:cNvPr>
        <xdr:cNvSpPr txBox="1"/>
      </xdr:nvSpPr>
      <xdr:spPr>
        <a:xfrm>
          <a:off x="1648469" y="13733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86558</xdr:rowOff>
    </xdr:from>
    <xdr:ext cx="405111" cy="259045"/>
    <xdr:sp macro="" textlink="">
      <xdr:nvSpPr>
        <xdr:cNvPr id="308" name="n_4mainValue【公営住宅】&#10;有形固定資産減価償却率">
          <a:extLst>
            <a:ext uri="{FF2B5EF4-FFF2-40B4-BE49-F238E27FC236}">
              <a16:creationId xmlns:a16="http://schemas.microsoft.com/office/drawing/2014/main" id="{B1B9DE7E-168A-4B33-8D42-929FA8E35A66}"/>
            </a:ext>
          </a:extLst>
        </xdr:cNvPr>
        <xdr:cNvSpPr txBox="1"/>
      </xdr:nvSpPr>
      <xdr:spPr>
        <a:xfrm>
          <a:off x="848369" y="136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id="{18305C1D-9596-4C54-9351-419B46747921}"/>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310" name="正方形/長方形 309">
          <a:extLst>
            <a:ext uri="{FF2B5EF4-FFF2-40B4-BE49-F238E27FC236}">
              <a16:creationId xmlns:a16="http://schemas.microsoft.com/office/drawing/2014/main" id="{3A325B36-2DF0-4CB5-A2F1-3A26FCA854FF}"/>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311" name="正方形/長方形 310">
          <a:extLst>
            <a:ext uri="{FF2B5EF4-FFF2-40B4-BE49-F238E27FC236}">
              <a16:creationId xmlns:a16="http://schemas.microsoft.com/office/drawing/2014/main" id="{793EE3A0-5AA3-433D-9D25-859D53FF44FC}"/>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312" name="正方形/長方形 311">
          <a:extLst>
            <a:ext uri="{FF2B5EF4-FFF2-40B4-BE49-F238E27FC236}">
              <a16:creationId xmlns:a16="http://schemas.microsoft.com/office/drawing/2014/main" id="{66B7A615-577A-4279-843F-98230192F8F1}"/>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313" name="正方形/長方形 312">
          <a:extLst>
            <a:ext uri="{FF2B5EF4-FFF2-40B4-BE49-F238E27FC236}">
              <a16:creationId xmlns:a16="http://schemas.microsoft.com/office/drawing/2014/main" id="{0DD3B809-6E7A-4571-AA6C-C4CDEC3F9BD1}"/>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a:extLst>
            <a:ext uri="{FF2B5EF4-FFF2-40B4-BE49-F238E27FC236}">
              <a16:creationId xmlns:a16="http://schemas.microsoft.com/office/drawing/2014/main" id="{32744665-D539-40A4-89E4-29A57EEB99FE}"/>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a:extLst>
            <a:ext uri="{FF2B5EF4-FFF2-40B4-BE49-F238E27FC236}">
              <a16:creationId xmlns:a16="http://schemas.microsoft.com/office/drawing/2014/main" id="{62A96491-7A2E-4768-AA8E-06BAF7263267}"/>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a:extLst>
            <a:ext uri="{FF2B5EF4-FFF2-40B4-BE49-F238E27FC236}">
              <a16:creationId xmlns:a16="http://schemas.microsoft.com/office/drawing/2014/main" id="{6BCC4F83-AE62-4D23-9F8F-46EAD47869CA}"/>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7" name="直線コネクタ 316">
          <a:extLst>
            <a:ext uri="{FF2B5EF4-FFF2-40B4-BE49-F238E27FC236}">
              <a16:creationId xmlns:a16="http://schemas.microsoft.com/office/drawing/2014/main" id="{63540117-DEB5-4292-AACF-3208F3E57E49}"/>
            </a:ext>
          </a:extLst>
        </xdr:cNvPr>
        <xdr:cNvCxnSpPr/>
      </xdr:nvCxnSpPr>
      <xdr:spPr>
        <a:xfrm>
          <a:off x="5953125" y="1408475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8" name="テキスト ボックス 317">
          <a:extLst>
            <a:ext uri="{FF2B5EF4-FFF2-40B4-BE49-F238E27FC236}">
              <a16:creationId xmlns:a16="http://schemas.microsoft.com/office/drawing/2014/main" id="{D4BAB9E3-C892-4263-8B70-71E7694F017A}"/>
            </a:ext>
          </a:extLst>
        </xdr:cNvPr>
        <xdr:cNvSpPr txBox="1"/>
      </xdr:nvSpPr>
      <xdr:spPr>
        <a:xfrm>
          <a:off x="5527221"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9" name="直線コネクタ 318">
          <a:extLst>
            <a:ext uri="{FF2B5EF4-FFF2-40B4-BE49-F238E27FC236}">
              <a16:creationId xmlns:a16="http://schemas.microsoft.com/office/drawing/2014/main" id="{4093EC6C-7BE1-4025-A746-AA17180A2886}"/>
            </a:ext>
          </a:extLst>
        </xdr:cNvPr>
        <xdr:cNvCxnSpPr/>
      </xdr:nvCxnSpPr>
      <xdr:spPr>
        <a:xfrm>
          <a:off x="5953125" y="137740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0" name="テキスト ボックス 319">
          <a:extLst>
            <a:ext uri="{FF2B5EF4-FFF2-40B4-BE49-F238E27FC236}">
              <a16:creationId xmlns:a16="http://schemas.microsoft.com/office/drawing/2014/main" id="{3C822FAC-C9EB-4375-8350-15FD3B0C883A}"/>
            </a:ext>
          </a:extLst>
        </xdr:cNvPr>
        <xdr:cNvSpPr txBox="1"/>
      </xdr:nvSpPr>
      <xdr:spPr>
        <a:xfrm>
          <a:off x="5527221"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1" name="直線コネクタ 320">
          <a:extLst>
            <a:ext uri="{FF2B5EF4-FFF2-40B4-BE49-F238E27FC236}">
              <a16:creationId xmlns:a16="http://schemas.microsoft.com/office/drawing/2014/main" id="{866B2F17-B655-4361-B886-258760A89ADC}"/>
            </a:ext>
          </a:extLst>
        </xdr:cNvPr>
        <xdr:cNvCxnSpPr/>
      </xdr:nvCxnSpPr>
      <xdr:spPr>
        <a:xfrm>
          <a:off x="5953125" y="13466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2" name="テキスト ボックス 321">
          <a:extLst>
            <a:ext uri="{FF2B5EF4-FFF2-40B4-BE49-F238E27FC236}">
              <a16:creationId xmlns:a16="http://schemas.microsoft.com/office/drawing/2014/main" id="{FA480F7F-4F02-4FBA-90A1-4BBDC7A31A90}"/>
            </a:ext>
          </a:extLst>
        </xdr:cNvPr>
        <xdr:cNvSpPr txBox="1"/>
      </xdr:nvSpPr>
      <xdr:spPr>
        <a:xfrm>
          <a:off x="5527221"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3" name="直線コネクタ 322">
          <a:extLst>
            <a:ext uri="{FF2B5EF4-FFF2-40B4-BE49-F238E27FC236}">
              <a16:creationId xmlns:a16="http://schemas.microsoft.com/office/drawing/2014/main" id="{C3738D28-0E31-4128-9FD4-F357975A237A}"/>
            </a:ext>
          </a:extLst>
        </xdr:cNvPr>
        <xdr:cNvCxnSpPr/>
      </xdr:nvCxnSpPr>
      <xdr:spPr>
        <a:xfrm>
          <a:off x="5953125" y="13165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4" name="テキスト ボックス 323">
          <a:extLst>
            <a:ext uri="{FF2B5EF4-FFF2-40B4-BE49-F238E27FC236}">
              <a16:creationId xmlns:a16="http://schemas.microsoft.com/office/drawing/2014/main" id="{ACF70DF5-F468-4DE0-97E9-8F7DC0A08A98}"/>
            </a:ext>
          </a:extLst>
        </xdr:cNvPr>
        <xdr:cNvSpPr txBox="1"/>
      </xdr:nvSpPr>
      <xdr:spPr>
        <a:xfrm>
          <a:off x="5527221"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5" name="直線コネクタ 324">
          <a:extLst>
            <a:ext uri="{FF2B5EF4-FFF2-40B4-BE49-F238E27FC236}">
              <a16:creationId xmlns:a16="http://schemas.microsoft.com/office/drawing/2014/main" id="{003C5552-1A3A-4783-B7C9-FFBE4B048860}"/>
            </a:ext>
          </a:extLst>
        </xdr:cNvPr>
        <xdr:cNvCxnSpPr/>
      </xdr:nvCxnSpPr>
      <xdr:spPr>
        <a:xfrm>
          <a:off x="5953125" y="12857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26" name="テキスト ボックス 325">
          <a:extLst>
            <a:ext uri="{FF2B5EF4-FFF2-40B4-BE49-F238E27FC236}">
              <a16:creationId xmlns:a16="http://schemas.microsoft.com/office/drawing/2014/main" id="{CA0EEC84-838A-48AE-B339-8AF1515A1F15}"/>
            </a:ext>
          </a:extLst>
        </xdr:cNvPr>
        <xdr:cNvSpPr txBox="1"/>
      </xdr:nvSpPr>
      <xdr:spPr>
        <a:xfrm>
          <a:off x="5527221"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7" name="直線コネクタ 326">
          <a:extLst>
            <a:ext uri="{FF2B5EF4-FFF2-40B4-BE49-F238E27FC236}">
              <a16:creationId xmlns:a16="http://schemas.microsoft.com/office/drawing/2014/main" id="{7A16B53B-83F3-4597-A676-2462DF45B54A}"/>
            </a:ext>
          </a:extLst>
        </xdr:cNvPr>
        <xdr:cNvCxnSpPr/>
      </xdr:nvCxnSpPr>
      <xdr:spPr>
        <a:xfrm>
          <a:off x="5953125" y="1254714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8" name="テキスト ボックス 327">
          <a:extLst>
            <a:ext uri="{FF2B5EF4-FFF2-40B4-BE49-F238E27FC236}">
              <a16:creationId xmlns:a16="http://schemas.microsoft.com/office/drawing/2014/main" id="{475CB3CF-0A1E-452F-8860-D29264494E35}"/>
            </a:ext>
          </a:extLst>
        </xdr:cNvPr>
        <xdr:cNvSpPr txBox="1"/>
      </xdr:nvSpPr>
      <xdr:spPr>
        <a:xfrm>
          <a:off x="5527221"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a:extLst>
            <a:ext uri="{FF2B5EF4-FFF2-40B4-BE49-F238E27FC236}">
              <a16:creationId xmlns:a16="http://schemas.microsoft.com/office/drawing/2014/main" id="{ABA4AA64-F772-4F6D-B230-7372177FC661}"/>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a:extLst>
            <a:ext uri="{FF2B5EF4-FFF2-40B4-BE49-F238E27FC236}">
              <a16:creationId xmlns:a16="http://schemas.microsoft.com/office/drawing/2014/main" id="{3E71DDE9-B384-40BF-9018-5774B0CBBDE9}"/>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a:extLst>
            <a:ext uri="{FF2B5EF4-FFF2-40B4-BE49-F238E27FC236}">
              <a16:creationId xmlns:a16="http://schemas.microsoft.com/office/drawing/2014/main" id="{B0DF105D-5965-4A5C-9C16-FB241E34DC8C}"/>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78</xdr:row>
      <xdr:rowOff>69124</xdr:rowOff>
    </xdr:from>
    <xdr:to>
      <xdr:col>54</xdr:col>
      <xdr:colOff>189865</xdr:colOff>
      <xdr:row>85</xdr:row>
      <xdr:rowOff>129539</xdr:rowOff>
    </xdr:to>
    <xdr:cxnSp macro="">
      <xdr:nvCxnSpPr>
        <xdr:cNvPr id="332" name="直線コネクタ 331">
          <a:extLst>
            <a:ext uri="{FF2B5EF4-FFF2-40B4-BE49-F238E27FC236}">
              <a16:creationId xmlns:a16="http://schemas.microsoft.com/office/drawing/2014/main" id="{692E4E8B-B914-4491-8FE9-7444999C3345}"/>
            </a:ext>
          </a:extLst>
        </xdr:cNvPr>
        <xdr:cNvCxnSpPr/>
      </xdr:nvCxnSpPr>
      <xdr:spPr>
        <a:xfrm flipV="1">
          <a:off x="9427845" y="12696099"/>
          <a:ext cx="1270" cy="1193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133366</xdr:rowOff>
    </xdr:from>
    <xdr:ext cx="469744" cy="259045"/>
    <xdr:sp macro="" textlink="">
      <xdr:nvSpPr>
        <xdr:cNvPr id="333" name="【公営住宅】&#10;一人当たり面積最小値テキスト">
          <a:extLst>
            <a:ext uri="{FF2B5EF4-FFF2-40B4-BE49-F238E27FC236}">
              <a16:creationId xmlns:a16="http://schemas.microsoft.com/office/drawing/2014/main" id="{E730B62A-8567-4B96-B31A-1EABFF06F511}"/>
            </a:ext>
          </a:extLst>
        </xdr:cNvPr>
        <xdr:cNvSpPr txBox="1"/>
      </xdr:nvSpPr>
      <xdr:spPr>
        <a:xfrm>
          <a:off x="9477375" y="1389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129539</xdr:rowOff>
    </xdr:from>
    <xdr:to>
      <xdr:col>55</xdr:col>
      <xdr:colOff>88900</xdr:colOff>
      <xdr:row>85</xdr:row>
      <xdr:rowOff>129539</xdr:rowOff>
    </xdr:to>
    <xdr:cxnSp macro="">
      <xdr:nvCxnSpPr>
        <xdr:cNvPr id="334" name="直線コネクタ 333">
          <a:extLst>
            <a:ext uri="{FF2B5EF4-FFF2-40B4-BE49-F238E27FC236}">
              <a16:creationId xmlns:a16="http://schemas.microsoft.com/office/drawing/2014/main" id="{60C3191E-AA51-4244-8353-D1430971219A}"/>
            </a:ext>
          </a:extLst>
        </xdr:cNvPr>
        <xdr:cNvCxnSpPr/>
      </xdr:nvCxnSpPr>
      <xdr:spPr>
        <a:xfrm>
          <a:off x="9363075" y="1388998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15801</xdr:rowOff>
    </xdr:from>
    <xdr:ext cx="469744" cy="259045"/>
    <xdr:sp macro="" textlink="">
      <xdr:nvSpPr>
        <xdr:cNvPr id="335" name="【公営住宅】&#10;一人当たり面積最大値テキスト">
          <a:extLst>
            <a:ext uri="{FF2B5EF4-FFF2-40B4-BE49-F238E27FC236}">
              <a16:creationId xmlns:a16="http://schemas.microsoft.com/office/drawing/2014/main" id="{E129C467-7D45-43AE-8308-C7C20F118CF5}"/>
            </a:ext>
          </a:extLst>
        </xdr:cNvPr>
        <xdr:cNvSpPr txBox="1"/>
      </xdr:nvSpPr>
      <xdr:spPr>
        <a:xfrm>
          <a:off x="9477375" y="12480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69124</xdr:rowOff>
    </xdr:from>
    <xdr:to>
      <xdr:col>55</xdr:col>
      <xdr:colOff>88900</xdr:colOff>
      <xdr:row>78</xdr:row>
      <xdr:rowOff>69124</xdr:rowOff>
    </xdr:to>
    <xdr:cxnSp macro="">
      <xdr:nvCxnSpPr>
        <xdr:cNvPr id="336" name="直線コネクタ 335">
          <a:extLst>
            <a:ext uri="{FF2B5EF4-FFF2-40B4-BE49-F238E27FC236}">
              <a16:creationId xmlns:a16="http://schemas.microsoft.com/office/drawing/2014/main" id="{DE7A1F4C-B2FD-42A0-8D2E-9BC0A998AB43}"/>
            </a:ext>
          </a:extLst>
        </xdr:cNvPr>
        <xdr:cNvCxnSpPr/>
      </xdr:nvCxnSpPr>
      <xdr:spPr>
        <a:xfrm>
          <a:off x="9363075" y="12696099"/>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81</xdr:row>
      <xdr:rowOff>163665</xdr:rowOff>
    </xdr:from>
    <xdr:ext cx="469744" cy="259045"/>
    <xdr:sp macro="" textlink="">
      <xdr:nvSpPr>
        <xdr:cNvPr id="337" name="【公営住宅】&#10;一人当たり面積平均値テキスト">
          <a:extLst>
            <a:ext uri="{FF2B5EF4-FFF2-40B4-BE49-F238E27FC236}">
              <a16:creationId xmlns:a16="http://schemas.microsoft.com/office/drawing/2014/main" id="{9F9CE5AC-9C8E-47E9-B857-4376EF10FC77}"/>
            </a:ext>
          </a:extLst>
        </xdr:cNvPr>
        <xdr:cNvSpPr txBox="1"/>
      </xdr:nvSpPr>
      <xdr:spPr>
        <a:xfrm>
          <a:off x="9477375" y="132764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140788</xdr:rowOff>
    </xdr:from>
    <xdr:to>
      <xdr:col>55</xdr:col>
      <xdr:colOff>50800</xdr:colOff>
      <xdr:row>83</xdr:row>
      <xdr:rowOff>70938</xdr:rowOff>
    </xdr:to>
    <xdr:sp macro="" textlink="">
      <xdr:nvSpPr>
        <xdr:cNvPr id="338" name="フローチャート: 判断 337">
          <a:extLst>
            <a:ext uri="{FF2B5EF4-FFF2-40B4-BE49-F238E27FC236}">
              <a16:creationId xmlns:a16="http://schemas.microsoft.com/office/drawing/2014/main" id="{DDC39E55-505F-4936-B768-2A2669832E13}"/>
            </a:ext>
          </a:extLst>
        </xdr:cNvPr>
        <xdr:cNvSpPr/>
      </xdr:nvSpPr>
      <xdr:spPr>
        <a:xfrm>
          <a:off x="9401175" y="13421813"/>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140788</xdr:rowOff>
    </xdr:from>
    <xdr:to>
      <xdr:col>50</xdr:col>
      <xdr:colOff>165100</xdr:colOff>
      <xdr:row>83</xdr:row>
      <xdr:rowOff>70938</xdr:rowOff>
    </xdr:to>
    <xdr:sp macro="" textlink="">
      <xdr:nvSpPr>
        <xdr:cNvPr id="339" name="フローチャート: 判断 338">
          <a:extLst>
            <a:ext uri="{FF2B5EF4-FFF2-40B4-BE49-F238E27FC236}">
              <a16:creationId xmlns:a16="http://schemas.microsoft.com/office/drawing/2014/main" id="{F4EA0F43-6572-413F-B155-66A65242AC62}"/>
            </a:ext>
          </a:extLst>
        </xdr:cNvPr>
        <xdr:cNvSpPr/>
      </xdr:nvSpPr>
      <xdr:spPr>
        <a:xfrm>
          <a:off x="8639175" y="1342181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134257</xdr:rowOff>
    </xdr:from>
    <xdr:to>
      <xdr:col>46</xdr:col>
      <xdr:colOff>38100</xdr:colOff>
      <xdr:row>83</xdr:row>
      <xdr:rowOff>64407</xdr:rowOff>
    </xdr:to>
    <xdr:sp macro="" textlink="">
      <xdr:nvSpPr>
        <xdr:cNvPr id="340" name="フローチャート: 判断 339">
          <a:extLst>
            <a:ext uri="{FF2B5EF4-FFF2-40B4-BE49-F238E27FC236}">
              <a16:creationId xmlns:a16="http://schemas.microsoft.com/office/drawing/2014/main" id="{915E351B-916D-41E5-ABA9-6FC32C672A3C}"/>
            </a:ext>
          </a:extLst>
        </xdr:cNvPr>
        <xdr:cNvSpPr/>
      </xdr:nvSpPr>
      <xdr:spPr>
        <a:xfrm>
          <a:off x="7839075" y="1341210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140788</xdr:rowOff>
    </xdr:from>
    <xdr:to>
      <xdr:col>41</xdr:col>
      <xdr:colOff>101600</xdr:colOff>
      <xdr:row>83</xdr:row>
      <xdr:rowOff>70938</xdr:rowOff>
    </xdr:to>
    <xdr:sp macro="" textlink="">
      <xdr:nvSpPr>
        <xdr:cNvPr id="341" name="フローチャート: 判断 340">
          <a:extLst>
            <a:ext uri="{FF2B5EF4-FFF2-40B4-BE49-F238E27FC236}">
              <a16:creationId xmlns:a16="http://schemas.microsoft.com/office/drawing/2014/main" id="{9BF7472E-03D6-47BE-9A0E-2797719250C2}"/>
            </a:ext>
          </a:extLst>
        </xdr:cNvPr>
        <xdr:cNvSpPr/>
      </xdr:nvSpPr>
      <xdr:spPr>
        <a:xfrm>
          <a:off x="7029450" y="1342181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139156</xdr:rowOff>
    </xdr:from>
    <xdr:to>
      <xdr:col>36</xdr:col>
      <xdr:colOff>165100</xdr:colOff>
      <xdr:row>83</xdr:row>
      <xdr:rowOff>69306</xdr:rowOff>
    </xdr:to>
    <xdr:sp macro="" textlink="">
      <xdr:nvSpPr>
        <xdr:cNvPr id="342" name="フローチャート: 判断 341">
          <a:extLst>
            <a:ext uri="{FF2B5EF4-FFF2-40B4-BE49-F238E27FC236}">
              <a16:creationId xmlns:a16="http://schemas.microsoft.com/office/drawing/2014/main" id="{CDBE5292-29C4-4097-A0DC-377AB11D4455}"/>
            </a:ext>
          </a:extLst>
        </xdr:cNvPr>
        <xdr:cNvSpPr/>
      </xdr:nvSpPr>
      <xdr:spPr>
        <a:xfrm>
          <a:off x="6238875" y="1342018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BAC69C9-F17C-493A-964B-46D9A1F3950D}"/>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83D85475-74BE-41F3-8E58-672DAF8F34FC}"/>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DD9A318F-3AE3-49C0-8A89-889FDBCFD304}"/>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9CB0635D-D45C-4EAA-86E7-24579C08EC12}"/>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E1EA1209-4F5A-4C05-8BAF-A57F46C0848C}"/>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114663</xdr:rowOff>
    </xdr:from>
    <xdr:to>
      <xdr:col>55</xdr:col>
      <xdr:colOff>50800</xdr:colOff>
      <xdr:row>85</xdr:row>
      <xdr:rowOff>44813</xdr:rowOff>
    </xdr:to>
    <xdr:sp macro="" textlink="">
      <xdr:nvSpPr>
        <xdr:cNvPr id="348" name="楕円 347">
          <a:extLst>
            <a:ext uri="{FF2B5EF4-FFF2-40B4-BE49-F238E27FC236}">
              <a16:creationId xmlns:a16="http://schemas.microsoft.com/office/drawing/2014/main" id="{E8FC87A9-3D7A-4B01-B403-BAE181623667}"/>
            </a:ext>
          </a:extLst>
        </xdr:cNvPr>
        <xdr:cNvSpPr/>
      </xdr:nvSpPr>
      <xdr:spPr>
        <a:xfrm>
          <a:off x="9401175" y="13716363"/>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93090</xdr:rowOff>
    </xdr:from>
    <xdr:ext cx="469744" cy="259045"/>
    <xdr:sp macro="" textlink="">
      <xdr:nvSpPr>
        <xdr:cNvPr id="349" name="【公営住宅】&#10;一人当たり面積該当値テキスト">
          <a:extLst>
            <a:ext uri="{FF2B5EF4-FFF2-40B4-BE49-F238E27FC236}">
              <a16:creationId xmlns:a16="http://schemas.microsoft.com/office/drawing/2014/main" id="{567E926D-A219-46BB-99E4-0E9BFF88015C}"/>
            </a:ext>
          </a:extLst>
        </xdr:cNvPr>
        <xdr:cNvSpPr txBox="1"/>
      </xdr:nvSpPr>
      <xdr:spPr>
        <a:xfrm>
          <a:off x="9477375" y="136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117929</xdr:rowOff>
    </xdr:from>
    <xdr:to>
      <xdr:col>50</xdr:col>
      <xdr:colOff>165100</xdr:colOff>
      <xdr:row>85</xdr:row>
      <xdr:rowOff>48079</xdr:rowOff>
    </xdr:to>
    <xdr:sp macro="" textlink="">
      <xdr:nvSpPr>
        <xdr:cNvPr id="350" name="楕円 349">
          <a:extLst>
            <a:ext uri="{FF2B5EF4-FFF2-40B4-BE49-F238E27FC236}">
              <a16:creationId xmlns:a16="http://schemas.microsoft.com/office/drawing/2014/main" id="{B2B927FA-851E-4048-A48B-D8E60D1FE285}"/>
            </a:ext>
          </a:extLst>
        </xdr:cNvPr>
        <xdr:cNvSpPr/>
      </xdr:nvSpPr>
      <xdr:spPr>
        <a:xfrm>
          <a:off x="8639175" y="13722804"/>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165463</xdr:rowOff>
    </xdr:from>
    <xdr:to>
      <xdr:col>55</xdr:col>
      <xdr:colOff>0</xdr:colOff>
      <xdr:row>84</xdr:row>
      <xdr:rowOff>168729</xdr:rowOff>
    </xdr:to>
    <xdr:cxnSp macro="">
      <xdr:nvCxnSpPr>
        <xdr:cNvPr id="351" name="直線コネクタ 350">
          <a:extLst>
            <a:ext uri="{FF2B5EF4-FFF2-40B4-BE49-F238E27FC236}">
              <a16:creationId xmlns:a16="http://schemas.microsoft.com/office/drawing/2014/main" id="{F5E971F8-10B6-4D43-B52D-FB20020B4FD0}"/>
            </a:ext>
          </a:extLst>
        </xdr:cNvPr>
        <xdr:cNvCxnSpPr/>
      </xdr:nvCxnSpPr>
      <xdr:spPr>
        <a:xfrm flipV="1">
          <a:off x="8686800" y="1376398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119562</xdr:rowOff>
    </xdr:from>
    <xdr:to>
      <xdr:col>46</xdr:col>
      <xdr:colOff>38100</xdr:colOff>
      <xdr:row>85</xdr:row>
      <xdr:rowOff>49712</xdr:rowOff>
    </xdr:to>
    <xdr:sp macro="" textlink="">
      <xdr:nvSpPr>
        <xdr:cNvPr id="352" name="楕円 351">
          <a:extLst>
            <a:ext uri="{FF2B5EF4-FFF2-40B4-BE49-F238E27FC236}">
              <a16:creationId xmlns:a16="http://schemas.microsoft.com/office/drawing/2014/main" id="{9BA28876-3504-423F-8EAD-2CD387E1CBA6}"/>
            </a:ext>
          </a:extLst>
        </xdr:cNvPr>
        <xdr:cNvSpPr/>
      </xdr:nvSpPr>
      <xdr:spPr>
        <a:xfrm>
          <a:off x="7839075" y="1372443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168729</xdr:rowOff>
    </xdr:from>
    <xdr:to>
      <xdr:col>50</xdr:col>
      <xdr:colOff>114300</xdr:colOff>
      <xdr:row>84</xdr:row>
      <xdr:rowOff>170362</xdr:rowOff>
    </xdr:to>
    <xdr:cxnSp macro="">
      <xdr:nvCxnSpPr>
        <xdr:cNvPr id="353" name="直線コネクタ 352">
          <a:extLst>
            <a:ext uri="{FF2B5EF4-FFF2-40B4-BE49-F238E27FC236}">
              <a16:creationId xmlns:a16="http://schemas.microsoft.com/office/drawing/2014/main" id="{AB643949-ED52-4608-9BE6-E151ACB68EEB}"/>
            </a:ext>
          </a:extLst>
        </xdr:cNvPr>
        <xdr:cNvCxnSpPr/>
      </xdr:nvCxnSpPr>
      <xdr:spPr>
        <a:xfrm flipV="1">
          <a:off x="7886700" y="13760904"/>
          <a:ext cx="8001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119562</xdr:rowOff>
    </xdr:from>
    <xdr:to>
      <xdr:col>41</xdr:col>
      <xdr:colOff>101600</xdr:colOff>
      <xdr:row>85</xdr:row>
      <xdr:rowOff>49712</xdr:rowOff>
    </xdr:to>
    <xdr:sp macro="" textlink="">
      <xdr:nvSpPr>
        <xdr:cNvPr id="354" name="楕円 353">
          <a:extLst>
            <a:ext uri="{FF2B5EF4-FFF2-40B4-BE49-F238E27FC236}">
              <a16:creationId xmlns:a16="http://schemas.microsoft.com/office/drawing/2014/main" id="{59D0C1EE-0CCA-4E5D-A24F-33F317363187}"/>
            </a:ext>
          </a:extLst>
        </xdr:cNvPr>
        <xdr:cNvSpPr/>
      </xdr:nvSpPr>
      <xdr:spPr>
        <a:xfrm>
          <a:off x="7029450" y="13724437"/>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170362</xdr:rowOff>
    </xdr:from>
    <xdr:to>
      <xdr:col>45</xdr:col>
      <xdr:colOff>177800</xdr:colOff>
      <xdr:row>84</xdr:row>
      <xdr:rowOff>170362</xdr:rowOff>
    </xdr:to>
    <xdr:cxnSp macro="">
      <xdr:nvCxnSpPr>
        <xdr:cNvPr id="355" name="直線コネクタ 354">
          <a:extLst>
            <a:ext uri="{FF2B5EF4-FFF2-40B4-BE49-F238E27FC236}">
              <a16:creationId xmlns:a16="http://schemas.microsoft.com/office/drawing/2014/main" id="{FAD58D26-3601-4AD4-BE4F-96C565B6E846}"/>
            </a:ext>
          </a:extLst>
        </xdr:cNvPr>
        <xdr:cNvCxnSpPr/>
      </xdr:nvCxnSpPr>
      <xdr:spPr>
        <a:xfrm>
          <a:off x="7077075" y="13762537"/>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121194</xdr:rowOff>
    </xdr:from>
    <xdr:to>
      <xdr:col>36</xdr:col>
      <xdr:colOff>165100</xdr:colOff>
      <xdr:row>85</xdr:row>
      <xdr:rowOff>51344</xdr:rowOff>
    </xdr:to>
    <xdr:sp macro="" textlink="">
      <xdr:nvSpPr>
        <xdr:cNvPr id="356" name="楕円 355">
          <a:extLst>
            <a:ext uri="{FF2B5EF4-FFF2-40B4-BE49-F238E27FC236}">
              <a16:creationId xmlns:a16="http://schemas.microsoft.com/office/drawing/2014/main" id="{8A9CAB70-DDB5-4B5E-BA58-9150198CA5C7}"/>
            </a:ext>
          </a:extLst>
        </xdr:cNvPr>
        <xdr:cNvSpPr/>
      </xdr:nvSpPr>
      <xdr:spPr>
        <a:xfrm>
          <a:off x="6238875" y="1372606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170362</xdr:rowOff>
    </xdr:from>
    <xdr:to>
      <xdr:col>41</xdr:col>
      <xdr:colOff>50800</xdr:colOff>
      <xdr:row>85</xdr:row>
      <xdr:rowOff>544</xdr:rowOff>
    </xdr:to>
    <xdr:cxnSp macro="">
      <xdr:nvCxnSpPr>
        <xdr:cNvPr id="357" name="直線コネクタ 356">
          <a:extLst>
            <a:ext uri="{FF2B5EF4-FFF2-40B4-BE49-F238E27FC236}">
              <a16:creationId xmlns:a16="http://schemas.microsoft.com/office/drawing/2014/main" id="{8FDEAD66-A006-42E2-84FB-30512CCD1F79}"/>
            </a:ext>
          </a:extLst>
        </xdr:cNvPr>
        <xdr:cNvCxnSpPr/>
      </xdr:nvCxnSpPr>
      <xdr:spPr>
        <a:xfrm flipV="1">
          <a:off x="6286500" y="13762537"/>
          <a:ext cx="790575"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87465</xdr:rowOff>
    </xdr:from>
    <xdr:ext cx="469744" cy="259045"/>
    <xdr:sp macro="" textlink="">
      <xdr:nvSpPr>
        <xdr:cNvPr id="358" name="n_1aveValue【公営住宅】&#10;一人当たり面積">
          <a:extLst>
            <a:ext uri="{FF2B5EF4-FFF2-40B4-BE49-F238E27FC236}">
              <a16:creationId xmlns:a16="http://schemas.microsoft.com/office/drawing/2014/main" id="{454BBA75-C490-43EA-851F-88A9A0F0D85E}"/>
            </a:ext>
          </a:extLst>
        </xdr:cNvPr>
        <xdr:cNvSpPr txBox="1"/>
      </xdr:nvSpPr>
      <xdr:spPr>
        <a:xfrm>
          <a:off x="8458277" y="1320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80934</xdr:rowOff>
    </xdr:from>
    <xdr:ext cx="469744" cy="259045"/>
    <xdr:sp macro="" textlink="">
      <xdr:nvSpPr>
        <xdr:cNvPr id="359" name="n_2aveValue【公営住宅】&#10;一人当たり面積">
          <a:extLst>
            <a:ext uri="{FF2B5EF4-FFF2-40B4-BE49-F238E27FC236}">
              <a16:creationId xmlns:a16="http://schemas.microsoft.com/office/drawing/2014/main" id="{FAA54A02-77BB-4812-BB62-3781CBF583B7}"/>
            </a:ext>
          </a:extLst>
        </xdr:cNvPr>
        <xdr:cNvSpPr txBox="1"/>
      </xdr:nvSpPr>
      <xdr:spPr>
        <a:xfrm>
          <a:off x="7677227" y="1320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87465</xdr:rowOff>
    </xdr:from>
    <xdr:ext cx="469744" cy="259045"/>
    <xdr:sp macro="" textlink="">
      <xdr:nvSpPr>
        <xdr:cNvPr id="360" name="n_3aveValue【公営住宅】&#10;一人当たり面積">
          <a:extLst>
            <a:ext uri="{FF2B5EF4-FFF2-40B4-BE49-F238E27FC236}">
              <a16:creationId xmlns:a16="http://schemas.microsoft.com/office/drawing/2014/main" id="{EF9462A0-B206-4E00-833D-B0135EEB9F0E}"/>
            </a:ext>
          </a:extLst>
        </xdr:cNvPr>
        <xdr:cNvSpPr txBox="1"/>
      </xdr:nvSpPr>
      <xdr:spPr>
        <a:xfrm>
          <a:off x="6867602" y="1320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85833</xdr:rowOff>
    </xdr:from>
    <xdr:ext cx="469744" cy="259045"/>
    <xdr:sp macro="" textlink="">
      <xdr:nvSpPr>
        <xdr:cNvPr id="361" name="n_4aveValue【公営住宅】&#10;一人当たり面積">
          <a:extLst>
            <a:ext uri="{FF2B5EF4-FFF2-40B4-BE49-F238E27FC236}">
              <a16:creationId xmlns:a16="http://schemas.microsoft.com/office/drawing/2014/main" id="{3721609B-77E3-4945-89B8-64FACDEE4032}"/>
            </a:ext>
          </a:extLst>
        </xdr:cNvPr>
        <xdr:cNvSpPr txBox="1"/>
      </xdr:nvSpPr>
      <xdr:spPr>
        <a:xfrm>
          <a:off x="6067502" y="1319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39206</xdr:rowOff>
    </xdr:from>
    <xdr:ext cx="469744" cy="259045"/>
    <xdr:sp macro="" textlink="">
      <xdr:nvSpPr>
        <xdr:cNvPr id="362" name="n_1mainValue【公営住宅】&#10;一人当たり面積">
          <a:extLst>
            <a:ext uri="{FF2B5EF4-FFF2-40B4-BE49-F238E27FC236}">
              <a16:creationId xmlns:a16="http://schemas.microsoft.com/office/drawing/2014/main" id="{972C92D9-F689-4FB0-8CC8-59DDAC4BA4E0}"/>
            </a:ext>
          </a:extLst>
        </xdr:cNvPr>
        <xdr:cNvSpPr txBox="1"/>
      </xdr:nvSpPr>
      <xdr:spPr>
        <a:xfrm>
          <a:off x="8458277" y="1380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40839</xdr:rowOff>
    </xdr:from>
    <xdr:ext cx="469744" cy="259045"/>
    <xdr:sp macro="" textlink="">
      <xdr:nvSpPr>
        <xdr:cNvPr id="363" name="n_2mainValue【公営住宅】&#10;一人当たり面積">
          <a:extLst>
            <a:ext uri="{FF2B5EF4-FFF2-40B4-BE49-F238E27FC236}">
              <a16:creationId xmlns:a16="http://schemas.microsoft.com/office/drawing/2014/main" id="{29F75C6C-F69F-4736-B89B-BC930A837020}"/>
            </a:ext>
          </a:extLst>
        </xdr:cNvPr>
        <xdr:cNvSpPr txBox="1"/>
      </xdr:nvSpPr>
      <xdr:spPr>
        <a:xfrm>
          <a:off x="7677227" y="1380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40839</xdr:rowOff>
    </xdr:from>
    <xdr:ext cx="469744" cy="259045"/>
    <xdr:sp macro="" textlink="">
      <xdr:nvSpPr>
        <xdr:cNvPr id="364" name="n_3mainValue【公営住宅】&#10;一人当たり面積">
          <a:extLst>
            <a:ext uri="{FF2B5EF4-FFF2-40B4-BE49-F238E27FC236}">
              <a16:creationId xmlns:a16="http://schemas.microsoft.com/office/drawing/2014/main" id="{FCE5FFB3-B0AB-43D1-A368-C79E6870351F}"/>
            </a:ext>
          </a:extLst>
        </xdr:cNvPr>
        <xdr:cNvSpPr txBox="1"/>
      </xdr:nvSpPr>
      <xdr:spPr>
        <a:xfrm>
          <a:off x="6867602" y="1380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42471</xdr:rowOff>
    </xdr:from>
    <xdr:ext cx="469744" cy="259045"/>
    <xdr:sp macro="" textlink="">
      <xdr:nvSpPr>
        <xdr:cNvPr id="365" name="n_4mainValue【公営住宅】&#10;一人当たり面積">
          <a:extLst>
            <a:ext uri="{FF2B5EF4-FFF2-40B4-BE49-F238E27FC236}">
              <a16:creationId xmlns:a16="http://schemas.microsoft.com/office/drawing/2014/main" id="{A537C074-2F1E-4859-AD46-68C2C085D4D0}"/>
            </a:ext>
          </a:extLst>
        </xdr:cNvPr>
        <xdr:cNvSpPr txBox="1"/>
      </xdr:nvSpPr>
      <xdr:spPr>
        <a:xfrm>
          <a:off x="6067502" y="1380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6" name="正方形/長方形 365">
          <a:extLst>
            <a:ext uri="{FF2B5EF4-FFF2-40B4-BE49-F238E27FC236}">
              <a16:creationId xmlns:a16="http://schemas.microsoft.com/office/drawing/2014/main" id="{E5364802-8575-44D8-A933-0EBADFD9B5A3}"/>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67" name="正方形/長方形 366">
          <a:extLst>
            <a:ext uri="{FF2B5EF4-FFF2-40B4-BE49-F238E27FC236}">
              <a16:creationId xmlns:a16="http://schemas.microsoft.com/office/drawing/2014/main" id="{C75F56B8-E776-41D9-9A4B-AED023FD71D6}"/>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68" name="正方形/長方形 367">
          <a:extLst>
            <a:ext uri="{FF2B5EF4-FFF2-40B4-BE49-F238E27FC236}">
              <a16:creationId xmlns:a16="http://schemas.microsoft.com/office/drawing/2014/main" id="{4E03EB29-D7B5-4FF3-847C-A51EC27614BC}"/>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69" name="正方形/長方形 368">
          <a:extLst>
            <a:ext uri="{FF2B5EF4-FFF2-40B4-BE49-F238E27FC236}">
              <a16:creationId xmlns:a16="http://schemas.microsoft.com/office/drawing/2014/main" id="{FCF94D25-32A0-4765-9A6E-EA649E29D0F0}"/>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70" name="正方形/長方形 369">
          <a:extLst>
            <a:ext uri="{FF2B5EF4-FFF2-40B4-BE49-F238E27FC236}">
              <a16:creationId xmlns:a16="http://schemas.microsoft.com/office/drawing/2014/main" id="{74BE2705-D30D-4F72-9064-3B2AD2B93B4F}"/>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1" name="正方形/長方形 370">
          <a:extLst>
            <a:ext uri="{FF2B5EF4-FFF2-40B4-BE49-F238E27FC236}">
              <a16:creationId xmlns:a16="http://schemas.microsoft.com/office/drawing/2014/main" id="{681B9A40-A1A7-4D27-8C07-7D85B8D0A7A0}"/>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2" name="テキスト ボックス 371">
          <a:extLst>
            <a:ext uri="{FF2B5EF4-FFF2-40B4-BE49-F238E27FC236}">
              <a16:creationId xmlns:a16="http://schemas.microsoft.com/office/drawing/2014/main" id="{0CAAF6CD-8A9B-41BE-98CE-AFFA31638854}"/>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3" name="直線コネクタ 372">
          <a:extLst>
            <a:ext uri="{FF2B5EF4-FFF2-40B4-BE49-F238E27FC236}">
              <a16:creationId xmlns:a16="http://schemas.microsoft.com/office/drawing/2014/main" id="{C672CF19-0D90-4D4C-9D79-F1695A5EA1A1}"/>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4" name="テキスト ボックス 373">
          <a:extLst>
            <a:ext uri="{FF2B5EF4-FFF2-40B4-BE49-F238E27FC236}">
              <a16:creationId xmlns:a16="http://schemas.microsoft.com/office/drawing/2014/main" id="{452A2BB0-8729-443C-8BBD-33EFEFCBA5DF}"/>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5" name="直線コネクタ 374">
          <a:extLst>
            <a:ext uri="{FF2B5EF4-FFF2-40B4-BE49-F238E27FC236}">
              <a16:creationId xmlns:a16="http://schemas.microsoft.com/office/drawing/2014/main" id="{DF7394F6-F0F7-4ADA-8768-928EFC9D7799}"/>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76" name="テキスト ボックス 375">
          <a:extLst>
            <a:ext uri="{FF2B5EF4-FFF2-40B4-BE49-F238E27FC236}">
              <a16:creationId xmlns:a16="http://schemas.microsoft.com/office/drawing/2014/main" id="{0BD713EE-F665-4201-9454-62CEDC0D3184}"/>
            </a:ext>
          </a:extLst>
        </xdr:cNvPr>
        <xdr:cNvSpPr txBox="1"/>
      </xdr:nvSpPr>
      <xdr:spPr>
        <a:xfrm>
          <a:off x="339891"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7" name="直線コネクタ 376">
          <a:extLst>
            <a:ext uri="{FF2B5EF4-FFF2-40B4-BE49-F238E27FC236}">
              <a16:creationId xmlns:a16="http://schemas.microsoft.com/office/drawing/2014/main" id="{83351C1F-A87F-44D0-8C3D-AE855840E9DF}"/>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8" name="テキスト ボックス 377">
          <a:extLst>
            <a:ext uri="{FF2B5EF4-FFF2-40B4-BE49-F238E27FC236}">
              <a16:creationId xmlns:a16="http://schemas.microsoft.com/office/drawing/2014/main" id="{2B29330E-7FEC-47FA-A2D0-2A7B44873653}"/>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9" name="直線コネクタ 378">
          <a:extLst>
            <a:ext uri="{FF2B5EF4-FFF2-40B4-BE49-F238E27FC236}">
              <a16:creationId xmlns:a16="http://schemas.microsoft.com/office/drawing/2014/main" id="{AC79EC12-E68C-4BB0-9EB6-F004359F43C3}"/>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0" name="テキスト ボックス 379">
          <a:extLst>
            <a:ext uri="{FF2B5EF4-FFF2-40B4-BE49-F238E27FC236}">
              <a16:creationId xmlns:a16="http://schemas.microsoft.com/office/drawing/2014/main" id="{337367A0-07DB-4527-9ED2-DEC8F9C3560D}"/>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1" name="直線コネクタ 380">
          <a:extLst>
            <a:ext uri="{FF2B5EF4-FFF2-40B4-BE49-F238E27FC236}">
              <a16:creationId xmlns:a16="http://schemas.microsoft.com/office/drawing/2014/main" id="{E9C4F06D-D7C7-42FB-A7BA-6F65AE2E013B}"/>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2" name="テキスト ボックス 381">
          <a:extLst>
            <a:ext uri="{FF2B5EF4-FFF2-40B4-BE49-F238E27FC236}">
              <a16:creationId xmlns:a16="http://schemas.microsoft.com/office/drawing/2014/main" id="{00C806AD-6C0E-4359-8EA2-742A9238D051}"/>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3" name="直線コネクタ 382">
          <a:extLst>
            <a:ext uri="{FF2B5EF4-FFF2-40B4-BE49-F238E27FC236}">
              <a16:creationId xmlns:a16="http://schemas.microsoft.com/office/drawing/2014/main" id="{3EC14991-93C3-4E72-9F11-FC5C119888D1}"/>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84" name="テキスト ボックス 383">
          <a:extLst>
            <a:ext uri="{FF2B5EF4-FFF2-40B4-BE49-F238E27FC236}">
              <a16:creationId xmlns:a16="http://schemas.microsoft.com/office/drawing/2014/main" id="{34992D2D-666D-4BE1-823E-31C3C56CB66C}"/>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5" name="直線コネクタ 384">
          <a:extLst>
            <a:ext uri="{FF2B5EF4-FFF2-40B4-BE49-F238E27FC236}">
              <a16:creationId xmlns:a16="http://schemas.microsoft.com/office/drawing/2014/main" id="{62466928-8E66-4B93-B771-BD91720F312D}"/>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86" name="テキスト ボックス 385">
          <a:extLst>
            <a:ext uri="{FF2B5EF4-FFF2-40B4-BE49-F238E27FC236}">
              <a16:creationId xmlns:a16="http://schemas.microsoft.com/office/drawing/2014/main" id="{F3B45C39-34E7-41F0-BDBF-ABB13C6D5E14}"/>
            </a:ext>
          </a:extLst>
        </xdr:cNvPr>
        <xdr:cNvSpPr txBox="1"/>
      </xdr:nvSpPr>
      <xdr:spPr>
        <a:xfrm>
          <a:off x="339891" y="157042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7" name="【港湾・漁港】&#10;有形固定資産減価償却率グラフ枠">
          <a:extLst>
            <a:ext uri="{FF2B5EF4-FFF2-40B4-BE49-F238E27FC236}">
              <a16:creationId xmlns:a16="http://schemas.microsoft.com/office/drawing/2014/main" id="{5B8EE91E-2E8A-41AB-A70D-7C0D112C1A3B}"/>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101</xdr:row>
      <xdr:rowOff>64770</xdr:rowOff>
    </xdr:from>
    <xdr:to>
      <xdr:col>24</xdr:col>
      <xdr:colOff>62865</xdr:colOff>
      <xdr:row>108</xdr:row>
      <xdr:rowOff>118111</xdr:rowOff>
    </xdr:to>
    <xdr:cxnSp macro="">
      <xdr:nvCxnSpPr>
        <xdr:cNvPr id="388" name="直線コネクタ 387">
          <a:extLst>
            <a:ext uri="{FF2B5EF4-FFF2-40B4-BE49-F238E27FC236}">
              <a16:creationId xmlns:a16="http://schemas.microsoft.com/office/drawing/2014/main" id="{A204623E-A455-41BD-8CF0-E0D3FE81365A}"/>
            </a:ext>
          </a:extLst>
        </xdr:cNvPr>
        <xdr:cNvCxnSpPr/>
      </xdr:nvCxnSpPr>
      <xdr:spPr>
        <a:xfrm flipV="1">
          <a:off x="4179570" y="16422370"/>
          <a:ext cx="1270" cy="1186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121938</xdr:rowOff>
    </xdr:from>
    <xdr:ext cx="405111" cy="259045"/>
    <xdr:sp macro="" textlink="">
      <xdr:nvSpPr>
        <xdr:cNvPr id="389" name="【港湾・漁港】&#10;有形固定資産減価償却率最小値テキスト">
          <a:extLst>
            <a:ext uri="{FF2B5EF4-FFF2-40B4-BE49-F238E27FC236}">
              <a16:creationId xmlns:a16="http://schemas.microsoft.com/office/drawing/2014/main" id="{5FF5F020-0D78-4B2C-94D0-7798C86F1D4F}"/>
            </a:ext>
          </a:extLst>
        </xdr:cNvPr>
        <xdr:cNvSpPr txBox="1"/>
      </xdr:nvSpPr>
      <xdr:spPr>
        <a:xfrm>
          <a:off x="4229100" y="17613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118111</xdr:rowOff>
    </xdr:from>
    <xdr:to>
      <xdr:col>24</xdr:col>
      <xdr:colOff>152400</xdr:colOff>
      <xdr:row>108</xdr:row>
      <xdr:rowOff>118111</xdr:rowOff>
    </xdr:to>
    <xdr:cxnSp macro="">
      <xdr:nvCxnSpPr>
        <xdr:cNvPr id="390" name="直線コネクタ 389">
          <a:extLst>
            <a:ext uri="{FF2B5EF4-FFF2-40B4-BE49-F238E27FC236}">
              <a16:creationId xmlns:a16="http://schemas.microsoft.com/office/drawing/2014/main" id="{E6652371-5699-4ED4-ACD6-F85EEF1F90EA}"/>
            </a:ext>
          </a:extLst>
        </xdr:cNvPr>
        <xdr:cNvCxnSpPr/>
      </xdr:nvCxnSpPr>
      <xdr:spPr>
        <a:xfrm>
          <a:off x="4105275" y="1760918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11447</xdr:rowOff>
    </xdr:from>
    <xdr:ext cx="405111" cy="259045"/>
    <xdr:sp macro="" textlink="">
      <xdr:nvSpPr>
        <xdr:cNvPr id="391" name="【港湾・漁港】&#10;有形固定資産減価償却率最大値テキスト">
          <a:extLst>
            <a:ext uri="{FF2B5EF4-FFF2-40B4-BE49-F238E27FC236}">
              <a16:creationId xmlns:a16="http://schemas.microsoft.com/office/drawing/2014/main" id="{179A453E-E28F-4397-945B-AF48D810A8B7}"/>
            </a:ext>
          </a:extLst>
        </xdr:cNvPr>
        <xdr:cNvSpPr txBox="1"/>
      </xdr:nvSpPr>
      <xdr:spPr>
        <a:xfrm>
          <a:off x="4229100" y="1620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64770</xdr:rowOff>
    </xdr:from>
    <xdr:to>
      <xdr:col>24</xdr:col>
      <xdr:colOff>152400</xdr:colOff>
      <xdr:row>101</xdr:row>
      <xdr:rowOff>64770</xdr:rowOff>
    </xdr:to>
    <xdr:cxnSp macro="">
      <xdr:nvCxnSpPr>
        <xdr:cNvPr id="392" name="直線コネクタ 391">
          <a:extLst>
            <a:ext uri="{FF2B5EF4-FFF2-40B4-BE49-F238E27FC236}">
              <a16:creationId xmlns:a16="http://schemas.microsoft.com/office/drawing/2014/main" id="{8BEDCE7F-90F6-44FD-95EE-3980AB35F14D}"/>
            </a:ext>
          </a:extLst>
        </xdr:cNvPr>
        <xdr:cNvCxnSpPr/>
      </xdr:nvCxnSpPr>
      <xdr:spPr>
        <a:xfrm>
          <a:off x="4105275" y="1642237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105</xdr:row>
      <xdr:rowOff>3827</xdr:rowOff>
    </xdr:from>
    <xdr:ext cx="405111" cy="259045"/>
    <xdr:sp macro="" textlink="">
      <xdr:nvSpPr>
        <xdr:cNvPr id="393" name="【港湾・漁港】&#10;有形固定資産減価償却率平均値テキスト">
          <a:extLst>
            <a:ext uri="{FF2B5EF4-FFF2-40B4-BE49-F238E27FC236}">
              <a16:creationId xmlns:a16="http://schemas.microsoft.com/office/drawing/2014/main" id="{8FAE33DB-1C72-4205-85F5-25CC664A6577}"/>
            </a:ext>
          </a:extLst>
        </xdr:cNvPr>
        <xdr:cNvSpPr txBox="1"/>
      </xdr:nvSpPr>
      <xdr:spPr>
        <a:xfrm>
          <a:off x="4229100" y="17009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25400</xdr:rowOff>
    </xdr:from>
    <xdr:to>
      <xdr:col>24</xdr:col>
      <xdr:colOff>114300</xdr:colOff>
      <xdr:row>105</xdr:row>
      <xdr:rowOff>127000</xdr:rowOff>
    </xdr:to>
    <xdr:sp macro="" textlink="">
      <xdr:nvSpPr>
        <xdr:cNvPr id="394" name="フローチャート: 判断 393">
          <a:extLst>
            <a:ext uri="{FF2B5EF4-FFF2-40B4-BE49-F238E27FC236}">
              <a16:creationId xmlns:a16="http://schemas.microsoft.com/office/drawing/2014/main" id="{578C967C-30F2-45BB-9E89-5EEE336842E6}"/>
            </a:ext>
          </a:extLst>
        </xdr:cNvPr>
        <xdr:cNvSpPr/>
      </xdr:nvSpPr>
      <xdr:spPr>
        <a:xfrm>
          <a:off x="4124325" y="170307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170180</xdr:rowOff>
    </xdr:from>
    <xdr:to>
      <xdr:col>20</xdr:col>
      <xdr:colOff>38100</xdr:colOff>
      <xdr:row>105</xdr:row>
      <xdr:rowOff>100330</xdr:rowOff>
    </xdr:to>
    <xdr:sp macro="" textlink="">
      <xdr:nvSpPr>
        <xdr:cNvPr id="395" name="フローチャート: 判断 394">
          <a:extLst>
            <a:ext uri="{FF2B5EF4-FFF2-40B4-BE49-F238E27FC236}">
              <a16:creationId xmlns:a16="http://schemas.microsoft.com/office/drawing/2014/main" id="{FE73C507-D0F6-4CC3-B746-05DD382B7A26}"/>
            </a:ext>
          </a:extLst>
        </xdr:cNvPr>
        <xdr:cNvSpPr/>
      </xdr:nvSpPr>
      <xdr:spPr>
        <a:xfrm>
          <a:off x="3381375" y="1700085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128270</xdr:rowOff>
    </xdr:from>
    <xdr:to>
      <xdr:col>15</xdr:col>
      <xdr:colOff>101600</xdr:colOff>
      <xdr:row>105</xdr:row>
      <xdr:rowOff>58420</xdr:rowOff>
    </xdr:to>
    <xdr:sp macro="" textlink="">
      <xdr:nvSpPr>
        <xdr:cNvPr id="396" name="フローチャート: 判断 395">
          <a:extLst>
            <a:ext uri="{FF2B5EF4-FFF2-40B4-BE49-F238E27FC236}">
              <a16:creationId xmlns:a16="http://schemas.microsoft.com/office/drawing/2014/main" id="{C11BDCEB-AD51-491D-A808-62A7FA3C7D98}"/>
            </a:ext>
          </a:extLst>
        </xdr:cNvPr>
        <xdr:cNvSpPr/>
      </xdr:nvSpPr>
      <xdr:spPr>
        <a:xfrm>
          <a:off x="2571750" y="1696529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93980</xdr:rowOff>
    </xdr:from>
    <xdr:to>
      <xdr:col>10</xdr:col>
      <xdr:colOff>165100</xdr:colOff>
      <xdr:row>105</xdr:row>
      <xdr:rowOff>24130</xdr:rowOff>
    </xdr:to>
    <xdr:sp macro="" textlink="">
      <xdr:nvSpPr>
        <xdr:cNvPr id="397" name="フローチャート: 判断 396">
          <a:extLst>
            <a:ext uri="{FF2B5EF4-FFF2-40B4-BE49-F238E27FC236}">
              <a16:creationId xmlns:a16="http://schemas.microsoft.com/office/drawing/2014/main" id="{172CCF5B-C7CA-4C81-9F24-6079718EEECD}"/>
            </a:ext>
          </a:extLst>
        </xdr:cNvPr>
        <xdr:cNvSpPr/>
      </xdr:nvSpPr>
      <xdr:spPr>
        <a:xfrm>
          <a:off x="1781175" y="169341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63500</xdr:rowOff>
    </xdr:from>
    <xdr:to>
      <xdr:col>6</xdr:col>
      <xdr:colOff>38100</xdr:colOff>
      <xdr:row>104</xdr:row>
      <xdr:rowOff>165100</xdr:rowOff>
    </xdr:to>
    <xdr:sp macro="" textlink="">
      <xdr:nvSpPr>
        <xdr:cNvPr id="398" name="フローチャート: 判断 397">
          <a:extLst>
            <a:ext uri="{FF2B5EF4-FFF2-40B4-BE49-F238E27FC236}">
              <a16:creationId xmlns:a16="http://schemas.microsoft.com/office/drawing/2014/main" id="{CB3D8B38-68C4-4549-8BED-7C4EF80CC3F9}"/>
            </a:ext>
          </a:extLst>
        </xdr:cNvPr>
        <xdr:cNvSpPr/>
      </xdr:nvSpPr>
      <xdr:spPr>
        <a:xfrm>
          <a:off x="981075" y="169068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50013270-DFF6-4900-81B5-A11D6A1E2496}"/>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7AF4B58A-09E2-47F1-8164-817740723B55}"/>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C6389B70-EE1A-4123-AE05-79EFD6647DD5}"/>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2" name="テキスト ボックス 401">
          <a:extLst>
            <a:ext uri="{FF2B5EF4-FFF2-40B4-BE49-F238E27FC236}">
              <a16:creationId xmlns:a16="http://schemas.microsoft.com/office/drawing/2014/main" id="{941B415C-2466-4256-A5EE-521649829720}"/>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FACB74B9-4A5A-48C9-ABCE-2568F74B356B}"/>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74930</xdr:rowOff>
    </xdr:from>
    <xdr:to>
      <xdr:col>24</xdr:col>
      <xdr:colOff>114300</xdr:colOff>
      <xdr:row>103</xdr:row>
      <xdr:rowOff>5080</xdr:rowOff>
    </xdr:to>
    <xdr:sp macro="" textlink="">
      <xdr:nvSpPr>
        <xdr:cNvPr id="404" name="楕円 403">
          <a:extLst>
            <a:ext uri="{FF2B5EF4-FFF2-40B4-BE49-F238E27FC236}">
              <a16:creationId xmlns:a16="http://schemas.microsoft.com/office/drawing/2014/main" id="{FE1C83AA-248C-4ED0-A81C-2778756E1DD6}"/>
            </a:ext>
          </a:extLst>
        </xdr:cNvPr>
        <xdr:cNvSpPr/>
      </xdr:nvSpPr>
      <xdr:spPr>
        <a:xfrm>
          <a:off x="4124325" y="165912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101</xdr:row>
      <xdr:rowOff>97807</xdr:rowOff>
    </xdr:from>
    <xdr:ext cx="405111" cy="259045"/>
    <xdr:sp macro="" textlink="">
      <xdr:nvSpPr>
        <xdr:cNvPr id="405" name="【港湾・漁港】&#10;有形固定資産減価償却率該当値テキスト">
          <a:extLst>
            <a:ext uri="{FF2B5EF4-FFF2-40B4-BE49-F238E27FC236}">
              <a16:creationId xmlns:a16="http://schemas.microsoft.com/office/drawing/2014/main" id="{B8E360E9-E2F5-4BF6-932F-FE7B0279C849}"/>
            </a:ext>
          </a:extLst>
        </xdr:cNvPr>
        <xdr:cNvSpPr txBox="1"/>
      </xdr:nvSpPr>
      <xdr:spPr>
        <a:xfrm>
          <a:off x="4229100" y="1645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17780</xdr:rowOff>
    </xdr:from>
    <xdr:to>
      <xdr:col>20</xdr:col>
      <xdr:colOff>38100</xdr:colOff>
      <xdr:row>102</xdr:row>
      <xdr:rowOff>119380</xdr:rowOff>
    </xdr:to>
    <xdr:sp macro="" textlink="">
      <xdr:nvSpPr>
        <xdr:cNvPr id="406" name="楕円 405">
          <a:extLst>
            <a:ext uri="{FF2B5EF4-FFF2-40B4-BE49-F238E27FC236}">
              <a16:creationId xmlns:a16="http://schemas.microsoft.com/office/drawing/2014/main" id="{185CD2EE-5AE1-4075-A757-083AD04F0E18}"/>
            </a:ext>
          </a:extLst>
        </xdr:cNvPr>
        <xdr:cNvSpPr/>
      </xdr:nvSpPr>
      <xdr:spPr>
        <a:xfrm>
          <a:off x="3381375" y="1653413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68580</xdr:rowOff>
    </xdr:from>
    <xdr:to>
      <xdr:col>24</xdr:col>
      <xdr:colOff>63500</xdr:colOff>
      <xdr:row>102</xdr:row>
      <xdr:rowOff>125730</xdr:rowOff>
    </xdr:to>
    <xdr:cxnSp macro="">
      <xdr:nvCxnSpPr>
        <xdr:cNvPr id="407" name="直線コネクタ 406">
          <a:extLst>
            <a:ext uri="{FF2B5EF4-FFF2-40B4-BE49-F238E27FC236}">
              <a16:creationId xmlns:a16="http://schemas.microsoft.com/office/drawing/2014/main" id="{0E695FDF-A8D3-4B50-9471-9A06001E8114}"/>
            </a:ext>
          </a:extLst>
        </xdr:cNvPr>
        <xdr:cNvCxnSpPr/>
      </xdr:nvCxnSpPr>
      <xdr:spPr>
        <a:xfrm>
          <a:off x="3429000" y="16581755"/>
          <a:ext cx="7524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128270</xdr:rowOff>
    </xdr:from>
    <xdr:to>
      <xdr:col>15</xdr:col>
      <xdr:colOff>101600</xdr:colOff>
      <xdr:row>102</xdr:row>
      <xdr:rowOff>58420</xdr:rowOff>
    </xdr:to>
    <xdr:sp macro="" textlink="">
      <xdr:nvSpPr>
        <xdr:cNvPr id="408" name="楕円 407">
          <a:extLst>
            <a:ext uri="{FF2B5EF4-FFF2-40B4-BE49-F238E27FC236}">
              <a16:creationId xmlns:a16="http://schemas.microsoft.com/office/drawing/2014/main" id="{344EA072-CEB9-4486-BD6F-5D30F7932900}"/>
            </a:ext>
          </a:extLst>
        </xdr:cNvPr>
        <xdr:cNvSpPr/>
      </xdr:nvSpPr>
      <xdr:spPr>
        <a:xfrm>
          <a:off x="2571750" y="164795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7620</xdr:rowOff>
    </xdr:from>
    <xdr:to>
      <xdr:col>19</xdr:col>
      <xdr:colOff>177800</xdr:colOff>
      <xdr:row>102</xdr:row>
      <xdr:rowOff>68580</xdr:rowOff>
    </xdr:to>
    <xdr:cxnSp macro="">
      <xdr:nvCxnSpPr>
        <xdr:cNvPr id="409" name="直線コネクタ 408">
          <a:extLst>
            <a:ext uri="{FF2B5EF4-FFF2-40B4-BE49-F238E27FC236}">
              <a16:creationId xmlns:a16="http://schemas.microsoft.com/office/drawing/2014/main" id="{EE021F8C-9A6E-4386-A4A8-37508E2ED566}"/>
            </a:ext>
          </a:extLst>
        </xdr:cNvPr>
        <xdr:cNvCxnSpPr/>
      </xdr:nvCxnSpPr>
      <xdr:spPr>
        <a:xfrm>
          <a:off x="2619375" y="16527145"/>
          <a:ext cx="809625"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63500</xdr:rowOff>
    </xdr:from>
    <xdr:to>
      <xdr:col>10</xdr:col>
      <xdr:colOff>165100</xdr:colOff>
      <xdr:row>101</xdr:row>
      <xdr:rowOff>165100</xdr:rowOff>
    </xdr:to>
    <xdr:sp macro="" textlink="">
      <xdr:nvSpPr>
        <xdr:cNvPr id="410" name="楕円 409">
          <a:extLst>
            <a:ext uri="{FF2B5EF4-FFF2-40B4-BE49-F238E27FC236}">
              <a16:creationId xmlns:a16="http://schemas.microsoft.com/office/drawing/2014/main" id="{1E553EBB-5FE2-4BAA-B876-B2668B492489}"/>
            </a:ext>
          </a:extLst>
        </xdr:cNvPr>
        <xdr:cNvSpPr/>
      </xdr:nvSpPr>
      <xdr:spPr>
        <a:xfrm>
          <a:off x="1781175" y="16421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114300</xdr:rowOff>
    </xdr:from>
    <xdr:to>
      <xdr:col>15</xdr:col>
      <xdr:colOff>50800</xdr:colOff>
      <xdr:row>102</xdr:row>
      <xdr:rowOff>7620</xdr:rowOff>
    </xdr:to>
    <xdr:cxnSp macro="">
      <xdr:nvCxnSpPr>
        <xdr:cNvPr id="411" name="直線コネクタ 410">
          <a:extLst>
            <a:ext uri="{FF2B5EF4-FFF2-40B4-BE49-F238E27FC236}">
              <a16:creationId xmlns:a16="http://schemas.microsoft.com/office/drawing/2014/main" id="{8ACF2D71-FE37-43C5-9E77-7637AD181337}"/>
            </a:ext>
          </a:extLst>
        </xdr:cNvPr>
        <xdr:cNvCxnSpPr/>
      </xdr:nvCxnSpPr>
      <xdr:spPr>
        <a:xfrm>
          <a:off x="1828800" y="16468725"/>
          <a:ext cx="790575"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170180</xdr:rowOff>
    </xdr:from>
    <xdr:to>
      <xdr:col>6</xdr:col>
      <xdr:colOff>38100</xdr:colOff>
      <xdr:row>101</xdr:row>
      <xdr:rowOff>100330</xdr:rowOff>
    </xdr:to>
    <xdr:sp macro="" textlink="">
      <xdr:nvSpPr>
        <xdr:cNvPr id="412" name="楕円 411">
          <a:extLst>
            <a:ext uri="{FF2B5EF4-FFF2-40B4-BE49-F238E27FC236}">
              <a16:creationId xmlns:a16="http://schemas.microsoft.com/office/drawing/2014/main" id="{B964D380-28DA-4F2C-97E9-C83EDC355C05}"/>
            </a:ext>
          </a:extLst>
        </xdr:cNvPr>
        <xdr:cNvSpPr/>
      </xdr:nvSpPr>
      <xdr:spPr>
        <a:xfrm>
          <a:off x="981075" y="1635315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49530</xdr:rowOff>
    </xdr:from>
    <xdr:to>
      <xdr:col>10</xdr:col>
      <xdr:colOff>114300</xdr:colOff>
      <xdr:row>101</xdr:row>
      <xdr:rowOff>114300</xdr:rowOff>
    </xdr:to>
    <xdr:cxnSp macro="">
      <xdr:nvCxnSpPr>
        <xdr:cNvPr id="413" name="直線コネクタ 412">
          <a:extLst>
            <a:ext uri="{FF2B5EF4-FFF2-40B4-BE49-F238E27FC236}">
              <a16:creationId xmlns:a16="http://schemas.microsoft.com/office/drawing/2014/main" id="{CD42B464-192C-495D-8C14-14E936075284}"/>
            </a:ext>
          </a:extLst>
        </xdr:cNvPr>
        <xdr:cNvCxnSpPr/>
      </xdr:nvCxnSpPr>
      <xdr:spPr>
        <a:xfrm>
          <a:off x="1028700" y="16400780"/>
          <a:ext cx="800100" cy="6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91457</xdr:rowOff>
    </xdr:from>
    <xdr:ext cx="405111" cy="259045"/>
    <xdr:sp macro="" textlink="">
      <xdr:nvSpPr>
        <xdr:cNvPr id="414" name="n_1aveValue【港湾・漁港】&#10;有形固定資産減価償却率">
          <a:extLst>
            <a:ext uri="{FF2B5EF4-FFF2-40B4-BE49-F238E27FC236}">
              <a16:creationId xmlns:a16="http://schemas.microsoft.com/office/drawing/2014/main" id="{08F00693-DD5C-4D3C-931D-DAD1B39BB512}"/>
            </a:ext>
          </a:extLst>
        </xdr:cNvPr>
        <xdr:cNvSpPr txBox="1"/>
      </xdr:nvSpPr>
      <xdr:spPr>
        <a:xfrm>
          <a:off x="3239144" y="1709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49547</xdr:rowOff>
    </xdr:from>
    <xdr:ext cx="405111" cy="259045"/>
    <xdr:sp macro="" textlink="">
      <xdr:nvSpPr>
        <xdr:cNvPr id="415" name="n_2aveValue【港湾・漁港】&#10;有形固定資産減価償却率">
          <a:extLst>
            <a:ext uri="{FF2B5EF4-FFF2-40B4-BE49-F238E27FC236}">
              <a16:creationId xmlns:a16="http://schemas.microsoft.com/office/drawing/2014/main" id="{34BCE9B9-F4CB-4330-9346-1860DA95F3DA}"/>
            </a:ext>
          </a:extLst>
        </xdr:cNvPr>
        <xdr:cNvSpPr txBox="1"/>
      </xdr:nvSpPr>
      <xdr:spPr>
        <a:xfrm>
          <a:off x="24390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15257</xdr:rowOff>
    </xdr:from>
    <xdr:ext cx="405111" cy="259045"/>
    <xdr:sp macro="" textlink="">
      <xdr:nvSpPr>
        <xdr:cNvPr id="416" name="n_3aveValue【港湾・漁港】&#10;有形固定資産減価償却率">
          <a:extLst>
            <a:ext uri="{FF2B5EF4-FFF2-40B4-BE49-F238E27FC236}">
              <a16:creationId xmlns:a16="http://schemas.microsoft.com/office/drawing/2014/main" id="{0BC059F6-B7A3-49C9-95EE-06B34B559894}"/>
            </a:ext>
          </a:extLst>
        </xdr:cNvPr>
        <xdr:cNvSpPr txBox="1"/>
      </xdr:nvSpPr>
      <xdr:spPr>
        <a:xfrm>
          <a:off x="1648469" y="1701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156227</xdr:rowOff>
    </xdr:from>
    <xdr:ext cx="405111" cy="259045"/>
    <xdr:sp macro="" textlink="">
      <xdr:nvSpPr>
        <xdr:cNvPr id="417" name="n_4aveValue【港湾・漁港】&#10;有形固定資産減価償却率">
          <a:extLst>
            <a:ext uri="{FF2B5EF4-FFF2-40B4-BE49-F238E27FC236}">
              <a16:creationId xmlns:a16="http://schemas.microsoft.com/office/drawing/2014/main" id="{FC7CB10D-233E-4FD6-8D8C-D32D3C0FC69F}"/>
            </a:ext>
          </a:extLst>
        </xdr:cNvPr>
        <xdr:cNvSpPr txBox="1"/>
      </xdr:nvSpPr>
      <xdr:spPr>
        <a:xfrm>
          <a:off x="848369" y="16999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135907</xdr:rowOff>
    </xdr:from>
    <xdr:ext cx="405111" cy="259045"/>
    <xdr:sp macro="" textlink="">
      <xdr:nvSpPr>
        <xdr:cNvPr id="418" name="n_1mainValue【港湾・漁港】&#10;有形固定資産減価償却率">
          <a:extLst>
            <a:ext uri="{FF2B5EF4-FFF2-40B4-BE49-F238E27FC236}">
              <a16:creationId xmlns:a16="http://schemas.microsoft.com/office/drawing/2014/main" id="{FC81F3A9-7761-4CC3-9B70-6F3F16BC15E3}"/>
            </a:ext>
          </a:extLst>
        </xdr:cNvPr>
        <xdr:cNvSpPr txBox="1"/>
      </xdr:nvSpPr>
      <xdr:spPr>
        <a:xfrm>
          <a:off x="3239144" y="1632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74947</xdr:rowOff>
    </xdr:from>
    <xdr:ext cx="405111" cy="259045"/>
    <xdr:sp macro="" textlink="">
      <xdr:nvSpPr>
        <xdr:cNvPr id="419" name="n_2mainValue【港湾・漁港】&#10;有形固定資産減価償却率">
          <a:extLst>
            <a:ext uri="{FF2B5EF4-FFF2-40B4-BE49-F238E27FC236}">
              <a16:creationId xmlns:a16="http://schemas.microsoft.com/office/drawing/2014/main" id="{75FB8324-BE64-49E0-B4F1-87C446CD861B}"/>
            </a:ext>
          </a:extLst>
        </xdr:cNvPr>
        <xdr:cNvSpPr txBox="1"/>
      </xdr:nvSpPr>
      <xdr:spPr>
        <a:xfrm>
          <a:off x="2439044" y="1626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10177</xdr:rowOff>
    </xdr:from>
    <xdr:ext cx="405111" cy="259045"/>
    <xdr:sp macro="" textlink="">
      <xdr:nvSpPr>
        <xdr:cNvPr id="420" name="n_3mainValue【港湾・漁港】&#10;有形固定資産減価償却率">
          <a:extLst>
            <a:ext uri="{FF2B5EF4-FFF2-40B4-BE49-F238E27FC236}">
              <a16:creationId xmlns:a16="http://schemas.microsoft.com/office/drawing/2014/main" id="{33039603-7928-4DBE-9E78-5C369AB170E3}"/>
            </a:ext>
          </a:extLst>
        </xdr:cNvPr>
        <xdr:cNvSpPr txBox="1"/>
      </xdr:nvSpPr>
      <xdr:spPr>
        <a:xfrm>
          <a:off x="1648469" y="1619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116857</xdr:rowOff>
    </xdr:from>
    <xdr:ext cx="405111" cy="259045"/>
    <xdr:sp macro="" textlink="">
      <xdr:nvSpPr>
        <xdr:cNvPr id="421" name="n_4mainValue【港湾・漁港】&#10;有形固定資産減価償却率">
          <a:extLst>
            <a:ext uri="{FF2B5EF4-FFF2-40B4-BE49-F238E27FC236}">
              <a16:creationId xmlns:a16="http://schemas.microsoft.com/office/drawing/2014/main" id="{9E33D45B-2400-49F8-B933-D29C9C57316C}"/>
            </a:ext>
          </a:extLst>
        </xdr:cNvPr>
        <xdr:cNvSpPr txBox="1"/>
      </xdr:nvSpPr>
      <xdr:spPr>
        <a:xfrm>
          <a:off x="848369" y="1614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2" name="正方形/長方形 421">
          <a:extLst>
            <a:ext uri="{FF2B5EF4-FFF2-40B4-BE49-F238E27FC236}">
              <a16:creationId xmlns:a16="http://schemas.microsoft.com/office/drawing/2014/main" id="{8E879BB1-6A1B-4A82-8100-9FB96476F0AB}"/>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23" name="正方形/長方形 422">
          <a:extLst>
            <a:ext uri="{FF2B5EF4-FFF2-40B4-BE49-F238E27FC236}">
              <a16:creationId xmlns:a16="http://schemas.microsoft.com/office/drawing/2014/main" id="{F24EC4F0-3B66-4E6F-8B3E-7E5FA6118D64}"/>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24" name="正方形/長方形 423">
          <a:extLst>
            <a:ext uri="{FF2B5EF4-FFF2-40B4-BE49-F238E27FC236}">
              <a16:creationId xmlns:a16="http://schemas.microsoft.com/office/drawing/2014/main" id="{4FC56FB3-84AB-47FE-B4B3-86D9532B3E21}"/>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25" name="正方形/長方形 424">
          <a:extLst>
            <a:ext uri="{FF2B5EF4-FFF2-40B4-BE49-F238E27FC236}">
              <a16:creationId xmlns:a16="http://schemas.microsoft.com/office/drawing/2014/main" id="{E0927C77-6C53-432D-A937-507EEE457172}"/>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26" name="正方形/長方形 425">
          <a:extLst>
            <a:ext uri="{FF2B5EF4-FFF2-40B4-BE49-F238E27FC236}">
              <a16:creationId xmlns:a16="http://schemas.microsoft.com/office/drawing/2014/main" id="{8AA5750C-1209-487F-8706-D63959AEA5BA}"/>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7" name="正方形/長方形 426">
          <a:extLst>
            <a:ext uri="{FF2B5EF4-FFF2-40B4-BE49-F238E27FC236}">
              <a16:creationId xmlns:a16="http://schemas.microsoft.com/office/drawing/2014/main" id="{97C4A3CC-7DA7-4FF4-A131-6B714CC13929}"/>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8" name="テキスト ボックス 427">
          <a:extLst>
            <a:ext uri="{FF2B5EF4-FFF2-40B4-BE49-F238E27FC236}">
              <a16:creationId xmlns:a16="http://schemas.microsoft.com/office/drawing/2014/main" id="{3E31E5C7-A04B-47C0-ABC5-6B1EEA519D5E}"/>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9" name="直線コネクタ 428">
          <a:extLst>
            <a:ext uri="{FF2B5EF4-FFF2-40B4-BE49-F238E27FC236}">
              <a16:creationId xmlns:a16="http://schemas.microsoft.com/office/drawing/2014/main" id="{16CCA0EF-70AE-425E-AF15-442F67559E1D}"/>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30" name="直線コネクタ 429">
          <a:extLst>
            <a:ext uri="{FF2B5EF4-FFF2-40B4-BE49-F238E27FC236}">
              <a16:creationId xmlns:a16="http://schemas.microsoft.com/office/drawing/2014/main" id="{448D3CFF-112A-4B6D-9D09-8C6C60E85046}"/>
            </a:ext>
          </a:extLst>
        </xdr:cNvPr>
        <xdr:cNvCxnSpPr/>
      </xdr:nvCxnSpPr>
      <xdr:spPr>
        <a:xfrm>
          <a:off x="5953125" y="17459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31" name="テキスト ボックス 430">
          <a:extLst>
            <a:ext uri="{FF2B5EF4-FFF2-40B4-BE49-F238E27FC236}">
              <a16:creationId xmlns:a16="http://schemas.microsoft.com/office/drawing/2014/main" id="{2F9E88CC-B84A-420C-8856-B2373678BBE1}"/>
            </a:ext>
          </a:extLst>
        </xdr:cNvPr>
        <xdr:cNvSpPr txBox="1"/>
      </xdr:nvSpPr>
      <xdr:spPr>
        <a:xfrm>
          <a:off x="5723389" y="1732345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2" name="直線コネクタ 431">
          <a:extLst>
            <a:ext uri="{FF2B5EF4-FFF2-40B4-BE49-F238E27FC236}">
              <a16:creationId xmlns:a16="http://schemas.microsoft.com/office/drawing/2014/main" id="{1D2458FE-E71A-4723-B665-78F071785617}"/>
            </a:ext>
          </a:extLst>
        </xdr:cNvPr>
        <xdr:cNvCxnSpPr/>
      </xdr:nvCxnSpPr>
      <xdr:spPr>
        <a:xfrm>
          <a:off x="5953125" y="1691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33" name="テキスト ボックス 432">
          <a:extLst>
            <a:ext uri="{FF2B5EF4-FFF2-40B4-BE49-F238E27FC236}">
              <a16:creationId xmlns:a16="http://schemas.microsoft.com/office/drawing/2014/main" id="{DFB26D4E-6228-4CCC-9E46-A60947CD2725}"/>
            </a:ext>
          </a:extLst>
        </xdr:cNvPr>
        <xdr:cNvSpPr txBox="1"/>
      </xdr:nvSpPr>
      <xdr:spPr>
        <a:xfrm>
          <a:off x="5421206" y="1678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34" name="直線コネクタ 433">
          <a:extLst>
            <a:ext uri="{FF2B5EF4-FFF2-40B4-BE49-F238E27FC236}">
              <a16:creationId xmlns:a16="http://schemas.microsoft.com/office/drawing/2014/main" id="{DE9D0DE3-C2A0-45F2-AA0E-32C09731793E}"/>
            </a:ext>
          </a:extLst>
        </xdr:cNvPr>
        <xdr:cNvCxnSpPr/>
      </xdr:nvCxnSpPr>
      <xdr:spPr>
        <a:xfrm>
          <a:off x="5953125" y="16373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48277</xdr:rowOff>
    </xdr:from>
    <xdr:ext cx="595419" cy="259045"/>
    <xdr:sp macro="" textlink="">
      <xdr:nvSpPr>
        <xdr:cNvPr id="435" name="テキスト ボックス 434">
          <a:extLst>
            <a:ext uri="{FF2B5EF4-FFF2-40B4-BE49-F238E27FC236}">
              <a16:creationId xmlns:a16="http://schemas.microsoft.com/office/drawing/2014/main" id="{8D60F698-9DEF-494A-B328-4F677D263851}"/>
            </a:ext>
          </a:extLst>
        </xdr:cNvPr>
        <xdr:cNvSpPr txBox="1"/>
      </xdr:nvSpPr>
      <xdr:spPr>
        <a:xfrm>
          <a:off x="5421206" y="162376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6" name="直線コネクタ 435">
          <a:extLst>
            <a:ext uri="{FF2B5EF4-FFF2-40B4-BE49-F238E27FC236}">
              <a16:creationId xmlns:a16="http://schemas.microsoft.com/office/drawing/2014/main" id="{135F98EB-93B1-4B19-A58D-E6BA67F6D144}"/>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37" name="テキスト ボックス 436">
          <a:extLst>
            <a:ext uri="{FF2B5EF4-FFF2-40B4-BE49-F238E27FC236}">
              <a16:creationId xmlns:a16="http://schemas.microsoft.com/office/drawing/2014/main" id="{A191E8E3-652F-4104-A2FC-48CE8EAB20B1}"/>
            </a:ext>
          </a:extLst>
        </xdr:cNvPr>
        <xdr:cNvSpPr txBox="1"/>
      </xdr:nvSpPr>
      <xdr:spPr>
        <a:xfrm>
          <a:off x="5421206" y="157042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8" name="【港湾・漁港】&#10;一人当たり有形固定資産（償却資産）額グラフ枠">
          <a:extLst>
            <a:ext uri="{FF2B5EF4-FFF2-40B4-BE49-F238E27FC236}">
              <a16:creationId xmlns:a16="http://schemas.microsoft.com/office/drawing/2014/main" id="{30F363E6-C1A1-4669-A948-CBA5FBFDD67F}"/>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100</xdr:row>
      <xdr:rowOff>53356</xdr:rowOff>
    </xdr:from>
    <xdr:to>
      <xdr:col>54</xdr:col>
      <xdr:colOff>189865</xdr:colOff>
      <xdr:row>107</xdr:row>
      <xdr:rowOff>64982</xdr:rowOff>
    </xdr:to>
    <xdr:cxnSp macro="">
      <xdr:nvCxnSpPr>
        <xdr:cNvPr id="439" name="直線コネクタ 438">
          <a:extLst>
            <a:ext uri="{FF2B5EF4-FFF2-40B4-BE49-F238E27FC236}">
              <a16:creationId xmlns:a16="http://schemas.microsoft.com/office/drawing/2014/main" id="{7EDE4CBA-BE3D-4F8A-A969-00542C1154DA}"/>
            </a:ext>
          </a:extLst>
        </xdr:cNvPr>
        <xdr:cNvCxnSpPr/>
      </xdr:nvCxnSpPr>
      <xdr:spPr>
        <a:xfrm flipV="1">
          <a:off x="9427845" y="16242681"/>
          <a:ext cx="1270" cy="115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68809</xdr:rowOff>
    </xdr:from>
    <xdr:ext cx="534377" cy="259045"/>
    <xdr:sp macro="" textlink="">
      <xdr:nvSpPr>
        <xdr:cNvPr id="440" name="【港湾・漁港】&#10;一人当たり有形固定資産（償却資産）額最小値テキスト">
          <a:extLst>
            <a:ext uri="{FF2B5EF4-FFF2-40B4-BE49-F238E27FC236}">
              <a16:creationId xmlns:a16="http://schemas.microsoft.com/office/drawing/2014/main" id="{365BCC55-FDA6-421E-9DBE-D10EF99FD10A}"/>
            </a:ext>
          </a:extLst>
        </xdr:cNvPr>
        <xdr:cNvSpPr txBox="1"/>
      </xdr:nvSpPr>
      <xdr:spPr>
        <a:xfrm>
          <a:off x="9477375" y="1739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64982</xdr:rowOff>
    </xdr:from>
    <xdr:to>
      <xdr:col>55</xdr:col>
      <xdr:colOff>88900</xdr:colOff>
      <xdr:row>107</xdr:row>
      <xdr:rowOff>64982</xdr:rowOff>
    </xdr:to>
    <xdr:cxnSp macro="">
      <xdr:nvCxnSpPr>
        <xdr:cNvPr id="441" name="直線コネクタ 440">
          <a:extLst>
            <a:ext uri="{FF2B5EF4-FFF2-40B4-BE49-F238E27FC236}">
              <a16:creationId xmlns:a16="http://schemas.microsoft.com/office/drawing/2014/main" id="{80419D07-6554-41DD-9751-2339BE947B9E}"/>
            </a:ext>
          </a:extLst>
        </xdr:cNvPr>
        <xdr:cNvCxnSpPr/>
      </xdr:nvCxnSpPr>
      <xdr:spPr>
        <a:xfrm>
          <a:off x="9363075" y="1739413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33</xdr:rowOff>
    </xdr:from>
    <xdr:ext cx="599010" cy="259045"/>
    <xdr:sp macro="" textlink="">
      <xdr:nvSpPr>
        <xdr:cNvPr id="442" name="【港湾・漁港】&#10;一人当たり有形固定資産（償却資産）額最大値テキスト">
          <a:extLst>
            <a:ext uri="{FF2B5EF4-FFF2-40B4-BE49-F238E27FC236}">
              <a16:creationId xmlns:a16="http://schemas.microsoft.com/office/drawing/2014/main" id="{744B6BBD-1FB7-4B9B-ABF5-087CCAA5F840}"/>
            </a:ext>
          </a:extLst>
        </xdr:cNvPr>
        <xdr:cNvSpPr txBox="1"/>
      </xdr:nvSpPr>
      <xdr:spPr>
        <a:xfrm>
          <a:off x="9477375" y="1603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53356</xdr:rowOff>
    </xdr:from>
    <xdr:to>
      <xdr:col>55</xdr:col>
      <xdr:colOff>88900</xdr:colOff>
      <xdr:row>100</xdr:row>
      <xdr:rowOff>53356</xdr:rowOff>
    </xdr:to>
    <xdr:cxnSp macro="">
      <xdr:nvCxnSpPr>
        <xdr:cNvPr id="443" name="直線コネクタ 442">
          <a:extLst>
            <a:ext uri="{FF2B5EF4-FFF2-40B4-BE49-F238E27FC236}">
              <a16:creationId xmlns:a16="http://schemas.microsoft.com/office/drawing/2014/main" id="{5CBE4AA4-4267-4A72-8511-3887B690D204}"/>
            </a:ext>
          </a:extLst>
        </xdr:cNvPr>
        <xdr:cNvCxnSpPr/>
      </xdr:nvCxnSpPr>
      <xdr:spPr>
        <a:xfrm>
          <a:off x="9363075" y="1624268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104</xdr:row>
      <xdr:rowOff>160281</xdr:rowOff>
    </xdr:from>
    <xdr:ext cx="534377" cy="259045"/>
    <xdr:sp macro="" textlink="">
      <xdr:nvSpPr>
        <xdr:cNvPr id="444" name="【港湾・漁港】&#10;一人当たり有形固定資産（償却資産）額平均値テキスト">
          <a:extLst>
            <a:ext uri="{FF2B5EF4-FFF2-40B4-BE49-F238E27FC236}">
              <a16:creationId xmlns:a16="http://schemas.microsoft.com/office/drawing/2014/main" id="{0EED346E-8F85-4A9E-BAE7-7064BFAF2A42}"/>
            </a:ext>
          </a:extLst>
        </xdr:cNvPr>
        <xdr:cNvSpPr txBox="1"/>
      </xdr:nvSpPr>
      <xdr:spPr>
        <a:xfrm>
          <a:off x="9477375" y="170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10404</xdr:rowOff>
    </xdr:from>
    <xdr:to>
      <xdr:col>55</xdr:col>
      <xdr:colOff>50800</xdr:colOff>
      <xdr:row>105</xdr:row>
      <xdr:rowOff>112004</xdr:rowOff>
    </xdr:to>
    <xdr:sp macro="" textlink="">
      <xdr:nvSpPr>
        <xdr:cNvPr id="445" name="フローチャート: 判断 444">
          <a:extLst>
            <a:ext uri="{FF2B5EF4-FFF2-40B4-BE49-F238E27FC236}">
              <a16:creationId xmlns:a16="http://schemas.microsoft.com/office/drawing/2014/main" id="{32329F51-8614-4F3E-BD38-FE5736F29D17}"/>
            </a:ext>
          </a:extLst>
        </xdr:cNvPr>
        <xdr:cNvSpPr/>
      </xdr:nvSpPr>
      <xdr:spPr>
        <a:xfrm>
          <a:off x="9401175" y="17009354"/>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157211</xdr:rowOff>
    </xdr:from>
    <xdr:to>
      <xdr:col>50</xdr:col>
      <xdr:colOff>165100</xdr:colOff>
      <xdr:row>105</xdr:row>
      <xdr:rowOff>87361</xdr:rowOff>
    </xdr:to>
    <xdr:sp macro="" textlink="">
      <xdr:nvSpPr>
        <xdr:cNvPr id="446" name="フローチャート: 判断 445">
          <a:extLst>
            <a:ext uri="{FF2B5EF4-FFF2-40B4-BE49-F238E27FC236}">
              <a16:creationId xmlns:a16="http://schemas.microsoft.com/office/drawing/2014/main" id="{404134AD-7EE9-48CC-8974-9ADC30CA1643}"/>
            </a:ext>
          </a:extLst>
        </xdr:cNvPr>
        <xdr:cNvSpPr/>
      </xdr:nvSpPr>
      <xdr:spPr>
        <a:xfrm>
          <a:off x="8639175" y="17000586"/>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155577</xdr:rowOff>
    </xdr:from>
    <xdr:to>
      <xdr:col>46</xdr:col>
      <xdr:colOff>38100</xdr:colOff>
      <xdr:row>105</xdr:row>
      <xdr:rowOff>85727</xdr:rowOff>
    </xdr:to>
    <xdr:sp macro="" textlink="">
      <xdr:nvSpPr>
        <xdr:cNvPr id="447" name="フローチャート: 判断 446">
          <a:extLst>
            <a:ext uri="{FF2B5EF4-FFF2-40B4-BE49-F238E27FC236}">
              <a16:creationId xmlns:a16="http://schemas.microsoft.com/office/drawing/2014/main" id="{DD8CB6A3-F7EA-47A5-8597-B7F25007B3B0}"/>
            </a:ext>
          </a:extLst>
        </xdr:cNvPr>
        <xdr:cNvSpPr/>
      </xdr:nvSpPr>
      <xdr:spPr>
        <a:xfrm>
          <a:off x="7839075" y="16998952"/>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161399</xdr:rowOff>
    </xdr:from>
    <xdr:to>
      <xdr:col>41</xdr:col>
      <xdr:colOff>101600</xdr:colOff>
      <xdr:row>105</xdr:row>
      <xdr:rowOff>91549</xdr:rowOff>
    </xdr:to>
    <xdr:sp macro="" textlink="">
      <xdr:nvSpPr>
        <xdr:cNvPr id="448" name="フローチャート: 判断 447">
          <a:extLst>
            <a:ext uri="{FF2B5EF4-FFF2-40B4-BE49-F238E27FC236}">
              <a16:creationId xmlns:a16="http://schemas.microsoft.com/office/drawing/2014/main" id="{5FD6CB70-CB65-4BA0-80E4-DE4C8D7AC6BE}"/>
            </a:ext>
          </a:extLst>
        </xdr:cNvPr>
        <xdr:cNvSpPr/>
      </xdr:nvSpPr>
      <xdr:spPr>
        <a:xfrm>
          <a:off x="7029450" y="17004774"/>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114412</xdr:rowOff>
    </xdr:from>
    <xdr:to>
      <xdr:col>36</xdr:col>
      <xdr:colOff>165100</xdr:colOff>
      <xdr:row>105</xdr:row>
      <xdr:rowOff>44562</xdr:rowOff>
    </xdr:to>
    <xdr:sp macro="" textlink="">
      <xdr:nvSpPr>
        <xdr:cNvPr id="449" name="フローチャート: 判断 448">
          <a:extLst>
            <a:ext uri="{FF2B5EF4-FFF2-40B4-BE49-F238E27FC236}">
              <a16:creationId xmlns:a16="http://schemas.microsoft.com/office/drawing/2014/main" id="{74AD6E4F-969F-4A65-9739-6EE6A65552BF}"/>
            </a:ext>
          </a:extLst>
        </xdr:cNvPr>
        <xdr:cNvSpPr/>
      </xdr:nvSpPr>
      <xdr:spPr>
        <a:xfrm>
          <a:off x="6238875" y="1695461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598EACA5-8B2F-4AD2-8AFD-C40D6B7FB9D8}"/>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212FEB1B-9D92-4834-8FF4-9588F410A352}"/>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2" name="テキスト ボックス 451">
          <a:extLst>
            <a:ext uri="{FF2B5EF4-FFF2-40B4-BE49-F238E27FC236}">
              <a16:creationId xmlns:a16="http://schemas.microsoft.com/office/drawing/2014/main" id="{FF821533-9553-49AD-856D-729166427E72}"/>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3" name="テキスト ボックス 452">
          <a:extLst>
            <a:ext uri="{FF2B5EF4-FFF2-40B4-BE49-F238E27FC236}">
              <a16:creationId xmlns:a16="http://schemas.microsoft.com/office/drawing/2014/main" id="{8FF95DEC-2EC7-405A-9E9B-64A5856C4937}"/>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4" name="テキスト ボックス 453">
          <a:extLst>
            <a:ext uri="{FF2B5EF4-FFF2-40B4-BE49-F238E27FC236}">
              <a16:creationId xmlns:a16="http://schemas.microsoft.com/office/drawing/2014/main" id="{11F4C648-540A-4217-A0BC-0620C92C18E0}"/>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124636</xdr:rowOff>
    </xdr:from>
    <xdr:to>
      <xdr:col>55</xdr:col>
      <xdr:colOff>50800</xdr:colOff>
      <xdr:row>103</xdr:row>
      <xdr:rowOff>54786</xdr:rowOff>
    </xdr:to>
    <xdr:sp macro="" textlink="">
      <xdr:nvSpPr>
        <xdr:cNvPr id="455" name="楕円 454">
          <a:extLst>
            <a:ext uri="{FF2B5EF4-FFF2-40B4-BE49-F238E27FC236}">
              <a16:creationId xmlns:a16="http://schemas.microsoft.com/office/drawing/2014/main" id="{28090DA0-6441-4CED-81DE-65802FEAE4E8}"/>
            </a:ext>
          </a:extLst>
        </xdr:cNvPr>
        <xdr:cNvSpPr/>
      </xdr:nvSpPr>
      <xdr:spPr>
        <a:xfrm>
          <a:off x="9401175" y="16637811"/>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101</xdr:row>
      <xdr:rowOff>147513</xdr:rowOff>
    </xdr:from>
    <xdr:ext cx="599010" cy="259045"/>
    <xdr:sp macro="" textlink="">
      <xdr:nvSpPr>
        <xdr:cNvPr id="456" name="【港湾・漁港】&#10;一人当たり有形固定資産（償却資産）額該当値テキスト">
          <a:extLst>
            <a:ext uri="{FF2B5EF4-FFF2-40B4-BE49-F238E27FC236}">
              <a16:creationId xmlns:a16="http://schemas.microsoft.com/office/drawing/2014/main" id="{4A95A748-D564-440F-A8F1-E39CFA21D661}"/>
            </a:ext>
          </a:extLst>
        </xdr:cNvPr>
        <xdr:cNvSpPr txBox="1"/>
      </xdr:nvSpPr>
      <xdr:spPr>
        <a:xfrm>
          <a:off x="9477375" y="1649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137568</xdr:rowOff>
    </xdr:from>
    <xdr:to>
      <xdr:col>50</xdr:col>
      <xdr:colOff>165100</xdr:colOff>
      <xdr:row>103</xdr:row>
      <xdr:rowOff>67718</xdr:rowOff>
    </xdr:to>
    <xdr:sp macro="" textlink="">
      <xdr:nvSpPr>
        <xdr:cNvPr id="457" name="楕円 456">
          <a:extLst>
            <a:ext uri="{FF2B5EF4-FFF2-40B4-BE49-F238E27FC236}">
              <a16:creationId xmlns:a16="http://schemas.microsoft.com/office/drawing/2014/main" id="{1CA9A120-1CD0-44F8-85BD-8B2CD527AA96}"/>
            </a:ext>
          </a:extLst>
        </xdr:cNvPr>
        <xdr:cNvSpPr/>
      </xdr:nvSpPr>
      <xdr:spPr>
        <a:xfrm>
          <a:off x="8639175" y="1665709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3986</xdr:rowOff>
    </xdr:from>
    <xdr:to>
      <xdr:col>55</xdr:col>
      <xdr:colOff>0</xdr:colOff>
      <xdr:row>103</xdr:row>
      <xdr:rowOff>16918</xdr:rowOff>
    </xdr:to>
    <xdr:cxnSp macro="">
      <xdr:nvCxnSpPr>
        <xdr:cNvPr id="458" name="直線コネクタ 457">
          <a:extLst>
            <a:ext uri="{FF2B5EF4-FFF2-40B4-BE49-F238E27FC236}">
              <a16:creationId xmlns:a16="http://schemas.microsoft.com/office/drawing/2014/main" id="{47CF6FC4-118E-4DD4-96AE-2784430C6164}"/>
            </a:ext>
          </a:extLst>
        </xdr:cNvPr>
        <xdr:cNvCxnSpPr/>
      </xdr:nvCxnSpPr>
      <xdr:spPr>
        <a:xfrm flipV="1">
          <a:off x="8686800" y="16685436"/>
          <a:ext cx="742950" cy="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146541</xdr:rowOff>
    </xdr:from>
    <xdr:to>
      <xdr:col>46</xdr:col>
      <xdr:colOff>38100</xdr:colOff>
      <xdr:row>103</xdr:row>
      <xdr:rowOff>76691</xdr:rowOff>
    </xdr:to>
    <xdr:sp macro="" textlink="">
      <xdr:nvSpPr>
        <xdr:cNvPr id="459" name="楕円 458">
          <a:extLst>
            <a:ext uri="{FF2B5EF4-FFF2-40B4-BE49-F238E27FC236}">
              <a16:creationId xmlns:a16="http://schemas.microsoft.com/office/drawing/2014/main" id="{0069D26D-B6A2-467E-9A83-26B4403CDB7E}"/>
            </a:ext>
          </a:extLst>
        </xdr:cNvPr>
        <xdr:cNvSpPr/>
      </xdr:nvSpPr>
      <xdr:spPr>
        <a:xfrm>
          <a:off x="7839075" y="1665971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16918</xdr:rowOff>
    </xdr:from>
    <xdr:to>
      <xdr:col>50</xdr:col>
      <xdr:colOff>114300</xdr:colOff>
      <xdr:row>103</xdr:row>
      <xdr:rowOff>25891</xdr:rowOff>
    </xdr:to>
    <xdr:cxnSp macro="">
      <xdr:nvCxnSpPr>
        <xdr:cNvPr id="460" name="直線コネクタ 459">
          <a:extLst>
            <a:ext uri="{FF2B5EF4-FFF2-40B4-BE49-F238E27FC236}">
              <a16:creationId xmlns:a16="http://schemas.microsoft.com/office/drawing/2014/main" id="{34CC7472-0A55-4226-AB45-4CA0EBA0A586}"/>
            </a:ext>
          </a:extLst>
        </xdr:cNvPr>
        <xdr:cNvCxnSpPr/>
      </xdr:nvCxnSpPr>
      <xdr:spPr>
        <a:xfrm flipV="1">
          <a:off x="7886700" y="16695193"/>
          <a:ext cx="800100" cy="1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153685</xdr:rowOff>
    </xdr:from>
    <xdr:to>
      <xdr:col>41</xdr:col>
      <xdr:colOff>101600</xdr:colOff>
      <xdr:row>103</xdr:row>
      <xdr:rowOff>83835</xdr:rowOff>
    </xdr:to>
    <xdr:sp macro="" textlink="">
      <xdr:nvSpPr>
        <xdr:cNvPr id="461" name="楕円 460">
          <a:extLst>
            <a:ext uri="{FF2B5EF4-FFF2-40B4-BE49-F238E27FC236}">
              <a16:creationId xmlns:a16="http://schemas.microsoft.com/office/drawing/2014/main" id="{14A24811-47D6-4FD9-80D8-90AF87EC43C6}"/>
            </a:ext>
          </a:extLst>
        </xdr:cNvPr>
        <xdr:cNvSpPr/>
      </xdr:nvSpPr>
      <xdr:spPr>
        <a:xfrm>
          <a:off x="7029450" y="166700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25891</xdr:rowOff>
    </xdr:from>
    <xdr:to>
      <xdr:col>45</xdr:col>
      <xdr:colOff>177800</xdr:colOff>
      <xdr:row>103</xdr:row>
      <xdr:rowOff>33035</xdr:rowOff>
    </xdr:to>
    <xdr:cxnSp macro="">
      <xdr:nvCxnSpPr>
        <xdr:cNvPr id="462" name="直線コネクタ 461">
          <a:extLst>
            <a:ext uri="{FF2B5EF4-FFF2-40B4-BE49-F238E27FC236}">
              <a16:creationId xmlns:a16="http://schemas.microsoft.com/office/drawing/2014/main" id="{23D9FB21-6A1D-4F5D-8980-2B82421627D0}"/>
            </a:ext>
          </a:extLst>
        </xdr:cNvPr>
        <xdr:cNvCxnSpPr/>
      </xdr:nvCxnSpPr>
      <xdr:spPr>
        <a:xfrm flipV="1">
          <a:off x="7077075" y="16707341"/>
          <a:ext cx="809625"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160708</xdr:rowOff>
    </xdr:from>
    <xdr:to>
      <xdr:col>36</xdr:col>
      <xdr:colOff>165100</xdr:colOff>
      <xdr:row>103</xdr:row>
      <xdr:rowOff>90858</xdr:rowOff>
    </xdr:to>
    <xdr:sp macro="" textlink="">
      <xdr:nvSpPr>
        <xdr:cNvPr id="463" name="楕円 462">
          <a:extLst>
            <a:ext uri="{FF2B5EF4-FFF2-40B4-BE49-F238E27FC236}">
              <a16:creationId xmlns:a16="http://schemas.microsoft.com/office/drawing/2014/main" id="{E7961DD2-EE77-4B16-B98A-F2318AF98B84}"/>
            </a:ext>
          </a:extLst>
        </xdr:cNvPr>
        <xdr:cNvSpPr/>
      </xdr:nvSpPr>
      <xdr:spPr>
        <a:xfrm>
          <a:off x="6238875" y="16680233"/>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33035</xdr:rowOff>
    </xdr:from>
    <xdr:to>
      <xdr:col>41</xdr:col>
      <xdr:colOff>50800</xdr:colOff>
      <xdr:row>103</xdr:row>
      <xdr:rowOff>40058</xdr:rowOff>
    </xdr:to>
    <xdr:cxnSp macro="">
      <xdr:nvCxnSpPr>
        <xdr:cNvPr id="464" name="直線コネクタ 463">
          <a:extLst>
            <a:ext uri="{FF2B5EF4-FFF2-40B4-BE49-F238E27FC236}">
              <a16:creationId xmlns:a16="http://schemas.microsoft.com/office/drawing/2014/main" id="{3B9D34ED-06B2-4C8D-A2E8-1F8120ECBF8C}"/>
            </a:ext>
          </a:extLst>
        </xdr:cNvPr>
        <xdr:cNvCxnSpPr/>
      </xdr:nvCxnSpPr>
      <xdr:spPr>
        <a:xfrm flipV="1">
          <a:off x="6286500" y="16708135"/>
          <a:ext cx="790575" cy="1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105</xdr:row>
      <xdr:rowOff>78488</xdr:rowOff>
    </xdr:from>
    <xdr:ext cx="534377" cy="259045"/>
    <xdr:sp macro="" textlink="">
      <xdr:nvSpPr>
        <xdr:cNvPr id="465" name="n_1aveValue【港湾・漁港】&#10;一人当たり有形固定資産（償却資産）額">
          <a:extLst>
            <a:ext uri="{FF2B5EF4-FFF2-40B4-BE49-F238E27FC236}">
              <a16:creationId xmlns:a16="http://schemas.microsoft.com/office/drawing/2014/main" id="{F04984DF-B6FF-4C5E-AFD5-D672A0506DDC}"/>
            </a:ext>
          </a:extLst>
        </xdr:cNvPr>
        <xdr:cNvSpPr txBox="1"/>
      </xdr:nvSpPr>
      <xdr:spPr>
        <a:xfrm>
          <a:off x="8429136" y="1708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105</xdr:row>
      <xdr:rowOff>76854</xdr:rowOff>
    </xdr:from>
    <xdr:ext cx="534377" cy="259045"/>
    <xdr:sp macro="" textlink="">
      <xdr:nvSpPr>
        <xdr:cNvPr id="466" name="n_2aveValue【港湾・漁港】&#10;一人当たり有形固定資産（償却資産）額">
          <a:extLst>
            <a:ext uri="{FF2B5EF4-FFF2-40B4-BE49-F238E27FC236}">
              <a16:creationId xmlns:a16="http://schemas.microsoft.com/office/drawing/2014/main" id="{24F5D3D3-392A-4595-8593-EF8162211994}"/>
            </a:ext>
          </a:extLst>
        </xdr:cNvPr>
        <xdr:cNvSpPr txBox="1"/>
      </xdr:nvSpPr>
      <xdr:spPr>
        <a:xfrm>
          <a:off x="7648086" y="1707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105</xdr:row>
      <xdr:rowOff>82676</xdr:rowOff>
    </xdr:from>
    <xdr:ext cx="534377" cy="259045"/>
    <xdr:sp macro="" textlink="">
      <xdr:nvSpPr>
        <xdr:cNvPr id="467" name="n_3aveValue【港湾・漁港】&#10;一人当たり有形固定資産（償却資産）額">
          <a:extLst>
            <a:ext uri="{FF2B5EF4-FFF2-40B4-BE49-F238E27FC236}">
              <a16:creationId xmlns:a16="http://schemas.microsoft.com/office/drawing/2014/main" id="{CE752904-E547-4A50-AB92-50596DD1CAE9}"/>
            </a:ext>
          </a:extLst>
        </xdr:cNvPr>
        <xdr:cNvSpPr txBox="1"/>
      </xdr:nvSpPr>
      <xdr:spPr>
        <a:xfrm>
          <a:off x="6847986" y="170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105</xdr:row>
      <xdr:rowOff>35689</xdr:rowOff>
    </xdr:from>
    <xdr:ext cx="534377" cy="259045"/>
    <xdr:sp macro="" textlink="">
      <xdr:nvSpPr>
        <xdr:cNvPr id="468" name="n_4aveValue【港湾・漁港】&#10;一人当たり有形固定資産（償却資産）額">
          <a:extLst>
            <a:ext uri="{FF2B5EF4-FFF2-40B4-BE49-F238E27FC236}">
              <a16:creationId xmlns:a16="http://schemas.microsoft.com/office/drawing/2014/main" id="{6B1C2AB7-7976-4BFB-8570-353A768E2AA8}"/>
            </a:ext>
          </a:extLst>
        </xdr:cNvPr>
        <xdr:cNvSpPr txBox="1"/>
      </xdr:nvSpPr>
      <xdr:spPr>
        <a:xfrm>
          <a:off x="6038361" y="1703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101</xdr:row>
      <xdr:rowOff>84245</xdr:rowOff>
    </xdr:from>
    <xdr:ext cx="599010" cy="259045"/>
    <xdr:sp macro="" textlink="">
      <xdr:nvSpPr>
        <xdr:cNvPr id="469" name="n_1mainValue【港湾・漁港】&#10;一人当たり有形固定資産（償却資産）額">
          <a:extLst>
            <a:ext uri="{FF2B5EF4-FFF2-40B4-BE49-F238E27FC236}">
              <a16:creationId xmlns:a16="http://schemas.microsoft.com/office/drawing/2014/main" id="{57888861-9F4D-4D1D-B099-0A53357F2278}"/>
            </a:ext>
          </a:extLst>
        </xdr:cNvPr>
        <xdr:cNvSpPr txBox="1"/>
      </xdr:nvSpPr>
      <xdr:spPr>
        <a:xfrm>
          <a:off x="8399995" y="16441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101</xdr:row>
      <xdr:rowOff>93218</xdr:rowOff>
    </xdr:from>
    <xdr:ext cx="599010" cy="259045"/>
    <xdr:sp macro="" textlink="">
      <xdr:nvSpPr>
        <xdr:cNvPr id="470" name="n_2mainValue【港湾・漁港】&#10;一人当たり有形固定資産（償却資産）額">
          <a:extLst>
            <a:ext uri="{FF2B5EF4-FFF2-40B4-BE49-F238E27FC236}">
              <a16:creationId xmlns:a16="http://schemas.microsoft.com/office/drawing/2014/main" id="{78CF1A44-27D5-463D-9A77-FA43B5DC2B0A}"/>
            </a:ext>
          </a:extLst>
        </xdr:cNvPr>
        <xdr:cNvSpPr txBox="1"/>
      </xdr:nvSpPr>
      <xdr:spPr>
        <a:xfrm>
          <a:off x="7609420" y="16447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101</xdr:row>
      <xdr:rowOff>100362</xdr:rowOff>
    </xdr:from>
    <xdr:ext cx="599010" cy="259045"/>
    <xdr:sp macro="" textlink="">
      <xdr:nvSpPr>
        <xdr:cNvPr id="471" name="n_3mainValue【港湾・漁港】&#10;一人当たり有形固定資産（償却資産）額">
          <a:extLst>
            <a:ext uri="{FF2B5EF4-FFF2-40B4-BE49-F238E27FC236}">
              <a16:creationId xmlns:a16="http://schemas.microsoft.com/office/drawing/2014/main" id="{EBDF13AD-64B1-4066-BFB7-9F638ADA1638}"/>
            </a:ext>
          </a:extLst>
        </xdr:cNvPr>
        <xdr:cNvSpPr txBox="1"/>
      </xdr:nvSpPr>
      <xdr:spPr>
        <a:xfrm>
          <a:off x="6818845" y="1645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101</xdr:row>
      <xdr:rowOff>107385</xdr:rowOff>
    </xdr:from>
    <xdr:ext cx="599010" cy="259045"/>
    <xdr:sp macro="" textlink="">
      <xdr:nvSpPr>
        <xdr:cNvPr id="472" name="n_4mainValue【港湾・漁港】&#10;一人当たり有形固定資産（償却資産）額">
          <a:extLst>
            <a:ext uri="{FF2B5EF4-FFF2-40B4-BE49-F238E27FC236}">
              <a16:creationId xmlns:a16="http://schemas.microsoft.com/office/drawing/2014/main" id="{A074D87E-3159-4B69-8B7C-DAE816C6B6A3}"/>
            </a:ext>
          </a:extLst>
        </xdr:cNvPr>
        <xdr:cNvSpPr txBox="1"/>
      </xdr:nvSpPr>
      <xdr:spPr>
        <a:xfrm>
          <a:off x="6009220" y="16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3" name="正方形/長方形 472">
          <a:extLst>
            <a:ext uri="{FF2B5EF4-FFF2-40B4-BE49-F238E27FC236}">
              <a16:creationId xmlns:a16="http://schemas.microsoft.com/office/drawing/2014/main" id="{D051FE29-3885-4951-9F0F-5CB4C4F16615}"/>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74" name="正方形/長方形 473">
          <a:extLst>
            <a:ext uri="{FF2B5EF4-FFF2-40B4-BE49-F238E27FC236}">
              <a16:creationId xmlns:a16="http://schemas.microsoft.com/office/drawing/2014/main" id="{DF4B3057-D0CC-42B7-B2BC-98E86B00F960}"/>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75" name="正方形/長方形 474">
          <a:extLst>
            <a:ext uri="{FF2B5EF4-FFF2-40B4-BE49-F238E27FC236}">
              <a16:creationId xmlns:a16="http://schemas.microsoft.com/office/drawing/2014/main" id="{14A90E7B-FD68-4B54-836D-A795A31492DC}"/>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76" name="正方形/長方形 475">
          <a:extLst>
            <a:ext uri="{FF2B5EF4-FFF2-40B4-BE49-F238E27FC236}">
              <a16:creationId xmlns:a16="http://schemas.microsoft.com/office/drawing/2014/main" id="{D46C2D12-9029-425E-A80D-271F4999F015}"/>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77" name="正方形/長方形 476">
          <a:extLst>
            <a:ext uri="{FF2B5EF4-FFF2-40B4-BE49-F238E27FC236}">
              <a16:creationId xmlns:a16="http://schemas.microsoft.com/office/drawing/2014/main" id="{5307E8D4-7F79-4614-A4D1-4AFC41D95F35}"/>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8" name="正方形/長方形 477">
          <a:extLst>
            <a:ext uri="{FF2B5EF4-FFF2-40B4-BE49-F238E27FC236}">
              <a16:creationId xmlns:a16="http://schemas.microsoft.com/office/drawing/2014/main" id="{70666399-0188-4342-869F-DEAE6C902EB5}"/>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9" name="テキスト ボックス 478">
          <a:extLst>
            <a:ext uri="{FF2B5EF4-FFF2-40B4-BE49-F238E27FC236}">
              <a16:creationId xmlns:a16="http://schemas.microsoft.com/office/drawing/2014/main" id="{65E13918-C07E-43C1-A7D2-E879042DDAA0}"/>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0" name="直線コネクタ 479">
          <a:extLst>
            <a:ext uri="{FF2B5EF4-FFF2-40B4-BE49-F238E27FC236}">
              <a16:creationId xmlns:a16="http://schemas.microsoft.com/office/drawing/2014/main" id="{75F65314-720A-4856-8DFF-1CD252C9E7D7}"/>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1" name="テキスト ボックス 480">
          <a:extLst>
            <a:ext uri="{FF2B5EF4-FFF2-40B4-BE49-F238E27FC236}">
              <a16:creationId xmlns:a16="http://schemas.microsoft.com/office/drawing/2014/main" id="{847F85FC-F147-46DD-8644-270AC762FEF8}"/>
            </a:ext>
          </a:extLst>
        </xdr:cNvPr>
        <xdr:cNvSpPr txBox="1"/>
      </xdr:nvSpPr>
      <xdr:spPr>
        <a:xfrm>
          <a:off x="107945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82" name="直線コネクタ 481">
          <a:extLst>
            <a:ext uri="{FF2B5EF4-FFF2-40B4-BE49-F238E27FC236}">
              <a16:creationId xmlns:a16="http://schemas.microsoft.com/office/drawing/2014/main" id="{A0D98117-CB57-489D-94CE-0D2CE21FDE63}"/>
            </a:ext>
          </a:extLst>
        </xdr:cNvPr>
        <xdr:cNvCxnSpPr/>
      </xdr:nvCxnSpPr>
      <xdr:spPr>
        <a:xfrm>
          <a:off x="11210925" y="67722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83" name="テキスト ボックス 482">
          <a:extLst>
            <a:ext uri="{FF2B5EF4-FFF2-40B4-BE49-F238E27FC236}">
              <a16:creationId xmlns:a16="http://schemas.microsoft.com/office/drawing/2014/main" id="{00F5550F-D0C2-4B14-8A89-66A3D4E088B4}"/>
            </a:ext>
          </a:extLst>
        </xdr:cNvPr>
        <xdr:cNvSpPr txBox="1"/>
      </xdr:nvSpPr>
      <xdr:spPr>
        <a:xfrm>
          <a:off x="10794546" y="663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84" name="直線コネクタ 483">
          <a:extLst>
            <a:ext uri="{FF2B5EF4-FFF2-40B4-BE49-F238E27FC236}">
              <a16:creationId xmlns:a16="http://schemas.microsoft.com/office/drawing/2014/main" id="{C6657466-BD1F-4F56-A90E-D772EC3E7640}"/>
            </a:ext>
          </a:extLst>
        </xdr:cNvPr>
        <xdr:cNvCxnSpPr/>
      </xdr:nvCxnSpPr>
      <xdr:spPr>
        <a:xfrm>
          <a:off x="11210925" y="63341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85" name="テキスト ボックス 484">
          <a:extLst>
            <a:ext uri="{FF2B5EF4-FFF2-40B4-BE49-F238E27FC236}">
              <a16:creationId xmlns:a16="http://schemas.microsoft.com/office/drawing/2014/main" id="{AE12C244-395F-4669-9F3E-B9A26397EB09}"/>
            </a:ext>
          </a:extLst>
        </xdr:cNvPr>
        <xdr:cNvSpPr txBox="1"/>
      </xdr:nvSpPr>
      <xdr:spPr>
        <a:xfrm>
          <a:off x="10845966" y="6198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86" name="直線コネクタ 485">
          <a:extLst>
            <a:ext uri="{FF2B5EF4-FFF2-40B4-BE49-F238E27FC236}">
              <a16:creationId xmlns:a16="http://schemas.microsoft.com/office/drawing/2014/main" id="{4895817C-7FA5-493A-99B2-DD0FA33C073E}"/>
            </a:ext>
          </a:extLst>
        </xdr:cNvPr>
        <xdr:cNvCxnSpPr/>
      </xdr:nvCxnSpPr>
      <xdr:spPr>
        <a:xfrm>
          <a:off x="11210925" y="5905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87" name="テキスト ボックス 486">
          <a:extLst>
            <a:ext uri="{FF2B5EF4-FFF2-40B4-BE49-F238E27FC236}">
              <a16:creationId xmlns:a16="http://schemas.microsoft.com/office/drawing/2014/main" id="{023D3A90-AD43-465D-8ADA-5218850EFEC5}"/>
            </a:ext>
          </a:extLst>
        </xdr:cNvPr>
        <xdr:cNvSpPr txBox="1"/>
      </xdr:nvSpPr>
      <xdr:spPr>
        <a:xfrm>
          <a:off x="10845966" y="5769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88" name="直線コネクタ 487">
          <a:extLst>
            <a:ext uri="{FF2B5EF4-FFF2-40B4-BE49-F238E27FC236}">
              <a16:creationId xmlns:a16="http://schemas.microsoft.com/office/drawing/2014/main" id="{58A90363-72C1-4CC4-ADB5-5FCBB0FEC9C4}"/>
            </a:ext>
          </a:extLst>
        </xdr:cNvPr>
        <xdr:cNvCxnSpPr/>
      </xdr:nvCxnSpPr>
      <xdr:spPr>
        <a:xfrm>
          <a:off x="11210925" y="5476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89" name="テキスト ボックス 488">
          <a:extLst>
            <a:ext uri="{FF2B5EF4-FFF2-40B4-BE49-F238E27FC236}">
              <a16:creationId xmlns:a16="http://schemas.microsoft.com/office/drawing/2014/main" id="{0A6C42F3-D155-4B59-8466-F2440C9BA2C4}"/>
            </a:ext>
          </a:extLst>
        </xdr:cNvPr>
        <xdr:cNvSpPr txBox="1"/>
      </xdr:nvSpPr>
      <xdr:spPr>
        <a:xfrm>
          <a:off x="10845966" y="534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0" name="直線コネクタ 489">
          <a:extLst>
            <a:ext uri="{FF2B5EF4-FFF2-40B4-BE49-F238E27FC236}">
              <a16:creationId xmlns:a16="http://schemas.microsoft.com/office/drawing/2014/main" id="{2938AA1E-EFBD-4AA6-8DDC-1DD53F0DE247}"/>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1" name="テキスト ボックス 490">
          <a:extLst>
            <a:ext uri="{FF2B5EF4-FFF2-40B4-BE49-F238E27FC236}">
              <a16:creationId xmlns:a16="http://schemas.microsoft.com/office/drawing/2014/main" id="{111725BD-DA8D-4BBC-8DAC-32ACCE2381C1}"/>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92" name="【空港】&#10;有形固定資産減価償却率グラフ枠">
          <a:extLst>
            <a:ext uri="{FF2B5EF4-FFF2-40B4-BE49-F238E27FC236}">
              <a16:creationId xmlns:a16="http://schemas.microsoft.com/office/drawing/2014/main" id="{A92C34E0-4BA4-4E9B-8397-45043E8B680B}"/>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89916</xdr:rowOff>
    </xdr:from>
    <xdr:to>
      <xdr:col>85</xdr:col>
      <xdr:colOff>126364</xdr:colOff>
      <xdr:row>41</xdr:row>
      <xdr:rowOff>124206</xdr:rowOff>
    </xdr:to>
    <xdr:cxnSp macro="">
      <xdr:nvCxnSpPr>
        <xdr:cNvPr id="493" name="直線コネクタ 492">
          <a:extLst>
            <a:ext uri="{FF2B5EF4-FFF2-40B4-BE49-F238E27FC236}">
              <a16:creationId xmlns:a16="http://schemas.microsoft.com/office/drawing/2014/main" id="{8EA15B25-3EC4-4311-BBA4-36C9AB829C36}"/>
            </a:ext>
          </a:extLst>
        </xdr:cNvPr>
        <xdr:cNvCxnSpPr/>
      </xdr:nvCxnSpPr>
      <xdr:spPr>
        <a:xfrm flipV="1">
          <a:off x="14695170" y="5592191"/>
          <a:ext cx="1269" cy="1167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41</xdr:row>
      <xdr:rowOff>128033</xdr:rowOff>
    </xdr:from>
    <xdr:ext cx="405111" cy="259045"/>
    <xdr:sp macro="" textlink="">
      <xdr:nvSpPr>
        <xdr:cNvPr id="494" name="【空港】&#10;有形固定資産減価償却率最小値テキスト">
          <a:extLst>
            <a:ext uri="{FF2B5EF4-FFF2-40B4-BE49-F238E27FC236}">
              <a16:creationId xmlns:a16="http://schemas.microsoft.com/office/drawing/2014/main" id="{E638F609-B2DE-42D0-92EF-2643F4736100}"/>
            </a:ext>
          </a:extLst>
        </xdr:cNvPr>
        <xdr:cNvSpPr txBox="1"/>
      </xdr:nvSpPr>
      <xdr:spPr>
        <a:xfrm>
          <a:off x="14744700" y="6763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124206</xdr:rowOff>
    </xdr:from>
    <xdr:to>
      <xdr:col>86</xdr:col>
      <xdr:colOff>25400</xdr:colOff>
      <xdr:row>41</xdr:row>
      <xdr:rowOff>124206</xdr:rowOff>
    </xdr:to>
    <xdr:cxnSp macro="">
      <xdr:nvCxnSpPr>
        <xdr:cNvPr id="495" name="直線コネクタ 494">
          <a:extLst>
            <a:ext uri="{FF2B5EF4-FFF2-40B4-BE49-F238E27FC236}">
              <a16:creationId xmlns:a16="http://schemas.microsoft.com/office/drawing/2014/main" id="{9A4DEACD-7B2D-469C-92E6-CAA19A3B6FF0}"/>
            </a:ext>
          </a:extLst>
        </xdr:cNvPr>
        <xdr:cNvCxnSpPr/>
      </xdr:nvCxnSpPr>
      <xdr:spPr>
        <a:xfrm>
          <a:off x="14611350" y="675995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36593</xdr:rowOff>
    </xdr:from>
    <xdr:ext cx="405111" cy="259045"/>
    <xdr:sp macro="" textlink="">
      <xdr:nvSpPr>
        <xdr:cNvPr id="496" name="【空港】&#10;有形固定資産減価償却率最大値テキスト">
          <a:extLst>
            <a:ext uri="{FF2B5EF4-FFF2-40B4-BE49-F238E27FC236}">
              <a16:creationId xmlns:a16="http://schemas.microsoft.com/office/drawing/2014/main" id="{3B6AE8A8-E59D-4EA7-B63D-F1353C8EA210}"/>
            </a:ext>
          </a:extLst>
        </xdr:cNvPr>
        <xdr:cNvSpPr txBox="1"/>
      </xdr:nvSpPr>
      <xdr:spPr>
        <a:xfrm>
          <a:off x="14744700" y="5380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89916</xdr:rowOff>
    </xdr:from>
    <xdr:to>
      <xdr:col>86</xdr:col>
      <xdr:colOff>25400</xdr:colOff>
      <xdr:row>34</xdr:row>
      <xdr:rowOff>89916</xdr:rowOff>
    </xdr:to>
    <xdr:cxnSp macro="">
      <xdr:nvCxnSpPr>
        <xdr:cNvPr id="497" name="直線コネクタ 496">
          <a:extLst>
            <a:ext uri="{FF2B5EF4-FFF2-40B4-BE49-F238E27FC236}">
              <a16:creationId xmlns:a16="http://schemas.microsoft.com/office/drawing/2014/main" id="{4F11873F-749F-4DA6-9A37-781552E5BA1C}"/>
            </a:ext>
          </a:extLst>
        </xdr:cNvPr>
        <xdr:cNvCxnSpPr/>
      </xdr:nvCxnSpPr>
      <xdr:spPr>
        <a:xfrm>
          <a:off x="14611350" y="559219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96283</xdr:rowOff>
    </xdr:from>
    <xdr:ext cx="405111" cy="259045"/>
    <xdr:sp macro="" textlink="">
      <xdr:nvSpPr>
        <xdr:cNvPr id="498" name="【空港】&#10;有形固定資産減価償却率平均値テキスト">
          <a:extLst>
            <a:ext uri="{FF2B5EF4-FFF2-40B4-BE49-F238E27FC236}">
              <a16:creationId xmlns:a16="http://schemas.microsoft.com/office/drawing/2014/main" id="{15D22516-61BC-4041-80F8-D31C01E8F0B8}"/>
            </a:ext>
          </a:extLst>
        </xdr:cNvPr>
        <xdr:cNvSpPr txBox="1"/>
      </xdr:nvSpPr>
      <xdr:spPr>
        <a:xfrm>
          <a:off x="14744700" y="57636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73406</xdr:rowOff>
    </xdr:from>
    <xdr:to>
      <xdr:col>85</xdr:col>
      <xdr:colOff>177800</xdr:colOff>
      <xdr:row>37</xdr:row>
      <xdr:rowOff>3556</xdr:rowOff>
    </xdr:to>
    <xdr:sp macro="" textlink="">
      <xdr:nvSpPr>
        <xdr:cNvPr id="499" name="フローチャート: 判断 498">
          <a:extLst>
            <a:ext uri="{FF2B5EF4-FFF2-40B4-BE49-F238E27FC236}">
              <a16:creationId xmlns:a16="http://schemas.microsoft.com/office/drawing/2014/main" id="{E9C7F043-15AA-4019-8231-0744B0AEC671}"/>
            </a:ext>
          </a:extLst>
        </xdr:cNvPr>
        <xdr:cNvSpPr/>
      </xdr:nvSpPr>
      <xdr:spPr>
        <a:xfrm>
          <a:off x="14649450" y="590270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82550</xdr:rowOff>
    </xdr:from>
    <xdr:to>
      <xdr:col>81</xdr:col>
      <xdr:colOff>101600</xdr:colOff>
      <xdr:row>37</xdr:row>
      <xdr:rowOff>12700</xdr:rowOff>
    </xdr:to>
    <xdr:sp macro="" textlink="">
      <xdr:nvSpPr>
        <xdr:cNvPr id="500" name="フローチャート: 判断 499">
          <a:extLst>
            <a:ext uri="{FF2B5EF4-FFF2-40B4-BE49-F238E27FC236}">
              <a16:creationId xmlns:a16="http://schemas.microsoft.com/office/drawing/2014/main" id="{1E66B193-984E-47F4-BE4C-8C7A06971A52}"/>
            </a:ext>
          </a:extLst>
        </xdr:cNvPr>
        <xdr:cNvSpPr/>
      </xdr:nvSpPr>
      <xdr:spPr>
        <a:xfrm>
          <a:off x="13887450" y="5915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34544</xdr:rowOff>
    </xdr:from>
    <xdr:to>
      <xdr:col>76</xdr:col>
      <xdr:colOff>165100</xdr:colOff>
      <xdr:row>36</xdr:row>
      <xdr:rowOff>136144</xdr:rowOff>
    </xdr:to>
    <xdr:sp macro="" textlink="">
      <xdr:nvSpPr>
        <xdr:cNvPr id="501" name="フローチャート: 判断 500">
          <a:extLst>
            <a:ext uri="{FF2B5EF4-FFF2-40B4-BE49-F238E27FC236}">
              <a16:creationId xmlns:a16="http://schemas.microsoft.com/office/drawing/2014/main" id="{9C6EA262-6DB2-4E59-A0A6-F3E30237EB68}"/>
            </a:ext>
          </a:extLst>
        </xdr:cNvPr>
        <xdr:cNvSpPr/>
      </xdr:nvSpPr>
      <xdr:spPr>
        <a:xfrm>
          <a:off x="13096875" y="586066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169418</xdr:rowOff>
    </xdr:from>
    <xdr:to>
      <xdr:col>72</xdr:col>
      <xdr:colOff>38100</xdr:colOff>
      <xdr:row>36</xdr:row>
      <xdr:rowOff>99568</xdr:rowOff>
    </xdr:to>
    <xdr:sp macro="" textlink="">
      <xdr:nvSpPr>
        <xdr:cNvPr id="502" name="フローチャート: 判断 501">
          <a:extLst>
            <a:ext uri="{FF2B5EF4-FFF2-40B4-BE49-F238E27FC236}">
              <a16:creationId xmlns:a16="http://schemas.microsoft.com/office/drawing/2014/main" id="{F37D7C5A-5A8A-4E7B-809D-D2BB91BA735F}"/>
            </a:ext>
          </a:extLst>
        </xdr:cNvPr>
        <xdr:cNvSpPr/>
      </xdr:nvSpPr>
      <xdr:spPr>
        <a:xfrm>
          <a:off x="12296775" y="582726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151130</xdr:rowOff>
    </xdr:from>
    <xdr:to>
      <xdr:col>67</xdr:col>
      <xdr:colOff>101600</xdr:colOff>
      <xdr:row>36</xdr:row>
      <xdr:rowOff>81280</xdr:rowOff>
    </xdr:to>
    <xdr:sp macro="" textlink="">
      <xdr:nvSpPr>
        <xdr:cNvPr id="503" name="フローチャート: 判断 502">
          <a:extLst>
            <a:ext uri="{FF2B5EF4-FFF2-40B4-BE49-F238E27FC236}">
              <a16:creationId xmlns:a16="http://schemas.microsoft.com/office/drawing/2014/main" id="{3773705E-C437-4A40-9413-3F5C17EB3861}"/>
            </a:ext>
          </a:extLst>
        </xdr:cNvPr>
        <xdr:cNvSpPr/>
      </xdr:nvSpPr>
      <xdr:spPr>
        <a:xfrm>
          <a:off x="11487150" y="58185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4" name="テキスト ボックス 503">
          <a:extLst>
            <a:ext uri="{FF2B5EF4-FFF2-40B4-BE49-F238E27FC236}">
              <a16:creationId xmlns:a16="http://schemas.microsoft.com/office/drawing/2014/main" id="{1CA08E1C-6D3A-4483-931A-FA42FF9E17C7}"/>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5" name="テキスト ボックス 504">
          <a:extLst>
            <a:ext uri="{FF2B5EF4-FFF2-40B4-BE49-F238E27FC236}">
              <a16:creationId xmlns:a16="http://schemas.microsoft.com/office/drawing/2014/main" id="{A9EF28C6-7E1A-45D8-9298-F731E7E23093}"/>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6" name="テキスト ボックス 505">
          <a:extLst>
            <a:ext uri="{FF2B5EF4-FFF2-40B4-BE49-F238E27FC236}">
              <a16:creationId xmlns:a16="http://schemas.microsoft.com/office/drawing/2014/main" id="{CF47FEEC-EFAE-4DD2-97E5-9D7758959108}"/>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7" name="テキスト ボックス 506">
          <a:extLst>
            <a:ext uri="{FF2B5EF4-FFF2-40B4-BE49-F238E27FC236}">
              <a16:creationId xmlns:a16="http://schemas.microsoft.com/office/drawing/2014/main" id="{2DE5CFAC-F3DD-442A-B383-5C768FC71580}"/>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8FA468C3-5937-42DA-8ADB-BB01921F4AB4}"/>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89408</xdr:rowOff>
    </xdr:from>
    <xdr:to>
      <xdr:col>85</xdr:col>
      <xdr:colOff>177800</xdr:colOff>
      <xdr:row>37</xdr:row>
      <xdr:rowOff>19558</xdr:rowOff>
    </xdr:to>
    <xdr:sp macro="" textlink="">
      <xdr:nvSpPr>
        <xdr:cNvPr id="509" name="楕円 508">
          <a:extLst>
            <a:ext uri="{FF2B5EF4-FFF2-40B4-BE49-F238E27FC236}">
              <a16:creationId xmlns:a16="http://schemas.microsoft.com/office/drawing/2014/main" id="{ACC10712-CE44-4145-B331-23A9238CC4A0}"/>
            </a:ext>
          </a:extLst>
        </xdr:cNvPr>
        <xdr:cNvSpPr/>
      </xdr:nvSpPr>
      <xdr:spPr>
        <a:xfrm>
          <a:off x="14649450" y="591553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67835</xdr:rowOff>
    </xdr:from>
    <xdr:ext cx="405111" cy="259045"/>
    <xdr:sp macro="" textlink="">
      <xdr:nvSpPr>
        <xdr:cNvPr id="510" name="【空港】&#10;有形固定資産減価償却率該当値テキスト">
          <a:extLst>
            <a:ext uri="{FF2B5EF4-FFF2-40B4-BE49-F238E27FC236}">
              <a16:creationId xmlns:a16="http://schemas.microsoft.com/office/drawing/2014/main" id="{DB1C344D-B3FA-4BCF-9997-9FC94949918E}"/>
            </a:ext>
          </a:extLst>
        </xdr:cNvPr>
        <xdr:cNvSpPr txBox="1"/>
      </xdr:nvSpPr>
      <xdr:spPr>
        <a:xfrm>
          <a:off x="14744700" y="589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57404</xdr:rowOff>
    </xdr:from>
    <xdr:to>
      <xdr:col>81</xdr:col>
      <xdr:colOff>101600</xdr:colOff>
      <xdr:row>36</xdr:row>
      <xdr:rowOff>159004</xdr:rowOff>
    </xdr:to>
    <xdr:sp macro="" textlink="">
      <xdr:nvSpPr>
        <xdr:cNvPr id="511" name="楕円 510">
          <a:extLst>
            <a:ext uri="{FF2B5EF4-FFF2-40B4-BE49-F238E27FC236}">
              <a16:creationId xmlns:a16="http://schemas.microsoft.com/office/drawing/2014/main" id="{4D12B062-F506-48DE-BDDA-F407B50F1AD4}"/>
            </a:ext>
          </a:extLst>
        </xdr:cNvPr>
        <xdr:cNvSpPr/>
      </xdr:nvSpPr>
      <xdr:spPr>
        <a:xfrm>
          <a:off x="13887450" y="5886704"/>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108204</xdr:rowOff>
    </xdr:from>
    <xdr:to>
      <xdr:col>85</xdr:col>
      <xdr:colOff>127000</xdr:colOff>
      <xdr:row>36</xdr:row>
      <xdr:rowOff>140208</xdr:rowOff>
    </xdr:to>
    <xdr:cxnSp macro="">
      <xdr:nvCxnSpPr>
        <xdr:cNvPr id="512" name="直線コネクタ 511">
          <a:extLst>
            <a:ext uri="{FF2B5EF4-FFF2-40B4-BE49-F238E27FC236}">
              <a16:creationId xmlns:a16="http://schemas.microsoft.com/office/drawing/2014/main" id="{4406BC64-2A67-4D43-86C7-44EBC6C8D338}"/>
            </a:ext>
          </a:extLst>
        </xdr:cNvPr>
        <xdr:cNvCxnSpPr/>
      </xdr:nvCxnSpPr>
      <xdr:spPr>
        <a:xfrm>
          <a:off x="13935075" y="5934329"/>
          <a:ext cx="762000" cy="3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13970</xdr:rowOff>
    </xdr:from>
    <xdr:to>
      <xdr:col>76</xdr:col>
      <xdr:colOff>165100</xdr:colOff>
      <xdr:row>36</xdr:row>
      <xdr:rowOff>115570</xdr:rowOff>
    </xdr:to>
    <xdr:sp macro="" textlink="">
      <xdr:nvSpPr>
        <xdr:cNvPr id="513" name="楕円 512">
          <a:extLst>
            <a:ext uri="{FF2B5EF4-FFF2-40B4-BE49-F238E27FC236}">
              <a16:creationId xmlns:a16="http://schemas.microsoft.com/office/drawing/2014/main" id="{4671DAE3-F5D7-4595-A1CA-91845FB797B6}"/>
            </a:ext>
          </a:extLst>
        </xdr:cNvPr>
        <xdr:cNvSpPr/>
      </xdr:nvSpPr>
      <xdr:spPr>
        <a:xfrm>
          <a:off x="13096875" y="58400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64770</xdr:rowOff>
    </xdr:from>
    <xdr:to>
      <xdr:col>81</xdr:col>
      <xdr:colOff>50800</xdr:colOff>
      <xdr:row>36</xdr:row>
      <xdr:rowOff>108204</xdr:rowOff>
    </xdr:to>
    <xdr:cxnSp macro="">
      <xdr:nvCxnSpPr>
        <xdr:cNvPr id="514" name="直線コネクタ 513">
          <a:extLst>
            <a:ext uri="{FF2B5EF4-FFF2-40B4-BE49-F238E27FC236}">
              <a16:creationId xmlns:a16="http://schemas.microsoft.com/office/drawing/2014/main" id="{332ACF01-7B5E-44B5-84F8-18AAC4F8879B}"/>
            </a:ext>
          </a:extLst>
        </xdr:cNvPr>
        <xdr:cNvCxnSpPr/>
      </xdr:nvCxnSpPr>
      <xdr:spPr>
        <a:xfrm>
          <a:off x="13144500" y="5897245"/>
          <a:ext cx="790575"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141986</xdr:rowOff>
    </xdr:from>
    <xdr:to>
      <xdr:col>72</xdr:col>
      <xdr:colOff>38100</xdr:colOff>
      <xdr:row>36</xdr:row>
      <xdr:rowOff>72136</xdr:rowOff>
    </xdr:to>
    <xdr:sp macro="" textlink="">
      <xdr:nvSpPr>
        <xdr:cNvPr id="515" name="楕円 514">
          <a:extLst>
            <a:ext uri="{FF2B5EF4-FFF2-40B4-BE49-F238E27FC236}">
              <a16:creationId xmlns:a16="http://schemas.microsoft.com/office/drawing/2014/main" id="{7CF78558-EDDB-406F-B1D5-FEFC2D685C78}"/>
            </a:ext>
          </a:extLst>
        </xdr:cNvPr>
        <xdr:cNvSpPr/>
      </xdr:nvSpPr>
      <xdr:spPr>
        <a:xfrm>
          <a:off x="12296775" y="5812536"/>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21336</xdr:rowOff>
    </xdr:from>
    <xdr:to>
      <xdr:col>76</xdr:col>
      <xdr:colOff>114300</xdr:colOff>
      <xdr:row>36</xdr:row>
      <xdr:rowOff>64770</xdr:rowOff>
    </xdr:to>
    <xdr:cxnSp macro="">
      <xdr:nvCxnSpPr>
        <xdr:cNvPr id="516" name="直線コネクタ 515">
          <a:extLst>
            <a:ext uri="{FF2B5EF4-FFF2-40B4-BE49-F238E27FC236}">
              <a16:creationId xmlns:a16="http://schemas.microsoft.com/office/drawing/2014/main" id="{A92A9B7E-7108-4EBD-9EE7-D6B349904016}"/>
            </a:ext>
          </a:extLst>
        </xdr:cNvPr>
        <xdr:cNvCxnSpPr/>
      </xdr:nvCxnSpPr>
      <xdr:spPr>
        <a:xfrm>
          <a:off x="12344400" y="5850636"/>
          <a:ext cx="800100" cy="4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96266</xdr:rowOff>
    </xdr:from>
    <xdr:to>
      <xdr:col>67</xdr:col>
      <xdr:colOff>101600</xdr:colOff>
      <xdr:row>36</xdr:row>
      <xdr:rowOff>26416</xdr:rowOff>
    </xdr:to>
    <xdr:sp macro="" textlink="">
      <xdr:nvSpPr>
        <xdr:cNvPr id="517" name="楕円 516">
          <a:extLst>
            <a:ext uri="{FF2B5EF4-FFF2-40B4-BE49-F238E27FC236}">
              <a16:creationId xmlns:a16="http://schemas.microsoft.com/office/drawing/2014/main" id="{3BF6AD51-C548-47CF-A8BE-1E6732D78B9F}"/>
            </a:ext>
          </a:extLst>
        </xdr:cNvPr>
        <xdr:cNvSpPr/>
      </xdr:nvSpPr>
      <xdr:spPr>
        <a:xfrm>
          <a:off x="11487150" y="576364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147066</xdr:rowOff>
    </xdr:from>
    <xdr:to>
      <xdr:col>71</xdr:col>
      <xdr:colOff>177800</xdr:colOff>
      <xdr:row>36</xdr:row>
      <xdr:rowOff>21336</xdr:rowOff>
    </xdr:to>
    <xdr:cxnSp macro="">
      <xdr:nvCxnSpPr>
        <xdr:cNvPr id="518" name="直線コネクタ 517">
          <a:extLst>
            <a:ext uri="{FF2B5EF4-FFF2-40B4-BE49-F238E27FC236}">
              <a16:creationId xmlns:a16="http://schemas.microsoft.com/office/drawing/2014/main" id="{DDFDB4CA-10F5-43B8-B056-6F69FCA3F778}"/>
            </a:ext>
          </a:extLst>
        </xdr:cNvPr>
        <xdr:cNvCxnSpPr/>
      </xdr:nvCxnSpPr>
      <xdr:spPr>
        <a:xfrm>
          <a:off x="11534775" y="5811266"/>
          <a:ext cx="809625"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3827</xdr:rowOff>
    </xdr:from>
    <xdr:ext cx="405111" cy="259045"/>
    <xdr:sp macro="" textlink="">
      <xdr:nvSpPr>
        <xdr:cNvPr id="519" name="n_1aveValue【空港】&#10;有形固定資産減価償却率">
          <a:extLst>
            <a:ext uri="{FF2B5EF4-FFF2-40B4-BE49-F238E27FC236}">
              <a16:creationId xmlns:a16="http://schemas.microsoft.com/office/drawing/2014/main" id="{CEA72126-F62A-44B4-95DC-922DE0335459}"/>
            </a:ext>
          </a:extLst>
        </xdr:cNvPr>
        <xdr:cNvSpPr txBox="1"/>
      </xdr:nvSpPr>
      <xdr:spPr>
        <a:xfrm>
          <a:off x="13745219" y="5998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127271</xdr:rowOff>
    </xdr:from>
    <xdr:ext cx="405111" cy="259045"/>
    <xdr:sp macro="" textlink="">
      <xdr:nvSpPr>
        <xdr:cNvPr id="520" name="n_2aveValue【空港】&#10;有形固定資産減価償却率">
          <a:extLst>
            <a:ext uri="{FF2B5EF4-FFF2-40B4-BE49-F238E27FC236}">
              <a16:creationId xmlns:a16="http://schemas.microsoft.com/office/drawing/2014/main" id="{AD15BB01-6748-4423-AD8A-87A81DD6F192}"/>
            </a:ext>
          </a:extLst>
        </xdr:cNvPr>
        <xdr:cNvSpPr txBox="1"/>
      </xdr:nvSpPr>
      <xdr:spPr>
        <a:xfrm>
          <a:off x="12964169" y="595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90695</xdr:rowOff>
    </xdr:from>
    <xdr:ext cx="405111" cy="259045"/>
    <xdr:sp macro="" textlink="">
      <xdr:nvSpPr>
        <xdr:cNvPr id="521" name="n_3aveValue【空港】&#10;有形固定資産減価償却率">
          <a:extLst>
            <a:ext uri="{FF2B5EF4-FFF2-40B4-BE49-F238E27FC236}">
              <a16:creationId xmlns:a16="http://schemas.microsoft.com/office/drawing/2014/main" id="{014B3712-2BD9-4836-BAB7-F598F42CF31E}"/>
            </a:ext>
          </a:extLst>
        </xdr:cNvPr>
        <xdr:cNvSpPr txBox="1"/>
      </xdr:nvSpPr>
      <xdr:spPr>
        <a:xfrm>
          <a:off x="12164069" y="591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72407</xdr:rowOff>
    </xdr:from>
    <xdr:ext cx="405111" cy="259045"/>
    <xdr:sp macro="" textlink="">
      <xdr:nvSpPr>
        <xdr:cNvPr id="522" name="n_4aveValue【空港】&#10;有形固定資産減価償却率">
          <a:extLst>
            <a:ext uri="{FF2B5EF4-FFF2-40B4-BE49-F238E27FC236}">
              <a16:creationId xmlns:a16="http://schemas.microsoft.com/office/drawing/2014/main" id="{619E8BF7-1BF3-4458-86AF-C5A6080FB219}"/>
            </a:ext>
          </a:extLst>
        </xdr:cNvPr>
        <xdr:cNvSpPr txBox="1"/>
      </xdr:nvSpPr>
      <xdr:spPr>
        <a:xfrm>
          <a:off x="11354444"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4081</xdr:rowOff>
    </xdr:from>
    <xdr:ext cx="405111" cy="259045"/>
    <xdr:sp macro="" textlink="">
      <xdr:nvSpPr>
        <xdr:cNvPr id="523" name="n_1mainValue【空港】&#10;有形固定資産減価償却率">
          <a:extLst>
            <a:ext uri="{FF2B5EF4-FFF2-40B4-BE49-F238E27FC236}">
              <a16:creationId xmlns:a16="http://schemas.microsoft.com/office/drawing/2014/main" id="{3083D4AF-FC7D-4322-9222-B338428B9665}"/>
            </a:ext>
          </a:extLst>
        </xdr:cNvPr>
        <xdr:cNvSpPr txBox="1"/>
      </xdr:nvSpPr>
      <xdr:spPr>
        <a:xfrm>
          <a:off x="13745219" y="5674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132097</xdr:rowOff>
    </xdr:from>
    <xdr:ext cx="405111" cy="259045"/>
    <xdr:sp macro="" textlink="">
      <xdr:nvSpPr>
        <xdr:cNvPr id="524" name="n_2mainValue【空港】&#10;有形固定資産減価償却率">
          <a:extLst>
            <a:ext uri="{FF2B5EF4-FFF2-40B4-BE49-F238E27FC236}">
              <a16:creationId xmlns:a16="http://schemas.microsoft.com/office/drawing/2014/main" id="{10D41D27-B885-4986-83F9-CE01C6B6ABEA}"/>
            </a:ext>
          </a:extLst>
        </xdr:cNvPr>
        <xdr:cNvSpPr txBox="1"/>
      </xdr:nvSpPr>
      <xdr:spPr>
        <a:xfrm>
          <a:off x="12964169"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88663</xdr:rowOff>
    </xdr:from>
    <xdr:ext cx="405111" cy="259045"/>
    <xdr:sp macro="" textlink="">
      <xdr:nvSpPr>
        <xdr:cNvPr id="525" name="n_3mainValue【空港】&#10;有形固定資産減価償却率">
          <a:extLst>
            <a:ext uri="{FF2B5EF4-FFF2-40B4-BE49-F238E27FC236}">
              <a16:creationId xmlns:a16="http://schemas.microsoft.com/office/drawing/2014/main" id="{287EA2FD-2CA7-4CF1-A5A7-7702FE9253C2}"/>
            </a:ext>
          </a:extLst>
        </xdr:cNvPr>
        <xdr:cNvSpPr txBox="1"/>
      </xdr:nvSpPr>
      <xdr:spPr>
        <a:xfrm>
          <a:off x="12164069" y="559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42943</xdr:rowOff>
    </xdr:from>
    <xdr:ext cx="405111" cy="259045"/>
    <xdr:sp macro="" textlink="">
      <xdr:nvSpPr>
        <xdr:cNvPr id="526" name="n_4mainValue【空港】&#10;有形固定資産減価償却率">
          <a:extLst>
            <a:ext uri="{FF2B5EF4-FFF2-40B4-BE49-F238E27FC236}">
              <a16:creationId xmlns:a16="http://schemas.microsoft.com/office/drawing/2014/main" id="{7EE9A4AA-14A6-4974-A9B9-439A4BE20189}"/>
            </a:ext>
          </a:extLst>
        </xdr:cNvPr>
        <xdr:cNvSpPr txBox="1"/>
      </xdr:nvSpPr>
      <xdr:spPr>
        <a:xfrm>
          <a:off x="11354444" y="5551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7" name="正方形/長方形 526">
          <a:extLst>
            <a:ext uri="{FF2B5EF4-FFF2-40B4-BE49-F238E27FC236}">
              <a16:creationId xmlns:a16="http://schemas.microsoft.com/office/drawing/2014/main" id="{51F56C35-6E47-43A6-AABF-5182BD17A006}"/>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空港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28" name="正方形/長方形 527">
          <a:extLst>
            <a:ext uri="{FF2B5EF4-FFF2-40B4-BE49-F238E27FC236}">
              <a16:creationId xmlns:a16="http://schemas.microsoft.com/office/drawing/2014/main" id="{54995362-CACB-49E2-B928-833DFEFCBC52}"/>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29" name="正方形/長方形 528">
          <a:extLst>
            <a:ext uri="{FF2B5EF4-FFF2-40B4-BE49-F238E27FC236}">
              <a16:creationId xmlns:a16="http://schemas.microsoft.com/office/drawing/2014/main" id="{3F5FB49E-A6D7-48B8-80C1-520698D9338A}"/>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30" name="正方形/長方形 529">
          <a:extLst>
            <a:ext uri="{FF2B5EF4-FFF2-40B4-BE49-F238E27FC236}">
              <a16:creationId xmlns:a16="http://schemas.microsoft.com/office/drawing/2014/main" id="{F817C6AD-E5CB-442E-BD82-C4C24326D4CA}"/>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31" name="正方形/長方形 530">
          <a:extLst>
            <a:ext uri="{FF2B5EF4-FFF2-40B4-BE49-F238E27FC236}">
              <a16:creationId xmlns:a16="http://schemas.microsoft.com/office/drawing/2014/main" id="{37495380-FB55-461C-81F1-64A40ED0E6B4}"/>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2" name="正方形/長方形 531">
          <a:extLst>
            <a:ext uri="{FF2B5EF4-FFF2-40B4-BE49-F238E27FC236}">
              <a16:creationId xmlns:a16="http://schemas.microsoft.com/office/drawing/2014/main" id="{5F8E4C4E-A3CF-4251-BA9E-644389E1A4D6}"/>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3" name="テキスト ボックス 532">
          <a:extLst>
            <a:ext uri="{FF2B5EF4-FFF2-40B4-BE49-F238E27FC236}">
              <a16:creationId xmlns:a16="http://schemas.microsoft.com/office/drawing/2014/main" id="{1B34FDE7-3B71-4384-B620-43E44288AF76}"/>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4" name="直線コネクタ 533">
          <a:extLst>
            <a:ext uri="{FF2B5EF4-FFF2-40B4-BE49-F238E27FC236}">
              <a16:creationId xmlns:a16="http://schemas.microsoft.com/office/drawing/2014/main" id="{416C6582-FFB0-4823-9076-A7C38DA77FE3}"/>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35" name="直線コネクタ 534">
          <a:extLst>
            <a:ext uri="{FF2B5EF4-FFF2-40B4-BE49-F238E27FC236}">
              <a16:creationId xmlns:a16="http://schemas.microsoft.com/office/drawing/2014/main" id="{320F496F-0704-425E-97FC-81179C014233}"/>
            </a:ext>
          </a:extLst>
        </xdr:cNvPr>
        <xdr:cNvCxnSpPr/>
      </xdr:nvCxnSpPr>
      <xdr:spPr>
        <a:xfrm>
          <a:off x="16459200" y="689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36" name="テキスト ボックス 535">
          <a:extLst>
            <a:ext uri="{FF2B5EF4-FFF2-40B4-BE49-F238E27FC236}">
              <a16:creationId xmlns:a16="http://schemas.microsoft.com/office/drawing/2014/main" id="{3E8C523F-82D3-490F-B8C7-4A42E8556E63}"/>
            </a:ext>
          </a:extLst>
        </xdr:cNvPr>
        <xdr:cNvSpPr txBox="1"/>
      </xdr:nvSpPr>
      <xdr:spPr>
        <a:xfrm>
          <a:off x="16248514" y="67638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37" name="直線コネクタ 536">
          <a:extLst>
            <a:ext uri="{FF2B5EF4-FFF2-40B4-BE49-F238E27FC236}">
              <a16:creationId xmlns:a16="http://schemas.microsoft.com/office/drawing/2014/main" id="{DE6B3D27-7B59-4844-B19D-7C6C8F5C9156}"/>
            </a:ext>
          </a:extLst>
        </xdr:cNvPr>
        <xdr:cNvCxnSpPr/>
      </xdr:nvCxnSpPr>
      <xdr:spPr>
        <a:xfrm>
          <a:off x="16459200" y="658268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38" name="テキスト ボックス 537">
          <a:extLst>
            <a:ext uri="{FF2B5EF4-FFF2-40B4-BE49-F238E27FC236}">
              <a16:creationId xmlns:a16="http://schemas.microsoft.com/office/drawing/2014/main" id="{4C50A703-908C-46EF-855F-21FFED1E0D2F}"/>
            </a:ext>
          </a:extLst>
        </xdr:cNvPr>
        <xdr:cNvSpPr txBox="1"/>
      </xdr:nvSpPr>
      <xdr:spPr>
        <a:xfrm>
          <a:off x="16052346" y="64563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39" name="直線コネクタ 538">
          <a:extLst>
            <a:ext uri="{FF2B5EF4-FFF2-40B4-BE49-F238E27FC236}">
              <a16:creationId xmlns:a16="http://schemas.microsoft.com/office/drawing/2014/main" id="{106CA135-240C-40A5-8B32-88BAB5FF8591}"/>
            </a:ext>
          </a:extLst>
        </xdr:cNvPr>
        <xdr:cNvCxnSpPr/>
      </xdr:nvCxnSpPr>
      <xdr:spPr>
        <a:xfrm>
          <a:off x="16459200" y="627516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40" name="テキスト ボックス 539">
          <a:extLst>
            <a:ext uri="{FF2B5EF4-FFF2-40B4-BE49-F238E27FC236}">
              <a16:creationId xmlns:a16="http://schemas.microsoft.com/office/drawing/2014/main" id="{DB3538DB-739E-41A0-96A3-FE00B8036721}"/>
            </a:ext>
          </a:extLst>
        </xdr:cNvPr>
        <xdr:cNvSpPr txBox="1"/>
      </xdr:nvSpPr>
      <xdr:spPr>
        <a:xfrm>
          <a:off x="16052346" y="61456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41" name="直線コネクタ 540">
          <a:extLst>
            <a:ext uri="{FF2B5EF4-FFF2-40B4-BE49-F238E27FC236}">
              <a16:creationId xmlns:a16="http://schemas.microsoft.com/office/drawing/2014/main" id="{0C6D7374-CF5E-4E9B-A525-E8BDA1BDFCC1}"/>
            </a:ext>
          </a:extLst>
        </xdr:cNvPr>
        <xdr:cNvCxnSpPr/>
      </xdr:nvCxnSpPr>
      <xdr:spPr>
        <a:xfrm>
          <a:off x="16459200" y="597398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42" name="テキスト ボックス 541">
          <a:extLst>
            <a:ext uri="{FF2B5EF4-FFF2-40B4-BE49-F238E27FC236}">
              <a16:creationId xmlns:a16="http://schemas.microsoft.com/office/drawing/2014/main" id="{03B82314-BF2F-4F29-993E-6DE3DD31E055}"/>
            </a:ext>
          </a:extLst>
        </xdr:cNvPr>
        <xdr:cNvSpPr txBox="1"/>
      </xdr:nvSpPr>
      <xdr:spPr>
        <a:xfrm>
          <a:off x="16052346" y="58285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43" name="直線コネクタ 542">
          <a:extLst>
            <a:ext uri="{FF2B5EF4-FFF2-40B4-BE49-F238E27FC236}">
              <a16:creationId xmlns:a16="http://schemas.microsoft.com/office/drawing/2014/main" id="{EB12D986-0EAB-4555-BFC8-DEF9D459EE3B}"/>
            </a:ext>
          </a:extLst>
        </xdr:cNvPr>
        <xdr:cNvCxnSpPr/>
      </xdr:nvCxnSpPr>
      <xdr:spPr>
        <a:xfrm>
          <a:off x="16459200" y="566646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15620</xdr:rowOff>
    </xdr:from>
    <xdr:ext cx="531299" cy="259045"/>
    <xdr:sp macro="" textlink="">
      <xdr:nvSpPr>
        <xdr:cNvPr id="544" name="テキスト ボックス 543">
          <a:extLst>
            <a:ext uri="{FF2B5EF4-FFF2-40B4-BE49-F238E27FC236}">
              <a16:creationId xmlns:a16="http://schemas.microsoft.com/office/drawing/2014/main" id="{D6104C4F-9750-4B16-B3B3-CAA6388C059B}"/>
            </a:ext>
          </a:extLst>
        </xdr:cNvPr>
        <xdr:cNvSpPr txBox="1"/>
      </xdr:nvSpPr>
      <xdr:spPr>
        <a:xfrm>
          <a:off x="15985051" y="551789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45" name="直線コネクタ 544">
          <a:extLst>
            <a:ext uri="{FF2B5EF4-FFF2-40B4-BE49-F238E27FC236}">
              <a16:creationId xmlns:a16="http://schemas.microsoft.com/office/drawing/2014/main" id="{B0D03403-2802-4B14-A677-9C928EB0EB94}"/>
            </a:ext>
          </a:extLst>
        </xdr:cNvPr>
        <xdr:cNvCxnSpPr/>
      </xdr:nvCxnSpPr>
      <xdr:spPr>
        <a:xfrm>
          <a:off x="16459200" y="534624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31949</xdr:rowOff>
    </xdr:from>
    <xdr:ext cx="531299" cy="259045"/>
    <xdr:sp macro="" textlink="">
      <xdr:nvSpPr>
        <xdr:cNvPr id="546" name="テキスト ボックス 545">
          <a:extLst>
            <a:ext uri="{FF2B5EF4-FFF2-40B4-BE49-F238E27FC236}">
              <a16:creationId xmlns:a16="http://schemas.microsoft.com/office/drawing/2014/main" id="{882C6C0A-6F80-499F-9E5E-0320AED3D8FA}"/>
            </a:ext>
          </a:extLst>
        </xdr:cNvPr>
        <xdr:cNvSpPr txBox="1"/>
      </xdr:nvSpPr>
      <xdr:spPr>
        <a:xfrm>
          <a:off x="15985051" y="52103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7" name="直線コネクタ 546">
          <a:extLst>
            <a:ext uri="{FF2B5EF4-FFF2-40B4-BE49-F238E27FC236}">
              <a16:creationId xmlns:a16="http://schemas.microsoft.com/office/drawing/2014/main" id="{4255B5C3-0E0C-4CF4-986E-FBD9F890DB83}"/>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48277</xdr:rowOff>
    </xdr:from>
    <xdr:ext cx="531299" cy="259045"/>
    <xdr:sp macro="" textlink="">
      <xdr:nvSpPr>
        <xdr:cNvPr id="548" name="テキスト ボックス 547">
          <a:extLst>
            <a:ext uri="{FF2B5EF4-FFF2-40B4-BE49-F238E27FC236}">
              <a16:creationId xmlns:a16="http://schemas.microsoft.com/office/drawing/2014/main" id="{B0095D1A-CB45-4237-B46C-E41D932A9B03}"/>
            </a:ext>
          </a:extLst>
        </xdr:cNvPr>
        <xdr:cNvSpPr txBox="1"/>
      </xdr:nvSpPr>
      <xdr:spPr>
        <a:xfrm>
          <a:off x="15985051" y="49028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9" name="【空港】&#10;一人当たり有形固定資産（償却資産）額グラフ枠">
          <a:extLst>
            <a:ext uri="{FF2B5EF4-FFF2-40B4-BE49-F238E27FC236}">
              <a16:creationId xmlns:a16="http://schemas.microsoft.com/office/drawing/2014/main" id="{94329F14-B683-4C72-B86B-CA9FFAFF679A}"/>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43652</xdr:rowOff>
    </xdr:from>
    <xdr:to>
      <xdr:col>116</xdr:col>
      <xdr:colOff>62864</xdr:colOff>
      <xdr:row>42</xdr:row>
      <xdr:rowOff>50619</xdr:rowOff>
    </xdr:to>
    <xdr:cxnSp macro="">
      <xdr:nvCxnSpPr>
        <xdr:cNvPr id="550" name="直線コネクタ 549">
          <a:extLst>
            <a:ext uri="{FF2B5EF4-FFF2-40B4-BE49-F238E27FC236}">
              <a16:creationId xmlns:a16="http://schemas.microsoft.com/office/drawing/2014/main" id="{B5B17D07-2694-4123-BE7D-D139596E90DA}"/>
            </a:ext>
          </a:extLst>
        </xdr:cNvPr>
        <xdr:cNvCxnSpPr/>
      </xdr:nvCxnSpPr>
      <xdr:spPr>
        <a:xfrm flipV="1">
          <a:off x="19952970" y="5552277"/>
          <a:ext cx="1269" cy="1296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42</xdr:row>
      <xdr:rowOff>54446</xdr:rowOff>
    </xdr:from>
    <xdr:ext cx="378565" cy="259045"/>
    <xdr:sp macro="" textlink="">
      <xdr:nvSpPr>
        <xdr:cNvPr id="551" name="【空港】&#10;一人当たり有形固定資産（償却資産）額最小値テキスト">
          <a:extLst>
            <a:ext uri="{FF2B5EF4-FFF2-40B4-BE49-F238E27FC236}">
              <a16:creationId xmlns:a16="http://schemas.microsoft.com/office/drawing/2014/main" id="{E164713E-13A8-4982-84C6-A26CE45AF8DB}"/>
            </a:ext>
          </a:extLst>
        </xdr:cNvPr>
        <xdr:cNvSpPr txBox="1"/>
      </xdr:nvSpPr>
      <xdr:spPr>
        <a:xfrm>
          <a:off x="20002500" y="685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50619</xdr:rowOff>
    </xdr:from>
    <xdr:to>
      <xdr:col>116</xdr:col>
      <xdr:colOff>152400</xdr:colOff>
      <xdr:row>42</xdr:row>
      <xdr:rowOff>50619</xdr:rowOff>
    </xdr:to>
    <xdr:cxnSp macro="">
      <xdr:nvCxnSpPr>
        <xdr:cNvPr id="552" name="直線コネクタ 551">
          <a:extLst>
            <a:ext uri="{FF2B5EF4-FFF2-40B4-BE49-F238E27FC236}">
              <a16:creationId xmlns:a16="http://schemas.microsoft.com/office/drawing/2014/main" id="{6784FBBA-6E21-4D45-B38E-C43E061E6C02}"/>
            </a:ext>
          </a:extLst>
        </xdr:cNvPr>
        <xdr:cNvCxnSpPr/>
      </xdr:nvCxnSpPr>
      <xdr:spPr>
        <a:xfrm>
          <a:off x="19878675" y="684829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161779</xdr:rowOff>
    </xdr:from>
    <xdr:ext cx="534377" cy="259045"/>
    <xdr:sp macro="" textlink="">
      <xdr:nvSpPr>
        <xdr:cNvPr id="553" name="【空港】&#10;一人当たり有形固定資産（償却資産）額最大値テキスト">
          <a:extLst>
            <a:ext uri="{FF2B5EF4-FFF2-40B4-BE49-F238E27FC236}">
              <a16:creationId xmlns:a16="http://schemas.microsoft.com/office/drawing/2014/main" id="{B7BE344B-A025-43E7-8F17-506D45433196}"/>
            </a:ext>
          </a:extLst>
        </xdr:cNvPr>
        <xdr:cNvSpPr txBox="1"/>
      </xdr:nvSpPr>
      <xdr:spPr>
        <a:xfrm>
          <a:off x="20002500" y="534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43652</xdr:rowOff>
    </xdr:from>
    <xdr:to>
      <xdr:col>116</xdr:col>
      <xdr:colOff>152400</xdr:colOff>
      <xdr:row>34</xdr:row>
      <xdr:rowOff>43652</xdr:rowOff>
    </xdr:to>
    <xdr:cxnSp macro="">
      <xdr:nvCxnSpPr>
        <xdr:cNvPr id="554" name="直線コネクタ 553">
          <a:extLst>
            <a:ext uri="{FF2B5EF4-FFF2-40B4-BE49-F238E27FC236}">
              <a16:creationId xmlns:a16="http://schemas.microsoft.com/office/drawing/2014/main" id="{2E128A42-DF44-47EF-9402-F0A4AE4A7766}"/>
            </a:ext>
          </a:extLst>
        </xdr:cNvPr>
        <xdr:cNvCxnSpPr/>
      </xdr:nvCxnSpPr>
      <xdr:spPr>
        <a:xfrm>
          <a:off x="19878675" y="555227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126292</xdr:rowOff>
    </xdr:from>
    <xdr:ext cx="469744" cy="259045"/>
    <xdr:sp macro="" textlink="">
      <xdr:nvSpPr>
        <xdr:cNvPr id="555" name="【空港】&#10;一人当たり有形固定資産（償却資産）額平均値テキスト">
          <a:extLst>
            <a:ext uri="{FF2B5EF4-FFF2-40B4-BE49-F238E27FC236}">
              <a16:creationId xmlns:a16="http://schemas.microsoft.com/office/drawing/2014/main" id="{5087B4D1-0D9A-4C69-B01C-26991D2682F3}"/>
            </a:ext>
          </a:extLst>
        </xdr:cNvPr>
        <xdr:cNvSpPr txBox="1"/>
      </xdr:nvSpPr>
      <xdr:spPr>
        <a:xfrm>
          <a:off x="20002500" y="6438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147865</xdr:rowOff>
    </xdr:from>
    <xdr:to>
      <xdr:col>116</xdr:col>
      <xdr:colOff>114300</xdr:colOff>
      <xdr:row>40</xdr:row>
      <xdr:rowOff>78015</xdr:rowOff>
    </xdr:to>
    <xdr:sp macro="" textlink="">
      <xdr:nvSpPr>
        <xdr:cNvPr id="556" name="フローチャート: 判断 555">
          <a:extLst>
            <a:ext uri="{FF2B5EF4-FFF2-40B4-BE49-F238E27FC236}">
              <a16:creationId xmlns:a16="http://schemas.microsoft.com/office/drawing/2014/main" id="{508C1045-8703-4409-9E69-FA741BC802B6}"/>
            </a:ext>
          </a:extLst>
        </xdr:cNvPr>
        <xdr:cNvSpPr/>
      </xdr:nvSpPr>
      <xdr:spPr>
        <a:xfrm>
          <a:off x="19897725" y="645976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133386</xdr:rowOff>
    </xdr:from>
    <xdr:to>
      <xdr:col>112</xdr:col>
      <xdr:colOff>38100</xdr:colOff>
      <xdr:row>40</xdr:row>
      <xdr:rowOff>63536</xdr:rowOff>
    </xdr:to>
    <xdr:sp macro="" textlink="">
      <xdr:nvSpPr>
        <xdr:cNvPr id="557" name="フローチャート: 判断 556">
          <a:extLst>
            <a:ext uri="{FF2B5EF4-FFF2-40B4-BE49-F238E27FC236}">
              <a16:creationId xmlns:a16="http://schemas.microsoft.com/office/drawing/2014/main" id="{3D3A16DF-FE7A-4209-B91F-F3624853EE81}"/>
            </a:ext>
          </a:extLst>
        </xdr:cNvPr>
        <xdr:cNvSpPr/>
      </xdr:nvSpPr>
      <xdr:spPr>
        <a:xfrm>
          <a:off x="19154775" y="64484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136761</xdr:rowOff>
    </xdr:from>
    <xdr:to>
      <xdr:col>107</xdr:col>
      <xdr:colOff>101600</xdr:colOff>
      <xdr:row>40</xdr:row>
      <xdr:rowOff>66911</xdr:rowOff>
    </xdr:to>
    <xdr:sp macro="" textlink="">
      <xdr:nvSpPr>
        <xdr:cNvPr id="558" name="フローチャート: 判断 557">
          <a:extLst>
            <a:ext uri="{FF2B5EF4-FFF2-40B4-BE49-F238E27FC236}">
              <a16:creationId xmlns:a16="http://schemas.microsoft.com/office/drawing/2014/main" id="{44DC5447-4077-4CC1-B008-19D171680296}"/>
            </a:ext>
          </a:extLst>
        </xdr:cNvPr>
        <xdr:cNvSpPr/>
      </xdr:nvSpPr>
      <xdr:spPr>
        <a:xfrm>
          <a:off x="18345150" y="6455011"/>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142857</xdr:rowOff>
    </xdr:from>
    <xdr:to>
      <xdr:col>102</xdr:col>
      <xdr:colOff>165100</xdr:colOff>
      <xdr:row>40</xdr:row>
      <xdr:rowOff>73007</xdr:rowOff>
    </xdr:to>
    <xdr:sp macro="" textlink="">
      <xdr:nvSpPr>
        <xdr:cNvPr id="559" name="フローチャート: 判断 558">
          <a:extLst>
            <a:ext uri="{FF2B5EF4-FFF2-40B4-BE49-F238E27FC236}">
              <a16:creationId xmlns:a16="http://schemas.microsoft.com/office/drawing/2014/main" id="{CD568DB4-A2CE-42F4-9E60-D2404B924A1D}"/>
            </a:ext>
          </a:extLst>
        </xdr:cNvPr>
        <xdr:cNvSpPr/>
      </xdr:nvSpPr>
      <xdr:spPr>
        <a:xfrm>
          <a:off x="17554575" y="646110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1669</xdr:rowOff>
    </xdr:from>
    <xdr:to>
      <xdr:col>98</xdr:col>
      <xdr:colOff>38100</xdr:colOff>
      <xdr:row>40</xdr:row>
      <xdr:rowOff>103269</xdr:rowOff>
    </xdr:to>
    <xdr:sp macro="" textlink="">
      <xdr:nvSpPr>
        <xdr:cNvPr id="560" name="フローチャート: 判断 559">
          <a:extLst>
            <a:ext uri="{FF2B5EF4-FFF2-40B4-BE49-F238E27FC236}">
              <a16:creationId xmlns:a16="http://schemas.microsoft.com/office/drawing/2014/main" id="{7D7E0C6E-B1AA-4FE2-9112-44CFA324ABEC}"/>
            </a:ext>
          </a:extLst>
        </xdr:cNvPr>
        <xdr:cNvSpPr/>
      </xdr:nvSpPr>
      <xdr:spPr>
        <a:xfrm>
          <a:off x="16754475" y="647866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1" name="テキスト ボックス 560">
          <a:extLst>
            <a:ext uri="{FF2B5EF4-FFF2-40B4-BE49-F238E27FC236}">
              <a16:creationId xmlns:a16="http://schemas.microsoft.com/office/drawing/2014/main" id="{3A526E27-BC9C-49AA-A14F-3D7A6903EA47}"/>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5FEBD666-AE84-4E1C-871E-065EE7AB97DA}"/>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B76C62BD-4A94-4D2A-AFD6-13965FB2B7F8}"/>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4" name="テキスト ボックス 563">
          <a:extLst>
            <a:ext uri="{FF2B5EF4-FFF2-40B4-BE49-F238E27FC236}">
              <a16:creationId xmlns:a16="http://schemas.microsoft.com/office/drawing/2014/main" id="{13156FF1-E45A-4348-B3F0-D33E2A46DC1D}"/>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5" name="テキスト ボックス 564">
          <a:extLst>
            <a:ext uri="{FF2B5EF4-FFF2-40B4-BE49-F238E27FC236}">
              <a16:creationId xmlns:a16="http://schemas.microsoft.com/office/drawing/2014/main" id="{3AB2A2B6-6A0D-40F6-B749-2138F485BD7F}"/>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164302</xdr:rowOff>
    </xdr:from>
    <xdr:to>
      <xdr:col>116</xdr:col>
      <xdr:colOff>114300</xdr:colOff>
      <xdr:row>34</xdr:row>
      <xdr:rowOff>94452</xdr:rowOff>
    </xdr:to>
    <xdr:sp macro="" textlink="">
      <xdr:nvSpPr>
        <xdr:cNvPr id="566" name="楕円 565">
          <a:extLst>
            <a:ext uri="{FF2B5EF4-FFF2-40B4-BE49-F238E27FC236}">
              <a16:creationId xmlns:a16="http://schemas.microsoft.com/office/drawing/2014/main" id="{9F6CECCE-EF2A-4455-BE5E-97DFD6BB663A}"/>
            </a:ext>
          </a:extLst>
        </xdr:cNvPr>
        <xdr:cNvSpPr/>
      </xdr:nvSpPr>
      <xdr:spPr>
        <a:xfrm>
          <a:off x="19897725" y="5504652"/>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117329</xdr:rowOff>
    </xdr:from>
    <xdr:ext cx="534377" cy="259045"/>
    <xdr:sp macro="" textlink="">
      <xdr:nvSpPr>
        <xdr:cNvPr id="567" name="【空港】&#10;一人当たり有形固定資産（償却資産）額該当値テキスト">
          <a:extLst>
            <a:ext uri="{FF2B5EF4-FFF2-40B4-BE49-F238E27FC236}">
              <a16:creationId xmlns:a16="http://schemas.microsoft.com/office/drawing/2014/main" id="{2FEBC01B-EFE5-4DCC-98DC-9AAF013DFA10}"/>
            </a:ext>
          </a:extLst>
        </xdr:cNvPr>
        <xdr:cNvSpPr txBox="1"/>
      </xdr:nvSpPr>
      <xdr:spPr>
        <a:xfrm>
          <a:off x="20002500" y="546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14296</xdr:rowOff>
    </xdr:from>
    <xdr:to>
      <xdr:col>112</xdr:col>
      <xdr:colOff>38100</xdr:colOff>
      <xdr:row>34</xdr:row>
      <xdr:rowOff>115896</xdr:rowOff>
    </xdr:to>
    <xdr:sp macro="" textlink="">
      <xdr:nvSpPr>
        <xdr:cNvPr id="568" name="楕円 567">
          <a:extLst>
            <a:ext uri="{FF2B5EF4-FFF2-40B4-BE49-F238E27FC236}">
              <a16:creationId xmlns:a16="http://schemas.microsoft.com/office/drawing/2014/main" id="{AA3AE6C5-470E-47E7-9D6C-20A12BEDB862}"/>
            </a:ext>
          </a:extLst>
        </xdr:cNvPr>
        <xdr:cNvSpPr/>
      </xdr:nvSpPr>
      <xdr:spPr>
        <a:xfrm>
          <a:off x="19154775" y="551657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43652</xdr:rowOff>
    </xdr:from>
    <xdr:to>
      <xdr:col>116</xdr:col>
      <xdr:colOff>63500</xdr:colOff>
      <xdr:row>34</xdr:row>
      <xdr:rowOff>65096</xdr:rowOff>
    </xdr:to>
    <xdr:cxnSp macro="">
      <xdr:nvCxnSpPr>
        <xdr:cNvPr id="569" name="直線コネクタ 568">
          <a:extLst>
            <a:ext uri="{FF2B5EF4-FFF2-40B4-BE49-F238E27FC236}">
              <a16:creationId xmlns:a16="http://schemas.microsoft.com/office/drawing/2014/main" id="{55BA494C-44C8-4DF7-AAB1-79DA5ED9F618}"/>
            </a:ext>
          </a:extLst>
        </xdr:cNvPr>
        <xdr:cNvCxnSpPr/>
      </xdr:nvCxnSpPr>
      <xdr:spPr>
        <a:xfrm flipV="1">
          <a:off x="19202400" y="5552277"/>
          <a:ext cx="752475" cy="2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21481</xdr:rowOff>
    </xdr:from>
    <xdr:to>
      <xdr:col>107</xdr:col>
      <xdr:colOff>101600</xdr:colOff>
      <xdr:row>34</xdr:row>
      <xdr:rowOff>123081</xdr:rowOff>
    </xdr:to>
    <xdr:sp macro="" textlink="">
      <xdr:nvSpPr>
        <xdr:cNvPr id="570" name="楕円 569">
          <a:extLst>
            <a:ext uri="{FF2B5EF4-FFF2-40B4-BE49-F238E27FC236}">
              <a16:creationId xmlns:a16="http://schemas.microsoft.com/office/drawing/2014/main" id="{13288DE4-9CC0-4389-A673-14FAF164C2B9}"/>
            </a:ext>
          </a:extLst>
        </xdr:cNvPr>
        <xdr:cNvSpPr/>
      </xdr:nvSpPr>
      <xdr:spPr>
        <a:xfrm>
          <a:off x="18345150" y="552693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65096</xdr:rowOff>
    </xdr:from>
    <xdr:to>
      <xdr:col>111</xdr:col>
      <xdr:colOff>177800</xdr:colOff>
      <xdr:row>34</xdr:row>
      <xdr:rowOff>72281</xdr:rowOff>
    </xdr:to>
    <xdr:cxnSp macro="">
      <xdr:nvCxnSpPr>
        <xdr:cNvPr id="571" name="直線コネクタ 570">
          <a:extLst>
            <a:ext uri="{FF2B5EF4-FFF2-40B4-BE49-F238E27FC236}">
              <a16:creationId xmlns:a16="http://schemas.microsoft.com/office/drawing/2014/main" id="{D1BDA90F-5B35-47FA-9E4C-6F0BF88C6570}"/>
            </a:ext>
          </a:extLst>
        </xdr:cNvPr>
        <xdr:cNvCxnSpPr/>
      </xdr:nvCxnSpPr>
      <xdr:spPr>
        <a:xfrm flipV="1">
          <a:off x="18392775" y="5573721"/>
          <a:ext cx="809625" cy="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27360</xdr:rowOff>
    </xdr:from>
    <xdr:to>
      <xdr:col>102</xdr:col>
      <xdr:colOff>165100</xdr:colOff>
      <xdr:row>34</xdr:row>
      <xdr:rowOff>128960</xdr:rowOff>
    </xdr:to>
    <xdr:sp macro="" textlink="">
      <xdr:nvSpPr>
        <xdr:cNvPr id="572" name="楕円 571">
          <a:extLst>
            <a:ext uri="{FF2B5EF4-FFF2-40B4-BE49-F238E27FC236}">
              <a16:creationId xmlns:a16="http://schemas.microsoft.com/office/drawing/2014/main" id="{A20EC977-8564-4352-B0AC-D47E71189C4A}"/>
            </a:ext>
          </a:extLst>
        </xdr:cNvPr>
        <xdr:cNvSpPr/>
      </xdr:nvSpPr>
      <xdr:spPr>
        <a:xfrm>
          <a:off x="17554575" y="553598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72281</xdr:rowOff>
    </xdr:from>
    <xdr:to>
      <xdr:col>107</xdr:col>
      <xdr:colOff>50800</xdr:colOff>
      <xdr:row>34</xdr:row>
      <xdr:rowOff>78160</xdr:rowOff>
    </xdr:to>
    <xdr:cxnSp macro="">
      <xdr:nvCxnSpPr>
        <xdr:cNvPr id="573" name="直線コネクタ 572">
          <a:extLst>
            <a:ext uri="{FF2B5EF4-FFF2-40B4-BE49-F238E27FC236}">
              <a16:creationId xmlns:a16="http://schemas.microsoft.com/office/drawing/2014/main" id="{C1FC4F15-2404-44AE-A1C7-01BC0E021BD5}"/>
            </a:ext>
          </a:extLst>
        </xdr:cNvPr>
        <xdr:cNvCxnSpPr/>
      </xdr:nvCxnSpPr>
      <xdr:spPr>
        <a:xfrm flipV="1">
          <a:off x="17602200" y="5574556"/>
          <a:ext cx="790575" cy="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34217</xdr:rowOff>
    </xdr:from>
    <xdr:to>
      <xdr:col>98</xdr:col>
      <xdr:colOff>38100</xdr:colOff>
      <xdr:row>34</xdr:row>
      <xdr:rowOff>135817</xdr:rowOff>
    </xdr:to>
    <xdr:sp macro="" textlink="">
      <xdr:nvSpPr>
        <xdr:cNvPr id="574" name="楕円 573">
          <a:extLst>
            <a:ext uri="{FF2B5EF4-FFF2-40B4-BE49-F238E27FC236}">
              <a16:creationId xmlns:a16="http://schemas.microsoft.com/office/drawing/2014/main" id="{8347F9BC-10FA-4D3B-A0ED-7ED0C4D006A3}"/>
            </a:ext>
          </a:extLst>
        </xdr:cNvPr>
        <xdr:cNvSpPr/>
      </xdr:nvSpPr>
      <xdr:spPr>
        <a:xfrm>
          <a:off x="16754475" y="5536492"/>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78160</xdr:rowOff>
    </xdr:from>
    <xdr:to>
      <xdr:col>102</xdr:col>
      <xdr:colOff>114300</xdr:colOff>
      <xdr:row>34</xdr:row>
      <xdr:rowOff>85017</xdr:rowOff>
    </xdr:to>
    <xdr:cxnSp macro="">
      <xdr:nvCxnSpPr>
        <xdr:cNvPr id="575" name="直線コネクタ 574">
          <a:extLst>
            <a:ext uri="{FF2B5EF4-FFF2-40B4-BE49-F238E27FC236}">
              <a16:creationId xmlns:a16="http://schemas.microsoft.com/office/drawing/2014/main" id="{1C6C0466-288B-4812-B6BE-13CC1CE71196}"/>
            </a:ext>
          </a:extLst>
        </xdr:cNvPr>
        <xdr:cNvCxnSpPr/>
      </xdr:nvCxnSpPr>
      <xdr:spPr>
        <a:xfrm flipV="1">
          <a:off x="16802100" y="5583610"/>
          <a:ext cx="800100" cy="10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120728</xdr:colOff>
      <xdr:row>40</xdr:row>
      <xdr:rowOff>54663</xdr:rowOff>
    </xdr:from>
    <xdr:ext cx="469744" cy="259045"/>
    <xdr:sp macro="" textlink="">
      <xdr:nvSpPr>
        <xdr:cNvPr id="576" name="n_1aveValue【空港】&#10;一人当たり有形固定資産（償却資産）額">
          <a:extLst>
            <a:ext uri="{FF2B5EF4-FFF2-40B4-BE49-F238E27FC236}">
              <a16:creationId xmlns:a16="http://schemas.microsoft.com/office/drawing/2014/main" id="{7B3AF257-9D16-4CA0-AEC7-5B42C1CD3DA0}"/>
            </a:ext>
          </a:extLst>
        </xdr:cNvPr>
        <xdr:cNvSpPr txBox="1"/>
      </xdr:nvSpPr>
      <xdr:spPr>
        <a:xfrm>
          <a:off x="18983403" y="6531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40</xdr:row>
      <xdr:rowOff>58038</xdr:rowOff>
    </xdr:from>
    <xdr:ext cx="469744" cy="259045"/>
    <xdr:sp macro="" textlink="">
      <xdr:nvSpPr>
        <xdr:cNvPr id="577" name="n_2aveValue【空港】&#10;一人当たり有形固定資産（償却資産）額">
          <a:extLst>
            <a:ext uri="{FF2B5EF4-FFF2-40B4-BE49-F238E27FC236}">
              <a16:creationId xmlns:a16="http://schemas.microsoft.com/office/drawing/2014/main" id="{D98CD56F-66CF-435C-ADF3-04A1B08334DD}"/>
            </a:ext>
          </a:extLst>
        </xdr:cNvPr>
        <xdr:cNvSpPr txBox="1"/>
      </xdr:nvSpPr>
      <xdr:spPr>
        <a:xfrm>
          <a:off x="18183303" y="653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40</xdr:row>
      <xdr:rowOff>64134</xdr:rowOff>
    </xdr:from>
    <xdr:ext cx="469744" cy="259045"/>
    <xdr:sp macro="" textlink="">
      <xdr:nvSpPr>
        <xdr:cNvPr id="578" name="n_3aveValue【空港】&#10;一人当たり有形固定資産（償却資産）額">
          <a:extLst>
            <a:ext uri="{FF2B5EF4-FFF2-40B4-BE49-F238E27FC236}">
              <a16:creationId xmlns:a16="http://schemas.microsoft.com/office/drawing/2014/main" id="{2D3E81FD-A58F-4BF3-B3AA-C4C0C26508AC}"/>
            </a:ext>
          </a:extLst>
        </xdr:cNvPr>
        <xdr:cNvSpPr txBox="1"/>
      </xdr:nvSpPr>
      <xdr:spPr>
        <a:xfrm>
          <a:off x="17383203" y="654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40</xdr:row>
      <xdr:rowOff>94396</xdr:rowOff>
    </xdr:from>
    <xdr:ext cx="469744" cy="259045"/>
    <xdr:sp macro="" textlink="">
      <xdr:nvSpPr>
        <xdr:cNvPr id="579" name="n_4aveValue【空港】&#10;一人当たり有形固定資産（償却資産）額">
          <a:extLst>
            <a:ext uri="{FF2B5EF4-FFF2-40B4-BE49-F238E27FC236}">
              <a16:creationId xmlns:a16="http://schemas.microsoft.com/office/drawing/2014/main" id="{936A9449-AE32-42CA-A718-9271BA09B756}"/>
            </a:ext>
          </a:extLst>
        </xdr:cNvPr>
        <xdr:cNvSpPr txBox="1"/>
      </xdr:nvSpPr>
      <xdr:spPr>
        <a:xfrm>
          <a:off x="16592628" y="6571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32</xdr:row>
      <xdr:rowOff>132423</xdr:rowOff>
    </xdr:from>
    <xdr:ext cx="534377" cy="259045"/>
    <xdr:sp macro="" textlink="">
      <xdr:nvSpPr>
        <xdr:cNvPr id="580" name="n_1mainValue【空港】&#10;一人当たり有形固定資産（償却資産）額">
          <a:extLst>
            <a:ext uri="{FF2B5EF4-FFF2-40B4-BE49-F238E27FC236}">
              <a16:creationId xmlns:a16="http://schemas.microsoft.com/office/drawing/2014/main" id="{439F2F60-1E35-4EE5-BA66-F413B01887A5}"/>
            </a:ext>
          </a:extLst>
        </xdr:cNvPr>
        <xdr:cNvSpPr txBox="1"/>
      </xdr:nvSpPr>
      <xdr:spPr>
        <a:xfrm>
          <a:off x="18944736" y="531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32</xdr:row>
      <xdr:rowOff>139608</xdr:rowOff>
    </xdr:from>
    <xdr:ext cx="534377" cy="259045"/>
    <xdr:sp macro="" textlink="">
      <xdr:nvSpPr>
        <xdr:cNvPr id="581" name="n_2mainValue【空港】&#10;一人当たり有形固定資産（償却資産）額">
          <a:extLst>
            <a:ext uri="{FF2B5EF4-FFF2-40B4-BE49-F238E27FC236}">
              <a16:creationId xmlns:a16="http://schemas.microsoft.com/office/drawing/2014/main" id="{91403E28-9261-4308-A6A6-666B208A566D}"/>
            </a:ext>
          </a:extLst>
        </xdr:cNvPr>
        <xdr:cNvSpPr txBox="1"/>
      </xdr:nvSpPr>
      <xdr:spPr>
        <a:xfrm>
          <a:off x="18163686" y="53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32</xdr:row>
      <xdr:rowOff>145487</xdr:rowOff>
    </xdr:from>
    <xdr:ext cx="534377" cy="259045"/>
    <xdr:sp macro="" textlink="">
      <xdr:nvSpPr>
        <xdr:cNvPr id="582" name="n_3mainValue【空港】&#10;一人当たり有形固定資産（償却資産）額">
          <a:extLst>
            <a:ext uri="{FF2B5EF4-FFF2-40B4-BE49-F238E27FC236}">
              <a16:creationId xmlns:a16="http://schemas.microsoft.com/office/drawing/2014/main" id="{916A33DF-D23C-4553-9C69-3A2ED89FF230}"/>
            </a:ext>
          </a:extLst>
        </xdr:cNvPr>
        <xdr:cNvSpPr txBox="1"/>
      </xdr:nvSpPr>
      <xdr:spPr>
        <a:xfrm>
          <a:off x="17354061" y="5323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32</xdr:row>
      <xdr:rowOff>152344</xdr:rowOff>
    </xdr:from>
    <xdr:ext cx="534377" cy="259045"/>
    <xdr:sp macro="" textlink="">
      <xdr:nvSpPr>
        <xdr:cNvPr id="583" name="n_4mainValue【空港】&#10;一人当たり有形固定資産（償却資産）額">
          <a:extLst>
            <a:ext uri="{FF2B5EF4-FFF2-40B4-BE49-F238E27FC236}">
              <a16:creationId xmlns:a16="http://schemas.microsoft.com/office/drawing/2014/main" id="{26D33FF2-1AB9-486C-84E3-A0337BB718C5}"/>
            </a:ext>
          </a:extLst>
        </xdr:cNvPr>
        <xdr:cNvSpPr txBox="1"/>
      </xdr:nvSpPr>
      <xdr:spPr>
        <a:xfrm>
          <a:off x="16563486" y="533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4" name="正方形/長方形 583">
          <a:extLst>
            <a:ext uri="{FF2B5EF4-FFF2-40B4-BE49-F238E27FC236}">
              <a16:creationId xmlns:a16="http://schemas.microsoft.com/office/drawing/2014/main" id="{93E22253-8171-4AD2-B351-4DEE4A48D8C2}"/>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85" name="正方形/長方形 584">
          <a:extLst>
            <a:ext uri="{FF2B5EF4-FFF2-40B4-BE49-F238E27FC236}">
              <a16:creationId xmlns:a16="http://schemas.microsoft.com/office/drawing/2014/main" id="{8C4FBA7F-81DD-49D7-81B6-6279CCB603D5}"/>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86" name="正方形/長方形 585">
          <a:extLst>
            <a:ext uri="{FF2B5EF4-FFF2-40B4-BE49-F238E27FC236}">
              <a16:creationId xmlns:a16="http://schemas.microsoft.com/office/drawing/2014/main" id="{F6CBA202-20E3-4B5D-A055-CC949F63349F}"/>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87" name="正方形/長方形 586">
          <a:extLst>
            <a:ext uri="{FF2B5EF4-FFF2-40B4-BE49-F238E27FC236}">
              <a16:creationId xmlns:a16="http://schemas.microsoft.com/office/drawing/2014/main" id="{C0333961-79AF-443B-B8E2-2AB65B4A0277}"/>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88" name="正方形/長方形 587">
          <a:extLst>
            <a:ext uri="{FF2B5EF4-FFF2-40B4-BE49-F238E27FC236}">
              <a16:creationId xmlns:a16="http://schemas.microsoft.com/office/drawing/2014/main" id="{E9D76D38-5BAD-4CD6-84CD-C571AAE4EAD1}"/>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9" name="正方形/長方形 588">
          <a:extLst>
            <a:ext uri="{FF2B5EF4-FFF2-40B4-BE49-F238E27FC236}">
              <a16:creationId xmlns:a16="http://schemas.microsoft.com/office/drawing/2014/main" id="{70AEDA5F-6923-46C0-83DF-040E28CE6120}"/>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0" name="テキスト ボックス 589">
          <a:extLst>
            <a:ext uri="{FF2B5EF4-FFF2-40B4-BE49-F238E27FC236}">
              <a16:creationId xmlns:a16="http://schemas.microsoft.com/office/drawing/2014/main" id="{CE8021D7-5E4F-4BB4-B354-D8190FF259D0}"/>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1" name="直線コネクタ 590">
          <a:extLst>
            <a:ext uri="{FF2B5EF4-FFF2-40B4-BE49-F238E27FC236}">
              <a16:creationId xmlns:a16="http://schemas.microsoft.com/office/drawing/2014/main" id="{D1A6BF0F-B492-487F-9210-216D5F072571}"/>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92" name="テキスト ボックス 591">
          <a:extLst>
            <a:ext uri="{FF2B5EF4-FFF2-40B4-BE49-F238E27FC236}">
              <a16:creationId xmlns:a16="http://schemas.microsoft.com/office/drawing/2014/main" id="{5E1BB05B-D7C9-4341-8D6F-8189F7D5434C}"/>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93" name="直線コネクタ 592">
          <a:extLst>
            <a:ext uri="{FF2B5EF4-FFF2-40B4-BE49-F238E27FC236}">
              <a16:creationId xmlns:a16="http://schemas.microsoft.com/office/drawing/2014/main" id="{F357F20F-A481-4D08-86CF-DC5D0AD5F568}"/>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94" name="テキスト ボックス 593">
          <a:extLst>
            <a:ext uri="{FF2B5EF4-FFF2-40B4-BE49-F238E27FC236}">
              <a16:creationId xmlns:a16="http://schemas.microsoft.com/office/drawing/2014/main" id="{B617E9F1-424B-408E-89C5-38C776FC36ED}"/>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95" name="直線コネクタ 594">
          <a:extLst>
            <a:ext uri="{FF2B5EF4-FFF2-40B4-BE49-F238E27FC236}">
              <a16:creationId xmlns:a16="http://schemas.microsoft.com/office/drawing/2014/main" id="{3735D6A5-582F-44D5-A11F-3C08AD6BECF9}"/>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96" name="テキスト ボックス 595">
          <a:extLst>
            <a:ext uri="{FF2B5EF4-FFF2-40B4-BE49-F238E27FC236}">
              <a16:creationId xmlns:a16="http://schemas.microsoft.com/office/drawing/2014/main" id="{A74817E8-3233-44B8-9F3F-BB46A4860F91}"/>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97" name="直線コネクタ 596">
          <a:extLst>
            <a:ext uri="{FF2B5EF4-FFF2-40B4-BE49-F238E27FC236}">
              <a16:creationId xmlns:a16="http://schemas.microsoft.com/office/drawing/2014/main" id="{F48B3B6E-EF9D-40AF-BFAE-D4DE7145C954}"/>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98" name="テキスト ボックス 597">
          <a:extLst>
            <a:ext uri="{FF2B5EF4-FFF2-40B4-BE49-F238E27FC236}">
              <a16:creationId xmlns:a16="http://schemas.microsoft.com/office/drawing/2014/main" id="{21FABD6D-A4D3-4184-BF75-F972ACCADAF7}"/>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99" name="直線コネクタ 598">
          <a:extLst>
            <a:ext uri="{FF2B5EF4-FFF2-40B4-BE49-F238E27FC236}">
              <a16:creationId xmlns:a16="http://schemas.microsoft.com/office/drawing/2014/main" id="{BD83BF95-9968-47E1-866D-E339AB735D8E}"/>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00" name="テキスト ボックス 599">
          <a:extLst>
            <a:ext uri="{FF2B5EF4-FFF2-40B4-BE49-F238E27FC236}">
              <a16:creationId xmlns:a16="http://schemas.microsoft.com/office/drawing/2014/main" id="{8F03667E-A427-4065-B64D-3FB895B2B5FD}"/>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1" name="直線コネクタ 600">
          <a:extLst>
            <a:ext uri="{FF2B5EF4-FFF2-40B4-BE49-F238E27FC236}">
              <a16:creationId xmlns:a16="http://schemas.microsoft.com/office/drawing/2014/main" id="{8DC459B0-DDA1-48ED-9B7A-2F78B31FAFEC}"/>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2" name="テキスト ボックス 601">
          <a:extLst>
            <a:ext uri="{FF2B5EF4-FFF2-40B4-BE49-F238E27FC236}">
              <a16:creationId xmlns:a16="http://schemas.microsoft.com/office/drawing/2014/main" id="{1AB56181-56D3-4C3F-BE92-8B3C18ABE8A3}"/>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3" name="【学校施設】&#10;有形固定資産減価償却率グラフ枠">
          <a:extLst>
            <a:ext uri="{FF2B5EF4-FFF2-40B4-BE49-F238E27FC236}">
              <a16:creationId xmlns:a16="http://schemas.microsoft.com/office/drawing/2014/main" id="{767A99D0-4C53-4E95-8B01-A9716570A786}"/>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80010</xdr:rowOff>
    </xdr:from>
    <xdr:to>
      <xdr:col>85</xdr:col>
      <xdr:colOff>126364</xdr:colOff>
      <xdr:row>63</xdr:row>
      <xdr:rowOff>125730</xdr:rowOff>
    </xdr:to>
    <xdr:cxnSp macro="">
      <xdr:nvCxnSpPr>
        <xdr:cNvPr id="604" name="直線コネクタ 603">
          <a:extLst>
            <a:ext uri="{FF2B5EF4-FFF2-40B4-BE49-F238E27FC236}">
              <a16:creationId xmlns:a16="http://schemas.microsoft.com/office/drawing/2014/main" id="{965286EF-5CEF-40B6-86BB-7EF2AABCD19E}"/>
            </a:ext>
          </a:extLst>
        </xdr:cNvPr>
        <xdr:cNvCxnSpPr/>
      </xdr:nvCxnSpPr>
      <xdr:spPr>
        <a:xfrm flipV="1">
          <a:off x="14695170" y="9312910"/>
          <a:ext cx="1269" cy="1010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129557</xdr:rowOff>
    </xdr:from>
    <xdr:ext cx="405111" cy="259045"/>
    <xdr:sp macro="" textlink="">
      <xdr:nvSpPr>
        <xdr:cNvPr id="605" name="【学校施設】&#10;有形固定資産減価償却率最小値テキスト">
          <a:extLst>
            <a:ext uri="{FF2B5EF4-FFF2-40B4-BE49-F238E27FC236}">
              <a16:creationId xmlns:a16="http://schemas.microsoft.com/office/drawing/2014/main" id="{A17798FB-C470-4FAB-8FA3-CB207A3DB724}"/>
            </a:ext>
          </a:extLst>
        </xdr:cNvPr>
        <xdr:cNvSpPr txBox="1"/>
      </xdr:nvSpPr>
      <xdr:spPr>
        <a:xfrm>
          <a:off x="14744700" y="10327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606" name="直線コネクタ 605">
          <a:extLst>
            <a:ext uri="{FF2B5EF4-FFF2-40B4-BE49-F238E27FC236}">
              <a16:creationId xmlns:a16="http://schemas.microsoft.com/office/drawing/2014/main" id="{7058D029-4160-4B9F-B6D0-5EDC5A547B71}"/>
            </a:ext>
          </a:extLst>
        </xdr:cNvPr>
        <xdr:cNvCxnSpPr/>
      </xdr:nvCxnSpPr>
      <xdr:spPr>
        <a:xfrm>
          <a:off x="14611350" y="103238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26687</xdr:rowOff>
    </xdr:from>
    <xdr:ext cx="405111" cy="259045"/>
    <xdr:sp macro="" textlink="">
      <xdr:nvSpPr>
        <xdr:cNvPr id="607" name="【学校施設】&#10;有形固定資産減価償却率最大値テキスト">
          <a:extLst>
            <a:ext uri="{FF2B5EF4-FFF2-40B4-BE49-F238E27FC236}">
              <a16:creationId xmlns:a16="http://schemas.microsoft.com/office/drawing/2014/main" id="{0116604C-8835-4218-83C2-F431424953EA}"/>
            </a:ext>
          </a:extLst>
        </xdr:cNvPr>
        <xdr:cNvSpPr txBox="1"/>
      </xdr:nvSpPr>
      <xdr:spPr>
        <a:xfrm>
          <a:off x="14744700" y="9097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80010</xdr:rowOff>
    </xdr:from>
    <xdr:to>
      <xdr:col>86</xdr:col>
      <xdr:colOff>25400</xdr:colOff>
      <xdr:row>57</xdr:row>
      <xdr:rowOff>80010</xdr:rowOff>
    </xdr:to>
    <xdr:cxnSp macro="">
      <xdr:nvCxnSpPr>
        <xdr:cNvPr id="608" name="直線コネクタ 607">
          <a:extLst>
            <a:ext uri="{FF2B5EF4-FFF2-40B4-BE49-F238E27FC236}">
              <a16:creationId xmlns:a16="http://schemas.microsoft.com/office/drawing/2014/main" id="{3E3E8F21-C225-432F-B064-647A4447FD76}"/>
            </a:ext>
          </a:extLst>
        </xdr:cNvPr>
        <xdr:cNvCxnSpPr/>
      </xdr:nvCxnSpPr>
      <xdr:spPr>
        <a:xfrm>
          <a:off x="14611350" y="93129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60</xdr:row>
      <xdr:rowOff>152671</xdr:rowOff>
    </xdr:from>
    <xdr:ext cx="405111" cy="259045"/>
    <xdr:sp macro="" textlink="">
      <xdr:nvSpPr>
        <xdr:cNvPr id="609" name="【学校施設】&#10;有形固定資産減価償却率平均値テキスト">
          <a:extLst>
            <a:ext uri="{FF2B5EF4-FFF2-40B4-BE49-F238E27FC236}">
              <a16:creationId xmlns:a16="http://schemas.microsoft.com/office/drawing/2014/main" id="{A6BD520E-D19E-4720-A44D-EC0A26AB2FC0}"/>
            </a:ext>
          </a:extLst>
        </xdr:cNvPr>
        <xdr:cNvSpPr txBox="1"/>
      </xdr:nvSpPr>
      <xdr:spPr>
        <a:xfrm>
          <a:off x="14744700" y="98681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129794</xdr:rowOff>
    </xdr:from>
    <xdr:to>
      <xdr:col>85</xdr:col>
      <xdr:colOff>177800</xdr:colOff>
      <xdr:row>62</xdr:row>
      <xdr:rowOff>59944</xdr:rowOff>
    </xdr:to>
    <xdr:sp macro="" textlink="">
      <xdr:nvSpPr>
        <xdr:cNvPr id="610" name="フローチャート: 判断 609">
          <a:extLst>
            <a:ext uri="{FF2B5EF4-FFF2-40B4-BE49-F238E27FC236}">
              <a16:creationId xmlns:a16="http://schemas.microsoft.com/office/drawing/2014/main" id="{A5BF3AB4-BF9D-4C47-8CCC-38571A2EACFF}"/>
            </a:ext>
          </a:extLst>
        </xdr:cNvPr>
        <xdr:cNvSpPr/>
      </xdr:nvSpPr>
      <xdr:spPr>
        <a:xfrm>
          <a:off x="14649450" y="1000404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84074</xdr:rowOff>
    </xdr:from>
    <xdr:to>
      <xdr:col>81</xdr:col>
      <xdr:colOff>101600</xdr:colOff>
      <xdr:row>62</xdr:row>
      <xdr:rowOff>14224</xdr:rowOff>
    </xdr:to>
    <xdr:sp macro="" textlink="">
      <xdr:nvSpPr>
        <xdr:cNvPr id="611" name="フローチャート: 判断 610">
          <a:extLst>
            <a:ext uri="{FF2B5EF4-FFF2-40B4-BE49-F238E27FC236}">
              <a16:creationId xmlns:a16="http://schemas.microsoft.com/office/drawing/2014/main" id="{96E55BA4-8474-426B-8E99-EAD856950033}"/>
            </a:ext>
          </a:extLst>
        </xdr:cNvPr>
        <xdr:cNvSpPr/>
      </xdr:nvSpPr>
      <xdr:spPr>
        <a:xfrm>
          <a:off x="13887450" y="9964674"/>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52070</xdr:rowOff>
    </xdr:from>
    <xdr:to>
      <xdr:col>76</xdr:col>
      <xdr:colOff>165100</xdr:colOff>
      <xdr:row>61</xdr:row>
      <xdr:rowOff>153670</xdr:rowOff>
    </xdr:to>
    <xdr:sp macro="" textlink="">
      <xdr:nvSpPr>
        <xdr:cNvPr id="612" name="フローチャート: 判断 611">
          <a:extLst>
            <a:ext uri="{FF2B5EF4-FFF2-40B4-BE49-F238E27FC236}">
              <a16:creationId xmlns:a16="http://schemas.microsoft.com/office/drawing/2014/main" id="{A979C61D-46AF-4461-99FC-711015C9A29F}"/>
            </a:ext>
          </a:extLst>
        </xdr:cNvPr>
        <xdr:cNvSpPr/>
      </xdr:nvSpPr>
      <xdr:spPr>
        <a:xfrm>
          <a:off x="13096875" y="992632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15494</xdr:rowOff>
    </xdr:from>
    <xdr:to>
      <xdr:col>72</xdr:col>
      <xdr:colOff>38100</xdr:colOff>
      <xdr:row>61</xdr:row>
      <xdr:rowOff>117094</xdr:rowOff>
    </xdr:to>
    <xdr:sp macro="" textlink="">
      <xdr:nvSpPr>
        <xdr:cNvPr id="613" name="フローチャート: 判断 612">
          <a:extLst>
            <a:ext uri="{FF2B5EF4-FFF2-40B4-BE49-F238E27FC236}">
              <a16:creationId xmlns:a16="http://schemas.microsoft.com/office/drawing/2014/main" id="{707044B2-4B26-4E7A-865D-D136462E9F0F}"/>
            </a:ext>
          </a:extLst>
        </xdr:cNvPr>
        <xdr:cNvSpPr/>
      </xdr:nvSpPr>
      <xdr:spPr>
        <a:xfrm>
          <a:off x="12296775" y="988974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1778</xdr:rowOff>
    </xdr:from>
    <xdr:to>
      <xdr:col>67</xdr:col>
      <xdr:colOff>101600</xdr:colOff>
      <xdr:row>61</xdr:row>
      <xdr:rowOff>103378</xdr:rowOff>
    </xdr:to>
    <xdr:sp macro="" textlink="">
      <xdr:nvSpPr>
        <xdr:cNvPr id="614" name="フローチャート: 判断 613">
          <a:extLst>
            <a:ext uri="{FF2B5EF4-FFF2-40B4-BE49-F238E27FC236}">
              <a16:creationId xmlns:a16="http://schemas.microsoft.com/office/drawing/2014/main" id="{199CCF2D-A5AC-4B61-B395-700D69E2FDD1}"/>
            </a:ext>
          </a:extLst>
        </xdr:cNvPr>
        <xdr:cNvSpPr/>
      </xdr:nvSpPr>
      <xdr:spPr>
        <a:xfrm>
          <a:off x="11487150" y="9879203"/>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id="{762DB054-9844-4D01-8124-745C15E5966F}"/>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6" name="テキスト ボックス 615">
          <a:extLst>
            <a:ext uri="{FF2B5EF4-FFF2-40B4-BE49-F238E27FC236}">
              <a16:creationId xmlns:a16="http://schemas.microsoft.com/office/drawing/2014/main" id="{B467FAB0-3D15-4E3C-AE79-FC6DE8BDDB2F}"/>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id="{3A95FE57-C76A-446B-8501-36C5276883A5}"/>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8" name="テキスト ボックス 617">
          <a:extLst>
            <a:ext uri="{FF2B5EF4-FFF2-40B4-BE49-F238E27FC236}">
              <a16:creationId xmlns:a16="http://schemas.microsoft.com/office/drawing/2014/main" id="{8FD50275-EDD8-4659-AEA3-65F9C4E6BA60}"/>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9" name="テキスト ボックス 618">
          <a:extLst>
            <a:ext uri="{FF2B5EF4-FFF2-40B4-BE49-F238E27FC236}">
              <a16:creationId xmlns:a16="http://schemas.microsoft.com/office/drawing/2014/main" id="{A7236371-CDE5-4FD9-83FD-3D64F1AEDFFB}"/>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122936</xdr:rowOff>
    </xdr:from>
    <xdr:to>
      <xdr:col>85</xdr:col>
      <xdr:colOff>177800</xdr:colOff>
      <xdr:row>63</xdr:row>
      <xdr:rowOff>53086</xdr:rowOff>
    </xdr:to>
    <xdr:sp macro="" textlink="">
      <xdr:nvSpPr>
        <xdr:cNvPr id="620" name="楕円 619">
          <a:extLst>
            <a:ext uri="{FF2B5EF4-FFF2-40B4-BE49-F238E27FC236}">
              <a16:creationId xmlns:a16="http://schemas.microsoft.com/office/drawing/2014/main" id="{C8339232-857E-4DA3-BFB3-B7942D4C5A81}"/>
            </a:ext>
          </a:extLst>
        </xdr:cNvPr>
        <xdr:cNvSpPr/>
      </xdr:nvSpPr>
      <xdr:spPr>
        <a:xfrm>
          <a:off x="14649450" y="10165461"/>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62</xdr:row>
      <xdr:rowOff>37863</xdr:rowOff>
    </xdr:from>
    <xdr:ext cx="405111" cy="259045"/>
    <xdr:sp macro="" textlink="">
      <xdr:nvSpPr>
        <xdr:cNvPr id="621" name="【学校施設】&#10;有形固定資産減価償却率該当値テキスト">
          <a:extLst>
            <a:ext uri="{FF2B5EF4-FFF2-40B4-BE49-F238E27FC236}">
              <a16:creationId xmlns:a16="http://schemas.microsoft.com/office/drawing/2014/main" id="{22B720F5-0BF1-4622-8540-602A647B58ED}"/>
            </a:ext>
          </a:extLst>
        </xdr:cNvPr>
        <xdr:cNvSpPr txBox="1"/>
      </xdr:nvSpPr>
      <xdr:spPr>
        <a:xfrm>
          <a:off x="14744700" y="10077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86360</xdr:rowOff>
    </xdr:from>
    <xdr:to>
      <xdr:col>81</xdr:col>
      <xdr:colOff>101600</xdr:colOff>
      <xdr:row>63</xdr:row>
      <xdr:rowOff>16510</xdr:rowOff>
    </xdr:to>
    <xdr:sp macro="" textlink="">
      <xdr:nvSpPr>
        <xdr:cNvPr id="622" name="楕円 621">
          <a:extLst>
            <a:ext uri="{FF2B5EF4-FFF2-40B4-BE49-F238E27FC236}">
              <a16:creationId xmlns:a16="http://schemas.microsoft.com/office/drawing/2014/main" id="{36F4A851-FF3C-4F79-B0C6-2FF319895AE0}"/>
            </a:ext>
          </a:extLst>
        </xdr:cNvPr>
        <xdr:cNvSpPr/>
      </xdr:nvSpPr>
      <xdr:spPr>
        <a:xfrm>
          <a:off x="13887450" y="101225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137160</xdr:rowOff>
    </xdr:from>
    <xdr:to>
      <xdr:col>85</xdr:col>
      <xdr:colOff>127000</xdr:colOff>
      <xdr:row>63</xdr:row>
      <xdr:rowOff>2286</xdr:rowOff>
    </xdr:to>
    <xdr:cxnSp macro="">
      <xdr:nvCxnSpPr>
        <xdr:cNvPr id="623" name="直線コネクタ 622">
          <a:extLst>
            <a:ext uri="{FF2B5EF4-FFF2-40B4-BE49-F238E27FC236}">
              <a16:creationId xmlns:a16="http://schemas.microsoft.com/office/drawing/2014/main" id="{50C67C12-4DEE-451B-8815-2E950C731528}"/>
            </a:ext>
          </a:extLst>
        </xdr:cNvPr>
        <xdr:cNvCxnSpPr/>
      </xdr:nvCxnSpPr>
      <xdr:spPr>
        <a:xfrm>
          <a:off x="13935075" y="10179685"/>
          <a:ext cx="762000" cy="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40640</xdr:rowOff>
    </xdr:from>
    <xdr:to>
      <xdr:col>76</xdr:col>
      <xdr:colOff>165100</xdr:colOff>
      <xdr:row>62</xdr:row>
      <xdr:rowOff>142240</xdr:rowOff>
    </xdr:to>
    <xdr:sp macro="" textlink="">
      <xdr:nvSpPr>
        <xdr:cNvPr id="624" name="楕円 623">
          <a:extLst>
            <a:ext uri="{FF2B5EF4-FFF2-40B4-BE49-F238E27FC236}">
              <a16:creationId xmlns:a16="http://schemas.microsoft.com/office/drawing/2014/main" id="{20101CC4-D4E4-4DE6-88EC-253DFBF0343D}"/>
            </a:ext>
          </a:extLst>
        </xdr:cNvPr>
        <xdr:cNvSpPr/>
      </xdr:nvSpPr>
      <xdr:spPr>
        <a:xfrm>
          <a:off x="13096875" y="1007999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91440</xdr:rowOff>
    </xdr:from>
    <xdr:to>
      <xdr:col>81</xdr:col>
      <xdr:colOff>50800</xdr:colOff>
      <xdr:row>62</xdr:row>
      <xdr:rowOff>137160</xdr:rowOff>
    </xdr:to>
    <xdr:cxnSp macro="">
      <xdr:nvCxnSpPr>
        <xdr:cNvPr id="625" name="直線コネクタ 624">
          <a:extLst>
            <a:ext uri="{FF2B5EF4-FFF2-40B4-BE49-F238E27FC236}">
              <a16:creationId xmlns:a16="http://schemas.microsoft.com/office/drawing/2014/main" id="{76630940-F4C7-4042-B991-6297A9468292}"/>
            </a:ext>
          </a:extLst>
        </xdr:cNvPr>
        <xdr:cNvCxnSpPr/>
      </xdr:nvCxnSpPr>
      <xdr:spPr>
        <a:xfrm>
          <a:off x="13144500" y="10127615"/>
          <a:ext cx="790575"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4064</xdr:rowOff>
    </xdr:from>
    <xdr:to>
      <xdr:col>72</xdr:col>
      <xdr:colOff>38100</xdr:colOff>
      <xdr:row>62</xdr:row>
      <xdr:rowOff>105664</xdr:rowOff>
    </xdr:to>
    <xdr:sp macro="" textlink="">
      <xdr:nvSpPr>
        <xdr:cNvPr id="626" name="楕円 625">
          <a:extLst>
            <a:ext uri="{FF2B5EF4-FFF2-40B4-BE49-F238E27FC236}">
              <a16:creationId xmlns:a16="http://schemas.microsoft.com/office/drawing/2014/main" id="{7548A478-6C10-48B8-9258-463751A8098C}"/>
            </a:ext>
          </a:extLst>
        </xdr:cNvPr>
        <xdr:cNvSpPr/>
      </xdr:nvSpPr>
      <xdr:spPr>
        <a:xfrm>
          <a:off x="12296775" y="1004658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54864</xdr:rowOff>
    </xdr:from>
    <xdr:to>
      <xdr:col>76</xdr:col>
      <xdr:colOff>114300</xdr:colOff>
      <xdr:row>62</xdr:row>
      <xdr:rowOff>91440</xdr:rowOff>
    </xdr:to>
    <xdr:cxnSp macro="">
      <xdr:nvCxnSpPr>
        <xdr:cNvPr id="627" name="直線コネクタ 626">
          <a:extLst>
            <a:ext uri="{FF2B5EF4-FFF2-40B4-BE49-F238E27FC236}">
              <a16:creationId xmlns:a16="http://schemas.microsoft.com/office/drawing/2014/main" id="{59563F70-14C9-450A-A93E-D2BF4EB59F87}"/>
            </a:ext>
          </a:extLst>
        </xdr:cNvPr>
        <xdr:cNvCxnSpPr/>
      </xdr:nvCxnSpPr>
      <xdr:spPr>
        <a:xfrm>
          <a:off x="12344400" y="10094214"/>
          <a:ext cx="800100" cy="3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134366</xdr:rowOff>
    </xdr:from>
    <xdr:to>
      <xdr:col>67</xdr:col>
      <xdr:colOff>101600</xdr:colOff>
      <xdr:row>62</xdr:row>
      <xdr:rowOff>64516</xdr:rowOff>
    </xdr:to>
    <xdr:sp macro="" textlink="">
      <xdr:nvSpPr>
        <xdr:cNvPr id="628" name="楕円 627">
          <a:extLst>
            <a:ext uri="{FF2B5EF4-FFF2-40B4-BE49-F238E27FC236}">
              <a16:creationId xmlns:a16="http://schemas.microsoft.com/office/drawing/2014/main" id="{6B70F00B-A49C-43AD-A44A-F224DF087569}"/>
            </a:ext>
          </a:extLst>
        </xdr:cNvPr>
        <xdr:cNvSpPr/>
      </xdr:nvSpPr>
      <xdr:spPr>
        <a:xfrm>
          <a:off x="11487150" y="1001179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13716</xdr:rowOff>
    </xdr:from>
    <xdr:to>
      <xdr:col>71</xdr:col>
      <xdr:colOff>177800</xdr:colOff>
      <xdr:row>62</xdr:row>
      <xdr:rowOff>54864</xdr:rowOff>
    </xdr:to>
    <xdr:cxnSp macro="">
      <xdr:nvCxnSpPr>
        <xdr:cNvPr id="629" name="直線コネクタ 628">
          <a:extLst>
            <a:ext uri="{FF2B5EF4-FFF2-40B4-BE49-F238E27FC236}">
              <a16:creationId xmlns:a16="http://schemas.microsoft.com/office/drawing/2014/main" id="{9C98D135-DB2E-451D-856C-8A4019ADC73F}"/>
            </a:ext>
          </a:extLst>
        </xdr:cNvPr>
        <xdr:cNvCxnSpPr/>
      </xdr:nvCxnSpPr>
      <xdr:spPr>
        <a:xfrm>
          <a:off x="11534775" y="10049891"/>
          <a:ext cx="809625"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30751</xdr:rowOff>
    </xdr:from>
    <xdr:ext cx="405111" cy="259045"/>
    <xdr:sp macro="" textlink="">
      <xdr:nvSpPr>
        <xdr:cNvPr id="630" name="n_1aveValue【学校施設】&#10;有形固定資産減価償却率">
          <a:extLst>
            <a:ext uri="{FF2B5EF4-FFF2-40B4-BE49-F238E27FC236}">
              <a16:creationId xmlns:a16="http://schemas.microsoft.com/office/drawing/2014/main" id="{1131656C-16C2-4BB7-8605-2937A86D761D}"/>
            </a:ext>
          </a:extLst>
        </xdr:cNvPr>
        <xdr:cNvSpPr txBox="1"/>
      </xdr:nvSpPr>
      <xdr:spPr>
        <a:xfrm>
          <a:off x="13745219" y="9743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170197</xdr:rowOff>
    </xdr:from>
    <xdr:ext cx="405111" cy="259045"/>
    <xdr:sp macro="" textlink="">
      <xdr:nvSpPr>
        <xdr:cNvPr id="631" name="n_2aveValue【学校施設】&#10;有形固定資産減価償却率">
          <a:extLst>
            <a:ext uri="{FF2B5EF4-FFF2-40B4-BE49-F238E27FC236}">
              <a16:creationId xmlns:a16="http://schemas.microsoft.com/office/drawing/2014/main" id="{CF25B8E2-0757-4F8B-B790-321FD8443017}"/>
            </a:ext>
          </a:extLst>
        </xdr:cNvPr>
        <xdr:cNvSpPr txBox="1"/>
      </xdr:nvSpPr>
      <xdr:spPr>
        <a:xfrm>
          <a:off x="12964169"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133621</xdr:rowOff>
    </xdr:from>
    <xdr:ext cx="405111" cy="259045"/>
    <xdr:sp macro="" textlink="">
      <xdr:nvSpPr>
        <xdr:cNvPr id="632" name="n_3aveValue【学校施設】&#10;有形固定資産減価償却率">
          <a:extLst>
            <a:ext uri="{FF2B5EF4-FFF2-40B4-BE49-F238E27FC236}">
              <a16:creationId xmlns:a16="http://schemas.microsoft.com/office/drawing/2014/main" id="{24956078-D456-4F19-9C67-3708CE6952EF}"/>
            </a:ext>
          </a:extLst>
        </xdr:cNvPr>
        <xdr:cNvSpPr txBox="1"/>
      </xdr:nvSpPr>
      <xdr:spPr>
        <a:xfrm>
          <a:off x="12164069" y="968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119905</xdr:rowOff>
    </xdr:from>
    <xdr:ext cx="405111" cy="259045"/>
    <xdr:sp macro="" textlink="">
      <xdr:nvSpPr>
        <xdr:cNvPr id="633" name="n_4aveValue【学校施設】&#10;有形固定資産減価償却率">
          <a:extLst>
            <a:ext uri="{FF2B5EF4-FFF2-40B4-BE49-F238E27FC236}">
              <a16:creationId xmlns:a16="http://schemas.microsoft.com/office/drawing/2014/main" id="{01618DBF-F786-4B35-AF87-DAA1631DFA95}"/>
            </a:ext>
          </a:extLst>
        </xdr:cNvPr>
        <xdr:cNvSpPr txBox="1"/>
      </xdr:nvSpPr>
      <xdr:spPr>
        <a:xfrm>
          <a:off x="11354444" y="967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7637</xdr:rowOff>
    </xdr:from>
    <xdr:ext cx="405111" cy="259045"/>
    <xdr:sp macro="" textlink="">
      <xdr:nvSpPr>
        <xdr:cNvPr id="634" name="n_1mainValue【学校施設】&#10;有形固定資産減価償却率">
          <a:extLst>
            <a:ext uri="{FF2B5EF4-FFF2-40B4-BE49-F238E27FC236}">
              <a16:creationId xmlns:a16="http://schemas.microsoft.com/office/drawing/2014/main" id="{CB69D67B-0BD1-4DA0-9AE6-BD98CEF7B551}"/>
            </a:ext>
          </a:extLst>
        </xdr:cNvPr>
        <xdr:cNvSpPr txBox="1"/>
      </xdr:nvSpPr>
      <xdr:spPr>
        <a:xfrm>
          <a:off x="13745219" y="1021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133367</xdr:rowOff>
    </xdr:from>
    <xdr:ext cx="405111" cy="259045"/>
    <xdr:sp macro="" textlink="">
      <xdr:nvSpPr>
        <xdr:cNvPr id="635" name="n_2mainValue【学校施設】&#10;有形固定資産減価償却率">
          <a:extLst>
            <a:ext uri="{FF2B5EF4-FFF2-40B4-BE49-F238E27FC236}">
              <a16:creationId xmlns:a16="http://schemas.microsoft.com/office/drawing/2014/main" id="{2AADEFA4-D223-490B-B2F7-7BD5C496A7B0}"/>
            </a:ext>
          </a:extLst>
        </xdr:cNvPr>
        <xdr:cNvSpPr txBox="1"/>
      </xdr:nvSpPr>
      <xdr:spPr>
        <a:xfrm>
          <a:off x="12964169"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96791</xdr:rowOff>
    </xdr:from>
    <xdr:ext cx="405111" cy="259045"/>
    <xdr:sp macro="" textlink="">
      <xdr:nvSpPr>
        <xdr:cNvPr id="636" name="n_3mainValue【学校施設】&#10;有形固定資産減価償却率">
          <a:extLst>
            <a:ext uri="{FF2B5EF4-FFF2-40B4-BE49-F238E27FC236}">
              <a16:creationId xmlns:a16="http://schemas.microsoft.com/office/drawing/2014/main" id="{132D945E-1886-4077-B2F3-8864918620A8}"/>
            </a:ext>
          </a:extLst>
        </xdr:cNvPr>
        <xdr:cNvSpPr txBox="1"/>
      </xdr:nvSpPr>
      <xdr:spPr>
        <a:xfrm>
          <a:off x="12164069" y="1013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55643</xdr:rowOff>
    </xdr:from>
    <xdr:ext cx="405111" cy="259045"/>
    <xdr:sp macro="" textlink="">
      <xdr:nvSpPr>
        <xdr:cNvPr id="637" name="n_4mainValue【学校施設】&#10;有形固定資産減価償却率">
          <a:extLst>
            <a:ext uri="{FF2B5EF4-FFF2-40B4-BE49-F238E27FC236}">
              <a16:creationId xmlns:a16="http://schemas.microsoft.com/office/drawing/2014/main" id="{017DF85B-1F0E-424F-85A3-8E5F4442CF26}"/>
            </a:ext>
          </a:extLst>
        </xdr:cNvPr>
        <xdr:cNvSpPr txBox="1"/>
      </xdr:nvSpPr>
      <xdr:spPr>
        <a:xfrm>
          <a:off x="11354444" y="10094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8" name="正方形/長方形 637">
          <a:extLst>
            <a:ext uri="{FF2B5EF4-FFF2-40B4-BE49-F238E27FC236}">
              <a16:creationId xmlns:a16="http://schemas.microsoft.com/office/drawing/2014/main" id="{197C2DCB-776B-4625-8C21-D078733162DB}"/>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39" name="正方形/長方形 638">
          <a:extLst>
            <a:ext uri="{FF2B5EF4-FFF2-40B4-BE49-F238E27FC236}">
              <a16:creationId xmlns:a16="http://schemas.microsoft.com/office/drawing/2014/main" id="{FF383255-1AA8-40AB-80CB-3AA30750E123}"/>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40" name="正方形/長方形 639">
          <a:extLst>
            <a:ext uri="{FF2B5EF4-FFF2-40B4-BE49-F238E27FC236}">
              <a16:creationId xmlns:a16="http://schemas.microsoft.com/office/drawing/2014/main" id="{55ACB2E5-27AD-47A4-98F6-DBA89250234B}"/>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41" name="正方形/長方形 640">
          <a:extLst>
            <a:ext uri="{FF2B5EF4-FFF2-40B4-BE49-F238E27FC236}">
              <a16:creationId xmlns:a16="http://schemas.microsoft.com/office/drawing/2014/main" id="{BDF3F291-69CC-4D78-9A9C-6CAADAC2F07B}"/>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42" name="正方形/長方形 641">
          <a:extLst>
            <a:ext uri="{FF2B5EF4-FFF2-40B4-BE49-F238E27FC236}">
              <a16:creationId xmlns:a16="http://schemas.microsoft.com/office/drawing/2014/main" id="{102B02E1-52A1-4674-9100-CA72CC98F942}"/>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3" name="正方形/長方形 642">
          <a:extLst>
            <a:ext uri="{FF2B5EF4-FFF2-40B4-BE49-F238E27FC236}">
              <a16:creationId xmlns:a16="http://schemas.microsoft.com/office/drawing/2014/main" id="{6B97C292-C68C-41A3-92AF-4681F3A0D2AD}"/>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4" name="テキスト ボックス 643">
          <a:extLst>
            <a:ext uri="{FF2B5EF4-FFF2-40B4-BE49-F238E27FC236}">
              <a16:creationId xmlns:a16="http://schemas.microsoft.com/office/drawing/2014/main" id="{8F4AFA2C-236D-47D1-9217-67EDAF0D20D4}"/>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5" name="直線コネクタ 644">
          <a:extLst>
            <a:ext uri="{FF2B5EF4-FFF2-40B4-BE49-F238E27FC236}">
              <a16:creationId xmlns:a16="http://schemas.microsoft.com/office/drawing/2014/main" id="{86C618BD-B079-4E1F-A76A-35687186245C}"/>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46" name="テキスト ボックス 645">
          <a:extLst>
            <a:ext uri="{FF2B5EF4-FFF2-40B4-BE49-F238E27FC236}">
              <a16:creationId xmlns:a16="http://schemas.microsoft.com/office/drawing/2014/main" id="{9E9EFB97-6C86-413C-B36C-E7F3D198273C}"/>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47" name="直線コネクタ 646">
          <a:extLst>
            <a:ext uri="{FF2B5EF4-FFF2-40B4-BE49-F238E27FC236}">
              <a16:creationId xmlns:a16="http://schemas.microsoft.com/office/drawing/2014/main" id="{226D1C6F-494C-41E2-8DAE-5001FC40213B}"/>
            </a:ext>
          </a:extLst>
        </xdr:cNvPr>
        <xdr:cNvCxnSpPr/>
      </xdr:nvCxnSpPr>
      <xdr:spPr>
        <a:xfrm>
          <a:off x="16459200" y="104938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48" name="テキスト ボックス 647">
          <a:extLst>
            <a:ext uri="{FF2B5EF4-FFF2-40B4-BE49-F238E27FC236}">
              <a16:creationId xmlns:a16="http://schemas.microsoft.com/office/drawing/2014/main" id="{451B86D3-99B3-4BBE-AA49-DD4542A1FB83}"/>
            </a:ext>
          </a:extLst>
        </xdr:cNvPr>
        <xdr:cNvSpPr txBox="1"/>
      </xdr:nvSpPr>
      <xdr:spPr>
        <a:xfrm>
          <a:off x="160523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49" name="直線コネクタ 648">
          <a:extLst>
            <a:ext uri="{FF2B5EF4-FFF2-40B4-BE49-F238E27FC236}">
              <a16:creationId xmlns:a16="http://schemas.microsoft.com/office/drawing/2014/main" id="{51839CB5-D95E-49AD-B93A-F198D0F25175}"/>
            </a:ext>
          </a:extLst>
        </xdr:cNvPr>
        <xdr:cNvCxnSpPr/>
      </xdr:nvCxnSpPr>
      <xdr:spPr>
        <a:xfrm>
          <a:off x="16459200" y="101831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0" name="テキスト ボックス 649">
          <a:extLst>
            <a:ext uri="{FF2B5EF4-FFF2-40B4-BE49-F238E27FC236}">
              <a16:creationId xmlns:a16="http://schemas.microsoft.com/office/drawing/2014/main" id="{5A018615-E1BE-4A2A-913C-2B8739B5BFD3}"/>
            </a:ext>
          </a:extLst>
        </xdr:cNvPr>
        <xdr:cNvSpPr txBox="1"/>
      </xdr:nvSpPr>
      <xdr:spPr>
        <a:xfrm>
          <a:off x="16052346"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1" name="直線コネクタ 650">
          <a:extLst>
            <a:ext uri="{FF2B5EF4-FFF2-40B4-BE49-F238E27FC236}">
              <a16:creationId xmlns:a16="http://schemas.microsoft.com/office/drawing/2014/main" id="{C02139A0-573B-47F1-B655-88CD70068CE4}"/>
            </a:ext>
          </a:extLst>
        </xdr:cNvPr>
        <xdr:cNvCxnSpPr/>
      </xdr:nvCxnSpPr>
      <xdr:spPr>
        <a:xfrm>
          <a:off x="16459200" y="98756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2" name="テキスト ボックス 651">
          <a:extLst>
            <a:ext uri="{FF2B5EF4-FFF2-40B4-BE49-F238E27FC236}">
              <a16:creationId xmlns:a16="http://schemas.microsoft.com/office/drawing/2014/main" id="{7E5786EC-7B5F-4EE8-9A2C-CC89D79EFE46}"/>
            </a:ext>
          </a:extLst>
        </xdr:cNvPr>
        <xdr:cNvSpPr txBox="1"/>
      </xdr:nvSpPr>
      <xdr:spPr>
        <a:xfrm>
          <a:off x="16052346"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3" name="直線コネクタ 652">
          <a:extLst>
            <a:ext uri="{FF2B5EF4-FFF2-40B4-BE49-F238E27FC236}">
              <a16:creationId xmlns:a16="http://schemas.microsoft.com/office/drawing/2014/main" id="{7708EC55-060A-482D-812A-0B0FC991BF69}"/>
            </a:ext>
          </a:extLst>
        </xdr:cNvPr>
        <xdr:cNvCxnSpPr/>
      </xdr:nvCxnSpPr>
      <xdr:spPr>
        <a:xfrm>
          <a:off x="16459200" y="95649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54" name="テキスト ボックス 653">
          <a:extLst>
            <a:ext uri="{FF2B5EF4-FFF2-40B4-BE49-F238E27FC236}">
              <a16:creationId xmlns:a16="http://schemas.microsoft.com/office/drawing/2014/main" id="{688BBA05-9FCC-4551-BDC1-C78D07C387D8}"/>
            </a:ext>
          </a:extLst>
        </xdr:cNvPr>
        <xdr:cNvSpPr txBox="1"/>
      </xdr:nvSpPr>
      <xdr:spPr>
        <a:xfrm>
          <a:off x="16052346"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55" name="直線コネクタ 654">
          <a:extLst>
            <a:ext uri="{FF2B5EF4-FFF2-40B4-BE49-F238E27FC236}">
              <a16:creationId xmlns:a16="http://schemas.microsoft.com/office/drawing/2014/main" id="{D10D0E4B-81C4-4ADE-A63C-55A1704AF8DC}"/>
            </a:ext>
          </a:extLst>
        </xdr:cNvPr>
        <xdr:cNvCxnSpPr/>
      </xdr:nvCxnSpPr>
      <xdr:spPr>
        <a:xfrm>
          <a:off x="16459200" y="92573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56" name="テキスト ボックス 655">
          <a:extLst>
            <a:ext uri="{FF2B5EF4-FFF2-40B4-BE49-F238E27FC236}">
              <a16:creationId xmlns:a16="http://schemas.microsoft.com/office/drawing/2014/main" id="{0F62F98D-E6C0-4EFC-AC50-588E5A5E8304}"/>
            </a:ext>
          </a:extLst>
        </xdr:cNvPr>
        <xdr:cNvSpPr txBox="1"/>
      </xdr:nvSpPr>
      <xdr:spPr>
        <a:xfrm>
          <a:off x="16052346"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57" name="直線コネクタ 656">
          <a:extLst>
            <a:ext uri="{FF2B5EF4-FFF2-40B4-BE49-F238E27FC236}">
              <a16:creationId xmlns:a16="http://schemas.microsoft.com/office/drawing/2014/main" id="{47C83F16-70FB-4988-A991-EF3B3513D79D}"/>
            </a:ext>
          </a:extLst>
        </xdr:cNvPr>
        <xdr:cNvCxnSpPr/>
      </xdr:nvCxnSpPr>
      <xdr:spPr>
        <a:xfrm>
          <a:off x="16459200" y="894669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58" name="テキスト ボックス 657">
          <a:extLst>
            <a:ext uri="{FF2B5EF4-FFF2-40B4-BE49-F238E27FC236}">
              <a16:creationId xmlns:a16="http://schemas.microsoft.com/office/drawing/2014/main" id="{2FA70CCA-A438-45F8-A5E8-CA7D06CB34F6}"/>
            </a:ext>
          </a:extLst>
        </xdr:cNvPr>
        <xdr:cNvSpPr txBox="1"/>
      </xdr:nvSpPr>
      <xdr:spPr>
        <a:xfrm>
          <a:off x="16052346"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9" name="直線コネクタ 658">
          <a:extLst>
            <a:ext uri="{FF2B5EF4-FFF2-40B4-BE49-F238E27FC236}">
              <a16:creationId xmlns:a16="http://schemas.microsoft.com/office/drawing/2014/main" id="{E2717867-595E-4570-B3DA-12871A7DEE30}"/>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0" name="テキスト ボックス 659">
          <a:extLst>
            <a:ext uri="{FF2B5EF4-FFF2-40B4-BE49-F238E27FC236}">
              <a16:creationId xmlns:a16="http://schemas.microsoft.com/office/drawing/2014/main" id="{92A58CFB-C805-46C7-980B-1E7F755E3371}"/>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1" name="【学校施設】&#10;一人当たり面積グラフ枠">
          <a:extLst>
            <a:ext uri="{FF2B5EF4-FFF2-40B4-BE49-F238E27FC236}">
              <a16:creationId xmlns:a16="http://schemas.microsoft.com/office/drawing/2014/main" id="{657FBCB4-EDF8-421A-AE1E-0F4C5555C977}"/>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115933</xdr:rowOff>
    </xdr:from>
    <xdr:to>
      <xdr:col>116</xdr:col>
      <xdr:colOff>62864</xdr:colOff>
      <xdr:row>63</xdr:row>
      <xdr:rowOff>115933</xdr:rowOff>
    </xdr:to>
    <xdr:cxnSp macro="">
      <xdr:nvCxnSpPr>
        <xdr:cNvPr id="662" name="直線コネクタ 661">
          <a:extLst>
            <a:ext uri="{FF2B5EF4-FFF2-40B4-BE49-F238E27FC236}">
              <a16:creationId xmlns:a16="http://schemas.microsoft.com/office/drawing/2014/main" id="{FDEDE89A-A9CA-4EC1-A8C1-544A2A4B7270}"/>
            </a:ext>
          </a:extLst>
        </xdr:cNvPr>
        <xdr:cNvCxnSpPr/>
      </xdr:nvCxnSpPr>
      <xdr:spPr>
        <a:xfrm flipV="1">
          <a:off x="19952970" y="9021808"/>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119760</xdr:rowOff>
    </xdr:from>
    <xdr:ext cx="469744" cy="259045"/>
    <xdr:sp macro="" textlink="">
      <xdr:nvSpPr>
        <xdr:cNvPr id="663" name="【学校施設】&#10;一人当たり面積最小値テキスト">
          <a:extLst>
            <a:ext uri="{FF2B5EF4-FFF2-40B4-BE49-F238E27FC236}">
              <a16:creationId xmlns:a16="http://schemas.microsoft.com/office/drawing/2014/main" id="{FC940579-722F-4C28-907C-43D34434D334}"/>
            </a:ext>
          </a:extLst>
        </xdr:cNvPr>
        <xdr:cNvSpPr txBox="1"/>
      </xdr:nvSpPr>
      <xdr:spPr>
        <a:xfrm>
          <a:off x="20002500" y="10324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115933</xdr:rowOff>
    </xdr:from>
    <xdr:to>
      <xdr:col>116</xdr:col>
      <xdr:colOff>152400</xdr:colOff>
      <xdr:row>63</xdr:row>
      <xdr:rowOff>115933</xdr:rowOff>
    </xdr:to>
    <xdr:cxnSp macro="">
      <xdr:nvCxnSpPr>
        <xdr:cNvPr id="664" name="直線コネクタ 663">
          <a:extLst>
            <a:ext uri="{FF2B5EF4-FFF2-40B4-BE49-F238E27FC236}">
              <a16:creationId xmlns:a16="http://schemas.microsoft.com/office/drawing/2014/main" id="{62D4ABDA-3F9A-4E2B-AE70-104070A74974}"/>
            </a:ext>
          </a:extLst>
        </xdr:cNvPr>
        <xdr:cNvCxnSpPr/>
      </xdr:nvCxnSpPr>
      <xdr:spPr>
        <a:xfrm>
          <a:off x="19878675" y="103172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62610</xdr:rowOff>
    </xdr:from>
    <xdr:ext cx="469744" cy="259045"/>
    <xdr:sp macro="" textlink="">
      <xdr:nvSpPr>
        <xdr:cNvPr id="665" name="【学校施設】&#10;一人当たり面積最大値テキスト">
          <a:extLst>
            <a:ext uri="{FF2B5EF4-FFF2-40B4-BE49-F238E27FC236}">
              <a16:creationId xmlns:a16="http://schemas.microsoft.com/office/drawing/2014/main" id="{FB52FA39-C8D7-47D0-BFA1-EE8EC922D8D4}"/>
            </a:ext>
          </a:extLst>
        </xdr:cNvPr>
        <xdr:cNvSpPr txBox="1"/>
      </xdr:nvSpPr>
      <xdr:spPr>
        <a:xfrm>
          <a:off x="20002500" y="880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666" name="直線コネクタ 665">
          <a:extLst>
            <a:ext uri="{FF2B5EF4-FFF2-40B4-BE49-F238E27FC236}">
              <a16:creationId xmlns:a16="http://schemas.microsoft.com/office/drawing/2014/main" id="{9147A62E-F28A-409C-B1D8-00439A98E2E5}"/>
            </a:ext>
          </a:extLst>
        </xdr:cNvPr>
        <xdr:cNvCxnSpPr/>
      </xdr:nvCxnSpPr>
      <xdr:spPr>
        <a:xfrm>
          <a:off x="19878675" y="902180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152961</xdr:rowOff>
    </xdr:from>
    <xdr:ext cx="469744" cy="259045"/>
    <xdr:sp macro="" textlink="">
      <xdr:nvSpPr>
        <xdr:cNvPr id="667" name="【学校施設】&#10;一人当たり面積平均値テキスト">
          <a:extLst>
            <a:ext uri="{FF2B5EF4-FFF2-40B4-BE49-F238E27FC236}">
              <a16:creationId xmlns:a16="http://schemas.microsoft.com/office/drawing/2014/main" id="{6DBFBB3B-B274-4707-B3D5-8E0639643225}"/>
            </a:ext>
          </a:extLst>
        </xdr:cNvPr>
        <xdr:cNvSpPr txBox="1"/>
      </xdr:nvSpPr>
      <xdr:spPr>
        <a:xfrm>
          <a:off x="20002500" y="9868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3084</xdr:rowOff>
    </xdr:from>
    <xdr:to>
      <xdr:col>116</xdr:col>
      <xdr:colOff>114300</xdr:colOff>
      <xdr:row>61</xdr:row>
      <xdr:rowOff>104684</xdr:rowOff>
    </xdr:to>
    <xdr:sp macro="" textlink="">
      <xdr:nvSpPr>
        <xdr:cNvPr id="668" name="フローチャート: 判断 667">
          <a:extLst>
            <a:ext uri="{FF2B5EF4-FFF2-40B4-BE49-F238E27FC236}">
              <a16:creationId xmlns:a16="http://schemas.microsoft.com/office/drawing/2014/main" id="{252E63FF-31B1-45C0-B5BB-094B31960B97}"/>
            </a:ext>
          </a:extLst>
        </xdr:cNvPr>
        <xdr:cNvSpPr/>
      </xdr:nvSpPr>
      <xdr:spPr>
        <a:xfrm>
          <a:off x="19897725" y="988050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168003</xdr:rowOff>
    </xdr:from>
    <xdr:to>
      <xdr:col>112</xdr:col>
      <xdr:colOff>38100</xdr:colOff>
      <xdr:row>61</xdr:row>
      <xdr:rowOff>98153</xdr:rowOff>
    </xdr:to>
    <xdr:sp macro="" textlink="">
      <xdr:nvSpPr>
        <xdr:cNvPr id="669" name="フローチャート: 判断 668">
          <a:extLst>
            <a:ext uri="{FF2B5EF4-FFF2-40B4-BE49-F238E27FC236}">
              <a16:creationId xmlns:a16="http://schemas.microsoft.com/office/drawing/2014/main" id="{DED83980-667C-4285-9F19-8301B7FEFB1B}"/>
            </a:ext>
          </a:extLst>
        </xdr:cNvPr>
        <xdr:cNvSpPr/>
      </xdr:nvSpPr>
      <xdr:spPr>
        <a:xfrm>
          <a:off x="19154775" y="988032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9616</xdr:rowOff>
    </xdr:from>
    <xdr:to>
      <xdr:col>107</xdr:col>
      <xdr:colOff>101600</xdr:colOff>
      <xdr:row>61</xdr:row>
      <xdr:rowOff>111216</xdr:rowOff>
    </xdr:to>
    <xdr:sp macro="" textlink="">
      <xdr:nvSpPr>
        <xdr:cNvPr id="670" name="フローチャート: 判断 669">
          <a:extLst>
            <a:ext uri="{FF2B5EF4-FFF2-40B4-BE49-F238E27FC236}">
              <a16:creationId xmlns:a16="http://schemas.microsoft.com/office/drawing/2014/main" id="{EB2FECFA-B1E5-4B60-9725-091F0EC021C5}"/>
            </a:ext>
          </a:extLst>
        </xdr:cNvPr>
        <xdr:cNvSpPr/>
      </xdr:nvSpPr>
      <xdr:spPr>
        <a:xfrm>
          <a:off x="18345150" y="988386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71" name="フローチャート: 判断 670">
          <a:extLst>
            <a:ext uri="{FF2B5EF4-FFF2-40B4-BE49-F238E27FC236}">
              <a16:creationId xmlns:a16="http://schemas.microsoft.com/office/drawing/2014/main" id="{B07CCAB0-434F-45A2-A8CA-90A7B49E9921}"/>
            </a:ext>
          </a:extLst>
        </xdr:cNvPr>
        <xdr:cNvSpPr/>
      </xdr:nvSpPr>
      <xdr:spPr>
        <a:xfrm>
          <a:off x="17554575" y="9886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151674</xdr:rowOff>
    </xdr:from>
    <xdr:to>
      <xdr:col>98</xdr:col>
      <xdr:colOff>38100</xdr:colOff>
      <xdr:row>61</xdr:row>
      <xdr:rowOff>81824</xdr:rowOff>
    </xdr:to>
    <xdr:sp macro="" textlink="">
      <xdr:nvSpPr>
        <xdr:cNvPr id="672" name="フローチャート: 判断 671">
          <a:extLst>
            <a:ext uri="{FF2B5EF4-FFF2-40B4-BE49-F238E27FC236}">
              <a16:creationId xmlns:a16="http://schemas.microsoft.com/office/drawing/2014/main" id="{AE3E5F54-5EB5-4881-8AD7-8EB1060946CF}"/>
            </a:ext>
          </a:extLst>
        </xdr:cNvPr>
        <xdr:cNvSpPr/>
      </xdr:nvSpPr>
      <xdr:spPr>
        <a:xfrm>
          <a:off x="16754475" y="986717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3" name="テキスト ボックス 672">
          <a:extLst>
            <a:ext uri="{FF2B5EF4-FFF2-40B4-BE49-F238E27FC236}">
              <a16:creationId xmlns:a16="http://schemas.microsoft.com/office/drawing/2014/main" id="{19042B1B-C4B2-4B47-B83E-812963C194C4}"/>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4" name="テキスト ボックス 673">
          <a:extLst>
            <a:ext uri="{FF2B5EF4-FFF2-40B4-BE49-F238E27FC236}">
              <a16:creationId xmlns:a16="http://schemas.microsoft.com/office/drawing/2014/main" id="{C657C1EB-2CEA-416A-BE42-9B414E13B3BE}"/>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5" name="テキスト ボックス 674">
          <a:extLst>
            <a:ext uri="{FF2B5EF4-FFF2-40B4-BE49-F238E27FC236}">
              <a16:creationId xmlns:a16="http://schemas.microsoft.com/office/drawing/2014/main" id="{7FA3FD84-4E0E-4467-B6D4-8EC96C7416EC}"/>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6" name="テキスト ボックス 675">
          <a:extLst>
            <a:ext uri="{FF2B5EF4-FFF2-40B4-BE49-F238E27FC236}">
              <a16:creationId xmlns:a16="http://schemas.microsoft.com/office/drawing/2014/main" id="{1EA46AAE-630D-43B6-A339-2CC495A01449}"/>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7" name="テキスト ボックス 676">
          <a:extLst>
            <a:ext uri="{FF2B5EF4-FFF2-40B4-BE49-F238E27FC236}">
              <a16:creationId xmlns:a16="http://schemas.microsoft.com/office/drawing/2014/main" id="{5F3E891B-8761-4998-B328-E65945C1B3B5}"/>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63500</xdr:rowOff>
    </xdr:from>
    <xdr:to>
      <xdr:col>116</xdr:col>
      <xdr:colOff>114300</xdr:colOff>
      <xdr:row>58</xdr:row>
      <xdr:rowOff>165100</xdr:rowOff>
    </xdr:to>
    <xdr:sp macro="" textlink="">
      <xdr:nvSpPr>
        <xdr:cNvPr id="678" name="楕円 677">
          <a:extLst>
            <a:ext uri="{FF2B5EF4-FFF2-40B4-BE49-F238E27FC236}">
              <a16:creationId xmlns:a16="http://schemas.microsoft.com/office/drawing/2014/main" id="{E55E9BCB-6E16-4D4C-B78C-71E0459C2E02}"/>
            </a:ext>
          </a:extLst>
        </xdr:cNvPr>
        <xdr:cNvSpPr/>
      </xdr:nvSpPr>
      <xdr:spPr>
        <a:xfrm>
          <a:off x="19897725" y="94583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86377</xdr:rowOff>
    </xdr:from>
    <xdr:ext cx="469744" cy="259045"/>
    <xdr:sp macro="" textlink="">
      <xdr:nvSpPr>
        <xdr:cNvPr id="679" name="【学校施設】&#10;一人当たり面積該当値テキスト">
          <a:extLst>
            <a:ext uri="{FF2B5EF4-FFF2-40B4-BE49-F238E27FC236}">
              <a16:creationId xmlns:a16="http://schemas.microsoft.com/office/drawing/2014/main" id="{B4AD4BD2-3C17-49AA-92B8-D7F1CD1AB21F}"/>
            </a:ext>
          </a:extLst>
        </xdr:cNvPr>
        <xdr:cNvSpPr txBox="1"/>
      </xdr:nvSpPr>
      <xdr:spPr>
        <a:xfrm>
          <a:off x="20002500" y="931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76563</xdr:rowOff>
    </xdr:from>
    <xdr:to>
      <xdr:col>112</xdr:col>
      <xdr:colOff>38100</xdr:colOff>
      <xdr:row>59</xdr:row>
      <xdr:rowOff>6713</xdr:rowOff>
    </xdr:to>
    <xdr:sp macro="" textlink="">
      <xdr:nvSpPr>
        <xdr:cNvPr id="680" name="楕円 679">
          <a:extLst>
            <a:ext uri="{FF2B5EF4-FFF2-40B4-BE49-F238E27FC236}">
              <a16:creationId xmlns:a16="http://schemas.microsoft.com/office/drawing/2014/main" id="{DB16A593-C823-4779-A9C1-B501FA146177}"/>
            </a:ext>
          </a:extLst>
        </xdr:cNvPr>
        <xdr:cNvSpPr/>
      </xdr:nvSpPr>
      <xdr:spPr>
        <a:xfrm>
          <a:off x="19154775" y="946821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114300</xdr:rowOff>
    </xdr:from>
    <xdr:to>
      <xdr:col>116</xdr:col>
      <xdr:colOff>63500</xdr:colOff>
      <xdr:row>58</xdr:row>
      <xdr:rowOff>127363</xdr:rowOff>
    </xdr:to>
    <xdr:cxnSp macro="">
      <xdr:nvCxnSpPr>
        <xdr:cNvPr id="681" name="直線コネクタ 680">
          <a:extLst>
            <a:ext uri="{FF2B5EF4-FFF2-40B4-BE49-F238E27FC236}">
              <a16:creationId xmlns:a16="http://schemas.microsoft.com/office/drawing/2014/main" id="{D57937AF-F4E2-4974-8518-C7BB46AE255C}"/>
            </a:ext>
          </a:extLst>
        </xdr:cNvPr>
        <xdr:cNvCxnSpPr/>
      </xdr:nvCxnSpPr>
      <xdr:spPr>
        <a:xfrm flipV="1">
          <a:off x="19202400" y="9505950"/>
          <a:ext cx="752475" cy="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76563</xdr:rowOff>
    </xdr:from>
    <xdr:to>
      <xdr:col>107</xdr:col>
      <xdr:colOff>101600</xdr:colOff>
      <xdr:row>59</xdr:row>
      <xdr:rowOff>6713</xdr:rowOff>
    </xdr:to>
    <xdr:sp macro="" textlink="">
      <xdr:nvSpPr>
        <xdr:cNvPr id="682" name="楕円 681">
          <a:extLst>
            <a:ext uri="{FF2B5EF4-FFF2-40B4-BE49-F238E27FC236}">
              <a16:creationId xmlns:a16="http://schemas.microsoft.com/office/drawing/2014/main" id="{CB50BA02-3549-4C09-AD7E-C31C0C8D6B9F}"/>
            </a:ext>
          </a:extLst>
        </xdr:cNvPr>
        <xdr:cNvSpPr/>
      </xdr:nvSpPr>
      <xdr:spPr>
        <a:xfrm>
          <a:off x="18345150" y="946821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127363</xdr:rowOff>
    </xdr:from>
    <xdr:to>
      <xdr:col>111</xdr:col>
      <xdr:colOff>177800</xdr:colOff>
      <xdr:row>58</xdr:row>
      <xdr:rowOff>127363</xdr:rowOff>
    </xdr:to>
    <xdr:cxnSp macro="">
      <xdr:nvCxnSpPr>
        <xdr:cNvPr id="683" name="直線コネクタ 682">
          <a:extLst>
            <a:ext uri="{FF2B5EF4-FFF2-40B4-BE49-F238E27FC236}">
              <a16:creationId xmlns:a16="http://schemas.microsoft.com/office/drawing/2014/main" id="{DB4888A4-A2FF-4EE2-9786-BC71D9B427F9}"/>
            </a:ext>
          </a:extLst>
        </xdr:cNvPr>
        <xdr:cNvCxnSpPr/>
      </xdr:nvCxnSpPr>
      <xdr:spPr>
        <a:xfrm>
          <a:off x="18392775" y="951583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83094</xdr:rowOff>
    </xdr:from>
    <xdr:to>
      <xdr:col>102</xdr:col>
      <xdr:colOff>165100</xdr:colOff>
      <xdr:row>59</xdr:row>
      <xdr:rowOff>13244</xdr:rowOff>
    </xdr:to>
    <xdr:sp macro="" textlink="">
      <xdr:nvSpPr>
        <xdr:cNvPr id="684" name="楕円 683">
          <a:extLst>
            <a:ext uri="{FF2B5EF4-FFF2-40B4-BE49-F238E27FC236}">
              <a16:creationId xmlns:a16="http://schemas.microsoft.com/office/drawing/2014/main" id="{A005B3E5-CAAC-4617-8DF7-56B964147F80}"/>
            </a:ext>
          </a:extLst>
        </xdr:cNvPr>
        <xdr:cNvSpPr/>
      </xdr:nvSpPr>
      <xdr:spPr>
        <a:xfrm>
          <a:off x="17554575" y="947791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127363</xdr:rowOff>
    </xdr:from>
    <xdr:to>
      <xdr:col>107</xdr:col>
      <xdr:colOff>50800</xdr:colOff>
      <xdr:row>58</xdr:row>
      <xdr:rowOff>133894</xdr:rowOff>
    </xdr:to>
    <xdr:cxnSp macro="">
      <xdr:nvCxnSpPr>
        <xdr:cNvPr id="685" name="直線コネクタ 684">
          <a:extLst>
            <a:ext uri="{FF2B5EF4-FFF2-40B4-BE49-F238E27FC236}">
              <a16:creationId xmlns:a16="http://schemas.microsoft.com/office/drawing/2014/main" id="{DF62BB2A-AE0A-4231-886C-0197297F18A4}"/>
            </a:ext>
          </a:extLst>
        </xdr:cNvPr>
        <xdr:cNvCxnSpPr/>
      </xdr:nvCxnSpPr>
      <xdr:spPr>
        <a:xfrm flipV="1">
          <a:off x="17602200" y="9515838"/>
          <a:ext cx="790575" cy="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89626</xdr:rowOff>
    </xdr:from>
    <xdr:to>
      <xdr:col>98</xdr:col>
      <xdr:colOff>38100</xdr:colOff>
      <xdr:row>59</xdr:row>
      <xdr:rowOff>19776</xdr:rowOff>
    </xdr:to>
    <xdr:sp macro="" textlink="">
      <xdr:nvSpPr>
        <xdr:cNvPr id="686" name="楕円 685">
          <a:extLst>
            <a:ext uri="{FF2B5EF4-FFF2-40B4-BE49-F238E27FC236}">
              <a16:creationId xmlns:a16="http://schemas.microsoft.com/office/drawing/2014/main" id="{CECFD2EC-5C1E-4A79-B393-00E8E9704019}"/>
            </a:ext>
          </a:extLst>
        </xdr:cNvPr>
        <xdr:cNvSpPr/>
      </xdr:nvSpPr>
      <xdr:spPr>
        <a:xfrm>
          <a:off x="16754475" y="947810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133894</xdr:rowOff>
    </xdr:from>
    <xdr:to>
      <xdr:col>102</xdr:col>
      <xdr:colOff>114300</xdr:colOff>
      <xdr:row>58</xdr:row>
      <xdr:rowOff>140426</xdr:rowOff>
    </xdr:to>
    <xdr:cxnSp macro="">
      <xdr:nvCxnSpPr>
        <xdr:cNvPr id="687" name="直線コネクタ 686">
          <a:extLst>
            <a:ext uri="{FF2B5EF4-FFF2-40B4-BE49-F238E27FC236}">
              <a16:creationId xmlns:a16="http://schemas.microsoft.com/office/drawing/2014/main" id="{DABFCB1C-B6AA-484C-A802-36DF0E569FCF}"/>
            </a:ext>
          </a:extLst>
        </xdr:cNvPr>
        <xdr:cNvCxnSpPr/>
      </xdr:nvCxnSpPr>
      <xdr:spPr>
        <a:xfrm flipV="1">
          <a:off x="16802100" y="9525544"/>
          <a:ext cx="800100" cy="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89280</xdr:rowOff>
    </xdr:from>
    <xdr:ext cx="469744" cy="259045"/>
    <xdr:sp macro="" textlink="">
      <xdr:nvSpPr>
        <xdr:cNvPr id="688" name="n_1aveValue【学校施設】&#10;一人当たり面積">
          <a:extLst>
            <a:ext uri="{FF2B5EF4-FFF2-40B4-BE49-F238E27FC236}">
              <a16:creationId xmlns:a16="http://schemas.microsoft.com/office/drawing/2014/main" id="{A9636170-1303-4CF0-A14A-19390AEEFE88}"/>
            </a:ext>
          </a:extLst>
        </xdr:cNvPr>
        <xdr:cNvSpPr txBox="1"/>
      </xdr:nvSpPr>
      <xdr:spPr>
        <a:xfrm>
          <a:off x="18983402" y="99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102343</xdr:rowOff>
    </xdr:from>
    <xdr:ext cx="469744" cy="259045"/>
    <xdr:sp macro="" textlink="">
      <xdr:nvSpPr>
        <xdr:cNvPr id="689" name="n_2aveValue【学校施設】&#10;一人当たり面積">
          <a:extLst>
            <a:ext uri="{FF2B5EF4-FFF2-40B4-BE49-F238E27FC236}">
              <a16:creationId xmlns:a16="http://schemas.microsoft.com/office/drawing/2014/main" id="{DB11DCC5-A2C5-432F-B08C-387CB9614067}"/>
            </a:ext>
          </a:extLst>
        </xdr:cNvPr>
        <xdr:cNvSpPr txBox="1"/>
      </xdr:nvSpPr>
      <xdr:spPr>
        <a:xfrm>
          <a:off x="18183302" y="998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99077</xdr:rowOff>
    </xdr:from>
    <xdr:ext cx="469744" cy="259045"/>
    <xdr:sp macro="" textlink="">
      <xdr:nvSpPr>
        <xdr:cNvPr id="690" name="n_3aveValue【学校施設】&#10;一人当たり面積">
          <a:extLst>
            <a:ext uri="{FF2B5EF4-FFF2-40B4-BE49-F238E27FC236}">
              <a16:creationId xmlns:a16="http://schemas.microsoft.com/office/drawing/2014/main" id="{05788874-F05A-44D7-BB1B-203D05C01DA8}"/>
            </a:ext>
          </a:extLst>
        </xdr:cNvPr>
        <xdr:cNvSpPr txBox="1"/>
      </xdr:nvSpPr>
      <xdr:spPr>
        <a:xfrm>
          <a:off x="17383202" y="997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72951</xdr:rowOff>
    </xdr:from>
    <xdr:ext cx="469744" cy="259045"/>
    <xdr:sp macro="" textlink="">
      <xdr:nvSpPr>
        <xdr:cNvPr id="691" name="n_4aveValue【学校施設】&#10;一人当たり面積">
          <a:extLst>
            <a:ext uri="{FF2B5EF4-FFF2-40B4-BE49-F238E27FC236}">
              <a16:creationId xmlns:a16="http://schemas.microsoft.com/office/drawing/2014/main" id="{CB945CC2-86B4-4740-8FE7-2211FBFC981F}"/>
            </a:ext>
          </a:extLst>
        </xdr:cNvPr>
        <xdr:cNvSpPr txBox="1"/>
      </xdr:nvSpPr>
      <xdr:spPr>
        <a:xfrm>
          <a:off x="16592627" y="994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23240</xdr:rowOff>
    </xdr:from>
    <xdr:ext cx="469744" cy="259045"/>
    <xdr:sp macro="" textlink="">
      <xdr:nvSpPr>
        <xdr:cNvPr id="692" name="n_1mainValue【学校施設】&#10;一人当たり面積">
          <a:extLst>
            <a:ext uri="{FF2B5EF4-FFF2-40B4-BE49-F238E27FC236}">
              <a16:creationId xmlns:a16="http://schemas.microsoft.com/office/drawing/2014/main" id="{3D244BDF-41E0-453E-BC2F-201ACB16928E}"/>
            </a:ext>
          </a:extLst>
        </xdr:cNvPr>
        <xdr:cNvSpPr txBox="1"/>
      </xdr:nvSpPr>
      <xdr:spPr>
        <a:xfrm>
          <a:off x="18983402" y="925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23240</xdr:rowOff>
    </xdr:from>
    <xdr:ext cx="469744" cy="259045"/>
    <xdr:sp macro="" textlink="">
      <xdr:nvSpPr>
        <xdr:cNvPr id="693" name="n_2mainValue【学校施設】&#10;一人当たり面積">
          <a:extLst>
            <a:ext uri="{FF2B5EF4-FFF2-40B4-BE49-F238E27FC236}">
              <a16:creationId xmlns:a16="http://schemas.microsoft.com/office/drawing/2014/main" id="{803C5970-C85F-41A4-AD9F-F6BBE9CFB0B4}"/>
            </a:ext>
          </a:extLst>
        </xdr:cNvPr>
        <xdr:cNvSpPr txBox="1"/>
      </xdr:nvSpPr>
      <xdr:spPr>
        <a:xfrm>
          <a:off x="18183302" y="925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29771</xdr:rowOff>
    </xdr:from>
    <xdr:ext cx="469744" cy="259045"/>
    <xdr:sp macro="" textlink="">
      <xdr:nvSpPr>
        <xdr:cNvPr id="694" name="n_3mainValue【学校施設】&#10;一人当たり面積">
          <a:extLst>
            <a:ext uri="{FF2B5EF4-FFF2-40B4-BE49-F238E27FC236}">
              <a16:creationId xmlns:a16="http://schemas.microsoft.com/office/drawing/2014/main" id="{0E52DDF0-83F3-4B80-BFF6-64E53CCB6005}"/>
            </a:ext>
          </a:extLst>
        </xdr:cNvPr>
        <xdr:cNvSpPr txBox="1"/>
      </xdr:nvSpPr>
      <xdr:spPr>
        <a:xfrm>
          <a:off x="17383202" y="925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36303</xdr:rowOff>
    </xdr:from>
    <xdr:ext cx="469744" cy="259045"/>
    <xdr:sp macro="" textlink="">
      <xdr:nvSpPr>
        <xdr:cNvPr id="695" name="n_4mainValue【学校施設】&#10;一人当たり面積">
          <a:extLst>
            <a:ext uri="{FF2B5EF4-FFF2-40B4-BE49-F238E27FC236}">
              <a16:creationId xmlns:a16="http://schemas.microsoft.com/office/drawing/2014/main" id="{641DE6E9-25D2-4858-BF74-6C29F3271365}"/>
            </a:ext>
          </a:extLst>
        </xdr:cNvPr>
        <xdr:cNvSpPr txBox="1"/>
      </xdr:nvSpPr>
      <xdr:spPr>
        <a:xfrm>
          <a:off x="16592627" y="926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6" name="正方形/長方形 695">
          <a:extLst>
            <a:ext uri="{FF2B5EF4-FFF2-40B4-BE49-F238E27FC236}">
              <a16:creationId xmlns:a16="http://schemas.microsoft.com/office/drawing/2014/main" id="{6640502D-1223-4A61-82D9-6860C930BCC1}"/>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697" name="正方形/長方形 696">
          <a:extLst>
            <a:ext uri="{FF2B5EF4-FFF2-40B4-BE49-F238E27FC236}">
              <a16:creationId xmlns:a16="http://schemas.microsoft.com/office/drawing/2014/main" id="{964F4490-CE09-44F7-84C6-BE74ED15F62A}"/>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698" name="正方形/長方形 697">
          <a:extLst>
            <a:ext uri="{FF2B5EF4-FFF2-40B4-BE49-F238E27FC236}">
              <a16:creationId xmlns:a16="http://schemas.microsoft.com/office/drawing/2014/main" id="{6E6D9485-D14D-44DD-B0AB-F289E4631989}"/>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699" name="正方形/長方形 698">
          <a:extLst>
            <a:ext uri="{FF2B5EF4-FFF2-40B4-BE49-F238E27FC236}">
              <a16:creationId xmlns:a16="http://schemas.microsoft.com/office/drawing/2014/main" id="{D72A42ED-6916-4F5E-82FD-5DCCF3158C00}"/>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700" name="正方形/長方形 699">
          <a:extLst>
            <a:ext uri="{FF2B5EF4-FFF2-40B4-BE49-F238E27FC236}">
              <a16:creationId xmlns:a16="http://schemas.microsoft.com/office/drawing/2014/main" id="{3269871D-5098-4207-B4E4-B3CE1D2BD04A}"/>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1" name="正方形/長方形 700">
          <a:extLst>
            <a:ext uri="{FF2B5EF4-FFF2-40B4-BE49-F238E27FC236}">
              <a16:creationId xmlns:a16="http://schemas.microsoft.com/office/drawing/2014/main" id="{36525F8C-53C9-46A8-B524-A8173443EB9B}"/>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2" name="テキスト ボックス 701">
          <a:extLst>
            <a:ext uri="{FF2B5EF4-FFF2-40B4-BE49-F238E27FC236}">
              <a16:creationId xmlns:a16="http://schemas.microsoft.com/office/drawing/2014/main" id="{D3FD6D46-D306-4989-B59A-D8DE52E690D6}"/>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3" name="直線コネクタ 702">
          <a:extLst>
            <a:ext uri="{FF2B5EF4-FFF2-40B4-BE49-F238E27FC236}">
              <a16:creationId xmlns:a16="http://schemas.microsoft.com/office/drawing/2014/main" id="{072E0EF3-4C7A-4BAA-B5C9-12DBDF556DC9}"/>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4" name="テキスト ボックス 703">
          <a:extLst>
            <a:ext uri="{FF2B5EF4-FFF2-40B4-BE49-F238E27FC236}">
              <a16:creationId xmlns:a16="http://schemas.microsoft.com/office/drawing/2014/main" id="{6002F718-FB0B-4719-A738-3AA3D8DF1949}"/>
            </a:ext>
          </a:extLst>
        </xdr:cNvPr>
        <xdr:cNvSpPr txBox="1"/>
      </xdr:nvSpPr>
      <xdr:spPr>
        <a:xfrm>
          <a:off x="107945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05" name="直線コネクタ 704">
          <a:extLst>
            <a:ext uri="{FF2B5EF4-FFF2-40B4-BE49-F238E27FC236}">
              <a16:creationId xmlns:a16="http://schemas.microsoft.com/office/drawing/2014/main" id="{5A7785BA-694F-4FF4-808E-750BE27C32E7}"/>
            </a:ext>
          </a:extLst>
        </xdr:cNvPr>
        <xdr:cNvCxnSpPr/>
      </xdr:nvCxnSpPr>
      <xdr:spPr>
        <a:xfrm>
          <a:off x="11210925" y="13963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706" name="テキスト ボックス 705">
          <a:extLst>
            <a:ext uri="{FF2B5EF4-FFF2-40B4-BE49-F238E27FC236}">
              <a16:creationId xmlns:a16="http://schemas.microsoft.com/office/drawing/2014/main" id="{B991B967-B49E-42E5-B1C7-AFB0B85DD748}"/>
            </a:ext>
          </a:extLst>
        </xdr:cNvPr>
        <xdr:cNvSpPr txBox="1"/>
      </xdr:nvSpPr>
      <xdr:spPr>
        <a:xfrm>
          <a:off x="10794546"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07" name="直線コネクタ 706">
          <a:extLst>
            <a:ext uri="{FF2B5EF4-FFF2-40B4-BE49-F238E27FC236}">
              <a16:creationId xmlns:a16="http://schemas.microsoft.com/office/drawing/2014/main" id="{F068616C-7055-40FA-9D08-3BD4CD3B6B9E}"/>
            </a:ext>
          </a:extLst>
        </xdr:cNvPr>
        <xdr:cNvCxnSpPr/>
      </xdr:nvCxnSpPr>
      <xdr:spPr>
        <a:xfrm>
          <a:off x="11210925" y="1353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08" name="テキスト ボックス 707">
          <a:extLst>
            <a:ext uri="{FF2B5EF4-FFF2-40B4-BE49-F238E27FC236}">
              <a16:creationId xmlns:a16="http://schemas.microsoft.com/office/drawing/2014/main" id="{0FE18716-77FE-416B-B3CC-FDDE89EC94C8}"/>
            </a:ext>
          </a:extLst>
        </xdr:cNvPr>
        <xdr:cNvSpPr txBox="1"/>
      </xdr:nvSpPr>
      <xdr:spPr>
        <a:xfrm>
          <a:off x="10845966" y="1339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09" name="直線コネクタ 708">
          <a:extLst>
            <a:ext uri="{FF2B5EF4-FFF2-40B4-BE49-F238E27FC236}">
              <a16:creationId xmlns:a16="http://schemas.microsoft.com/office/drawing/2014/main" id="{9929B677-D27A-437B-8607-E84EEE47A7D6}"/>
            </a:ext>
          </a:extLst>
        </xdr:cNvPr>
        <xdr:cNvCxnSpPr/>
      </xdr:nvCxnSpPr>
      <xdr:spPr>
        <a:xfrm>
          <a:off x="11210925" y="1310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10" name="テキスト ボックス 709">
          <a:extLst>
            <a:ext uri="{FF2B5EF4-FFF2-40B4-BE49-F238E27FC236}">
              <a16:creationId xmlns:a16="http://schemas.microsoft.com/office/drawing/2014/main" id="{04589B86-FBDA-423F-A61C-45F2480DA352}"/>
            </a:ext>
          </a:extLst>
        </xdr:cNvPr>
        <xdr:cNvSpPr txBox="1"/>
      </xdr:nvSpPr>
      <xdr:spPr>
        <a:xfrm>
          <a:off x="10845966" y="12961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11" name="直線コネクタ 710">
          <a:extLst>
            <a:ext uri="{FF2B5EF4-FFF2-40B4-BE49-F238E27FC236}">
              <a16:creationId xmlns:a16="http://schemas.microsoft.com/office/drawing/2014/main" id="{959066BC-B78C-4C6B-BC00-5E4DFAAB23EF}"/>
            </a:ext>
          </a:extLst>
        </xdr:cNvPr>
        <xdr:cNvCxnSpPr/>
      </xdr:nvCxnSpPr>
      <xdr:spPr>
        <a:xfrm>
          <a:off x="11210925" y="1266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12" name="テキスト ボックス 711">
          <a:extLst>
            <a:ext uri="{FF2B5EF4-FFF2-40B4-BE49-F238E27FC236}">
              <a16:creationId xmlns:a16="http://schemas.microsoft.com/office/drawing/2014/main" id="{D1F1435D-FE75-4B7A-BC91-FB767C8A01A7}"/>
            </a:ext>
          </a:extLst>
        </xdr:cNvPr>
        <xdr:cNvSpPr txBox="1"/>
      </xdr:nvSpPr>
      <xdr:spPr>
        <a:xfrm>
          <a:off x="10845966" y="1253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3" name="直線コネクタ 712">
          <a:extLst>
            <a:ext uri="{FF2B5EF4-FFF2-40B4-BE49-F238E27FC236}">
              <a16:creationId xmlns:a16="http://schemas.microsoft.com/office/drawing/2014/main" id="{3932D1AE-AD98-428B-AB5B-277DB545B4E8}"/>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14" name="テキスト ボックス 713">
          <a:extLst>
            <a:ext uri="{FF2B5EF4-FFF2-40B4-BE49-F238E27FC236}">
              <a16:creationId xmlns:a16="http://schemas.microsoft.com/office/drawing/2014/main" id="{B92BE216-E4C4-4885-8828-686C012F7EDF}"/>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15" name="【図書館】&#10;有形固定資産減価償却率グラフ枠">
          <a:extLst>
            <a:ext uri="{FF2B5EF4-FFF2-40B4-BE49-F238E27FC236}">
              <a16:creationId xmlns:a16="http://schemas.microsoft.com/office/drawing/2014/main" id="{4CBDCB42-63E4-4A06-9333-87D875FAC887}"/>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86106</xdr:rowOff>
    </xdr:from>
    <xdr:to>
      <xdr:col>85</xdr:col>
      <xdr:colOff>126364</xdr:colOff>
      <xdr:row>85</xdr:row>
      <xdr:rowOff>168402</xdr:rowOff>
    </xdr:to>
    <xdr:cxnSp macro="">
      <xdr:nvCxnSpPr>
        <xdr:cNvPr id="716" name="直線コネクタ 715">
          <a:extLst>
            <a:ext uri="{FF2B5EF4-FFF2-40B4-BE49-F238E27FC236}">
              <a16:creationId xmlns:a16="http://schemas.microsoft.com/office/drawing/2014/main" id="{ECA8DE00-33D1-4FC4-8742-6789888820AE}"/>
            </a:ext>
          </a:extLst>
        </xdr:cNvPr>
        <xdr:cNvCxnSpPr/>
      </xdr:nvCxnSpPr>
      <xdr:spPr>
        <a:xfrm flipV="1">
          <a:off x="14695170" y="12713081"/>
          <a:ext cx="1269" cy="1209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779</xdr:rowOff>
    </xdr:from>
    <xdr:ext cx="405111" cy="259045"/>
    <xdr:sp macro="" textlink="">
      <xdr:nvSpPr>
        <xdr:cNvPr id="717" name="【図書館】&#10;有形固定資産減価償却率最小値テキスト">
          <a:extLst>
            <a:ext uri="{FF2B5EF4-FFF2-40B4-BE49-F238E27FC236}">
              <a16:creationId xmlns:a16="http://schemas.microsoft.com/office/drawing/2014/main" id="{FA65617E-D325-4CDE-8CF1-6E13A91CFDB5}"/>
            </a:ext>
          </a:extLst>
        </xdr:cNvPr>
        <xdr:cNvSpPr txBox="1"/>
      </xdr:nvSpPr>
      <xdr:spPr>
        <a:xfrm>
          <a:off x="14744700" y="1392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168402</xdr:rowOff>
    </xdr:from>
    <xdr:to>
      <xdr:col>86</xdr:col>
      <xdr:colOff>25400</xdr:colOff>
      <xdr:row>85</xdr:row>
      <xdr:rowOff>168402</xdr:rowOff>
    </xdr:to>
    <xdr:cxnSp macro="">
      <xdr:nvCxnSpPr>
        <xdr:cNvPr id="718" name="直線コネクタ 717">
          <a:extLst>
            <a:ext uri="{FF2B5EF4-FFF2-40B4-BE49-F238E27FC236}">
              <a16:creationId xmlns:a16="http://schemas.microsoft.com/office/drawing/2014/main" id="{3A082570-3F23-4388-ACC8-1D7ABE3B1E27}"/>
            </a:ext>
          </a:extLst>
        </xdr:cNvPr>
        <xdr:cNvCxnSpPr/>
      </xdr:nvCxnSpPr>
      <xdr:spPr>
        <a:xfrm>
          <a:off x="14611350" y="1392250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32783</xdr:rowOff>
    </xdr:from>
    <xdr:ext cx="405111" cy="259045"/>
    <xdr:sp macro="" textlink="">
      <xdr:nvSpPr>
        <xdr:cNvPr id="719" name="【図書館】&#10;有形固定資産減価償却率最大値テキスト">
          <a:extLst>
            <a:ext uri="{FF2B5EF4-FFF2-40B4-BE49-F238E27FC236}">
              <a16:creationId xmlns:a16="http://schemas.microsoft.com/office/drawing/2014/main" id="{1087D8B0-4B62-488A-AE6D-F483E4FD5F7B}"/>
            </a:ext>
          </a:extLst>
        </xdr:cNvPr>
        <xdr:cNvSpPr txBox="1"/>
      </xdr:nvSpPr>
      <xdr:spPr>
        <a:xfrm>
          <a:off x="14744700" y="12497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86106</xdr:rowOff>
    </xdr:from>
    <xdr:to>
      <xdr:col>86</xdr:col>
      <xdr:colOff>25400</xdr:colOff>
      <xdr:row>78</xdr:row>
      <xdr:rowOff>86106</xdr:rowOff>
    </xdr:to>
    <xdr:cxnSp macro="">
      <xdr:nvCxnSpPr>
        <xdr:cNvPr id="720" name="直線コネクタ 719">
          <a:extLst>
            <a:ext uri="{FF2B5EF4-FFF2-40B4-BE49-F238E27FC236}">
              <a16:creationId xmlns:a16="http://schemas.microsoft.com/office/drawing/2014/main" id="{1A211DF0-35C9-41DF-A2D8-BB9E085A0157}"/>
            </a:ext>
          </a:extLst>
        </xdr:cNvPr>
        <xdr:cNvCxnSpPr/>
      </xdr:nvCxnSpPr>
      <xdr:spPr>
        <a:xfrm>
          <a:off x="14611350" y="1271308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80</xdr:row>
      <xdr:rowOff>70883</xdr:rowOff>
    </xdr:from>
    <xdr:ext cx="405111" cy="259045"/>
    <xdr:sp macro="" textlink="">
      <xdr:nvSpPr>
        <xdr:cNvPr id="721" name="【図書館】&#10;有形固定資産減価償却率平均値テキスト">
          <a:extLst>
            <a:ext uri="{FF2B5EF4-FFF2-40B4-BE49-F238E27FC236}">
              <a16:creationId xmlns:a16="http://schemas.microsoft.com/office/drawing/2014/main" id="{E2F4BBA5-62DF-47D1-93AF-B3DD0DB863D6}"/>
            </a:ext>
          </a:extLst>
        </xdr:cNvPr>
        <xdr:cNvSpPr txBox="1"/>
      </xdr:nvSpPr>
      <xdr:spPr>
        <a:xfrm>
          <a:off x="14744700" y="13021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92456</xdr:rowOff>
    </xdr:from>
    <xdr:to>
      <xdr:col>85</xdr:col>
      <xdr:colOff>177800</xdr:colOff>
      <xdr:row>81</xdr:row>
      <xdr:rowOff>22606</xdr:rowOff>
    </xdr:to>
    <xdr:sp macro="" textlink="">
      <xdr:nvSpPr>
        <xdr:cNvPr id="722" name="フローチャート: 判断 721">
          <a:extLst>
            <a:ext uri="{FF2B5EF4-FFF2-40B4-BE49-F238E27FC236}">
              <a16:creationId xmlns:a16="http://schemas.microsoft.com/office/drawing/2014/main" id="{FC79F5A9-E0D2-4F2E-AA77-3EC809185EA0}"/>
            </a:ext>
          </a:extLst>
        </xdr:cNvPr>
        <xdr:cNvSpPr/>
      </xdr:nvSpPr>
      <xdr:spPr>
        <a:xfrm>
          <a:off x="14649450" y="1304645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71882</xdr:rowOff>
    </xdr:from>
    <xdr:to>
      <xdr:col>81</xdr:col>
      <xdr:colOff>101600</xdr:colOff>
      <xdr:row>81</xdr:row>
      <xdr:rowOff>2032</xdr:rowOff>
    </xdr:to>
    <xdr:sp macro="" textlink="">
      <xdr:nvSpPr>
        <xdr:cNvPr id="723" name="フローチャート: 判断 722">
          <a:extLst>
            <a:ext uri="{FF2B5EF4-FFF2-40B4-BE49-F238E27FC236}">
              <a16:creationId xmlns:a16="http://schemas.microsoft.com/office/drawing/2014/main" id="{32835EFD-3EB2-43CE-99D2-06D9977EE3D3}"/>
            </a:ext>
          </a:extLst>
        </xdr:cNvPr>
        <xdr:cNvSpPr/>
      </xdr:nvSpPr>
      <xdr:spPr>
        <a:xfrm>
          <a:off x="13887450" y="1302270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33020</xdr:rowOff>
    </xdr:from>
    <xdr:to>
      <xdr:col>76</xdr:col>
      <xdr:colOff>165100</xdr:colOff>
      <xdr:row>80</xdr:row>
      <xdr:rowOff>134620</xdr:rowOff>
    </xdr:to>
    <xdr:sp macro="" textlink="">
      <xdr:nvSpPr>
        <xdr:cNvPr id="724" name="フローチャート: 判断 723">
          <a:extLst>
            <a:ext uri="{FF2B5EF4-FFF2-40B4-BE49-F238E27FC236}">
              <a16:creationId xmlns:a16="http://schemas.microsoft.com/office/drawing/2014/main" id="{A6FBB3AA-1A00-464D-915A-7BA632CCA92D}"/>
            </a:ext>
          </a:extLst>
        </xdr:cNvPr>
        <xdr:cNvSpPr/>
      </xdr:nvSpPr>
      <xdr:spPr>
        <a:xfrm>
          <a:off x="13096875" y="1298384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7874</xdr:rowOff>
    </xdr:from>
    <xdr:to>
      <xdr:col>72</xdr:col>
      <xdr:colOff>38100</xdr:colOff>
      <xdr:row>80</xdr:row>
      <xdr:rowOff>109474</xdr:rowOff>
    </xdr:to>
    <xdr:sp macro="" textlink="">
      <xdr:nvSpPr>
        <xdr:cNvPr id="725" name="フローチャート: 判断 724">
          <a:extLst>
            <a:ext uri="{FF2B5EF4-FFF2-40B4-BE49-F238E27FC236}">
              <a16:creationId xmlns:a16="http://schemas.microsoft.com/office/drawing/2014/main" id="{B524933E-BC2B-41F6-A755-A966731E2922}"/>
            </a:ext>
          </a:extLst>
        </xdr:cNvPr>
        <xdr:cNvSpPr/>
      </xdr:nvSpPr>
      <xdr:spPr>
        <a:xfrm>
          <a:off x="12296775" y="1296504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35306</xdr:rowOff>
    </xdr:from>
    <xdr:to>
      <xdr:col>67</xdr:col>
      <xdr:colOff>101600</xdr:colOff>
      <xdr:row>80</xdr:row>
      <xdr:rowOff>136906</xdr:rowOff>
    </xdr:to>
    <xdr:sp macro="" textlink="">
      <xdr:nvSpPr>
        <xdr:cNvPr id="726" name="フローチャート: 判断 725">
          <a:extLst>
            <a:ext uri="{FF2B5EF4-FFF2-40B4-BE49-F238E27FC236}">
              <a16:creationId xmlns:a16="http://schemas.microsoft.com/office/drawing/2014/main" id="{0028D079-263B-430B-B3B4-613AE096B441}"/>
            </a:ext>
          </a:extLst>
        </xdr:cNvPr>
        <xdr:cNvSpPr/>
      </xdr:nvSpPr>
      <xdr:spPr>
        <a:xfrm>
          <a:off x="11487150" y="1298930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7" name="テキスト ボックス 726">
          <a:extLst>
            <a:ext uri="{FF2B5EF4-FFF2-40B4-BE49-F238E27FC236}">
              <a16:creationId xmlns:a16="http://schemas.microsoft.com/office/drawing/2014/main" id="{90821537-AE98-4792-8EB5-452364561CD7}"/>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8" name="テキスト ボックス 727">
          <a:extLst>
            <a:ext uri="{FF2B5EF4-FFF2-40B4-BE49-F238E27FC236}">
              <a16:creationId xmlns:a16="http://schemas.microsoft.com/office/drawing/2014/main" id="{3D3D8D72-C911-4183-AF05-ED5D357B31F3}"/>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9" name="テキスト ボックス 728">
          <a:extLst>
            <a:ext uri="{FF2B5EF4-FFF2-40B4-BE49-F238E27FC236}">
              <a16:creationId xmlns:a16="http://schemas.microsoft.com/office/drawing/2014/main" id="{338FF57C-F948-47C2-AF2D-55D0B7AA246E}"/>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0" name="テキスト ボックス 729">
          <a:extLst>
            <a:ext uri="{FF2B5EF4-FFF2-40B4-BE49-F238E27FC236}">
              <a16:creationId xmlns:a16="http://schemas.microsoft.com/office/drawing/2014/main" id="{CFFAF8FC-0776-4DAB-9C56-B8C49148ECB9}"/>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1" name="テキスト ボックス 730">
          <a:extLst>
            <a:ext uri="{FF2B5EF4-FFF2-40B4-BE49-F238E27FC236}">
              <a16:creationId xmlns:a16="http://schemas.microsoft.com/office/drawing/2014/main" id="{96EFC20C-70B9-40A5-819A-F75283DCE5E8}"/>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101600</xdr:rowOff>
    </xdr:from>
    <xdr:to>
      <xdr:col>85</xdr:col>
      <xdr:colOff>177800</xdr:colOff>
      <xdr:row>79</xdr:row>
      <xdr:rowOff>31750</xdr:rowOff>
    </xdr:to>
    <xdr:sp macro="" textlink="">
      <xdr:nvSpPr>
        <xdr:cNvPr id="732" name="楕円 731">
          <a:extLst>
            <a:ext uri="{FF2B5EF4-FFF2-40B4-BE49-F238E27FC236}">
              <a16:creationId xmlns:a16="http://schemas.microsoft.com/office/drawing/2014/main" id="{5011A6A1-7FCB-4401-90F5-4C0AE94B95B8}"/>
            </a:ext>
          </a:extLst>
        </xdr:cNvPr>
        <xdr:cNvSpPr/>
      </xdr:nvSpPr>
      <xdr:spPr>
        <a:xfrm>
          <a:off x="14649450" y="127349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16527</xdr:rowOff>
    </xdr:from>
    <xdr:ext cx="405111" cy="259045"/>
    <xdr:sp macro="" textlink="">
      <xdr:nvSpPr>
        <xdr:cNvPr id="733" name="【図書館】&#10;有形固定資産減価償却率該当値テキスト">
          <a:extLst>
            <a:ext uri="{FF2B5EF4-FFF2-40B4-BE49-F238E27FC236}">
              <a16:creationId xmlns:a16="http://schemas.microsoft.com/office/drawing/2014/main" id="{2BC1E355-2911-4378-9BBA-32AE11819C62}"/>
            </a:ext>
          </a:extLst>
        </xdr:cNvPr>
        <xdr:cNvSpPr txBox="1"/>
      </xdr:nvSpPr>
      <xdr:spPr>
        <a:xfrm>
          <a:off x="14744700" y="1264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60452</xdr:rowOff>
    </xdr:from>
    <xdr:to>
      <xdr:col>81</xdr:col>
      <xdr:colOff>101600</xdr:colOff>
      <xdr:row>78</xdr:row>
      <xdr:rowOff>162052</xdr:rowOff>
    </xdr:to>
    <xdr:sp macro="" textlink="">
      <xdr:nvSpPr>
        <xdr:cNvPr id="734" name="楕円 733">
          <a:extLst>
            <a:ext uri="{FF2B5EF4-FFF2-40B4-BE49-F238E27FC236}">
              <a16:creationId xmlns:a16="http://schemas.microsoft.com/office/drawing/2014/main" id="{6881CFE9-46A6-414E-AB05-CD320DBBF72E}"/>
            </a:ext>
          </a:extLst>
        </xdr:cNvPr>
        <xdr:cNvSpPr/>
      </xdr:nvSpPr>
      <xdr:spPr>
        <a:xfrm>
          <a:off x="13887450" y="1269377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111252</xdr:rowOff>
    </xdr:from>
    <xdr:to>
      <xdr:col>85</xdr:col>
      <xdr:colOff>127000</xdr:colOff>
      <xdr:row>78</xdr:row>
      <xdr:rowOff>152400</xdr:rowOff>
    </xdr:to>
    <xdr:cxnSp macro="">
      <xdr:nvCxnSpPr>
        <xdr:cNvPr id="735" name="直線コネクタ 734">
          <a:extLst>
            <a:ext uri="{FF2B5EF4-FFF2-40B4-BE49-F238E27FC236}">
              <a16:creationId xmlns:a16="http://schemas.microsoft.com/office/drawing/2014/main" id="{9FF6CA61-D91C-4464-BC70-A65154D991D0}"/>
            </a:ext>
          </a:extLst>
        </xdr:cNvPr>
        <xdr:cNvCxnSpPr/>
      </xdr:nvCxnSpPr>
      <xdr:spPr>
        <a:xfrm>
          <a:off x="13935075" y="12741402"/>
          <a:ext cx="762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19304</xdr:rowOff>
    </xdr:from>
    <xdr:to>
      <xdr:col>76</xdr:col>
      <xdr:colOff>165100</xdr:colOff>
      <xdr:row>78</xdr:row>
      <xdr:rowOff>120904</xdr:rowOff>
    </xdr:to>
    <xdr:sp macro="" textlink="">
      <xdr:nvSpPr>
        <xdr:cNvPr id="736" name="楕円 735">
          <a:extLst>
            <a:ext uri="{FF2B5EF4-FFF2-40B4-BE49-F238E27FC236}">
              <a16:creationId xmlns:a16="http://schemas.microsoft.com/office/drawing/2014/main" id="{14D22820-8000-4DBA-8AC5-C8E9EA4FE235}"/>
            </a:ext>
          </a:extLst>
        </xdr:cNvPr>
        <xdr:cNvSpPr/>
      </xdr:nvSpPr>
      <xdr:spPr>
        <a:xfrm>
          <a:off x="13096875" y="1264945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70104</xdr:rowOff>
    </xdr:from>
    <xdr:to>
      <xdr:col>81</xdr:col>
      <xdr:colOff>50800</xdr:colOff>
      <xdr:row>78</xdr:row>
      <xdr:rowOff>111252</xdr:rowOff>
    </xdr:to>
    <xdr:cxnSp macro="">
      <xdr:nvCxnSpPr>
        <xdr:cNvPr id="737" name="直線コネクタ 736">
          <a:extLst>
            <a:ext uri="{FF2B5EF4-FFF2-40B4-BE49-F238E27FC236}">
              <a16:creationId xmlns:a16="http://schemas.microsoft.com/office/drawing/2014/main" id="{9BDA5261-03CB-431D-971C-B953FB9BA07D}"/>
            </a:ext>
          </a:extLst>
        </xdr:cNvPr>
        <xdr:cNvCxnSpPr/>
      </xdr:nvCxnSpPr>
      <xdr:spPr>
        <a:xfrm>
          <a:off x="13144500" y="12697079"/>
          <a:ext cx="790575" cy="4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147320</xdr:rowOff>
    </xdr:from>
    <xdr:to>
      <xdr:col>72</xdr:col>
      <xdr:colOff>38100</xdr:colOff>
      <xdr:row>78</xdr:row>
      <xdr:rowOff>77470</xdr:rowOff>
    </xdr:to>
    <xdr:sp macro="" textlink="">
      <xdr:nvSpPr>
        <xdr:cNvPr id="738" name="楕円 737">
          <a:extLst>
            <a:ext uri="{FF2B5EF4-FFF2-40B4-BE49-F238E27FC236}">
              <a16:creationId xmlns:a16="http://schemas.microsoft.com/office/drawing/2014/main" id="{EB1F1044-69D2-4CDF-B175-7C5EC207739E}"/>
            </a:ext>
          </a:extLst>
        </xdr:cNvPr>
        <xdr:cNvSpPr/>
      </xdr:nvSpPr>
      <xdr:spPr>
        <a:xfrm>
          <a:off x="12296775" y="126123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26670</xdr:rowOff>
    </xdr:from>
    <xdr:to>
      <xdr:col>76</xdr:col>
      <xdr:colOff>114300</xdr:colOff>
      <xdr:row>78</xdr:row>
      <xdr:rowOff>70104</xdr:rowOff>
    </xdr:to>
    <xdr:cxnSp macro="">
      <xdr:nvCxnSpPr>
        <xdr:cNvPr id="739" name="直線コネクタ 738">
          <a:extLst>
            <a:ext uri="{FF2B5EF4-FFF2-40B4-BE49-F238E27FC236}">
              <a16:creationId xmlns:a16="http://schemas.microsoft.com/office/drawing/2014/main" id="{252F1A5E-61D8-4863-B6EA-B1E9AC2DAE58}"/>
            </a:ext>
          </a:extLst>
        </xdr:cNvPr>
        <xdr:cNvCxnSpPr/>
      </xdr:nvCxnSpPr>
      <xdr:spPr>
        <a:xfrm>
          <a:off x="12344400" y="12659995"/>
          <a:ext cx="8001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94742</xdr:rowOff>
    </xdr:from>
    <xdr:to>
      <xdr:col>67</xdr:col>
      <xdr:colOff>101600</xdr:colOff>
      <xdr:row>78</xdr:row>
      <xdr:rowOff>24892</xdr:rowOff>
    </xdr:to>
    <xdr:sp macro="" textlink="">
      <xdr:nvSpPr>
        <xdr:cNvPr id="740" name="楕円 739">
          <a:extLst>
            <a:ext uri="{FF2B5EF4-FFF2-40B4-BE49-F238E27FC236}">
              <a16:creationId xmlns:a16="http://schemas.microsoft.com/office/drawing/2014/main" id="{3B80EFEE-AF33-40C8-BB09-2356283CD96E}"/>
            </a:ext>
          </a:extLst>
        </xdr:cNvPr>
        <xdr:cNvSpPr/>
      </xdr:nvSpPr>
      <xdr:spPr>
        <a:xfrm>
          <a:off x="11487150" y="1256296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145542</xdr:rowOff>
    </xdr:from>
    <xdr:to>
      <xdr:col>71</xdr:col>
      <xdr:colOff>177800</xdr:colOff>
      <xdr:row>78</xdr:row>
      <xdr:rowOff>26670</xdr:rowOff>
    </xdr:to>
    <xdr:cxnSp macro="">
      <xdr:nvCxnSpPr>
        <xdr:cNvPr id="741" name="直線コネクタ 740">
          <a:extLst>
            <a:ext uri="{FF2B5EF4-FFF2-40B4-BE49-F238E27FC236}">
              <a16:creationId xmlns:a16="http://schemas.microsoft.com/office/drawing/2014/main" id="{D3CF8BDA-3FFB-4C04-B05C-92C1D2F95D4B}"/>
            </a:ext>
          </a:extLst>
        </xdr:cNvPr>
        <xdr:cNvCxnSpPr/>
      </xdr:nvCxnSpPr>
      <xdr:spPr>
        <a:xfrm>
          <a:off x="11534775" y="12610592"/>
          <a:ext cx="809625"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164609</xdr:rowOff>
    </xdr:from>
    <xdr:ext cx="405111" cy="259045"/>
    <xdr:sp macro="" textlink="">
      <xdr:nvSpPr>
        <xdr:cNvPr id="742" name="n_1aveValue【図書館】&#10;有形固定資産減価償却率">
          <a:extLst>
            <a:ext uri="{FF2B5EF4-FFF2-40B4-BE49-F238E27FC236}">
              <a16:creationId xmlns:a16="http://schemas.microsoft.com/office/drawing/2014/main" id="{7294A5AA-6D22-421F-81AD-A47D6A9ECC94}"/>
            </a:ext>
          </a:extLst>
        </xdr:cNvPr>
        <xdr:cNvSpPr txBox="1"/>
      </xdr:nvSpPr>
      <xdr:spPr>
        <a:xfrm>
          <a:off x="13745219" y="13115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125747</xdr:rowOff>
    </xdr:from>
    <xdr:ext cx="405111" cy="259045"/>
    <xdr:sp macro="" textlink="">
      <xdr:nvSpPr>
        <xdr:cNvPr id="743" name="n_2aveValue【図書館】&#10;有形固定資産減価償却率">
          <a:extLst>
            <a:ext uri="{FF2B5EF4-FFF2-40B4-BE49-F238E27FC236}">
              <a16:creationId xmlns:a16="http://schemas.microsoft.com/office/drawing/2014/main" id="{231303EB-4385-4BE6-90C9-8A84F13E8E95}"/>
            </a:ext>
          </a:extLst>
        </xdr:cNvPr>
        <xdr:cNvSpPr txBox="1"/>
      </xdr:nvSpPr>
      <xdr:spPr>
        <a:xfrm>
          <a:off x="12964169" y="1307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100601</xdr:rowOff>
    </xdr:from>
    <xdr:ext cx="405111" cy="259045"/>
    <xdr:sp macro="" textlink="">
      <xdr:nvSpPr>
        <xdr:cNvPr id="744" name="n_3aveValue【図書館】&#10;有形固定資産減価償却率">
          <a:extLst>
            <a:ext uri="{FF2B5EF4-FFF2-40B4-BE49-F238E27FC236}">
              <a16:creationId xmlns:a16="http://schemas.microsoft.com/office/drawing/2014/main" id="{CFE9540A-7581-4DEF-A33D-0C238FB06A2D}"/>
            </a:ext>
          </a:extLst>
        </xdr:cNvPr>
        <xdr:cNvSpPr txBox="1"/>
      </xdr:nvSpPr>
      <xdr:spPr>
        <a:xfrm>
          <a:off x="12164069" y="1305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128033</xdr:rowOff>
    </xdr:from>
    <xdr:ext cx="405111" cy="259045"/>
    <xdr:sp macro="" textlink="">
      <xdr:nvSpPr>
        <xdr:cNvPr id="745" name="n_4aveValue【図書館】&#10;有形固定資産減価償却率">
          <a:extLst>
            <a:ext uri="{FF2B5EF4-FFF2-40B4-BE49-F238E27FC236}">
              <a16:creationId xmlns:a16="http://schemas.microsoft.com/office/drawing/2014/main" id="{0E7779F1-6937-496E-BD04-1DA5F2255F64}"/>
            </a:ext>
          </a:extLst>
        </xdr:cNvPr>
        <xdr:cNvSpPr txBox="1"/>
      </xdr:nvSpPr>
      <xdr:spPr>
        <a:xfrm>
          <a:off x="11354444" y="1307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7129</xdr:rowOff>
    </xdr:from>
    <xdr:ext cx="405111" cy="259045"/>
    <xdr:sp macro="" textlink="">
      <xdr:nvSpPr>
        <xdr:cNvPr id="746" name="n_1mainValue【図書館】&#10;有形固定資産減価償却率">
          <a:extLst>
            <a:ext uri="{FF2B5EF4-FFF2-40B4-BE49-F238E27FC236}">
              <a16:creationId xmlns:a16="http://schemas.microsoft.com/office/drawing/2014/main" id="{7320BC98-4547-4991-9354-6153A7465D82}"/>
            </a:ext>
          </a:extLst>
        </xdr:cNvPr>
        <xdr:cNvSpPr txBox="1"/>
      </xdr:nvSpPr>
      <xdr:spPr>
        <a:xfrm>
          <a:off x="13745219" y="12478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137431</xdr:rowOff>
    </xdr:from>
    <xdr:ext cx="405111" cy="259045"/>
    <xdr:sp macro="" textlink="">
      <xdr:nvSpPr>
        <xdr:cNvPr id="747" name="n_2mainValue【図書館】&#10;有形固定資産減価償却率">
          <a:extLst>
            <a:ext uri="{FF2B5EF4-FFF2-40B4-BE49-F238E27FC236}">
              <a16:creationId xmlns:a16="http://schemas.microsoft.com/office/drawing/2014/main" id="{0FE39F87-8437-48DC-96E1-B8A392E51BE8}"/>
            </a:ext>
          </a:extLst>
        </xdr:cNvPr>
        <xdr:cNvSpPr txBox="1"/>
      </xdr:nvSpPr>
      <xdr:spPr>
        <a:xfrm>
          <a:off x="12964169" y="12446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93997</xdr:rowOff>
    </xdr:from>
    <xdr:ext cx="405111" cy="259045"/>
    <xdr:sp macro="" textlink="">
      <xdr:nvSpPr>
        <xdr:cNvPr id="748" name="n_3mainValue【図書館】&#10;有形固定資産減価償却率">
          <a:extLst>
            <a:ext uri="{FF2B5EF4-FFF2-40B4-BE49-F238E27FC236}">
              <a16:creationId xmlns:a16="http://schemas.microsoft.com/office/drawing/2014/main" id="{41550BD0-FBA9-4F2E-ADCC-BA1FEF7E7DE7}"/>
            </a:ext>
          </a:extLst>
        </xdr:cNvPr>
        <xdr:cNvSpPr txBox="1"/>
      </xdr:nvSpPr>
      <xdr:spPr>
        <a:xfrm>
          <a:off x="12164069" y="1240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41419</xdr:rowOff>
    </xdr:from>
    <xdr:ext cx="405111" cy="259045"/>
    <xdr:sp macro="" textlink="">
      <xdr:nvSpPr>
        <xdr:cNvPr id="749" name="n_4mainValue【図書館】&#10;有形固定資産減価償却率">
          <a:extLst>
            <a:ext uri="{FF2B5EF4-FFF2-40B4-BE49-F238E27FC236}">
              <a16:creationId xmlns:a16="http://schemas.microsoft.com/office/drawing/2014/main" id="{95EE657F-876D-4BF3-929F-0143D8030CDA}"/>
            </a:ext>
          </a:extLst>
        </xdr:cNvPr>
        <xdr:cNvSpPr txBox="1"/>
      </xdr:nvSpPr>
      <xdr:spPr>
        <a:xfrm>
          <a:off x="11354444" y="12350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0" name="正方形/長方形 749">
          <a:extLst>
            <a:ext uri="{FF2B5EF4-FFF2-40B4-BE49-F238E27FC236}">
              <a16:creationId xmlns:a16="http://schemas.microsoft.com/office/drawing/2014/main" id="{750156CA-370D-42A1-9491-CB6E2D096129}"/>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51" name="正方形/長方形 750">
          <a:extLst>
            <a:ext uri="{FF2B5EF4-FFF2-40B4-BE49-F238E27FC236}">
              <a16:creationId xmlns:a16="http://schemas.microsoft.com/office/drawing/2014/main" id="{FCB36B7E-DBA2-4710-9868-2ADEEE9568CD}"/>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52" name="正方形/長方形 751">
          <a:extLst>
            <a:ext uri="{FF2B5EF4-FFF2-40B4-BE49-F238E27FC236}">
              <a16:creationId xmlns:a16="http://schemas.microsoft.com/office/drawing/2014/main" id="{B2CEDD5F-2D2D-449F-9AED-BBD50695F18A}"/>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53" name="正方形/長方形 752">
          <a:extLst>
            <a:ext uri="{FF2B5EF4-FFF2-40B4-BE49-F238E27FC236}">
              <a16:creationId xmlns:a16="http://schemas.microsoft.com/office/drawing/2014/main" id="{2734B80F-C949-4AC6-9321-48FD55317486}"/>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54" name="正方形/長方形 753">
          <a:extLst>
            <a:ext uri="{FF2B5EF4-FFF2-40B4-BE49-F238E27FC236}">
              <a16:creationId xmlns:a16="http://schemas.microsoft.com/office/drawing/2014/main" id="{3FE46D08-9B65-4594-86F7-88ED3DCB528A}"/>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5" name="正方形/長方形 754">
          <a:extLst>
            <a:ext uri="{FF2B5EF4-FFF2-40B4-BE49-F238E27FC236}">
              <a16:creationId xmlns:a16="http://schemas.microsoft.com/office/drawing/2014/main" id="{32858209-9AA7-4713-9890-5DEE1206BD47}"/>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6" name="テキスト ボックス 755">
          <a:extLst>
            <a:ext uri="{FF2B5EF4-FFF2-40B4-BE49-F238E27FC236}">
              <a16:creationId xmlns:a16="http://schemas.microsoft.com/office/drawing/2014/main" id="{76A0E1AA-3DE3-4857-8162-3BAA0892EFD8}"/>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7" name="直線コネクタ 756">
          <a:extLst>
            <a:ext uri="{FF2B5EF4-FFF2-40B4-BE49-F238E27FC236}">
              <a16:creationId xmlns:a16="http://schemas.microsoft.com/office/drawing/2014/main" id="{47D9B20E-1B1E-4CB5-9477-C51EAA2CDE8F}"/>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58" name="直線コネクタ 757">
          <a:extLst>
            <a:ext uri="{FF2B5EF4-FFF2-40B4-BE49-F238E27FC236}">
              <a16:creationId xmlns:a16="http://schemas.microsoft.com/office/drawing/2014/main" id="{239704C5-EF7B-41F3-9D42-3356BB991C9E}"/>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59" name="テキスト ボックス 758">
          <a:extLst>
            <a:ext uri="{FF2B5EF4-FFF2-40B4-BE49-F238E27FC236}">
              <a16:creationId xmlns:a16="http://schemas.microsoft.com/office/drawing/2014/main" id="{C3BCF061-E04F-4D6D-AA43-6B4668BEBDEB}"/>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60" name="直線コネクタ 759">
          <a:extLst>
            <a:ext uri="{FF2B5EF4-FFF2-40B4-BE49-F238E27FC236}">
              <a16:creationId xmlns:a16="http://schemas.microsoft.com/office/drawing/2014/main" id="{4CC34DF9-DF22-442B-96B2-06D10084426E}"/>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61" name="テキスト ボックス 760">
          <a:extLst>
            <a:ext uri="{FF2B5EF4-FFF2-40B4-BE49-F238E27FC236}">
              <a16:creationId xmlns:a16="http://schemas.microsoft.com/office/drawing/2014/main" id="{9D1E5A49-0A24-4874-B45B-189FB4FAE4B2}"/>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62" name="直線コネクタ 761">
          <a:extLst>
            <a:ext uri="{FF2B5EF4-FFF2-40B4-BE49-F238E27FC236}">
              <a16:creationId xmlns:a16="http://schemas.microsoft.com/office/drawing/2014/main" id="{FC17D058-B281-4954-B84A-277B552EE472}"/>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63" name="テキスト ボックス 762">
          <a:extLst>
            <a:ext uri="{FF2B5EF4-FFF2-40B4-BE49-F238E27FC236}">
              <a16:creationId xmlns:a16="http://schemas.microsoft.com/office/drawing/2014/main" id="{A21C27DB-B846-4433-8E19-F83F758BA6D9}"/>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64" name="直線コネクタ 763">
          <a:extLst>
            <a:ext uri="{FF2B5EF4-FFF2-40B4-BE49-F238E27FC236}">
              <a16:creationId xmlns:a16="http://schemas.microsoft.com/office/drawing/2014/main" id="{C88F6342-F191-44A1-B951-980A41E70DDB}"/>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65" name="テキスト ボックス 764">
          <a:extLst>
            <a:ext uri="{FF2B5EF4-FFF2-40B4-BE49-F238E27FC236}">
              <a16:creationId xmlns:a16="http://schemas.microsoft.com/office/drawing/2014/main" id="{9275AA0D-DD1F-4435-8F9F-EFFC657B1C49}"/>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66" name="直線コネクタ 765">
          <a:extLst>
            <a:ext uri="{FF2B5EF4-FFF2-40B4-BE49-F238E27FC236}">
              <a16:creationId xmlns:a16="http://schemas.microsoft.com/office/drawing/2014/main" id="{79D08D84-D4C0-418F-B560-DAE43B814E03}"/>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67" name="テキスト ボックス 766">
          <a:extLst>
            <a:ext uri="{FF2B5EF4-FFF2-40B4-BE49-F238E27FC236}">
              <a16:creationId xmlns:a16="http://schemas.microsoft.com/office/drawing/2014/main" id="{A1F562FD-8347-41DD-BB02-6E59C8EF540E}"/>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68" name="直線コネクタ 767">
          <a:extLst>
            <a:ext uri="{FF2B5EF4-FFF2-40B4-BE49-F238E27FC236}">
              <a16:creationId xmlns:a16="http://schemas.microsoft.com/office/drawing/2014/main" id="{914C340D-8634-412A-B264-4B7ECED7F26D}"/>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69" name="テキスト ボックス 768">
          <a:extLst>
            <a:ext uri="{FF2B5EF4-FFF2-40B4-BE49-F238E27FC236}">
              <a16:creationId xmlns:a16="http://schemas.microsoft.com/office/drawing/2014/main" id="{59BC1143-FC00-4732-A5A4-FEDB03A2E3AA}"/>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0" name="直線コネクタ 769">
          <a:extLst>
            <a:ext uri="{FF2B5EF4-FFF2-40B4-BE49-F238E27FC236}">
              <a16:creationId xmlns:a16="http://schemas.microsoft.com/office/drawing/2014/main" id="{ED920836-32F0-40AB-BE8A-F03D3587E5BD}"/>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1" name="テキスト ボックス 770">
          <a:extLst>
            <a:ext uri="{FF2B5EF4-FFF2-40B4-BE49-F238E27FC236}">
              <a16:creationId xmlns:a16="http://schemas.microsoft.com/office/drawing/2014/main" id="{21D24172-8CBF-4067-AEAE-C713ADCDCE03}"/>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2" name="【図書館】&#10;一人当たり面積グラフ枠">
          <a:extLst>
            <a:ext uri="{FF2B5EF4-FFF2-40B4-BE49-F238E27FC236}">
              <a16:creationId xmlns:a16="http://schemas.microsoft.com/office/drawing/2014/main" id="{25E6CA71-5383-4DB9-8A39-1DD490550AC2}"/>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78</xdr:row>
      <xdr:rowOff>125186</xdr:rowOff>
    </xdr:from>
    <xdr:to>
      <xdr:col>116</xdr:col>
      <xdr:colOff>62864</xdr:colOff>
      <xdr:row>86</xdr:row>
      <xdr:rowOff>59871</xdr:rowOff>
    </xdr:to>
    <xdr:cxnSp macro="">
      <xdr:nvCxnSpPr>
        <xdr:cNvPr id="773" name="直線コネクタ 772">
          <a:extLst>
            <a:ext uri="{FF2B5EF4-FFF2-40B4-BE49-F238E27FC236}">
              <a16:creationId xmlns:a16="http://schemas.microsoft.com/office/drawing/2014/main" id="{A7FF548B-9221-4460-947A-C84557AD0C52}"/>
            </a:ext>
          </a:extLst>
        </xdr:cNvPr>
        <xdr:cNvCxnSpPr/>
      </xdr:nvCxnSpPr>
      <xdr:spPr>
        <a:xfrm flipV="1">
          <a:off x="19952970" y="12752161"/>
          <a:ext cx="1269" cy="1233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86</xdr:row>
      <xdr:rowOff>63698</xdr:rowOff>
    </xdr:from>
    <xdr:ext cx="469744" cy="259045"/>
    <xdr:sp macro="" textlink="">
      <xdr:nvSpPr>
        <xdr:cNvPr id="774" name="【図書館】&#10;一人当たり面積最小値テキスト">
          <a:extLst>
            <a:ext uri="{FF2B5EF4-FFF2-40B4-BE49-F238E27FC236}">
              <a16:creationId xmlns:a16="http://schemas.microsoft.com/office/drawing/2014/main" id="{41C91564-829F-4E08-8959-3573E6FAAE0D}"/>
            </a:ext>
          </a:extLst>
        </xdr:cNvPr>
        <xdr:cNvSpPr txBox="1"/>
      </xdr:nvSpPr>
      <xdr:spPr>
        <a:xfrm>
          <a:off x="20002500" y="13992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59871</xdr:rowOff>
    </xdr:from>
    <xdr:to>
      <xdr:col>116</xdr:col>
      <xdr:colOff>152400</xdr:colOff>
      <xdr:row>86</xdr:row>
      <xdr:rowOff>59871</xdr:rowOff>
    </xdr:to>
    <xdr:cxnSp macro="">
      <xdr:nvCxnSpPr>
        <xdr:cNvPr id="775" name="直線コネクタ 774">
          <a:extLst>
            <a:ext uri="{FF2B5EF4-FFF2-40B4-BE49-F238E27FC236}">
              <a16:creationId xmlns:a16="http://schemas.microsoft.com/office/drawing/2014/main" id="{003E28DF-FFCA-40ED-BDAD-A7EE880E12B4}"/>
            </a:ext>
          </a:extLst>
        </xdr:cNvPr>
        <xdr:cNvCxnSpPr/>
      </xdr:nvCxnSpPr>
      <xdr:spPr>
        <a:xfrm>
          <a:off x="19878675" y="1398542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71863</xdr:rowOff>
    </xdr:from>
    <xdr:ext cx="469744" cy="259045"/>
    <xdr:sp macro="" textlink="">
      <xdr:nvSpPr>
        <xdr:cNvPr id="776" name="【図書館】&#10;一人当たり面積最大値テキスト">
          <a:extLst>
            <a:ext uri="{FF2B5EF4-FFF2-40B4-BE49-F238E27FC236}">
              <a16:creationId xmlns:a16="http://schemas.microsoft.com/office/drawing/2014/main" id="{B62DAE4C-E360-4008-845D-471ACA4BF9D4}"/>
            </a:ext>
          </a:extLst>
        </xdr:cNvPr>
        <xdr:cNvSpPr txBox="1"/>
      </xdr:nvSpPr>
      <xdr:spPr>
        <a:xfrm>
          <a:off x="20002500" y="1253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125186</xdr:rowOff>
    </xdr:from>
    <xdr:to>
      <xdr:col>116</xdr:col>
      <xdr:colOff>152400</xdr:colOff>
      <xdr:row>78</xdr:row>
      <xdr:rowOff>125186</xdr:rowOff>
    </xdr:to>
    <xdr:cxnSp macro="">
      <xdr:nvCxnSpPr>
        <xdr:cNvPr id="777" name="直線コネクタ 776">
          <a:extLst>
            <a:ext uri="{FF2B5EF4-FFF2-40B4-BE49-F238E27FC236}">
              <a16:creationId xmlns:a16="http://schemas.microsoft.com/office/drawing/2014/main" id="{C76A1855-0289-43C6-9023-A87C91F204C2}"/>
            </a:ext>
          </a:extLst>
        </xdr:cNvPr>
        <xdr:cNvCxnSpPr/>
      </xdr:nvCxnSpPr>
      <xdr:spPr>
        <a:xfrm>
          <a:off x="19878675" y="127521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84</xdr:row>
      <xdr:rowOff>112684</xdr:rowOff>
    </xdr:from>
    <xdr:ext cx="469744" cy="259045"/>
    <xdr:sp macro="" textlink="">
      <xdr:nvSpPr>
        <xdr:cNvPr id="778" name="【図書館】&#10;一人当たり面積平均値テキスト">
          <a:extLst>
            <a:ext uri="{FF2B5EF4-FFF2-40B4-BE49-F238E27FC236}">
              <a16:creationId xmlns:a16="http://schemas.microsoft.com/office/drawing/2014/main" id="{93EFDFFA-E499-439F-AFE3-D18E0E1DE0C6}"/>
            </a:ext>
          </a:extLst>
        </xdr:cNvPr>
        <xdr:cNvSpPr txBox="1"/>
      </xdr:nvSpPr>
      <xdr:spPr>
        <a:xfrm>
          <a:off x="20002500" y="13714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134257</xdr:rowOff>
    </xdr:from>
    <xdr:to>
      <xdr:col>116</xdr:col>
      <xdr:colOff>114300</xdr:colOff>
      <xdr:row>85</xdr:row>
      <xdr:rowOff>64407</xdr:rowOff>
    </xdr:to>
    <xdr:sp macro="" textlink="">
      <xdr:nvSpPr>
        <xdr:cNvPr id="779" name="フローチャート: 判断 778">
          <a:extLst>
            <a:ext uri="{FF2B5EF4-FFF2-40B4-BE49-F238E27FC236}">
              <a16:creationId xmlns:a16="http://schemas.microsoft.com/office/drawing/2014/main" id="{0CFEC96E-168C-45A8-97B1-1D5A6AB82F68}"/>
            </a:ext>
          </a:extLst>
        </xdr:cNvPr>
        <xdr:cNvSpPr/>
      </xdr:nvSpPr>
      <xdr:spPr>
        <a:xfrm>
          <a:off x="19897725"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134257</xdr:rowOff>
    </xdr:from>
    <xdr:to>
      <xdr:col>112</xdr:col>
      <xdr:colOff>38100</xdr:colOff>
      <xdr:row>85</xdr:row>
      <xdr:rowOff>64407</xdr:rowOff>
    </xdr:to>
    <xdr:sp macro="" textlink="">
      <xdr:nvSpPr>
        <xdr:cNvPr id="780" name="フローチャート: 判断 779">
          <a:extLst>
            <a:ext uri="{FF2B5EF4-FFF2-40B4-BE49-F238E27FC236}">
              <a16:creationId xmlns:a16="http://schemas.microsoft.com/office/drawing/2014/main" id="{DE9E474D-FD70-4F36-A6ED-7C7853ECCFF1}"/>
            </a:ext>
          </a:extLst>
        </xdr:cNvPr>
        <xdr:cNvSpPr/>
      </xdr:nvSpPr>
      <xdr:spPr>
        <a:xfrm>
          <a:off x="19154775" y="137359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781" name="フローチャート: 判断 780">
          <a:extLst>
            <a:ext uri="{FF2B5EF4-FFF2-40B4-BE49-F238E27FC236}">
              <a16:creationId xmlns:a16="http://schemas.microsoft.com/office/drawing/2014/main" id="{4E824BBB-C4C3-40D5-B82D-F78F1B5C30C5}"/>
            </a:ext>
          </a:extLst>
        </xdr:cNvPr>
        <xdr:cNvSpPr/>
      </xdr:nvSpPr>
      <xdr:spPr>
        <a:xfrm>
          <a:off x="18345150" y="13735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782" name="フローチャート: 判断 781">
          <a:extLst>
            <a:ext uri="{FF2B5EF4-FFF2-40B4-BE49-F238E27FC236}">
              <a16:creationId xmlns:a16="http://schemas.microsoft.com/office/drawing/2014/main" id="{443DD17D-10E5-47E6-B254-B5255E267B67}"/>
            </a:ext>
          </a:extLst>
        </xdr:cNvPr>
        <xdr:cNvSpPr/>
      </xdr:nvSpPr>
      <xdr:spPr>
        <a:xfrm>
          <a:off x="17554575" y="1373595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783" name="フローチャート: 判断 782">
          <a:extLst>
            <a:ext uri="{FF2B5EF4-FFF2-40B4-BE49-F238E27FC236}">
              <a16:creationId xmlns:a16="http://schemas.microsoft.com/office/drawing/2014/main" id="{2E4226C3-7CD6-4EEB-BF10-FD2BEE6FE199}"/>
            </a:ext>
          </a:extLst>
        </xdr:cNvPr>
        <xdr:cNvSpPr/>
      </xdr:nvSpPr>
      <xdr:spPr>
        <a:xfrm>
          <a:off x="16754475" y="137359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4" name="テキスト ボックス 783">
          <a:extLst>
            <a:ext uri="{FF2B5EF4-FFF2-40B4-BE49-F238E27FC236}">
              <a16:creationId xmlns:a16="http://schemas.microsoft.com/office/drawing/2014/main" id="{078D287F-07A6-42C6-8729-73A477D9EFC9}"/>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5" name="テキスト ボックス 784">
          <a:extLst>
            <a:ext uri="{FF2B5EF4-FFF2-40B4-BE49-F238E27FC236}">
              <a16:creationId xmlns:a16="http://schemas.microsoft.com/office/drawing/2014/main" id="{D116C233-2C6E-474C-BE4B-86368454C74C}"/>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6" name="テキスト ボックス 785">
          <a:extLst>
            <a:ext uri="{FF2B5EF4-FFF2-40B4-BE49-F238E27FC236}">
              <a16:creationId xmlns:a16="http://schemas.microsoft.com/office/drawing/2014/main" id="{F24820AC-D024-4A5B-B2B2-51D62F7765E0}"/>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7" name="テキスト ボックス 786">
          <a:extLst>
            <a:ext uri="{FF2B5EF4-FFF2-40B4-BE49-F238E27FC236}">
              <a16:creationId xmlns:a16="http://schemas.microsoft.com/office/drawing/2014/main" id="{60905791-CB06-4469-A579-103E3832B625}"/>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8" name="テキスト ボックス 787">
          <a:extLst>
            <a:ext uri="{FF2B5EF4-FFF2-40B4-BE49-F238E27FC236}">
              <a16:creationId xmlns:a16="http://schemas.microsoft.com/office/drawing/2014/main" id="{DB1E06D4-B902-427D-AD7C-B93AFE6F8B77}"/>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58057</xdr:rowOff>
    </xdr:from>
    <xdr:to>
      <xdr:col>116</xdr:col>
      <xdr:colOff>114300</xdr:colOff>
      <xdr:row>80</xdr:row>
      <xdr:rowOff>159657</xdr:rowOff>
    </xdr:to>
    <xdr:sp macro="" textlink="">
      <xdr:nvSpPr>
        <xdr:cNvPr id="789" name="楕円 788">
          <a:extLst>
            <a:ext uri="{FF2B5EF4-FFF2-40B4-BE49-F238E27FC236}">
              <a16:creationId xmlns:a16="http://schemas.microsoft.com/office/drawing/2014/main" id="{B73554FD-9AC6-482F-ADB1-15348687A33B}"/>
            </a:ext>
          </a:extLst>
        </xdr:cNvPr>
        <xdr:cNvSpPr/>
      </xdr:nvSpPr>
      <xdr:spPr>
        <a:xfrm>
          <a:off x="19897725"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79</xdr:row>
      <xdr:rowOff>80934</xdr:rowOff>
    </xdr:from>
    <xdr:ext cx="469744" cy="259045"/>
    <xdr:sp macro="" textlink="">
      <xdr:nvSpPr>
        <xdr:cNvPr id="790" name="【図書館】&#10;一人当たり面積該当値テキスト">
          <a:extLst>
            <a:ext uri="{FF2B5EF4-FFF2-40B4-BE49-F238E27FC236}">
              <a16:creationId xmlns:a16="http://schemas.microsoft.com/office/drawing/2014/main" id="{01B4CC00-8370-46A7-B3A8-E5CE19B47325}"/>
            </a:ext>
          </a:extLst>
        </xdr:cNvPr>
        <xdr:cNvSpPr txBox="1"/>
      </xdr:nvSpPr>
      <xdr:spPr>
        <a:xfrm>
          <a:off x="20002500" y="1287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58057</xdr:rowOff>
    </xdr:from>
    <xdr:to>
      <xdr:col>112</xdr:col>
      <xdr:colOff>38100</xdr:colOff>
      <xdr:row>80</xdr:row>
      <xdr:rowOff>159657</xdr:rowOff>
    </xdr:to>
    <xdr:sp macro="" textlink="">
      <xdr:nvSpPr>
        <xdr:cNvPr id="791" name="楕円 790">
          <a:extLst>
            <a:ext uri="{FF2B5EF4-FFF2-40B4-BE49-F238E27FC236}">
              <a16:creationId xmlns:a16="http://schemas.microsoft.com/office/drawing/2014/main" id="{85CA7E9A-A37C-474E-913D-D0FFFF458B37}"/>
            </a:ext>
          </a:extLst>
        </xdr:cNvPr>
        <xdr:cNvSpPr/>
      </xdr:nvSpPr>
      <xdr:spPr>
        <a:xfrm>
          <a:off x="19154775" y="1301205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108857</xdr:rowOff>
    </xdr:from>
    <xdr:to>
      <xdr:col>116</xdr:col>
      <xdr:colOff>63500</xdr:colOff>
      <xdr:row>80</xdr:row>
      <xdr:rowOff>108857</xdr:rowOff>
    </xdr:to>
    <xdr:cxnSp macro="">
      <xdr:nvCxnSpPr>
        <xdr:cNvPr id="792" name="直線コネクタ 791">
          <a:extLst>
            <a:ext uri="{FF2B5EF4-FFF2-40B4-BE49-F238E27FC236}">
              <a16:creationId xmlns:a16="http://schemas.microsoft.com/office/drawing/2014/main" id="{9794FA96-BBDF-40B2-AF2D-D2F0E0348A80}"/>
            </a:ext>
          </a:extLst>
        </xdr:cNvPr>
        <xdr:cNvCxnSpPr/>
      </xdr:nvCxnSpPr>
      <xdr:spPr>
        <a:xfrm>
          <a:off x="19202400" y="13059682"/>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58057</xdr:rowOff>
    </xdr:from>
    <xdr:to>
      <xdr:col>107</xdr:col>
      <xdr:colOff>101600</xdr:colOff>
      <xdr:row>80</xdr:row>
      <xdr:rowOff>159657</xdr:rowOff>
    </xdr:to>
    <xdr:sp macro="" textlink="">
      <xdr:nvSpPr>
        <xdr:cNvPr id="793" name="楕円 792">
          <a:extLst>
            <a:ext uri="{FF2B5EF4-FFF2-40B4-BE49-F238E27FC236}">
              <a16:creationId xmlns:a16="http://schemas.microsoft.com/office/drawing/2014/main" id="{F7C3843E-26F3-40A8-B2FB-15BDC819A348}"/>
            </a:ext>
          </a:extLst>
        </xdr:cNvPr>
        <xdr:cNvSpPr/>
      </xdr:nvSpPr>
      <xdr:spPr>
        <a:xfrm>
          <a:off x="18345150" y="13012057"/>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108857</xdr:rowOff>
    </xdr:from>
    <xdr:to>
      <xdr:col>111</xdr:col>
      <xdr:colOff>177800</xdr:colOff>
      <xdr:row>80</xdr:row>
      <xdr:rowOff>108857</xdr:rowOff>
    </xdr:to>
    <xdr:cxnSp macro="">
      <xdr:nvCxnSpPr>
        <xdr:cNvPr id="794" name="直線コネクタ 793">
          <a:extLst>
            <a:ext uri="{FF2B5EF4-FFF2-40B4-BE49-F238E27FC236}">
              <a16:creationId xmlns:a16="http://schemas.microsoft.com/office/drawing/2014/main" id="{E5AF242E-82E2-470B-BFB6-D889FCCBE9A3}"/>
            </a:ext>
          </a:extLst>
        </xdr:cNvPr>
        <xdr:cNvCxnSpPr/>
      </xdr:nvCxnSpPr>
      <xdr:spPr>
        <a:xfrm>
          <a:off x="18392775" y="13059682"/>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58057</xdr:rowOff>
    </xdr:from>
    <xdr:to>
      <xdr:col>102</xdr:col>
      <xdr:colOff>165100</xdr:colOff>
      <xdr:row>80</xdr:row>
      <xdr:rowOff>159657</xdr:rowOff>
    </xdr:to>
    <xdr:sp macro="" textlink="">
      <xdr:nvSpPr>
        <xdr:cNvPr id="795" name="楕円 794">
          <a:extLst>
            <a:ext uri="{FF2B5EF4-FFF2-40B4-BE49-F238E27FC236}">
              <a16:creationId xmlns:a16="http://schemas.microsoft.com/office/drawing/2014/main" id="{D849C5CA-583F-46C2-8464-9B65CBCDD3AD}"/>
            </a:ext>
          </a:extLst>
        </xdr:cNvPr>
        <xdr:cNvSpPr/>
      </xdr:nvSpPr>
      <xdr:spPr>
        <a:xfrm>
          <a:off x="17554575" y="13012057"/>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108857</xdr:rowOff>
    </xdr:from>
    <xdr:to>
      <xdr:col>107</xdr:col>
      <xdr:colOff>50800</xdr:colOff>
      <xdr:row>80</xdr:row>
      <xdr:rowOff>108857</xdr:rowOff>
    </xdr:to>
    <xdr:cxnSp macro="">
      <xdr:nvCxnSpPr>
        <xdr:cNvPr id="796" name="直線コネクタ 795">
          <a:extLst>
            <a:ext uri="{FF2B5EF4-FFF2-40B4-BE49-F238E27FC236}">
              <a16:creationId xmlns:a16="http://schemas.microsoft.com/office/drawing/2014/main" id="{5760F8BA-49F3-4AAB-96ED-3B5F39593B3E}"/>
            </a:ext>
          </a:extLst>
        </xdr:cNvPr>
        <xdr:cNvCxnSpPr/>
      </xdr:nvCxnSpPr>
      <xdr:spPr>
        <a:xfrm>
          <a:off x="17602200" y="13059682"/>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58057</xdr:rowOff>
    </xdr:from>
    <xdr:to>
      <xdr:col>98</xdr:col>
      <xdr:colOff>38100</xdr:colOff>
      <xdr:row>80</xdr:row>
      <xdr:rowOff>159657</xdr:rowOff>
    </xdr:to>
    <xdr:sp macro="" textlink="">
      <xdr:nvSpPr>
        <xdr:cNvPr id="797" name="楕円 796">
          <a:extLst>
            <a:ext uri="{FF2B5EF4-FFF2-40B4-BE49-F238E27FC236}">
              <a16:creationId xmlns:a16="http://schemas.microsoft.com/office/drawing/2014/main" id="{0D2802C9-B4DD-486D-974C-9E090699F1FB}"/>
            </a:ext>
          </a:extLst>
        </xdr:cNvPr>
        <xdr:cNvSpPr/>
      </xdr:nvSpPr>
      <xdr:spPr>
        <a:xfrm>
          <a:off x="16754475" y="13012057"/>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108857</xdr:rowOff>
    </xdr:from>
    <xdr:to>
      <xdr:col>102</xdr:col>
      <xdr:colOff>114300</xdr:colOff>
      <xdr:row>80</xdr:row>
      <xdr:rowOff>108857</xdr:rowOff>
    </xdr:to>
    <xdr:cxnSp macro="">
      <xdr:nvCxnSpPr>
        <xdr:cNvPr id="798" name="直線コネクタ 797">
          <a:extLst>
            <a:ext uri="{FF2B5EF4-FFF2-40B4-BE49-F238E27FC236}">
              <a16:creationId xmlns:a16="http://schemas.microsoft.com/office/drawing/2014/main" id="{39268B49-DC17-4AD7-AED9-1C7D95DF5780}"/>
            </a:ext>
          </a:extLst>
        </xdr:cNvPr>
        <xdr:cNvCxnSpPr/>
      </xdr:nvCxnSpPr>
      <xdr:spPr>
        <a:xfrm>
          <a:off x="16802100" y="1305968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55534</xdr:rowOff>
    </xdr:from>
    <xdr:ext cx="469744" cy="259045"/>
    <xdr:sp macro="" textlink="">
      <xdr:nvSpPr>
        <xdr:cNvPr id="799" name="n_1aveValue【図書館】&#10;一人当たり面積">
          <a:extLst>
            <a:ext uri="{FF2B5EF4-FFF2-40B4-BE49-F238E27FC236}">
              <a16:creationId xmlns:a16="http://schemas.microsoft.com/office/drawing/2014/main" id="{8F9EAF16-A8D6-4E52-80F7-269A2184E641}"/>
            </a:ext>
          </a:extLst>
        </xdr:cNvPr>
        <xdr:cNvSpPr txBox="1"/>
      </xdr:nvSpPr>
      <xdr:spPr>
        <a:xfrm>
          <a:off x="189834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55534</xdr:rowOff>
    </xdr:from>
    <xdr:ext cx="469744" cy="259045"/>
    <xdr:sp macro="" textlink="">
      <xdr:nvSpPr>
        <xdr:cNvPr id="800" name="n_2aveValue【図書館】&#10;一人当たり面積">
          <a:extLst>
            <a:ext uri="{FF2B5EF4-FFF2-40B4-BE49-F238E27FC236}">
              <a16:creationId xmlns:a16="http://schemas.microsoft.com/office/drawing/2014/main" id="{A1F989F3-B2A3-4629-AF93-05226711B837}"/>
            </a:ext>
          </a:extLst>
        </xdr:cNvPr>
        <xdr:cNvSpPr txBox="1"/>
      </xdr:nvSpPr>
      <xdr:spPr>
        <a:xfrm>
          <a:off x="181833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801" name="n_3aveValue【図書館】&#10;一人当たり面積">
          <a:extLst>
            <a:ext uri="{FF2B5EF4-FFF2-40B4-BE49-F238E27FC236}">
              <a16:creationId xmlns:a16="http://schemas.microsoft.com/office/drawing/2014/main" id="{DE441FBA-656E-4294-BE00-B0780807196D}"/>
            </a:ext>
          </a:extLst>
        </xdr:cNvPr>
        <xdr:cNvSpPr txBox="1"/>
      </xdr:nvSpPr>
      <xdr:spPr>
        <a:xfrm>
          <a:off x="17383202"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55534</xdr:rowOff>
    </xdr:from>
    <xdr:ext cx="469744" cy="259045"/>
    <xdr:sp macro="" textlink="">
      <xdr:nvSpPr>
        <xdr:cNvPr id="802" name="n_4aveValue【図書館】&#10;一人当たり面積">
          <a:extLst>
            <a:ext uri="{FF2B5EF4-FFF2-40B4-BE49-F238E27FC236}">
              <a16:creationId xmlns:a16="http://schemas.microsoft.com/office/drawing/2014/main" id="{3FBA34C6-AB6B-47F9-86CD-75FCD357E6AA}"/>
            </a:ext>
          </a:extLst>
        </xdr:cNvPr>
        <xdr:cNvSpPr txBox="1"/>
      </xdr:nvSpPr>
      <xdr:spPr>
        <a:xfrm>
          <a:off x="16592627" y="1381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4734</xdr:rowOff>
    </xdr:from>
    <xdr:ext cx="469744" cy="259045"/>
    <xdr:sp macro="" textlink="">
      <xdr:nvSpPr>
        <xdr:cNvPr id="803" name="n_1mainValue【図書館】&#10;一人当たり面積">
          <a:extLst>
            <a:ext uri="{FF2B5EF4-FFF2-40B4-BE49-F238E27FC236}">
              <a16:creationId xmlns:a16="http://schemas.microsoft.com/office/drawing/2014/main" id="{DF25D87A-5442-45C2-A863-B47F808E1AA4}"/>
            </a:ext>
          </a:extLst>
        </xdr:cNvPr>
        <xdr:cNvSpPr txBox="1"/>
      </xdr:nvSpPr>
      <xdr:spPr>
        <a:xfrm>
          <a:off x="189834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4734</xdr:rowOff>
    </xdr:from>
    <xdr:ext cx="469744" cy="259045"/>
    <xdr:sp macro="" textlink="">
      <xdr:nvSpPr>
        <xdr:cNvPr id="804" name="n_2mainValue【図書館】&#10;一人当たり面積">
          <a:extLst>
            <a:ext uri="{FF2B5EF4-FFF2-40B4-BE49-F238E27FC236}">
              <a16:creationId xmlns:a16="http://schemas.microsoft.com/office/drawing/2014/main" id="{26903D8F-C51F-47B5-B8B0-874178358730}"/>
            </a:ext>
          </a:extLst>
        </xdr:cNvPr>
        <xdr:cNvSpPr txBox="1"/>
      </xdr:nvSpPr>
      <xdr:spPr>
        <a:xfrm>
          <a:off x="181833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4734</xdr:rowOff>
    </xdr:from>
    <xdr:ext cx="469744" cy="259045"/>
    <xdr:sp macro="" textlink="">
      <xdr:nvSpPr>
        <xdr:cNvPr id="805" name="n_3mainValue【図書館】&#10;一人当たり面積">
          <a:extLst>
            <a:ext uri="{FF2B5EF4-FFF2-40B4-BE49-F238E27FC236}">
              <a16:creationId xmlns:a16="http://schemas.microsoft.com/office/drawing/2014/main" id="{8BCA448A-936B-4DCA-82C4-E21E9F7BE3FE}"/>
            </a:ext>
          </a:extLst>
        </xdr:cNvPr>
        <xdr:cNvSpPr txBox="1"/>
      </xdr:nvSpPr>
      <xdr:spPr>
        <a:xfrm>
          <a:off x="17383202"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4734</xdr:rowOff>
    </xdr:from>
    <xdr:ext cx="469744" cy="259045"/>
    <xdr:sp macro="" textlink="">
      <xdr:nvSpPr>
        <xdr:cNvPr id="806" name="n_4mainValue【図書館】&#10;一人当たり面積">
          <a:extLst>
            <a:ext uri="{FF2B5EF4-FFF2-40B4-BE49-F238E27FC236}">
              <a16:creationId xmlns:a16="http://schemas.microsoft.com/office/drawing/2014/main" id="{B5ACEB93-74E5-4610-8A9B-80EA82FDD561}"/>
            </a:ext>
          </a:extLst>
        </xdr:cNvPr>
        <xdr:cNvSpPr txBox="1"/>
      </xdr:nvSpPr>
      <xdr:spPr>
        <a:xfrm>
          <a:off x="16592627" y="1279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7" name="正方形/長方形 806">
          <a:extLst>
            <a:ext uri="{FF2B5EF4-FFF2-40B4-BE49-F238E27FC236}">
              <a16:creationId xmlns:a16="http://schemas.microsoft.com/office/drawing/2014/main" id="{F69CC0F6-1BE9-46DF-8189-4808DFE63997}"/>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94</xdr:row>
      <xdr:rowOff>165100</xdr:rowOff>
    </xdr:from>
    <xdr:to>
      <xdr:col>76</xdr:col>
      <xdr:colOff>0</xdr:colOff>
      <xdr:row>96</xdr:row>
      <xdr:rowOff>76200</xdr:rowOff>
    </xdr:to>
    <xdr:sp macro="" textlink="">
      <xdr:nvSpPr>
        <xdr:cNvPr id="808" name="正方形/長方形 807">
          <a:extLst>
            <a:ext uri="{FF2B5EF4-FFF2-40B4-BE49-F238E27FC236}">
              <a16:creationId xmlns:a16="http://schemas.microsoft.com/office/drawing/2014/main" id="{91136153-C0B7-48F2-A7B5-3AF6F3D92EFE}"/>
            </a:ext>
          </a:extLst>
        </xdr:cNvPr>
        <xdr:cNvSpPr/>
      </xdr:nvSpPr>
      <xdr:spPr>
        <a:xfrm>
          <a:off x="11658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96</xdr:row>
      <xdr:rowOff>25400</xdr:rowOff>
    </xdr:from>
    <xdr:to>
      <xdr:col>76</xdr:col>
      <xdr:colOff>0</xdr:colOff>
      <xdr:row>97</xdr:row>
      <xdr:rowOff>107950</xdr:rowOff>
    </xdr:to>
    <xdr:sp macro="" textlink="">
      <xdr:nvSpPr>
        <xdr:cNvPr id="809" name="正方形/長方形 808">
          <a:extLst>
            <a:ext uri="{FF2B5EF4-FFF2-40B4-BE49-F238E27FC236}">
              <a16:creationId xmlns:a16="http://schemas.microsoft.com/office/drawing/2014/main" id="{0A3A84B6-C694-4928-8B9E-8D51E7886F7F}"/>
            </a:ext>
          </a:extLst>
        </xdr:cNvPr>
        <xdr:cNvSpPr/>
      </xdr:nvSpPr>
      <xdr:spPr>
        <a:xfrm>
          <a:off x="11658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94</xdr:row>
      <xdr:rowOff>165100</xdr:rowOff>
    </xdr:from>
    <xdr:to>
      <xdr:col>84</xdr:col>
      <xdr:colOff>127000</xdr:colOff>
      <xdr:row>96</xdr:row>
      <xdr:rowOff>76200</xdr:rowOff>
    </xdr:to>
    <xdr:sp macro="" textlink="">
      <xdr:nvSpPr>
        <xdr:cNvPr id="810" name="正方形/長方形 809">
          <a:extLst>
            <a:ext uri="{FF2B5EF4-FFF2-40B4-BE49-F238E27FC236}">
              <a16:creationId xmlns:a16="http://schemas.microsoft.com/office/drawing/2014/main" id="{B467B523-3004-46D0-B283-6ABB0469A180}"/>
            </a:ext>
          </a:extLst>
        </xdr:cNvPr>
        <xdr:cNvSpPr/>
      </xdr:nvSpPr>
      <xdr:spPr>
        <a:xfrm>
          <a:off x="13154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96</xdr:row>
      <xdr:rowOff>25400</xdr:rowOff>
    </xdr:from>
    <xdr:to>
      <xdr:col>84</xdr:col>
      <xdr:colOff>127000</xdr:colOff>
      <xdr:row>97</xdr:row>
      <xdr:rowOff>107950</xdr:rowOff>
    </xdr:to>
    <xdr:sp macro="" textlink="">
      <xdr:nvSpPr>
        <xdr:cNvPr id="811" name="正方形/長方形 810">
          <a:extLst>
            <a:ext uri="{FF2B5EF4-FFF2-40B4-BE49-F238E27FC236}">
              <a16:creationId xmlns:a16="http://schemas.microsoft.com/office/drawing/2014/main" id="{2DB5D1D8-BDCD-4C04-9B94-243919903F9A}"/>
            </a:ext>
          </a:extLst>
        </xdr:cNvPr>
        <xdr:cNvSpPr/>
      </xdr:nvSpPr>
      <xdr:spPr>
        <a:xfrm>
          <a:off x="13154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2" name="正方形/長方形 811">
          <a:extLst>
            <a:ext uri="{FF2B5EF4-FFF2-40B4-BE49-F238E27FC236}">
              <a16:creationId xmlns:a16="http://schemas.microsoft.com/office/drawing/2014/main" id="{825203AC-07EB-47F5-ACA9-67C504E9FD40}"/>
            </a:ext>
          </a:extLst>
        </xdr:cNvPr>
        <xdr:cNvSpPr/>
      </xdr:nvSpPr>
      <xdr:spPr>
        <a:xfrm>
          <a:off x="112109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3" name="テキスト ボックス 812">
          <a:extLst>
            <a:ext uri="{FF2B5EF4-FFF2-40B4-BE49-F238E27FC236}">
              <a16:creationId xmlns:a16="http://schemas.microsoft.com/office/drawing/2014/main" id="{9428C842-09E4-40A5-A958-DC9DD50A7446}"/>
            </a:ext>
          </a:extLst>
        </xdr:cNvPr>
        <xdr:cNvSpPr txBox="1"/>
      </xdr:nvSpPr>
      <xdr:spPr>
        <a:xfrm>
          <a:off x="11172825"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4" name="直線コネクタ 813">
          <a:extLst>
            <a:ext uri="{FF2B5EF4-FFF2-40B4-BE49-F238E27FC236}">
              <a16:creationId xmlns:a16="http://schemas.microsoft.com/office/drawing/2014/main" id="{8FE03077-DF97-4B55-94CA-FAA2E46A6E9F}"/>
            </a:ext>
          </a:extLst>
        </xdr:cNvPr>
        <xdr:cNvCxnSpPr/>
      </xdr:nvCxnSpPr>
      <xdr:spPr>
        <a:xfrm>
          <a:off x="11210925" y="17992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5" name="テキスト ボックス 814">
          <a:extLst>
            <a:ext uri="{FF2B5EF4-FFF2-40B4-BE49-F238E27FC236}">
              <a16:creationId xmlns:a16="http://schemas.microsoft.com/office/drawing/2014/main" id="{1D1A2DB4-3FFF-48EC-AF76-126407DD9326}"/>
            </a:ext>
          </a:extLst>
        </xdr:cNvPr>
        <xdr:cNvSpPr txBox="1"/>
      </xdr:nvSpPr>
      <xdr:spPr>
        <a:xfrm>
          <a:off x="107945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16" name="直線コネクタ 815">
          <a:extLst>
            <a:ext uri="{FF2B5EF4-FFF2-40B4-BE49-F238E27FC236}">
              <a16:creationId xmlns:a16="http://schemas.microsoft.com/office/drawing/2014/main" id="{5D4C2836-0134-48CC-A5DF-16EC8B249750}"/>
            </a:ext>
          </a:extLst>
        </xdr:cNvPr>
        <xdr:cNvCxnSpPr/>
      </xdr:nvCxnSpPr>
      <xdr:spPr>
        <a:xfrm>
          <a:off x="11210925" y="176403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17" name="テキスト ボックス 816">
          <a:extLst>
            <a:ext uri="{FF2B5EF4-FFF2-40B4-BE49-F238E27FC236}">
              <a16:creationId xmlns:a16="http://schemas.microsoft.com/office/drawing/2014/main" id="{BD4A168A-BDFF-4582-9CD9-AEA56A8954EA}"/>
            </a:ext>
          </a:extLst>
        </xdr:cNvPr>
        <xdr:cNvSpPr txBox="1"/>
      </xdr:nvSpPr>
      <xdr:spPr>
        <a:xfrm>
          <a:off x="10845966" y="17494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18" name="直線コネクタ 817">
          <a:extLst>
            <a:ext uri="{FF2B5EF4-FFF2-40B4-BE49-F238E27FC236}">
              <a16:creationId xmlns:a16="http://schemas.microsoft.com/office/drawing/2014/main" id="{C6EB945D-62F0-4329-8BA3-74DABF01CBB1}"/>
            </a:ext>
          </a:extLst>
        </xdr:cNvPr>
        <xdr:cNvCxnSpPr/>
      </xdr:nvCxnSpPr>
      <xdr:spPr>
        <a:xfrm>
          <a:off x="11210925" y="17278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19" name="テキスト ボックス 818">
          <a:extLst>
            <a:ext uri="{FF2B5EF4-FFF2-40B4-BE49-F238E27FC236}">
              <a16:creationId xmlns:a16="http://schemas.microsoft.com/office/drawing/2014/main" id="{6241B2CD-E25A-4F54-BDEC-9658FDB5744A}"/>
            </a:ext>
          </a:extLst>
        </xdr:cNvPr>
        <xdr:cNvSpPr txBox="1"/>
      </xdr:nvSpPr>
      <xdr:spPr>
        <a:xfrm>
          <a:off x="10845966"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0" name="直線コネクタ 819">
          <a:extLst>
            <a:ext uri="{FF2B5EF4-FFF2-40B4-BE49-F238E27FC236}">
              <a16:creationId xmlns:a16="http://schemas.microsoft.com/office/drawing/2014/main" id="{41D1193F-9D04-4AA6-A91F-E666BBB21CA6}"/>
            </a:ext>
          </a:extLst>
        </xdr:cNvPr>
        <xdr:cNvCxnSpPr/>
      </xdr:nvCxnSpPr>
      <xdr:spPr>
        <a:xfrm>
          <a:off x="11210925" y="16916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1" name="テキスト ボックス 820">
          <a:extLst>
            <a:ext uri="{FF2B5EF4-FFF2-40B4-BE49-F238E27FC236}">
              <a16:creationId xmlns:a16="http://schemas.microsoft.com/office/drawing/2014/main" id="{2C1FD15D-F936-4432-9F50-8A3250894169}"/>
            </a:ext>
          </a:extLst>
        </xdr:cNvPr>
        <xdr:cNvSpPr txBox="1"/>
      </xdr:nvSpPr>
      <xdr:spPr>
        <a:xfrm>
          <a:off x="10845966"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2" name="直線コネクタ 821">
          <a:extLst>
            <a:ext uri="{FF2B5EF4-FFF2-40B4-BE49-F238E27FC236}">
              <a16:creationId xmlns:a16="http://schemas.microsoft.com/office/drawing/2014/main" id="{A6815B2C-6D96-4B03-B1AF-B8769BDA142C}"/>
            </a:ext>
          </a:extLst>
        </xdr:cNvPr>
        <xdr:cNvCxnSpPr/>
      </xdr:nvCxnSpPr>
      <xdr:spPr>
        <a:xfrm>
          <a:off x="11210925" y="165544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23" name="テキスト ボックス 822">
          <a:extLst>
            <a:ext uri="{FF2B5EF4-FFF2-40B4-BE49-F238E27FC236}">
              <a16:creationId xmlns:a16="http://schemas.microsoft.com/office/drawing/2014/main" id="{A791166D-D303-4043-85A5-0E34DE86F9E6}"/>
            </a:ext>
          </a:extLst>
        </xdr:cNvPr>
        <xdr:cNvSpPr txBox="1"/>
      </xdr:nvSpPr>
      <xdr:spPr>
        <a:xfrm>
          <a:off x="10845966"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24" name="直線コネクタ 823">
          <a:extLst>
            <a:ext uri="{FF2B5EF4-FFF2-40B4-BE49-F238E27FC236}">
              <a16:creationId xmlns:a16="http://schemas.microsoft.com/office/drawing/2014/main" id="{D32AAA82-490A-4DEC-ADA7-561F80EEEC98}"/>
            </a:ext>
          </a:extLst>
        </xdr:cNvPr>
        <xdr:cNvCxnSpPr/>
      </xdr:nvCxnSpPr>
      <xdr:spPr>
        <a:xfrm>
          <a:off x="11210925" y="161925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25" name="テキスト ボックス 824">
          <a:extLst>
            <a:ext uri="{FF2B5EF4-FFF2-40B4-BE49-F238E27FC236}">
              <a16:creationId xmlns:a16="http://schemas.microsoft.com/office/drawing/2014/main" id="{62FB25B2-63CC-4AD6-99C5-315C3ED636D6}"/>
            </a:ext>
          </a:extLst>
        </xdr:cNvPr>
        <xdr:cNvSpPr txBox="1"/>
      </xdr:nvSpPr>
      <xdr:spPr>
        <a:xfrm>
          <a:off x="10903736" y="16056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6" name="直線コネクタ 825">
          <a:extLst>
            <a:ext uri="{FF2B5EF4-FFF2-40B4-BE49-F238E27FC236}">
              <a16:creationId xmlns:a16="http://schemas.microsoft.com/office/drawing/2014/main" id="{076390BB-AFE3-46E0-B236-959043ED0F2F}"/>
            </a:ext>
          </a:extLst>
        </xdr:cNvPr>
        <xdr:cNvCxnSpPr/>
      </xdr:nvCxnSpPr>
      <xdr:spPr>
        <a:xfrm>
          <a:off x="11210925" y="158400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7" name="【博物館】&#10;有形固定資産減価償却率グラフ枠">
          <a:extLst>
            <a:ext uri="{FF2B5EF4-FFF2-40B4-BE49-F238E27FC236}">
              <a16:creationId xmlns:a16="http://schemas.microsoft.com/office/drawing/2014/main" id="{12F9F50C-42D4-44B3-8C03-E7358CB0123D}"/>
            </a:ext>
          </a:extLst>
        </xdr:cNvPr>
        <xdr:cNvSpPr/>
      </xdr:nvSpPr>
      <xdr:spPr>
        <a:xfrm>
          <a:off x="112109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101</xdr:row>
      <xdr:rowOff>74295</xdr:rowOff>
    </xdr:from>
    <xdr:to>
      <xdr:col>85</xdr:col>
      <xdr:colOff>126364</xdr:colOff>
      <xdr:row>109</xdr:row>
      <xdr:rowOff>38100</xdr:rowOff>
    </xdr:to>
    <xdr:cxnSp macro="">
      <xdr:nvCxnSpPr>
        <xdr:cNvPr id="828" name="直線コネクタ 827">
          <a:extLst>
            <a:ext uri="{FF2B5EF4-FFF2-40B4-BE49-F238E27FC236}">
              <a16:creationId xmlns:a16="http://schemas.microsoft.com/office/drawing/2014/main" id="{8C650F95-912F-4A2B-8F6D-4B84B5F4DB3E}"/>
            </a:ext>
          </a:extLst>
        </xdr:cNvPr>
        <xdr:cNvCxnSpPr/>
      </xdr:nvCxnSpPr>
      <xdr:spPr>
        <a:xfrm flipV="1">
          <a:off x="14695170" y="16428720"/>
          <a:ext cx="1269"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109</xdr:row>
      <xdr:rowOff>41927</xdr:rowOff>
    </xdr:from>
    <xdr:ext cx="405111" cy="259045"/>
    <xdr:sp macro="" textlink="">
      <xdr:nvSpPr>
        <xdr:cNvPr id="829" name="【博物館】&#10;有形固定資産減価償却率最小値テキスト">
          <a:extLst>
            <a:ext uri="{FF2B5EF4-FFF2-40B4-BE49-F238E27FC236}">
              <a16:creationId xmlns:a16="http://schemas.microsoft.com/office/drawing/2014/main" id="{18F6D8C6-A8AC-47E9-8879-8C12C1196C6A}"/>
            </a:ext>
          </a:extLst>
        </xdr:cNvPr>
        <xdr:cNvSpPr txBox="1"/>
      </xdr:nvSpPr>
      <xdr:spPr>
        <a:xfrm>
          <a:off x="14744700" y="1769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38100</xdr:rowOff>
    </xdr:from>
    <xdr:to>
      <xdr:col>86</xdr:col>
      <xdr:colOff>25400</xdr:colOff>
      <xdr:row>109</xdr:row>
      <xdr:rowOff>38100</xdr:rowOff>
    </xdr:to>
    <xdr:cxnSp macro="">
      <xdr:nvCxnSpPr>
        <xdr:cNvPr id="830" name="直線コネクタ 829">
          <a:extLst>
            <a:ext uri="{FF2B5EF4-FFF2-40B4-BE49-F238E27FC236}">
              <a16:creationId xmlns:a16="http://schemas.microsoft.com/office/drawing/2014/main" id="{A4EDB1A5-8C68-4991-B510-366CBA50E042}"/>
            </a:ext>
          </a:extLst>
        </xdr:cNvPr>
        <xdr:cNvCxnSpPr/>
      </xdr:nvCxnSpPr>
      <xdr:spPr>
        <a:xfrm>
          <a:off x="14611350" y="176879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100</xdr:row>
      <xdr:rowOff>20972</xdr:rowOff>
    </xdr:from>
    <xdr:ext cx="405111" cy="259045"/>
    <xdr:sp macro="" textlink="">
      <xdr:nvSpPr>
        <xdr:cNvPr id="831" name="【博物館】&#10;有形固定資産減価償却率最大値テキスト">
          <a:extLst>
            <a:ext uri="{FF2B5EF4-FFF2-40B4-BE49-F238E27FC236}">
              <a16:creationId xmlns:a16="http://schemas.microsoft.com/office/drawing/2014/main" id="{0C9FB523-CA50-493E-9748-CD45FF5019B3}"/>
            </a:ext>
          </a:extLst>
        </xdr:cNvPr>
        <xdr:cNvSpPr txBox="1"/>
      </xdr:nvSpPr>
      <xdr:spPr>
        <a:xfrm>
          <a:off x="14744700" y="16213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74295</xdr:rowOff>
    </xdr:from>
    <xdr:to>
      <xdr:col>86</xdr:col>
      <xdr:colOff>25400</xdr:colOff>
      <xdr:row>101</xdr:row>
      <xdr:rowOff>74295</xdr:rowOff>
    </xdr:to>
    <xdr:cxnSp macro="">
      <xdr:nvCxnSpPr>
        <xdr:cNvPr id="832" name="直線コネクタ 831">
          <a:extLst>
            <a:ext uri="{FF2B5EF4-FFF2-40B4-BE49-F238E27FC236}">
              <a16:creationId xmlns:a16="http://schemas.microsoft.com/office/drawing/2014/main" id="{7F758D6F-6E63-428C-B80C-A8C68374358C}"/>
            </a:ext>
          </a:extLst>
        </xdr:cNvPr>
        <xdr:cNvCxnSpPr/>
      </xdr:nvCxnSpPr>
      <xdr:spPr>
        <a:xfrm>
          <a:off x="14611350" y="164287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104</xdr:row>
      <xdr:rowOff>128288</xdr:rowOff>
    </xdr:from>
    <xdr:ext cx="405111" cy="259045"/>
    <xdr:sp macro="" textlink="">
      <xdr:nvSpPr>
        <xdr:cNvPr id="833" name="【博物館】&#10;有形固定資産減価償却率平均値テキスト">
          <a:extLst>
            <a:ext uri="{FF2B5EF4-FFF2-40B4-BE49-F238E27FC236}">
              <a16:creationId xmlns:a16="http://schemas.microsoft.com/office/drawing/2014/main" id="{BBD27A03-A7E5-4B5A-A597-FD593A1B336E}"/>
            </a:ext>
          </a:extLst>
        </xdr:cNvPr>
        <xdr:cNvSpPr txBox="1"/>
      </xdr:nvSpPr>
      <xdr:spPr>
        <a:xfrm>
          <a:off x="14744700" y="16965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105411</xdr:rowOff>
    </xdr:from>
    <xdr:to>
      <xdr:col>85</xdr:col>
      <xdr:colOff>177800</xdr:colOff>
      <xdr:row>106</xdr:row>
      <xdr:rowOff>35561</xdr:rowOff>
    </xdr:to>
    <xdr:sp macro="" textlink="">
      <xdr:nvSpPr>
        <xdr:cNvPr id="834" name="フローチャート: 判断 833">
          <a:extLst>
            <a:ext uri="{FF2B5EF4-FFF2-40B4-BE49-F238E27FC236}">
              <a16:creationId xmlns:a16="http://schemas.microsoft.com/office/drawing/2014/main" id="{A756D1D5-BFDB-4AC9-BF5E-A5F02BEAE145}"/>
            </a:ext>
          </a:extLst>
        </xdr:cNvPr>
        <xdr:cNvSpPr/>
      </xdr:nvSpPr>
      <xdr:spPr>
        <a:xfrm>
          <a:off x="14649450" y="1710436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93980</xdr:rowOff>
    </xdr:from>
    <xdr:to>
      <xdr:col>81</xdr:col>
      <xdr:colOff>101600</xdr:colOff>
      <xdr:row>106</xdr:row>
      <xdr:rowOff>24130</xdr:rowOff>
    </xdr:to>
    <xdr:sp macro="" textlink="">
      <xdr:nvSpPr>
        <xdr:cNvPr id="835" name="フローチャート: 判断 834">
          <a:extLst>
            <a:ext uri="{FF2B5EF4-FFF2-40B4-BE49-F238E27FC236}">
              <a16:creationId xmlns:a16="http://schemas.microsoft.com/office/drawing/2014/main" id="{B58FE46B-6184-49A0-ABE7-8E3F8A4F88E0}"/>
            </a:ext>
          </a:extLst>
        </xdr:cNvPr>
        <xdr:cNvSpPr/>
      </xdr:nvSpPr>
      <xdr:spPr>
        <a:xfrm>
          <a:off x="13887450" y="170961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118745</xdr:rowOff>
    </xdr:from>
    <xdr:to>
      <xdr:col>76</xdr:col>
      <xdr:colOff>165100</xdr:colOff>
      <xdr:row>106</xdr:row>
      <xdr:rowOff>48895</xdr:rowOff>
    </xdr:to>
    <xdr:sp macro="" textlink="">
      <xdr:nvSpPr>
        <xdr:cNvPr id="836" name="フローチャート: 判断 835">
          <a:extLst>
            <a:ext uri="{FF2B5EF4-FFF2-40B4-BE49-F238E27FC236}">
              <a16:creationId xmlns:a16="http://schemas.microsoft.com/office/drawing/2014/main" id="{F33349CD-27B7-40F4-A30A-14A1A03F861A}"/>
            </a:ext>
          </a:extLst>
        </xdr:cNvPr>
        <xdr:cNvSpPr/>
      </xdr:nvSpPr>
      <xdr:spPr>
        <a:xfrm>
          <a:off x="13096875" y="1712404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837" name="フローチャート: 判断 836">
          <a:extLst>
            <a:ext uri="{FF2B5EF4-FFF2-40B4-BE49-F238E27FC236}">
              <a16:creationId xmlns:a16="http://schemas.microsoft.com/office/drawing/2014/main" id="{ECA84ECF-D45B-4CA0-8DBB-3746E1B68453}"/>
            </a:ext>
          </a:extLst>
        </xdr:cNvPr>
        <xdr:cNvSpPr/>
      </xdr:nvSpPr>
      <xdr:spPr>
        <a:xfrm>
          <a:off x="12296775" y="170942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99695</xdr:rowOff>
    </xdr:from>
    <xdr:to>
      <xdr:col>67</xdr:col>
      <xdr:colOff>101600</xdr:colOff>
      <xdr:row>106</xdr:row>
      <xdr:rowOff>29845</xdr:rowOff>
    </xdr:to>
    <xdr:sp macro="" textlink="">
      <xdr:nvSpPr>
        <xdr:cNvPr id="838" name="フローチャート: 判断 837">
          <a:extLst>
            <a:ext uri="{FF2B5EF4-FFF2-40B4-BE49-F238E27FC236}">
              <a16:creationId xmlns:a16="http://schemas.microsoft.com/office/drawing/2014/main" id="{52B7B11A-5DDA-4662-958E-C69C73ED9FB8}"/>
            </a:ext>
          </a:extLst>
        </xdr:cNvPr>
        <xdr:cNvSpPr/>
      </xdr:nvSpPr>
      <xdr:spPr>
        <a:xfrm>
          <a:off x="11487150" y="1710499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7E41706D-FA7B-4006-B393-92098DF5F811}"/>
            </a:ext>
          </a:extLst>
        </xdr:cNvPr>
        <xdr:cNvSpPr txBox="1"/>
      </xdr:nvSpPr>
      <xdr:spPr>
        <a:xfrm>
          <a:off x="1452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7BC4EF2D-2400-4D9F-A0C6-30A888DAFADB}"/>
            </a:ext>
          </a:extLst>
        </xdr:cNvPr>
        <xdr:cNvSpPr txBox="1"/>
      </xdr:nvSpPr>
      <xdr:spPr>
        <a:xfrm>
          <a:off x="13763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520271AB-4361-4B5A-BC27-32781A00815B}"/>
            </a:ext>
          </a:extLst>
        </xdr:cNvPr>
        <xdr:cNvSpPr txBox="1"/>
      </xdr:nvSpPr>
      <xdr:spPr>
        <a:xfrm>
          <a:off x="12973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01A959A2-2A66-4951-B0D2-AD20012A7BC2}"/>
            </a:ext>
          </a:extLst>
        </xdr:cNvPr>
        <xdr:cNvSpPr txBox="1"/>
      </xdr:nvSpPr>
      <xdr:spPr>
        <a:xfrm>
          <a:off x="12172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7BD9114C-8482-420E-A76C-14AB03AAE0C0}"/>
            </a:ext>
          </a:extLst>
        </xdr:cNvPr>
        <xdr:cNvSpPr txBox="1"/>
      </xdr:nvSpPr>
      <xdr:spPr>
        <a:xfrm>
          <a:off x="11363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151130</xdr:rowOff>
    </xdr:from>
    <xdr:to>
      <xdr:col>85</xdr:col>
      <xdr:colOff>177800</xdr:colOff>
      <xdr:row>107</xdr:row>
      <xdr:rowOff>81280</xdr:rowOff>
    </xdr:to>
    <xdr:sp macro="" textlink="">
      <xdr:nvSpPr>
        <xdr:cNvPr id="844" name="楕円 843">
          <a:extLst>
            <a:ext uri="{FF2B5EF4-FFF2-40B4-BE49-F238E27FC236}">
              <a16:creationId xmlns:a16="http://schemas.microsoft.com/office/drawing/2014/main" id="{809E726C-D8B6-441B-8ED0-C32182D1DF6A}"/>
            </a:ext>
          </a:extLst>
        </xdr:cNvPr>
        <xdr:cNvSpPr/>
      </xdr:nvSpPr>
      <xdr:spPr>
        <a:xfrm>
          <a:off x="14649450" y="173151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106</xdr:row>
      <xdr:rowOff>129557</xdr:rowOff>
    </xdr:from>
    <xdr:ext cx="405111" cy="259045"/>
    <xdr:sp macro="" textlink="">
      <xdr:nvSpPr>
        <xdr:cNvPr id="845" name="【博物館】&#10;有形固定資産減価償却率該当値テキスト">
          <a:extLst>
            <a:ext uri="{FF2B5EF4-FFF2-40B4-BE49-F238E27FC236}">
              <a16:creationId xmlns:a16="http://schemas.microsoft.com/office/drawing/2014/main" id="{390A1058-9E6F-4032-BC53-AFC34199128C}"/>
            </a:ext>
          </a:extLst>
        </xdr:cNvPr>
        <xdr:cNvSpPr txBox="1"/>
      </xdr:nvSpPr>
      <xdr:spPr>
        <a:xfrm>
          <a:off x="14744700"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97789</xdr:rowOff>
    </xdr:from>
    <xdr:to>
      <xdr:col>81</xdr:col>
      <xdr:colOff>101600</xdr:colOff>
      <xdr:row>108</xdr:row>
      <xdr:rowOff>27939</xdr:rowOff>
    </xdr:to>
    <xdr:sp macro="" textlink="">
      <xdr:nvSpPr>
        <xdr:cNvPr id="846" name="楕円 845">
          <a:extLst>
            <a:ext uri="{FF2B5EF4-FFF2-40B4-BE49-F238E27FC236}">
              <a16:creationId xmlns:a16="http://schemas.microsoft.com/office/drawing/2014/main" id="{6F728C23-F6FB-47C9-8394-D8EF60B68925}"/>
            </a:ext>
          </a:extLst>
        </xdr:cNvPr>
        <xdr:cNvSpPr/>
      </xdr:nvSpPr>
      <xdr:spPr>
        <a:xfrm>
          <a:off x="13887450" y="1742376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30480</xdr:rowOff>
    </xdr:from>
    <xdr:to>
      <xdr:col>85</xdr:col>
      <xdr:colOff>127000</xdr:colOff>
      <xdr:row>107</xdr:row>
      <xdr:rowOff>148589</xdr:rowOff>
    </xdr:to>
    <xdr:cxnSp macro="">
      <xdr:nvCxnSpPr>
        <xdr:cNvPr id="847" name="直線コネクタ 846">
          <a:extLst>
            <a:ext uri="{FF2B5EF4-FFF2-40B4-BE49-F238E27FC236}">
              <a16:creationId xmlns:a16="http://schemas.microsoft.com/office/drawing/2014/main" id="{AA50F9C4-A392-4C98-AE5E-FBA625C2BDBB}"/>
            </a:ext>
          </a:extLst>
        </xdr:cNvPr>
        <xdr:cNvCxnSpPr/>
      </xdr:nvCxnSpPr>
      <xdr:spPr>
        <a:xfrm flipV="1">
          <a:off x="13935075" y="17353280"/>
          <a:ext cx="7620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61595</xdr:rowOff>
    </xdr:from>
    <xdr:to>
      <xdr:col>76</xdr:col>
      <xdr:colOff>165100</xdr:colOff>
      <xdr:row>107</xdr:row>
      <xdr:rowOff>163195</xdr:rowOff>
    </xdr:to>
    <xdr:sp macro="" textlink="">
      <xdr:nvSpPr>
        <xdr:cNvPr id="848" name="楕円 847">
          <a:extLst>
            <a:ext uri="{FF2B5EF4-FFF2-40B4-BE49-F238E27FC236}">
              <a16:creationId xmlns:a16="http://schemas.microsoft.com/office/drawing/2014/main" id="{1BC4F96B-A25B-4518-ABFB-13210712CF86}"/>
            </a:ext>
          </a:extLst>
        </xdr:cNvPr>
        <xdr:cNvSpPr/>
      </xdr:nvSpPr>
      <xdr:spPr>
        <a:xfrm>
          <a:off x="13096875" y="173907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112395</xdr:rowOff>
    </xdr:from>
    <xdr:to>
      <xdr:col>81</xdr:col>
      <xdr:colOff>50800</xdr:colOff>
      <xdr:row>107</xdr:row>
      <xdr:rowOff>148589</xdr:rowOff>
    </xdr:to>
    <xdr:cxnSp macro="">
      <xdr:nvCxnSpPr>
        <xdr:cNvPr id="849" name="直線コネクタ 848">
          <a:extLst>
            <a:ext uri="{FF2B5EF4-FFF2-40B4-BE49-F238E27FC236}">
              <a16:creationId xmlns:a16="http://schemas.microsoft.com/office/drawing/2014/main" id="{B5D0F9C9-5854-4645-B95D-3FD84F48F925}"/>
            </a:ext>
          </a:extLst>
        </xdr:cNvPr>
        <xdr:cNvCxnSpPr/>
      </xdr:nvCxnSpPr>
      <xdr:spPr>
        <a:xfrm>
          <a:off x="13144500" y="17438370"/>
          <a:ext cx="790575" cy="3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33020</xdr:rowOff>
    </xdr:from>
    <xdr:to>
      <xdr:col>72</xdr:col>
      <xdr:colOff>38100</xdr:colOff>
      <xdr:row>107</xdr:row>
      <xdr:rowOff>134620</xdr:rowOff>
    </xdr:to>
    <xdr:sp macro="" textlink="">
      <xdr:nvSpPr>
        <xdr:cNvPr id="850" name="楕円 849">
          <a:extLst>
            <a:ext uri="{FF2B5EF4-FFF2-40B4-BE49-F238E27FC236}">
              <a16:creationId xmlns:a16="http://schemas.microsoft.com/office/drawing/2014/main" id="{02829A81-6E12-400D-A682-418A225ACBD1}"/>
            </a:ext>
          </a:extLst>
        </xdr:cNvPr>
        <xdr:cNvSpPr/>
      </xdr:nvSpPr>
      <xdr:spPr>
        <a:xfrm>
          <a:off x="12296775" y="17355820"/>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83820</xdr:rowOff>
    </xdr:from>
    <xdr:to>
      <xdr:col>76</xdr:col>
      <xdr:colOff>114300</xdr:colOff>
      <xdr:row>107</xdr:row>
      <xdr:rowOff>112395</xdr:rowOff>
    </xdr:to>
    <xdr:cxnSp macro="">
      <xdr:nvCxnSpPr>
        <xdr:cNvPr id="851" name="直線コネクタ 850">
          <a:extLst>
            <a:ext uri="{FF2B5EF4-FFF2-40B4-BE49-F238E27FC236}">
              <a16:creationId xmlns:a16="http://schemas.microsoft.com/office/drawing/2014/main" id="{266E582F-0832-4A5B-9B67-7EFD45A039A9}"/>
            </a:ext>
          </a:extLst>
        </xdr:cNvPr>
        <xdr:cNvCxnSpPr/>
      </xdr:nvCxnSpPr>
      <xdr:spPr>
        <a:xfrm>
          <a:off x="12344400" y="17412970"/>
          <a:ext cx="8001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168275</xdr:rowOff>
    </xdr:from>
    <xdr:to>
      <xdr:col>67</xdr:col>
      <xdr:colOff>101600</xdr:colOff>
      <xdr:row>107</xdr:row>
      <xdr:rowOff>98425</xdr:rowOff>
    </xdr:to>
    <xdr:sp macro="" textlink="">
      <xdr:nvSpPr>
        <xdr:cNvPr id="852" name="楕円 851">
          <a:extLst>
            <a:ext uri="{FF2B5EF4-FFF2-40B4-BE49-F238E27FC236}">
              <a16:creationId xmlns:a16="http://schemas.microsoft.com/office/drawing/2014/main" id="{4611152D-D312-46DF-B7DD-B604C8504C29}"/>
            </a:ext>
          </a:extLst>
        </xdr:cNvPr>
        <xdr:cNvSpPr/>
      </xdr:nvSpPr>
      <xdr:spPr>
        <a:xfrm>
          <a:off x="11487150" y="173228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47625</xdr:rowOff>
    </xdr:from>
    <xdr:to>
      <xdr:col>71</xdr:col>
      <xdr:colOff>177800</xdr:colOff>
      <xdr:row>107</xdr:row>
      <xdr:rowOff>83820</xdr:rowOff>
    </xdr:to>
    <xdr:cxnSp macro="">
      <xdr:nvCxnSpPr>
        <xdr:cNvPr id="853" name="直線コネクタ 852">
          <a:extLst>
            <a:ext uri="{FF2B5EF4-FFF2-40B4-BE49-F238E27FC236}">
              <a16:creationId xmlns:a16="http://schemas.microsoft.com/office/drawing/2014/main" id="{61B976F1-BC88-42BB-B771-E7FF20CA4993}"/>
            </a:ext>
          </a:extLst>
        </xdr:cNvPr>
        <xdr:cNvCxnSpPr/>
      </xdr:nvCxnSpPr>
      <xdr:spPr>
        <a:xfrm>
          <a:off x="11534775" y="17370425"/>
          <a:ext cx="809625"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40657</xdr:rowOff>
    </xdr:from>
    <xdr:ext cx="405111" cy="259045"/>
    <xdr:sp macro="" textlink="">
      <xdr:nvSpPr>
        <xdr:cNvPr id="854" name="n_1aveValue【博物館】&#10;有形固定資産減価償却率">
          <a:extLst>
            <a:ext uri="{FF2B5EF4-FFF2-40B4-BE49-F238E27FC236}">
              <a16:creationId xmlns:a16="http://schemas.microsoft.com/office/drawing/2014/main" id="{B8AFDBE3-BBA1-4CD4-A66D-58D3FDF43E59}"/>
            </a:ext>
          </a:extLst>
        </xdr:cNvPr>
        <xdr:cNvSpPr txBox="1"/>
      </xdr:nvSpPr>
      <xdr:spPr>
        <a:xfrm>
          <a:off x="13745219"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65422</xdr:rowOff>
    </xdr:from>
    <xdr:ext cx="405111" cy="259045"/>
    <xdr:sp macro="" textlink="">
      <xdr:nvSpPr>
        <xdr:cNvPr id="855" name="n_2aveValue【博物館】&#10;有形固定資産減価償却率">
          <a:extLst>
            <a:ext uri="{FF2B5EF4-FFF2-40B4-BE49-F238E27FC236}">
              <a16:creationId xmlns:a16="http://schemas.microsoft.com/office/drawing/2014/main" id="{C105521C-CF87-4CDD-BA79-24EFA22F8D44}"/>
            </a:ext>
          </a:extLst>
        </xdr:cNvPr>
        <xdr:cNvSpPr txBox="1"/>
      </xdr:nvSpPr>
      <xdr:spPr>
        <a:xfrm>
          <a:off x="12964169" y="1690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38752</xdr:rowOff>
    </xdr:from>
    <xdr:ext cx="405111" cy="259045"/>
    <xdr:sp macro="" textlink="">
      <xdr:nvSpPr>
        <xdr:cNvPr id="856" name="n_3aveValue【博物館】&#10;有形固定資産減価償却率">
          <a:extLst>
            <a:ext uri="{FF2B5EF4-FFF2-40B4-BE49-F238E27FC236}">
              <a16:creationId xmlns:a16="http://schemas.microsoft.com/office/drawing/2014/main" id="{13DAA5F8-0FA0-4EF0-9DD6-AF0B75C576C5}"/>
            </a:ext>
          </a:extLst>
        </xdr:cNvPr>
        <xdr:cNvSpPr txBox="1"/>
      </xdr:nvSpPr>
      <xdr:spPr>
        <a:xfrm>
          <a:off x="12164069" y="1687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46372</xdr:rowOff>
    </xdr:from>
    <xdr:ext cx="405111" cy="259045"/>
    <xdr:sp macro="" textlink="">
      <xdr:nvSpPr>
        <xdr:cNvPr id="857" name="n_4aveValue【博物館】&#10;有形固定資産減価償却率">
          <a:extLst>
            <a:ext uri="{FF2B5EF4-FFF2-40B4-BE49-F238E27FC236}">
              <a16:creationId xmlns:a16="http://schemas.microsoft.com/office/drawing/2014/main" id="{DEB4F9AF-5BDA-4D52-8B5C-154011979D9A}"/>
            </a:ext>
          </a:extLst>
        </xdr:cNvPr>
        <xdr:cNvSpPr txBox="1"/>
      </xdr:nvSpPr>
      <xdr:spPr>
        <a:xfrm>
          <a:off x="11354444" y="1688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19066</xdr:rowOff>
    </xdr:from>
    <xdr:ext cx="405111" cy="259045"/>
    <xdr:sp macro="" textlink="">
      <xdr:nvSpPr>
        <xdr:cNvPr id="858" name="n_1mainValue【博物館】&#10;有形固定資産減価償却率">
          <a:extLst>
            <a:ext uri="{FF2B5EF4-FFF2-40B4-BE49-F238E27FC236}">
              <a16:creationId xmlns:a16="http://schemas.microsoft.com/office/drawing/2014/main" id="{74541EEA-B2F0-4737-84E3-2194AA859B0C}"/>
            </a:ext>
          </a:extLst>
        </xdr:cNvPr>
        <xdr:cNvSpPr txBox="1"/>
      </xdr:nvSpPr>
      <xdr:spPr>
        <a:xfrm>
          <a:off x="13745219" y="17506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154322</xdr:rowOff>
    </xdr:from>
    <xdr:ext cx="405111" cy="259045"/>
    <xdr:sp macro="" textlink="">
      <xdr:nvSpPr>
        <xdr:cNvPr id="859" name="n_2mainValue【博物館】&#10;有形固定資産減価償却率">
          <a:extLst>
            <a:ext uri="{FF2B5EF4-FFF2-40B4-BE49-F238E27FC236}">
              <a16:creationId xmlns:a16="http://schemas.microsoft.com/office/drawing/2014/main" id="{4AEC3A40-DF22-4B98-A9DC-28306FA54815}"/>
            </a:ext>
          </a:extLst>
        </xdr:cNvPr>
        <xdr:cNvSpPr txBox="1"/>
      </xdr:nvSpPr>
      <xdr:spPr>
        <a:xfrm>
          <a:off x="12964169" y="1748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125747</xdr:rowOff>
    </xdr:from>
    <xdr:ext cx="405111" cy="259045"/>
    <xdr:sp macro="" textlink="">
      <xdr:nvSpPr>
        <xdr:cNvPr id="860" name="n_3mainValue【博物館】&#10;有形固定資産減価償却率">
          <a:extLst>
            <a:ext uri="{FF2B5EF4-FFF2-40B4-BE49-F238E27FC236}">
              <a16:creationId xmlns:a16="http://schemas.microsoft.com/office/drawing/2014/main" id="{88ABC285-2558-4067-8CBA-068B32B8C70C}"/>
            </a:ext>
          </a:extLst>
        </xdr:cNvPr>
        <xdr:cNvSpPr txBox="1"/>
      </xdr:nvSpPr>
      <xdr:spPr>
        <a:xfrm>
          <a:off x="12164069"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89552</xdr:rowOff>
    </xdr:from>
    <xdr:ext cx="405111" cy="259045"/>
    <xdr:sp macro="" textlink="">
      <xdr:nvSpPr>
        <xdr:cNvPr id="861" name="n_4mainValue【博物館】&#10;有形固定資産減価償却率">
          <a:extLst>
            <a:ext uri="{FF2B5EF4-FFF2-40B4-BE49-F238E27FC236}">
              <a16:creationId xmlns:a16="http://schemas.microsoft.com/office/drawing/2014/main" id="{C8342786-8E00-4C18-9F97-590E187D2D49}"/>
            </a:ext>
          </a:extLst>
        </xdr:cNvPr>
        <xdr:cNvSpPr txBox="1"/>
      </xdr:nvSpPr>
      <xdr:spPr>
        <a:xfrm>
          <a:off x="11354444" y="1741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2" name="正方形/長方形 861">
          <a:extLst>
            <a:ext uri="{FF2B5EF4-FFF2-40B4-BE49-F238E27FC236}">
              <a16:creationId xmlns:a16="http://schemas.microsoft.com/office/drawing/2014/main" id="{96FFCF84-E729-4A59-BDAA-1F3DC27E5C26}"/>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博物館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94</xdr:row>
      <xdr:rowOff>165100</xdr:rowOff>
    </xdr:from>
    <xdr:to>
      <xdr:col>106</xdr:col>
      <xdr:colOff>127000</xdr:colOff>
      <xdr:row>96</xdr:row>
      <xdr:rowOff>76200</xdr:rowOff>
    </xdr:to>
    <xdr:sp macro="" textlink="">
      <xdr:nvSpPr>
        <xdr:cNvPr id="863" name="正方形/長方形 862">
          <a:extLst>
            <a:ext uri="{FF2B5EF4-FFF2-40B4-BE49-F238E27FC236}">
              <a16:creationId xmlns:a16="http://schemas.microsoft.com/office/drawing/2014/main" id="{D78CE15B-C5AC-4CF8-9A45-23169FEBF088}"/>
            </a:ext>
          </a:extLst>
        </xdr:cNvPr>
        <xdr:cNvSpPr/>
      </xdr:nvSpPr>
      <xdr:spPr>
        <a:xfrm>
          <a:off x="169259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96</xdr:row>
      <xdr:rowOff>25400</xdr:rowOff>
    </xdr:from>
    <xdr:to>
      <xdr:col>106</xdr:col>
      <xdr:colOff>127000</xdr:colOff>
      <xdr:row>97</xdr:row>
      <xdr:rowOff>107950</xdr:rowOff>
    </xdr:to>
    <xdr:sp macro="" textlink="">
      <xdr:nvSpPr>
        <xdr:cNvPr id="864" name="正方形/長方形 863">
          <a:extLst>
            <a:ext uri="{FF2B5EF4-FFF2-40B4-BE49-F238E27FC236}">
              <a16:creationId xmlns:a16="http://schemas.microsoft.com/office/drawing/2014/main" id="{CED26B3E-DD40-430A-9D18-FCF043095D79}"/>
            </a:ext>
          </a:extLst>
        </xdr:cNvPr>
        <xdr:cNvSpPr/>
      </xdr:nvSpPr>
      <xdr:spPr>
        <a:xfrm>
          <a:off x="169259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94</xdr:row>
      <xdr:rowOff>165100</xdr:rowOff>
    </xdr:from>
    <xdr:to>
      <xdr:col>115</xdr:col>
      <xdr:colOff>63500</xdr:colOff>
      <xdr:row>96</xdr:row>
      <xdr:rowOff>76200</xdr:rowOff>
    </xdr:to>
    <xdr:sp macro="" textlink="">
      <xdr:nvSpPr>
        <xdr:cNvPr id="865" name="正方形/長方形 864">
          <a:extLst>
            <a:ext uri="{FF2B5EF4-FFF2-40B4-BE49-F238E27FC236}">
              <a16:creationId xmlns:a16="http://schemas.microsoft.com/office/drawing/2014/main" id="{E4054932-AB95-48A7-94C2-1337FF5AE212}"/>
            </a:ext>
          </a:extLst>
        </xdr:cNvPr>
        <xdr:cNvSpPr/>
      </xdr:nvSpPr>
      <xdr:spPr>
        <a:xfrm>
          <a:off x="1841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96</xdr:row>
      <xdr:rowOff>25400</xdr:rowOff>
    </xdr:from>
    <xdr:to>
      <xdr:col>115</xdr:col>
      <xdr:colOff>63500</xdr:colOff>
      <xdr:row>97</xdr:row>
      <xdr:rowOff>107950</xdr:rowOff>
    </xdr:to>
    <xdr:sp macro="" textlink="">
      <xdr:nvSpPr>
        <xdr:cNvPr id="866" name="正方形/長方形 865">
          <a:extLst>
            <a:ext uri="{FF2B5EF4-FFF2-40B4-BE49-F238E27FC236}">
              <a16:creationId xmlns:a16="http://schemas.microsoft.com/office/drawing/2014/main" id="{F67E319E-6737-4D8C-8888-B411A31E2A1B}"/>
            </a:ext>
          </a:extLst>
        </xdr:cNvPr>
        <xdr:cNvSpPr/>
      </xdr:nvSpPr>
      <xdr:spPr>
        <a:xfrm>
          <a:off x="1841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7" name="正方形/長方形 866">
          <a:extLst>
            <a:ext uri="{FF2B5EF4-FFF2-40B4-BE49-F238E27FC236}">
              <a16:creationId xmlns:a16="http://schemas.microsoft.com/office/drawing/2014/main" id="{346D7F81-2524-4515-A14C-C30921270D31}"/>
            </a:ext>
          </a:extLst>
        </xdr:cNvPr>
        <xdr:cNvSpPr/>
      </xdr:nvSpPr>
      <xdr:spPr>
        <a:xfrm>
          <a:off x="164592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8" name="テキスト ボックス 867">
          <a:extLst>
            <a:ext uri="{FF2B5EF4-FFF2-40B4-BE49-F238E27FC236}">
              <a16:creationId xmlns:a16="http://schemas.microsoft.com/office/drawing/2014/main" id="{F5254608-7B8F-4048-9DFA-FA5586FA8DC3}"/>
            </a:ext>
          </a:extLst>
        </xdr:cNvPr>
        <xdr:cNvSpPr txBox="1"/>
      </xdr:nvSpPr>
      <xdr:spPr>
        <a:xfrm>
          <a:off x="16440150"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9" name="直線コネクタ 868">
          <a:extLst>
            <a:ext uri="{FF2B5EF4-FFF2-40B4-BE49-F238E27FC236}">
              <a16:creationId xmlns:a16="http://schemas.microsoft.com/office/drawing/2014/main" id="{644E61A6-1934-4A96-BDA8-596C1DADB96E}"/>
            </a:ext>
          </a:extLst>
        </xdr:cNvPr>
        <xdr:cNvCxnSpPr/>
      </xdr:nvCxnSpPr>
      <xdr:spPr>
        <a:xfrm>
          <a:off x="164592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0" name="直線コネクタ 869">
          <a:extLst>
            <a:ext uri="{FF2B5EF4-FFF2-40B4-BE49-F238E27FC236}">
              <a16:creationId xmlns:a16="http://schemas.microsoft.com/office/drawing/2014/main" id="{89BD31A6-1A4B-461C-A8F5-CE9F173B1D84}"/>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1" name="テキスト ボックス 870">
          <a:extLst>
            <a:ext uri="{FF2B5EF4-FFF2-40B4-BE49-F238E27FC236}">
              <a16:creationId xmlns:a16="http://schemas.microsoft.com/office/drawing/2014/main" id="{95B5D6E0-D4C0-49C1-9588-D5D0991905A9}"/>
            </a:ext>
          </a:extLst>
        </xdr:cNvPr>
        <xdr:cNvSpPr txBox="1"/>
      </xdr:nvSpPr>
      <xdr:spPr>
        <a:xfrm>
          <a:off x="16052346" y="1742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2" name="直線コネクタ 871">
          <a:extLst>
            <a:ext uri="{FF2B5EF4-FFF2-40B4-BE49-F238E27FC236}">
              <a16:creationId xmlns:a16="http://schemas.microsoft.com/office/drawing/2014/main" id="{33D54898-26E5-4D60-A00B-3CC3E6F03D8C}"/>
            </a:ext>
          </a:extLst>
        </xdr:cNvPr>
        <xdr:cNvCxnSpPr/>
      </xdr:nvCxnSpPr>
      <xdr:spPr>
        <a:xfrm>
          <a:off x="16459200" y="1713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3" name="テキスト ボックス 872">
          <a:extLst>
            <a:ext uri="{FF2B5EF4-FFF2-40B4-BE49-F238E27FC236}">
              <a16:creationId xmlns:a16="http://schemas.microsoft.com/office/drawing/2014/main" id="{E8FF9DE4-6085-41A3-86A3-5700D8D5EDDE}"/>
            </a:ext>
          </a:extLst>
        </xdr:cNvPr>
        <xdr:cNvSpPr txBox="1"/>
      </xdr:nvSpPr>
      <xdr:spPr>
        <a:xfrm>
          <a:off x="16052346" y="1699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74" name="直線コネクタ 873">
          <a:extLst>
            <a:ext uri="{FF2B5EF4-FFF2-40B4-BE49-F238E27FC236}">
              <a16:creationId xmlns:a16="http://schemas.microsoft.com/office/drawing/2014/main" id="{156EF08B-E58E-46A8-9C7F-97EB4AF54030}"/>
            </a:ext>
          </a:extLst>
        </xdr:cNvPr>
        <xdr:cNvCxnSpPr/>
      </xdr:nvCxnSpPr>
      <xdr:spPr>
        <a:xfrm>
          <a:off x="16459200" y="16697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75" name="テキスト ボックス 874">
          <a:extLst>
            <a:ext uri="{FF2B5EF4-FFF2-40B4-BE49-F238E27FC236}">
              <a16:creationId xmlns:a16="http://schemas.microsoft.com/office/drawing/2014/main" id="{7E7B85B5-7D24-4F43-8540-CE76E3BEDF7C}"/>
            </a:ext>
          </a:extLst>
        </xdr:cNvPr>
        <xdr:cNvSpPr txBox="1"/>
      </xdr:nvSpPr>
      <xdr:spPr>
        <a:xfrm>
          <a:off x="16052346" y="16561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76" name="直線コネクタ 875">
          <a:extLst>
            <a:ext uri="{FF2B5EF4-FFF2-40B4-BE49-F238E27FC236}">
              <a16:creationId xmlns:a16="http://schemas.microsoft.com/office/drawing/2014/main" id="{D314588A-4ABE-40B7-94A7-C637ED5F6A45}"/>
            </a:ext>
          </a:extLst>
        </xdr:cNvPr>
        <xdr:cNvCxnSpPr/>
      </xdr:nvCxnSpPr>
      <xdr:spPr>
        <a:xfrm>
          <a:off x="16459200" y="1626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77" name="テキスト ボックス 876">
          <a:extLst>
            <a:ext uri="{FF2B5EF4-FFF2-40B4-BE49-F238E27FC236}">
              <a16:creationId xmlns:a16="http://schemas.microsoft.com/office/drawing/2014/main" id="{0649BD4C-DA67-4A40-B007-549C9324998B}"/>
            </a:ext>
          </a:extLst>
        </xdr:cNvPr>
        <xdr:cNvSpPr txBox="1"/>
      </xdr:nvSpPr>
      <xdr:spPr>
        <a:xfrm>
          <a:off x="16052346" y="1613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8" name="直線コネクタ 877">
          <a:extLst>
            <a:ext uri="{FF2B5EF4-FFF2-40B4-BE49-F238E27FC236}">
              <a16:creationId xmlns:a16="http://schemas.microsoft.com/office/drawing/2014/main" id="{189FE338-7004-46E3-8B55-8CD0F95C0F70}"/>
            </a:ext>
          </a:extLst>
        </xdr:cNvPr>
        <xdr:cNvCxnSpPr/>
      </xdr:nvCxnSpPr>
      <xdr:spPr>
        <a:xfrm>
          <a:off x="164592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9" name="テキスト ボックス 878">
          <a:extLst>
            <a:ext uri="{FF2B5EF4-FFF2-40B4-BE49-F238E27FC236}">
              <a16:creationId xmlns:a16="http://schemas.microsoft.com/office/drawing/2014/main" id="{90C46A3A-6840-411C-BE83-D796E7B72E47}"/>
            </a:ext>
          </a:extLst>
        </xdr:cNvPr>
        <xdr:cNvSpPr txBox="1"/>
      </xdr:nvSpPr>
      <xdr:spPr>
        <a:xfrm>
          <a:off x="16052346"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0" name="【博物館】&#10;一人当たり面積グラフ枠">
          <a:extLst>
            <a:ext uri="{FF2B5EF4-FFF2-40B4-BE49-F238E27FC236}">
              <a16:creationId xmlns:a16="http://schemas.microsoft.com/office/drawing/2014/main" id="{24630E74-9B35-4D67-8B6E-DE3A6D684D85}"/>
            </a:ext>
          </a:extLst>
        </xdr:cNvPr>
        <xdr:cNvSpPr/>
      </xdr:nvSpPr>
      <xdr:spPr>
        <a:xfrm>
          <a:off x="164592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100</xdr:row>
      <xdr:rowOff>121920</xdr:rowOff>
    </xdr:from>
    <xdr:to>
      <xdr:col>116</xdr:col>
      <xdr:colOff>62864</xdr:colOff>
      <xdr:row>108</xdr:row>
      <xdr:rowOff>30480</xdr:rowOff>
    </xdr:to>
    <xdr:cxnSp macro="">
      <xdr:nvCxnSpPr>
        <xdr:cNvPr id="881" name="直線コネクタ 880">
          <a:extLst>
            <a:ext uri="{FF2B5EF4-FFF2-40B4-BE49-F238E27FC236}">
              <a16:creationId xmlns:a16="http://schemas.microsoft.com/office/drawing/2014/main" id="{8B9FB153-86F7-41D5-ABC3-E3553D960C12}"/>
            </a:ext>
          </a:extLst>
        </xdr:cNvPr>
        <xdr:cNvCxnSpPr/>
      </xdr:nvCxnSpPr>
      <xdr:spPr>
        <a:xfrm flipV="1">
          <a:off x="19952970" y="16317595"/>
          <a:ext cx="1269" cy="1197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108</xdr:row>
      <xdr:rowOff>34307</xdr:rowOff>
    </xdr:from>
    <xdr:ext cx="469744" cy="259045"/>
    <xdr:sp macro="" textlink="">
      <xdr:nvSpPr>
        <xdr:cNvPr id="882" name="【博物館】&#10;一人当たり面積最小値テキスト">
          <a:extLst>
            <a:ext uri="{FF2B5EF4-FFF2-40B4-BE49-F238E27FC236}">
              <a16:creationId xmlns:a16="http://schemas.microsoft.com/office/drawing/2014/main" id="{E0C42DFC-94A2-4095-83D1-A0789C748D99}"/>
            </a:ext>
          </a:extLst>
        </xdr:cNvPr>
        <xdr:cNvSpPr txBox="1"/>
      </xdr:nvSpPr>
      <xdr:spPr>
        <a:xfrm>
          <a:off x="20002500" y="1751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883" name="直線コネクタ 882">
          <a:extLst>
            <a:ext uri="{FF2B5EF4-FFF2-40B4-BE49-F238E27FC236}">
              <a16:creationId xmlns:a16="http://schemas.microsoft.com/office/drawing/2014/main" id="{4F62FB99-E482-43E7-ABAD-75F444AE5C70}"/>
            </a:ext>
          </a:extLst>
        </xdr:cNvPr>
        <xdr:cNvCxnSpPr/>
      </xdr:nvCxnSpPr>
      <xdr:spPr>
        <a:xfrm>
          <a:off x="19878675" y="175152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68597</xdr:rowOff>
    </xdr:from>
    <xdr:ext cx="469744" cy="259045"/>
    <xdr:sp macro="" textlink="">
      <xdr:nvSpPr>
        <xdr:cNvPr id="884" name="【博物館】&#10;一人当たり面積最大値テキスト">
          <a:extLst>
            <a:ext uri="{FF2B5EF4-FFF2-40B4-BE49-F238E27FC236}">
              <a16:creationId xmlns:a16="http://schemas.microsoft.com/office/drawing/2014/main" id="{749A7A5B-0E02-4EBA-B810-23DB7AC2D435}"/>
            </a:ext>
          </a:extLst>
        </xdr:cNvPr>
        <xdr:cNvSpPr txBox="1"/>
      </xdr:nvSpPr>
      <xdr:spPr>
        <a:xfrm>
          <a:off x="20002500" y="1609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121920</xdr:rowOff>
    </xdr:from>
    <xdr:to>
      <xdr:col>116</xdr:col>
      <xdr:colOff>152400</xdr:colOff>
      <xdr:row>100</xdr:row>
      <xdr:rowOff>121920</xdr:rowOff>
    </xdr:to>
    <xdr:cxnSp macro="">
      <xdr:nvCxnSpPr>
        <xdr:cNvPr id="885" name="直線コネクタ 884">
          <a:extLst>
            <a:ext uri="{FF2B5EF4-FFF2-40B4-BE49-F238E27FC236}">
              <a16:creationId xmlns:a16="http://schemas.microsoft.com/office/drawing/2014/main" id="{78015018-D33E-486C-9B10-ED2EC7FB4784}"/>
            </a:ext>
          </a:extLst>
        </xdr:cNvPr>
        <xdr:cNvCxnSpPr/>
      </xdr:nvCxnSpPr>
      <xdr:spPr>
        <a:xfrm>
          <a:off x="19878675" y="163175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105</xdr:row>
      <xdr:rowOff>152416</xdr:rowOff>
    </xdr:from>
    <xdr:ext cx="469744" cy="259045"/>
    <xdr:sp macro="" textlink="">
      <xdr:nvSpPr>
        <xdr:cNvPr id="886" name="【博物館】&#10;一人当たり面積平均値テキスト">
          <a:extLst>
            <a:ext uri="{FF2B5EF4-FFF2-40B4-BE49-F238E27FC236}">
              <a16:creationId xmlns:a16="http://schemas.microsoft.com/office/drawing/2014/main" id="{A1158617-3C65-4896-8D42-DEA17387C94F}"/>
            </a:ext>
          </a:extLst>
        </xdr:cNvPr>
        <xdr:cNvSpPr txBox="1"/>
      </xdr:nvSpPr>
      <xdr:spPr>
        <a:xfrm>
          <a:off x="20002500" y="17154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87" name="フローチャート: 判断 886">
          <a:extLst>
            <a:ext uri="{FF2B5EF4-FFF2-40B4-BE49-F238E27FC236}">
              <a16:creationId xmlns:a16="http://schemas.microsoft.com/office/drawing/2014/main" id="{80B5748B-894B-482F-A0ED-85BCD8D4FA85}"/>
            </a:ext>
          </a:extLst>
        </xdr:cNvPr>
        <xdr:cNvSpPr/>
      </xdr:nvSpPr>
      <xdr:spPr>
        <a:xfrm>
          <a:off x="19897725" y="171665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2539</xdr:rowOff>
    </xdr:from>
    <xdr:to>
      <xdr:col>112</xdr:col>
      <xdr:colOff>38100</xdr:colOff>
      <xdr:row>106</xdr:row>
      <xdr:rowOff>104139</xdr:rowOff>
    </xdr:to>
    <xdr:sp macro="" textlink="">
      <xdr:nvSpPr>
        <xdr:cNvPr id="888" name="フローチャート: 判断 887">
          <a:extLst>
            <a:ext uri="{FF2B5EF4-FFF2-40B4-BE49-F238E27FC236}">
              <a16:creationId xmlns:a16="http://schemas.microsoft.com/office/drawing/2014/main" id="{FD056DF5-6583-4665-B8F2-BC5E47834B43}"/>
            </a:ext>
          </a:extLst>
        </xdr:cNvPr>
        <xdr:cNvSpPr/>
      </xdr:nvSpPr>
      <xdr:spPr>
        <a:xfrm>
          <a:off x="19154775" y="171665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2539</xdr:rowOff>
    </xdr:from>
    <xdr:to>
      <xdr:col>107</xdr:col>
      <xdr:colOff>101600</xdr:colOff>
      <xdr:row>106</xdr:row>
      <xdr:rowOff>104139</xdr:rowOff>
    </xdr:to>
    <xdr:sp macro="" textlink="">
      <xdr:nvSpPr>
        <xdr:cNvPr id="889" name="フローチャート: 判断 888">
          <a:extLst>
            <a:ext uri="{FF2B5EF4-FFF2-40B4-BE49-F238E27FC236}">
              <a16:creationId xmlns:a16="http://schemas.microsoft.com/office/drawing/2014/main" id="{E916DDDA-8134-4C52-A29F-02DD89358934}"/>
            </a:ext>
          </a:extLst>
        </xdr:cNvPr>
        <xdr:cNvSpPr/>
      </xdr:nvSpPr>
      <xdr:spPr>
        <a:xfrm>
          <a:off x="18345150" y="171665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890" name="フローチャート: 判断 889">
          <a:extLst>
            <a:ext uri="{FF2B5EF4-FFF2-40B4-BE49-F238E27FC236}">
              <a16:creationId xmlns:a16="http://schemas.microsoft.com/office/drawing/2014/main" id="{4FE6F81E-8444-4B07-93CF-0B744198DD94}"/>
            </a:ext>
          </a:extLst>
        </xdr:cNvPr>
        <xdr:cNvSpPr/>
      </xdr:nvSpPr>
      <xdr:spPr>
        <a:xfrm>
          <a:off x="17554575" y="171665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91" name="フローチャート: 判断 890">
          <a:extLst>
            <a:ext uri="{FF2B5EF4-FFF2-40B4-BE49-F238E27FC236}">
              <a16:creationId xmlns:a16="http://schemas.microsoft.com/office/drawing/2014/main" id="{01911CC4-37B5-4D47-AC5F-ED45940F9577}"/>
            </a:ext>
          </a:extLst>
        </xdr:cNvPr>
        <xdr:cNvSpPr/>
      </xdr:nvSpPr>
      <xdr:spPr>
        <a:xfrm>
          <a:off x="16754475" y="1716658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2" name="テキスト ボックス 891">
          <a:extLst>
            <a:ext uri="{FF2B5EF4-FFF2-40B4-BE49-F238E27FC236}">
              <a16:creationId xmlns:a16="http://schemas.microsoft.com/office/drawing/2014/main" id="{7E328423-9DF4-46F6-81F1-6E7E79785DF0}"/>
            </a:ext>
          </a:extLst>
        </xdr:cNvPr>
        <xdr:cNvSpPr txBox="1"/>
      </xdr:nvSpPr>
      <xdr:spPr>
        <a:xfrm>
          <a:off x="197834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3" name="テキスト ボックス 892">
          <a:extLst>
            <a:ext uri="{FF2B5EF4-FFF2-40B4-BE49-F238E27FC236}">
              <a16:creationId xmlns:a16="http://schemas.microsoft.com/office/drawing/2014/main" id="{72E392C0-51E6-4E2B-BA25-4B4B5A56F6D3}"/>
            </a:ext>
          </a:extLst>
        </xdr:cNvPr>
        <xdr:cNvSpPr txBox="1"/>
      </xdr:nvSpPr>
      <xdr:spPr>
        <a:xfrm>
          <a:off x="190309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4" name="テキスト ボックス 893">
          <a:extLst>
            <a:ext uri="{FF2B5EF4-FFF2-40B4-BE49-F238E27FC236}">
              <a16:creationId xmlns:a16="http://schemas.microsoft.com/office/drawing/2014/main" id="{F7104C2D-EBF6-45BA-AF8D-8575717CA303}"/>
            </a:ext>
          </a:extLst>
        </xdr:cNvPr>
        <xdr:cNvSpPr txBox="1"/>
      </xdr:nvSpPr>
      <xdr:spPr>
        <a:xfrm>
          <a:off x="182213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5" name="テキスト ボックス 894">
          <a:extLst>
            <a:ext uri="{FF2B5EF4-FFF2-40B4-BE49-F238E27FC236}">
              <a16:creationId xmlns:a16="http://schemas.microsoft.com/office/drawing/2014/main" id="{67F40A92-28BF-4843-8F91-F7731F48E44A}"/>
            </a:ext>
          </a:extLst>
        </xdr:cNvPr>
        <xdr:cNvSpPr txBox="1"/>
      </xdr:nvSpPr>
      <xdr:spPr>
        <a:xfrm>
          <a:off x="174307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6" name="テキスト ボックス 895">
          <a:extLst>
            <a:ext uri="{FF2B5EF4-FFF2-40B4-BE49-F238E27FC236}">
              <a16:creationId xmlns:a16="http://schemas.microsoft.com/office/drawing/2014/main" id="{A6A30907-2741-4AF6-A3D6-E8218BE8F603}"/>
            </a:ext>
          </a:extLst>
        </xdr:cNvPr>
        <xdr:cNvSpPr txBox="1"/>
      </xdr:nvSpPr>
      <xdr:spPr>
        <a:xfrm>
          <a:off x="166306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97" name="楕円 896">
          <a:extLst>
            <a:ext uri="{FF2B5EF4-FFF2-40B4-BE49-F238E27FC236}">
              <a16:creationId xmlns:a16="http://schemas.microsoft.com/office/drawing/2014/main" id="{8610F706-C222-4831-BA1A-5A52A5AE1D0D}"/>
            </a:ext>
          </a:extLst>
        </xdr:cNvPr>
        <xdr:cNvSpPr/>
      </xdr:nvSpPr>
      <xdr:spPr>
        <a:xfrm>
          <a:off x="19897725"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104</xdr:row>
      <xdr:rowOff>105427</xdr:rowOff>
    </xdr:from>
    <xdr:ext cx="469744" cy="259045"/>
    <xdr:sp macro="" textlink="">
      <xdr:nvSpPr>
        <xdr:cNvPr id="898" name="【博物館】&#10;一人当たり面積該当値テキスト">
          <a:extLst>
            <a:ext uri="{FF2B5EF4-FFF2-40B4-BE49-F238E27FC236}">
              <a16:creationId xmlns:a16="http://schemas.microsoft.com/office/drawing/2014/main" id="{D1654403-AF91-49A1-AB3F-D062DCC11900}"/>
            </a:ext>
          </a:extLst>
        </xdr:cNvPr>
        <xdr:cNvSpPr txBox="1"/>
      </xdr:nvSpPr>
      <xdr:spPr>
        <a:xfrm>
          <a:off x="20002500" y="16942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82550</xdr:rowOff>
    </xdr:from>
    <xdr:to>
      <xdr:col>112</xdr:col>
      <xdr:colOff>38100</xdr:colOff>
      <xdr:row>106</xdr:row>
      <xdr:rowOff>12700</xdr:rowOff>
    </xdr:to>
    <xdr:sp macro="" textlink="">
      <xdr:nvSpPr>
        <xdr:cNvPr id="899" name="楕円 898">
          <a:extLst>
            <a:ext uri="{FF2B5EF4-FFF2-40B4-BE49-F238E27FC236}">
              <a16:creationId xmlns:a16="http://schemas.microsoft.com/office/drawing/2014/main" id="{6976049E-E61C-4DD9-A42C-263044B2D642}"/>
            </a:ext>
          </a:extLst>
        </xdr:cNvPr>
        <xdr:cNvSpPr/>
      </xdr:nvSpPr>
      <xdr:spPr>
        <a:xfrm>
          <a:off x="19154775" y="1708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133350</xdr:rowOff>
    </xdr:from>
    <xdr:to>
      <xdr:col>116</xdr:col>
      <xdr:colOff>63500</xdr:colOff>
      <xdr:row>105</xdr:row>
      <xdr:rowOff>133350</xdr:rowOff>
    </xdr:to>
    <xdr:cxnSp macro="">
      <xdr:nvCxnSpPr>
        <xdr:cNvPr id="900" name="直線コネクタ 899">
          <a:extLst>
            <a:ext uri="{FF2B5EF4-FFF2-40B4-BE49-F238E27FC236}">
              <a16:creationId xmlns:a16="http://schemas.microsoft.com/office/drawing/2014/main" id="{E91F1E90-DF5D-4054-A460-994127404951}"/>
            </a:ext>
          </a:extLst>
        </xdr:cNvPr>
        <xdr:cNvCxnSpPr/>
      </xdr:nvCxnSpPr>
      <xdr:spPr>
        <a:xfrm>
          <a:off x="19202400" y="1713547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82550</xdr:rowOff>
    </xdr:from>
    <xdr:to>
      <xdr:col>107</xdr:col>
      <xdr:colOff>101600</xdr:colOff>
      <xdr:row>106</xdr:row>
      <xdr:rowOff>12700</xdr:rowOff>
    </xdr:to>
    <xdr:sp macro="" textlink="">
      <xdr:nvSpPr>
        <xdr:cNvPr id="901" name="楕円 900">
          <a:extLst>
            <a:ext uri="{FF2B5EF4-FFF2-40B4-BE49-F238E27FC236}">
              <a16:creationId xmlns:a16="http://schemas.microsoft.com/office/drawing/2014/main" id="{526CB2B3-2C2F-470E-9C0C-BED1A8C1C292}"/>
            </a:ext>
          </a:extLst>
        </xdr:cNvPr>
        <xdr:cNvSpPr/>
      </xdr:nvSpPr>
      <xdr:spPr>
        <a:xfrm>
          <a:off x="18345150" y="170878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133350</xdr:rowOff>
    </xdr:from>
    <xdr:to>
      <xdr:col>111</xdr:col>
      <xdr:colOff>177800</xdr:colOff>
      <xdr:row>105</xdr:row>
      <xdr:rowOff>133350</xdr:rowOff>
    </xdr:to>
    <xdr:cxnSp macro="">
      <xdr:nvCxnSpPr>
        <xdr:cNvPr id="902" name="直線コネクタ 901">
          <a:extLst>
            <a:ext uri="{FF2B5EF4-FFF2-40B4-BE49-F238E27FC236}">
              <a16:creationId xmlns:a16="http://schemas.microsoft.com/office/drawing/2014/main" id="{E0E16370-7409-4386-B835-539E9589D401}"/>
            </a:ext>
          </a:extLst>
        </xdr:cNvPr>
        <xdr:cNvCxnSpPr/>
      </xdr:nvCxnSpPr>
      <xdr:spPr>
        <a:xfrm>
          <a:off x="18392775" y="171354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903" name="楕円 902">
          <a:extLst>
            <a:ext uri="{FF2B5EF4-FFF2-40B4-BE49-F238E27FC236}">
              <a16:creationId xmlns:a16="http://schemas.microsoft.com/office/drawing/2014/main" id="{4439136F-DA28-4BBD-8CC4-34A5DB028E0E}"/>
            </a:ext>
          </a:extLst>
        </xdr:cNvPr>
        <xdr:cNvSpPr/>
      </xdr:nvSpPr>
      <xdr:spPr>
        <a:xfrm>
          <a:off x="17554575" y="170878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133350</xdr:rowOff>
    </xdr:from>
    <xdr:to>
      <xdr:col>107</xdr:col>
      <xdr:colOff>50800</xdr:colOff>
      <xdr:row>105</xdr:row>
      <xdr:rowOff>133350</xdr:rowOff>
    </xdr:to>
    <xdr:cxnSp macro="">
      <xdr:nvCxnSpPr>
        <xdr:cNvPr id="904" name="直線コネクタ 903">
          <a:extLst>
            <a:ext uri="{FF2B5EF4-FFF2-40B4-BE49-F238E27FC236}">
              <a16:creationId xmlns:a16="http://schemas.microsoft.com/office/drawing/2014/main" id="{2AC6C8C5-DC98-4DA6-9BA4-5251730207CD}"/>
            </a:ext>
          </a:extLst>
        </xdr:cNvPr>
        <xdr:cNvCxnSpPr/>
      </xdr:nvCxnSpPr>
      <xdr:spPr>
        <a:xfrm>
          <a:off x="17602200" y="171354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905" name="楕円 904">
          <a:extLst>
            <a:ext uri="{FF2B5EF4-FFF2-40B4-BE49-F238E27FC236}">
              <a16:creationId xmlns:a16="http://schemas.microsoft.com/office/drawing/2014/main" id="{21973314-B137-4354-807E-6387E021CBAF}"/>
            </a:ext>
          </a:extLst>
        </xdr:cNvPr>
        <xdr:cNvSpPr/>
      </xdr:nvSpPr>
      <xdr:spPr>
        <a:xfrm>
          <a:off x="16754475" y="170878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133350</xdr:rowOff>
    </xdr:from>
    <xdr:to>
      <xdr:col>102</xdr:col>
      <xdr:colOff>114300</xdr:colOff>
      <xdr:row>105</xdr:row>
      <xdr:rowOff>133350</xdr:rowOff>
    </xdr:to>
    <xdr:cxnSp macro="">
      <xdr:nvCxnSpPr>
        <xdr:cNvPr id="906" name="直線コネクタ 905">
          <a:extLst>
            <a:ext uri="{FF2B5EF4-FFF2-40B4-BE49-F238E27FC236}">
              <a16:creationId xmlns:a16="http://schemas.microsoft.com/office/drawing/2014/main" id="{E31B9077-252B-4ECB-93E9-74D8D7FD938D}"/>
            </a:ext>
          </a:extLst>
        </xdr:cNvPr>
        <xdr:cNvCxnSpPr/>
      </xdr:nvCxnSpPr>
      <xdr:spPr>
        <a:xfrm>
          <a:off x="16802100" y="171354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95266</xdr:rowOff>
    </xdr:from>
    <xdr:ext cx="469744" cy="259045"/>
    <xdr:sp macro="" textlink="">
      <xdr:nvSpPr>
        <xdr:cNvPr id="907" name="n_1aveValue【博物館】&#10;一人当たり面積">
          <a:extLst>
            <a:ext uri="{FF2B5EF4-FFF2-40B4-BE49-F238E27FC236}">
              <a16:creationId xmlns:a16="http://schemas.microsoft.com/office/drawing/2014/main" id="{33E0722A-9CEA-4093-854B-031A87131335}"/>
            </a:ext>
          </a:extLst>
        </xdr:cNvPr>
        <xdr:cNvSpPr txBox="1"/>
      </xdr:nvSpPr>
      <xdr:spPr>
        <a:xfrm>
          <a:off x="189834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95266</xdr:rowOff>
    </xdr:from>
    <xdr:ext cx="469744" cy="259045"/>
    <xdr:sp macro="" textlink="">
      <xdr:nvSpPr>
        <xdr:cNvPr id="908" name="n_2aveValue【博物館】&#10;一人当たり面積">
          <a:extLst>
            <a:ext uri="{FF2B5EF4-FFF2-40B4-BE49-F238E27FC236}">
              <a16:creationId xmlns:a16="http://schemas.microsoft.com/office/drawing/2014/main" id="{8E9F1F9B-D39C-4595-9921-B734DD5B5C63}"/>
            </a:ext>
          </a:extLst>
        </xdr:cNvPr>
        <xdr:cNvSpPr txBox="1"/>
      </xdr:nvSpPr>
      <xdr:spPr>
        <a:xfrm>
          <a:off x="181833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95266</xdr:rowOff>
    </xdr:from>
    <xdr:ext cx="469744" cy="259045"/>
    <xdr:sp macro="" textlink="">
      <xdr:nvSpPr>
        <xdr:cNvPr id="909" name="n_3aveValue【博物館】&#10;一人当たり面積">
          <a:extLst>
            <a:ext uri="{FF2B5EF4-FFF2-40B4-BE49-F238E27FC236}">
              <a16:creationId xmlns:a16="http://schemas.microsoft.com/office/drawing/2014/main" id="{911243F6-A5EE-43D3-ACCC-7F710360DD5B}"/>
            </a:ext>
          </a:extLst>
        </xdr:cNvPr>
        <xdr:cNvSpPr txBox="1"/>
      </xdr:nvSpPr>
      <xdr:spPr>
        <a:xfrm>
          <a:off x="17383202"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910" name="n_4aveValue【博物館】&#10;一人当たり面積">
          <a:extLst>
            <a:ext uri="{FF2B5EF4-FFF2-40B4-BE49-F238E27FC236}">
              <a16:creationId xmlns:a16="http://schemas.microsoft.com/office/drawing/2014/main" id="{400D2822-D350-4F95-8B4F-BB236FD03853}"/>
            </a:ext>
          </a:extLst>
        </xdr:cNvPr>
        <xdr:cNvSpPr txBox="1"/>
      </xdr:nvSpPr>
      <xdr:spPr>
        <a:xfrm>
          <a:off x="16592627" y="1725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29227</xdr:rowOff>
    </xdr:from>
    <xdr:ext cx="469744" cy="259045"/>
    <xdr:sp macro="" textlink="">
      <xdr:nvSpPr>
        <xdr:cNvPr id="911" name="n_1mainValue【博物館】&#10;一人当たり面積">
          <a:extLst>
            <a:ext uri="{FF2B5EF4-FFF2-40B4-BE49-F238E27FC236}">
              <a16:creationId xmlns:a16="http://schemas.microsoft.com/office/drawing/2014/main" id="{CC9147BE-AE9B-4AC8-9251-E5B88976864C}"/>
            </a:ext>
          </a:extLst>
        </xdr:cNvPr>
        <xdr:cNvSpPr txBox="1"/>
      </xdr:nvSpPr>
      <xdr:spPr>
        <a:xfrm>
          <a:off x="189834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29227</xdr:rowOff>
    </xdr:from>
    <xdr:ext cx="469744" cy="259045"/>
    <xdr:sp macro="" textlink="">
      <xdr:nvSpPr>
        <xdr:cNvPr id="912" name="n_2mainValue【博物館】&#10;一人当たり面積">
          <a:extLst>
            <a:ext uri="{FF2B5EF4-FFF2-40B4-BE49-F238E27FC236}">
              <a16:creationId xmlns:a16="http://schemas.microsoft.com/office/drawing/2014/main" id="{95AFEB7D-70E5-49AB-90B5-A59B42E3E25B}"/>
            </a:ext>
          </a:extLst>
        </xdr:cNvPr>
        <xdr:cNvSpPr txBox="1"/>
      </xdr:nvSpPr>
      <xdr:spPr>
        <a:xfrm>
          <a:off x="181833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913" name="n_3mainValue【博物館】&#10;一人当たり面積">
          <a:extLst>
            <a:ext uri="{FF2B5EF4-FFF2-40B4-BE49-F238E27FC236}">
              <a16:creationId xmlns:a16="http://schemas.microsoft.com/office/drawing/2014/main" id="{4FA7324A-C304-48CE-A37D-084236111A95}"/>
            </a:ext>
          </a:extLst>
        </xdr:cNvPr>
        <xdr:cNvSpPr txBox="1"/>
      </xdr:nvSpPr>
      <xdr:spPr>
        <a:xfrm>
          <a:off x="17383202"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914" name="n_4mainValue【博物館】&#10;一人当たり面積">
          <a:extLst>
            <a:ext uri="{FF2B5EF4-FFF2-40B4-BE49-F238E27FC236}">
              <a16:creationId xmlns:a16="http://schemas.microsoft.com/office/drawing/2014/main" id="{923B53AF-2240-4555-880D-FDD9B8E6B83C}"/>
            </a:ext>
          </a:extLst>
        </xdr:cNvPr>
        <xdr:cNvSpPr txBox="1"/>
      </xdr:nvSpPr>
      <xdr:spPr>
        <a:xfrm>
          <a:off x="16592627" y="1686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15" name="正方形/長方形 914">
          <a:extLst>
            <a:ext uri="{FF2B5EF4-FFF2-40B4-BE49-F238E27FC236}">
              <a16:creationId xmlns:a16="http://schemas.microsoft.com/office/drawing/2014/main" id="{BD514CAA-3C99-4810-A692-9358D398122D}"/>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6" name="正方形/長方形 915">
          <a:extLst>
            <a:ext uri="{FF2B5EF4-FFF2-40B4-BE49-F238E27FC236}">
              <a16:creationId xmlns:a16="http://schemas.microsoft.com/office/drawing/2014/main" id="{4E723626-9253-4DEB-9D9C-C3FA0DA0780D}"/>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7" name="テキスト ボックス 916">
          <a:extLst>
            <a:ext uri="{FF2B5EF4-FFF2-40B4-BE49-F238E27FC236}">
              <a16:creationId xmlns:a16="http://schemas.microsoft.com/office/drawing/2014/main" id="{95BF5DBE-039E-486F-8268-A893C13954AA}"/>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２９年３月に策定した岡山県公共施設マネジメント方針に基づき、インフラ施設については、各省庁の定めるガイドライン等を踏まえて、施設類型ごとに個別施設計画の策定を完了し、各施設の老朽化対策を推進している。また、公共建築物については、必要な施設における個別施設計画の策定を完了し、各施設の老朽化対策及び耐震改修等を行う計画と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公営住宅、橋りょう・トンネル、学校施設、博物館において類似団体平均及び都道府県平均を上回っている。公営住宅は、昭和４０年から５０年代前半までにその７割が建設されており耐用年数を経過するなど老朽化した建物が増加している。耐震診断基準に基づく耐震診断、耐震改修は完了しており、日頃の維持管理を通じて適切な修繕を実施することにより安全確保を図っている。橋りょう・トンネルについては、橋りょうが昭和４０年代に多く建設されており耐用年数の６０年に近づきつつあるが、長寿命化計画を策定し効率的・効果的な維持管理に取り組んでいる。博物館については、県立博物館として昭和４６年に建築されたものであるが、令和２～３年度に耐震改修を実施し建物の長寿命化を図った。学校施設については、耐用年数を経過した建物が増加しているが、校舎の耐震改修は完了しており、日頃の予防保全や長寿命化改修等を実施し、現有施設の長寿命化を図っている。図書館、港湾・漁港については、類似団体平均及び都道府県平均を下回っている。その理由としては、図書館については平成１６年３月に新設した比較的新しい施設であること、港湾・漁港については、港湾施設において建設から３０年経過未満の施設が半分近くを占めており比較的新しい施設が多い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人当たり有形固定資産額については空港、一人当たり面積については学校施設、図書館などにおいて、類似団体平均及び都道府県平均を上回っているが、維持管理にかかる経費の増加に留意しつつ、引き続き、県民の利便性の向上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2EAE622-952D-4609-93B6-5A5C4FA786C2}"/>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EC5AB24-67CF-4504-B345-59E33BA319B2}"/>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F7F17BD-B9C3-49FF-A8F5-67E7DFAAC37D}"/>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3FEFAD3-960E-4644-8923-548203B7494C}"/>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10910C8-60BE-4F72-8CD1-5084E41CF10C}"/>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B459D8D-CD81-4270-9564-5ABB025C6A41}"/>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69911A9-B126-4BB1-AD3F-B133CDA01387}"/>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E9C9C66-1522-4201-819A-E736C4993032}"/>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BDE58E2-34FC-451E-8E09-26F95EDBE80F}"/>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4566EAE-D317-409D-8CF1-49FCF75926DD}"/>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131A782-BB89-4B29-8DAF-8AAA85DA6A7A}"/>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04B87F-ECB3-439F-98CE-73BD03C5A8CB}"/>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656AAD8-C8A9-44D5-8BA3-E86F73CDEA6E}"/>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92F18C6-839A-44B5-B494-EEBFAC6101B2}"/>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AE4117D-3536-4CD6-8890-D1C5B9374A2E}"/>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681FF29-BA5A-4670-99BF-CB0E1D191606}"/>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C158C75-2CB2-414D-AB6A-130900016993}"/>
            </a:ext>
          </a:extLst>
        </xdr:cNvPr>
        <xdr:cNvSpPr/>
      </xdr:nvSpPr>
      <xdr:spPr>
        <a:xfrm>
          <a:off x="9972675" y="838200"/>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DF77081-D60A-4D01-A5FF-1F65CAAD806B}"/>
            </a:ext>
          </a:extLst>
        </xdr:cNvPr>
        <xdr:cNvSpPr/>
      </xdr:nvSpPr>
      <xdr:spPr>
        <a:xfrm>
          <a:off x="10210800" y="904875"/>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44544EE-E208-4C21-9934-78EE3ACBDD50}"/>
            </a:ext>
          </a:extLst>
        </xdr:cNvPr>
        <xdr:cNvSpPr/>
      </xdr:nvSpPr>
      <xdr:spPr>
        <a:xfrm>
          <a:off x="10210800" y="1152525"/>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3748F61-41CC-490F-A974-712664FB9FC5}"/>
            </a:ext>
          </a:extLst>
        </xdr:cNvPr>
        <xdr:cNvSpPr/>
      </xdr:nvSpPr>
      <xdr:spPr>
        <a:xfrm>
          <a:off x="10210800" y="1466850"/>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C26B67E-6E8C-4769-82B2-924D6DD328E2}"/>
            </a:ext>
          </a:extLst>
        </xdr:cNvPr>
        <xdr:cNvCxnSpPr/>
      </xdr:nvCxnSpPr>
      <xdr:spPr>
        <a:xfrm flipH="1">
          <a:off x="10048875" y="9810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720F69D-2971-4DA5-B40A-01A75231BA37}"/>
            </a:ext>
          </a:extLst>
        </xdr:cNvPr>
        <xdr:cNvSpPr/>
      </xdr:nvSpPr>
      <xdr:spPr>
        <a:xfrm>
          <a:off x="10102850" y="942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80F3DC7-C561-4925-9373-F8A9EB8B393E}"/>
            </a:ext>
          </a:extLst>
        </xdr:cNvPr>
        <xdr:cNvSpPr/>
      </xdr:nvSpPr>
      <xdr:spPr>
        <a:xfrm>
          <a:off x="10102850" y="11906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896DE7A-EFC9-48B0-BA67-5D8D7BF549CA}"/>
            </a:ext>
          </a:extLst>
        </xdr:cNvPr>
        <xdr:cNvCxnSpPr/>
      </xdr:nvCxnSpPr>
      <xdr:spPr>
        <a:xfrm>
          <a:off x="10131425" y="1447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D881A5D-F4BF-409F-90C3-16F976D3F553}"/>
            </a:ext>
          </a:extLst>
        </xdr:cNvPr>
        <xdr:cNvCxnSpPr/>
      </xdr:nvCxnSpPr>
      <xdr:spPr>
        <a:xfrm>
          <a:off x="10067925"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AB80E25-801D-4E31-BAA6-12B84A2435E5}"/>
            </a:ext>
          </a:extLst>
        </xdr:cNvPr>
        <xdr:cNvCxnSpPr/>
      </xdr:nvCxnSpPr>
      <xdr:spPr>
        <a:xfrm flipV="1">
          <a:off x="10131425" y="16637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E9CE94F-6B69-4E97-A16E-55F48D3E1B63}"/>
            </a:ext>
          </a:extLst>
        </xdr:cNvPr>
        <xdr:cNvCxnSpPr/>
      </xdr:nvCxnSpPr>
      <xdr:spPr>
        <a:xfrm>
          <a:off x="10067925" y="1800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4609532" cy="259045"/>
    <xdr:sp macro="" textlink="">
      <xdr:nvSpPr>
        <xdr:cNvPr id="29" name="テキスト ボックス 28">
          <a:extLst>
            <a:ext uri="{FF2B5EF4-FFF2-40B4-BE49-F238E27FC236}">
              <a16:creationId xmlns:a16="http://schemas.microsoft.com/office/drawing/2014/main" id="{F240F1B9-9D3A-4EA3-A740-3D520186ABC9}"/>
            </a:ext>
          </a:extLst>
        </xdr:cNvPr>
        <xdr:cNvSpPr txBox="1"/>
      </xdr:nvSpPr>
      <xdr:spPr>
        <a:xfrm>
          <a:off x="638175" y="26384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twoCellAnchor>
    <xdr:from>
      <xdr:col>4</xdr:col>
      <xdr:colOff>171450</xdr:colOff>
      <xdr:row>17</xdr:row>
      <xdr:rowOff>133350</xdr:rowOff>
    </xdr:from>
    <xdr:to>
      <xdr:col>54</xdr:col>
      <xdr:colOff>171450</xdr:colOff>
      <xdr:row>18</xdr:row>
      <xdr:rowOff>152400</xdr:rowOff>
    </xdr:to>
    <xdr:sp macro="" textlink="">
      <xdr:nvSpPr>
        <xdr:cNvPr id="30" name="大かっこ 29">
          <a:extLst>
            <a:ext uri="{FF2B5EF4-FFF2-40B4-BE49-F238E27FC236}">
              <a16:creationId xmlns:a16="http://schemas.microsoft.com/office/drawing/2014/main" id="{DB699C71-15A2-4D37-9330-E609E518E436}"/>
            </a:ext>
          </a:extLst>
        </xdr:cNvPr>
        <xdr:cNvSpPr/>
      </xdr:nvSpPr>
      <xdr:spPr>
        <a:xfrm>
          <a:off x="857250" y="2886075"/>
          <a:ext cx="8572500" cy="180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17</xdr:row>
      <xdr:rowOff>133350</xdr:rowOff>
    </xdr:from>
    <xdr:ext cx="8590942" cy="259045"/>
    <xdr:sp macro="" textlink="">
      <xdr:nvSpPr>
        <xdr:cNvPr id="31" name="テキスト ボックス 30">
          <a:extLst>
            <a:ext uri="{FF2B5EF4-FFF2-40B4-BE49-F238E27FC236}">
              <a16:creationId xmlns:a16="http://schemas.microsoft.com/office/drawing/2014/main" id="{390E9D32-905A-4B7C-ADBB-6B2838C5CA25}"/>
            </a:ext>
          </a:extLst>
        </xdr:cNvPr>
        <xdr:cNvSpPr txBox="1"/>
      </xdr:nvSpPr>
      <xdr:spPr>
        <a:xfrm>
          <a:off x="638175" y="288607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C52B1669-A0A4-487C-9CD4-CFB1518FD5F1}"/>
            </a:ext>
          </a:extLst>
        </xdr:cNvPr>
        <xdr:cNvSpPr txBox="1"/>
      </xdr:nvSpPr>
      <xdr:spPr>
        <a:xfrm>
          <a:off x="638175" y="3124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50DED976-BCB6-4E87-B6D0-624097F6AC47}"/>
            </a:ext>
          </a:extLst>
        </xdr:cNvPr>
        <xdr:cNvSpPr txBox="1"/>
      </xdr:nvSpPr>
      <xdr:spPr>
        <a:xfrm>
          <a:off x="638175" y="3362325"/>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127000</xdr:colOff>
      <xdr:row>22</xdr:row>
      <xdr:rowOff>38100</xdr:rowOff>
    </xdr:from>
    <xdr:ext cx="4406143" cy="259045"/>
    <xdr:sp macro="" textlink="">
      <xdr:nvSpPr>
        <xdr:cNvPr id="34" name="テキスト ボックス 33">
          <a:extLst>
            <a:ext uri="{FF2B5EF4-FFF2-40B4-BE49-F238E27FC236}">
              <a16:creationId xmlns:a16="http://schemas.microsoft.com/office/drawing/2014/main" id="{CE6EE163-B0D1-4E23-BA43-708EF8011737}"/>
            </a:ext>
          </a:extLst>
        </xdr:cNvPr>
        <xdr:cNvSpPr txBox="1"/>
      </xdr:nvSpPr>
      <xdr:spPr>
        <a:xfrm>
          <a:off x="638175" y="3600450"/>
          <a:ext cx="440614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5" name="正方形/長方形 34">
          <a:extLst>
            <a:ext uri="{FF2B5EF4-FFF2-40B4-BE49-F238E27FC236}">
              <a16:creationId xmlns:a16="http://schemas.microsoft.com/office/drawing/2014/main" id="{F1E349FA-9782-4E0E-AB7C-E0D5E31B6D6A}"/>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28</xdr:row>
      <xdr:rowOff>50800</xdr:rowOff>
    </xdr:from>
    <xdr:to>
      <xdr:col>14</xdr:col>
      <xdr:colOff>127000</xdr:colOff>
      <xdr:row>29</xdr:row>
      <xdr:rowOff>133350</xdr:rowOff>
    </xdr:to>
    <xdr:sp macro="" textlink="">
      <xdr:nvSpPr>
        <xdr:cNvPr id="36" name="正方形/長方形 35">
          <a:extLst>
            <a:ext uri="{FF2B5EF4-FFF2-40B4-BE49-F238E27FC236}">
              <a16:creationId xmlns:a16="http://schemas.microsoft.com/office/drawing/2014/main" id="{C5C533E3-FD48-40E0-8466-4A8688CE9336}"/>
            </a:ext>
          </a:extLst>
        </xdr:cNvPr>
        <xdr:cNvSpPr/>
      </xdr:nvSpPr>
      <xdr:spPr>
        <a:xfrm>
          <a:off x="1152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29</xdr:row>
      <xdr:rowOff>82550</xdr:rowOff>
    </xdr:from>
    <xdr:to>
      <xdr:col>14</xdr:col>
      <xdr:colOff>127000</xdr:colOff>
      <xdr:row>30</xdr:row>
      <xdr:rowOff>165100</xdr:rowOff>
    </xdr:to>
    <xdr:sp macro="" textlink="">
      <xdr:nvSpPr>
        <xdr:cNvPr id="37" name="正方形/長方形 36">
          <a:extLst>
            <a:ext uri="{FF2B5EF4-FFF2-40B4-BE49-F238E27FC236}">
              <a16:creationId xmlns:a16="http://schemas.microsoft.com/office/drawing/2014/main" id="{15366BAE-975A-4EF6-9720-543F4A4E6510}"/>
            </a:ext>
          </a:extLst>
        </xdr:cNvPr>
        <xdr:cNvSpPr/>
      </xdr:nvSpPr>
      <xdr:spPr>
        <a:xfrm>
          <a:off x="1152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28</xdr:row>
      <xdr:rowOff>50800</xdr:rowOff>
    </xdr:from>
    <xdr:to>
      <xdr:col>23</xdr:col>
      <xdr:colOff>63500</xdr:colOff>
      <xdr:row>29</xdr:row>
      <xdr:rowOff>133350</xdr:rowOff>
    </xdr:to>
    <xdr:sp macro="" textlink="">
      <xdr:nvSpPr>
        <xdr:cNvPr id="38" name="正方形/長方形 37">
          <a:extLst>
            <a:ext uri="{FF2B5EF4-FFF2-40B4-BE49-F238E27FC236}">
              <a16:creationId xmlns:a16="http://schemas.microsoft.com/office/drawing/2014/main" id="{99F89B9B-03C5-4454-BA6C-83EAB26500B5}"/>
            </a:ext>
          </a:extLst>
        </xdr:cNvPr>
        <xdr:cNvSpPr/>
      </xdr:nvSpPr>
      <xdr:spPr>
        <a:xfrm>
          <a:off x="2638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29</xdr:row>
      <xdr:rowOff>82550</xdr:rowOff>
    </xdr:from>
    <xdr:to>
      <xdr:col>23</xdr:col>
      <xdr:colOff>63500</xdr:colOff>
      <xdr:row>30</xdr:row>
      <xdr:rowOff>165100</xdr:rowOff>
    </xdr:to>
    <xdr:sp macro="" textlink="">
      <xdr:nvSpPr>
        <xdr:cNvPr id="39" name="正方形/長方形 38">
          <a:extLst>
            <a:ext uri="{FF2B5EF4-FFF2-40B4-BE49-F238E27FC236}">
              <a16:creationId xmlns:a16="http://schemas.microsoft.com/office/drawing/2014/main" id="{3CCD266E-867C-4751-BAB1-044C1A477179}"/>
            </a:ext>
          </a:extLst>
        </xdr:cNvPr>
        <xdr:cNvSpPr/>
      </xdr:nvSpPr>
      <xdr:spPr>
        <a:xfrm>
          <a:off x="2638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7A94DFB-FA8C-4006-9B30-435583895468}"/>
            </a:ext>
          </a:extLst>
        </xdr:cNvPr>
        <xdr:cNvSpPr/>
      </xdr:nvSpPr>
      <xdr:spPr>
        <a:xfrm>
          <a:off x="6858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C2AD898-EFC8-47B2-BFD6-01CFDE991019}"/>
            </a:ext>
          </a:extLst>
        </xdr:cNvPr>
        <xdr:cNvSpPr txBox="1"/>
      </xdr:nvSpPr>
      <xdr:spPr>
        <a:xfrm>
          <a:off x="666750"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A5254B3-110E-4C1F-B921-9E2CA6FBA474}"/>
            </a:ext>
          </a:extLst>
        </xdr:cNvPr>
        <xdr:cNvCxnSpPr/>
      </xdr:nvCxnSpPr>
      <xdr:spPr>
        <a:xfrm>
          <a:off x="6858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C2DA4D-9E46-4FED-93A2-5B213B2FC03A}"/>
            </a:ext>
          </a:extLst>
        </xdr:cNvPr>
        <xdr:cNvSpPr txBox="1"/>
      </xdr:nvSpPr>
      <xdr:spPr>
        <a:xfrm>
          <a:off x="278946" y="706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3F0E940-6450-48C5-91B4-278D06FE0F53}"/>
            </a:ext>
          </a:extLst>
        </xdr:cNvPr>
        <xdr:cNvCxnSpPr/>
      </xdr:nvCxnSpPr>
      <xdr:spPr>
        <a:xfrm>
          <a:off x="6858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952B288-7679-4D6D-B86C-972BDA83E047}"/>
            </a:ext>
          </a:extLst>
        </xdr:cNvPr>
        <xdr:cNvSpPr txBox="1"/>
      </xdr:nvSpPr>
      <xdr:spPr>
        <a:xfrm>
          <a:off x="2789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A37CBB7-A231-4D67-BAB6-3539868C5048}"/>
            </a:ext>
          </a:extLst>
        </xdr:cNvPr>
        <xdr:cNvCxnSpPr/>
      </xdr:nvCxnSpPr>
      <xdr:spPr>
        <a:xfrm>
          <a:off x="6858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19D5936-ADF7-4B40-B989-D775DBBB9FB4}"/>
            </a:ext>
          </a:extLst>
        </xdr:cNvPr>
        <xdr:cNvSpPr txBox="1"/>
      </xdr:nvSpPr>
      <xdr:spPr>
        <a:xfrm>
          <a:off x="339891"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57BF5B5-F4EC-4406-A0F3-9744F68B789D}"/>
            </a:ext>
          </a:extLst>
        </xdr:cNvPr>
        <xdr:cNvCxnSpPr/>
      </xdr:nvCxnSpPr>
      <xdr:spPr>
        <a:xfrm>
          <a:off x="6858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DA44A63-B518-4E35-AD4D-7B0744D99C11}"/>
            </a:ext>
          </a:extLst>
        </xdr:cNvPr>
        <xdr:cNvSpPr txBox="1"/>
      </xdr:nvSpPr>
      <xdr:spPr>
        <a:xfrm>
          <a:off x="339891"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EB264A6-D76F-4712-AA91-3D96A4D75957}"/>
            </a:ext>
          </a:extLst>
        </xdr:cNvPr>
        <xdr:cNvCxnSpPr/>
      </xdr:nvCxnSpPr>
      <xdr:spPr>
        <a:xfrm>
          <a:off x="6858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D621D49-1FAA-4954-B23D-BA02E0503E40}"/>
            </a:ext>
          </a:extLst>
        </xdr:cNvPr>
        <xdr:cNvSpPr txBox="1"/>
      </xdr:nvSpPr>
      <xdr:spPr>
        <a:xfrm>
          <a:off x="339891"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C49C927-4DE0-4E11-B296-CCC43837734B}"/>
            </a:ext>
          </a:extLst>
        </xdr:cNvPr>
        <xdr:cNvCxnSpPr/>
      </xdr:nvCxnSpPr>
      <xdr:spPr>
        <a:xfrm>
          <a:off x="6858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6255E2A-41DE-43DB-A290-5CA01F453557}"/>
            </a:ext>
          </a:extLst>
        </xdr:cNvPr>
        <xdr:cNvSpPr txBox="1"/>
      </xdr:nvSpPr>
      <xdr:spPr>
        <a:xfrm>
          <a:off x="339891"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45F80A8-AF06-4584-A132-DA1E0E464462}"/>
            </a:ext>
          </a:extLst>
        </xdr:cNvPr>
        <xdr:cNvCxnSpPr/>
      </xdr:nvCxnSpPr>
      <xdr:spPr>
        <a:xfrm>
          <a:off x="6858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C837C51-E2E1-4C43-999A-943A4BDBD41C}"/>
            </a:ext>
          </a:extLst>
        </xdr:cNvPr>
        <xdr:cNvSpPr txBox="1"/>
      </xdr:nvSpPr>
      <xdr:spPr>
        <a:xfrm>
          <a:off x="388136" y="49028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体育館・プール】&#10;有形固定資産減価償却率グラフ枠">
          <a:extLst>
            <a:ext uri="{FF2B5EF4-FFF2-40B4-BE49-F238E27FC236}">
              <a16:creationId xmlns:a16="http://schemas.microsoft.com/office/drawing/2014/main" id="{9B109BB6-49A4-423D-9227-7CB2082D6B76}"/>
            </a:ext>
          </a:extLst>
        </xdr:cNvPr>
        <xdr:cNvSpPr/>
      </xdr:nvSpPr>
      <xdr:spPr>
        <a:xfrm>
          <a:off x="6858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34</xdr:row>
      <xdr:rowOff>20955</xdr:rowOff>
    </xdr:from>
    <xdr:to>
      <xdr:col>24</xdr:col>
      <xdr:colOff>62865</xdr:colOff>
      <xdr:row>41</xdr:row>
      <xdr:rowOff>47625</xdr:rowOff>
    </xdr:to>
    <xdr:cxnSp macro="">
      <xdr:nvCxnSpPr>
        <xdr:cNvPr id="57" name="直線コネクタ 56">
          <a:extLst>
            <a:ext uri="{FF2B5EF4-FFF2-40B4-BE49-F238E27FC236}">
              <a16:creationId xmlns:a16="http://schemas.microsoft.com/office/drawing/2014/main" id="{5B0E7B23-9812-4EBB-ADF7-254AB461B97B}"/>
            </a:ext>
          </a:extLst>
        </xdr:cNvPr>
        <xdr:cNvCxnSpPr/>
      </xdr:nvCxnSpPr>
      <xdr:spPr>
        <a:xfrm flipV="1">
          <a:off x="4179570" y="5526405"/>
          <a:ext cx="1270" cy="1156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51452</xdr:rowOff>
    </xdr:from>
    <xdr:ext cx="405111" cy="259045"/>
    <xdr:sp macro="" textlink="">
      <xdr:nvSpPr>
        <xdr:cNvPr id="58" name="【体育館・プール】&#10;有形固定資産減価償却率最小値テキスト">
          <a:extLst>
            <a:ext uri="{FF2B5EF4-FFF2-40B4-BE49-F238E27FC236}">
              <a16:creationId xmlns:a16="http://schemas.microsoft.com/office/drawing/2014/main" id="{C841B406-51B9-47D3-BA8C-DDC354F32EFE}"/>
            </a:ext>
          </a:extLst>
        </xdr:cNvPr>
        <xdr:cNvSpPr txBox="1"/>
      </xdr:nvSpPr>
      <xdr:spPr>
        <a:xfrm>
          <a:off x="4229100" y="6687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47625</xdr:rowOff>
    </xdr:from>
    <xdr:to>
      <xdr:col>24</xdr:col>
      <xdr:colOff>152400</xdr:colOff>
      <xdr:row>41</xdr:row>
      <xdr:rowOff>47625</xdr:rowOff>
    </xdr:to>
    <xdr:cxnSp macro="">
      <xdr:nvCxnSpPr>
        <xdr:cNvPr id="59" name="直線コネクタ 58">
          <a:extLst>
            <a:ext uri="{FF2B5EF4-FFF2-40B4-BE49-F238E27FC236}">
              <a16:creationId xmlns:a16="http://schemas.microsoft.com/office/drawing/2014/main" id="{A28E5216-6CDB-4F8E-8E97-88368E26F85D}"/>
            </a:ext>
          </a:extLst>
        </xdr:cNvPr>
        <xdr:cNvCxnSpPr/>
      </xdr:nvCxnSpPr>
      <xdr:spPr>
        <a:xfrm>
          <a:off x="4105275" y="66833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139082</xdr:rowOff>
    </xdr:from>
    <xdr:ext cx="405111" cy="259045"/>
    <xdr:sp macro="" textlink="">
      <xdr:nvSpPr>
        <xdr:cNvPr id="60" name="【体育館・プール】&#10;有形固定資産減価償却率最大値テキスト">
          <a:extLst>
            <a:ext uri="{FF2B5EF4-FFF2-40B4-BE49-F238E27FC236}">
              <a16:creationId xmlns:a16="http://schemas.microsoft.com/office/drawing/2014/main" id="{18AFC817-D0EA-4D4D-B3E5-1E27CE7A0FFE}"/>
            </a:ext>
          </a:extLst>
        </xdr:cNvPr>
        <xdr:cNvSpPr txBox="1"/>
      </xdr:nvSpPr>
      <xdr:spPr>
        <a:xfrm>
          <a:off x="4229100" y="5323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20955</xdr:rowOff>
    </xdr:from>
    <xdr:to>
      <xdr:col>24</xdr:col>
      <xdr:colOff>152400</xdr:colOff>
      <xdr:row>34</xdr:row>
      <xdr:rowOff>20955</xdr:rowOff>
    </xdr:to>
    <xdr:cxnSp macro="">
      <xdr:nvCxnSpPr>
        <xdr:cNvPr id="61" name="直線コネクタ 60">
          <a:extLst>
            <a:ext uri="{FF2B5EF4-FFF2-40B4-BE49-F238E27FC236}">
              <a16:creationId xmlns:a16="http://schemas.microsoft.com/office/drawing/2014/main" id="{B83686C1-6923-40D4-BB42-6619F72A51C4}"/>
            </a:ext>
          </a:extLst>
        </xdr:cNvPr>
        <xdr:cNvCxnSpPr/>
      </xdr:nvCxnSpPr>
      <xdr:spPr>
        <a:xfrm>
          <a:off x="4105275" y="55264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153052</xdr:rowOff>
    </xdr:from>
    <xdr:ext cx="405111" cy="259045"/>
    <xdr:sp macro="" textlink="">
      <xdr:nvSpPr>
        <xdr:cNvPr id="62" name="【体育館・プール】&#10;有形固定資産減価償却率平均値テキスト">
          <a:extLst>
            <a:ext uri="{FF2B5EF4-FFF2-40B4-BE49-F238E27FC236}">
              <a16:creationId xmlns:a16="http://schemas.microsoft.com/office/drawing/2014/main" id="{85C1F74C-C371-41D6-9C4F-2F93B39C2DBD}"/>
            </a:ext>
          </a:extLst>
        </xdr:cNvPr>
        <xdr:cNvSpPr txBox="1"/>
      </xdr:nvSpPr>
      <xdr:spPr>
        <a:xfrm>
          <a:off x="4229100" y="5820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130175</xdr:rowOff>
    </xdr:from>
    <xdr:to>
      <xdr:col>24</xdr:col>
      <xdr:colOff>114300</xdr:colOff>
      <xdr:row>37</xdr:row>
      <xdr:rowOff>60325</xdr:rowOff>
    </xdr:to>
    <xdr:sp macro="" textlink="">
      <xdr:nvSpPr>
        <xdr:cNvPr id="63" name="フローチャート: 判断 62">
          <a:extLst>
            <a:ext uri="{FF2B5EF4-FFF2-40B4-BE49-F238E27FC236}">
              <a16:creationId xmlns:a16="http://schemas.microsoft.com/office/drawing/2014/main" id="{219BB3CC-2A28-4CDA-AE27-0DFFB23C1F0F}"/>
            </a:ext>
          </a:extLst>
        </xdr:cNvPr>
        <xdr:cNvSpPr/>
      </xdr:nvSpPr>
      <xdr:spPr>
        <a:xfrm>
          <a:off x="4124325" y="59594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84455</xdr:rowOff>
    </xdr:from>
    <xdr:to>
      <xdr:col>20</xdr:col>
      <xdr:colOff>38100</xdr:colOff>
      <xdr:row>37</xdr:row>
      <xdr:rowOff>14605</xdr:rowOff>
    </xdr:to>
    <xdr:sp macro="" textlink="">
      <xdr:nvSpPr>
        <xdr:cNvPr id="64" name="フローチャート: 判断 63">
          <a:extLst>
            <a:ext uri="{FF2B5EF4-FFF2-40B4-BE49-F238E27FC236}">
              <a16:creationId xmlns:a16="http://schemas.microsoft.com/office/drawing/2014/main" id="{7B6577E5-5236-4D8B-8A8C-872BA42BEA6B}"/>
            </a:ext>
          </a:extLst>
        </xdr:cNvPr>
        <xdr:cNvSpPr/>
      </xdr:nvSpPr>
      <xdr:spPr>
        <a:xfrm>
          <a:off x="3381375" y="591693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8BDBAB6A-2124-4D83-B0C1-567C51057150}"/>
            </a:ext>
          </a:extLst>
        </xdr:cNvPr>
        <xdr:cNvSpPr/>
      </xdr:nvSpPr>
      <xdr:spPr>
        <a:xfrm>
          <a:off x="2571750" y="591312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a:extLst>
            <a:ext uri="{FF2B5EF4-FFF2-40B4-BE49-F238E27FC236}">
              <a16:creationId xmlns:a16="http://schemas.microsoft.com/office/drawing/2014/main" id="{1C90514C-779D-4DF1-9189-8011E1D1285A}"/>
            </a:ext>
          </a:extLst>
        </xdr:cNvPr>
        <xdr:cNvSpPr/>
      </xdr:nvSpPr>
      <xdr:spPr>
        <a:xfrm>
          <a:off x="1781175" y="587629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34925</xdr:rowOff>
    </xdr:from>
    <xdr:to>
      <xdr:col>6</xdr:col>
      <xdr:colOff>38100</xdr:colOff>
      <xdr:row>36</xdr:row>
      <xdr:rowOff>136525</xdr:rowOff>
    </xdr:to>
    <xdr:sp macro="" textlink="">
      <xdr:nvSpPr>
        <xdr:cNvPr id="67" name="フローチャート: 判断 66">
          <a:extLst>
            <a:ext uri="{FF2B5EF4-FFF2-40B4-BE49-F238E27FC236}">
              <a16:creationId xmlns:a16="http://schemas.microsoft.com/office/drawing/2014/main" id="{0B18F495-D4CD-4489-A8D6-73ED1DE325B9}"/>
            </a:ext>
          </a:extLst>
        </xdr:cNvPr>
        <xdr:cNvSpPr/>
      </xdr:nvSpPr>
      <xdr:spPr>
        <a:xfrm>
          <a:off x="981075" y="58642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FA31160-78E4-40D9-8F41-D358A7BAFF0E}"/>
            </a:ext>
          </a:extLst>
        </xdr:cNvPr>
        <xdr:cNvSpPr txBox="1"/>
      </xdr:nvSpPr>
      <xdr:spPr>
        <a:xfrm>
          <a:off x="40100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D894DCD-73B8-47F2-9489-68DAD94A1625}"/>
            </a:ext>
          </a:extLst>
        </xdr:cNvPr>
        <xdr:cNvSpPr txBox="1"/>
      </xdr:nvSpPr>
      <xdr:spPr>
        <a:xfrm>
          <a:off x="32575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8BE8159-E230-4686-962D-F2FC353A85E9}"/>
            </a:ext>
          </a:extLst>
        </xdr:cNvPr>
        <xdr:cNvSpPr txBox="1"/>
      </xdr:nvSpPr>
      <xdr:spPr>
        <a:xfrm>
          <a:off x="24479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573C82F-EA2E-4C21-986E-0C740216D634}"/>
            </a:ext>
          </a:extLst>
        </xdr:cNvPr>
        <xdr:cNvSpPr txBox="1"/>
      </xdr:nvSpPr>
      <xdr:spPr>
        <a:xfrm>
          <a:off x="1657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2A6FC31-CA3D-4512-8A89-8B4B691A7574}"/>
            </a:ext>
          </a:extLst>
        </xdr:cNvPr>
        <xdr:cNvSpPr txBox="1"/>
      </xdr:nvSpPr>
      <xdr:spPr>
        <a:xfrm>
          <a:off x="857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164465</xdr:rowOff>
    </xdr:from>
    <xdr:to>
      <xdr:col>24</xdr:col>
      <xdr:colOff>114300</xdr:colOff>
      <xdr:row>37</xdr:row>
      <xdr:rowOff>94615</xdr:rowOff>
    </xdr:to>
    <xdr:sp macro="" textlink="">
      <xdr:nvSpPr>
        <xdr:cNvPr id="73" name="楕円 72">
          <a:extLst>
            <a:ext uri="{FF2B5EF4-FFF2-40B4-BE49-F238E27FC236}">
              <a16:creationId xmlns:a16="http://schemas.microsoft.com/office/drawing/2014/main" id="{5BC819A3-BAEA-43ED-8C66-C253D7A1192C}"/>
            </a:ext>
          </a:extLst>
        </xdr:cNvPr>
        <xdr:cNvSpPr/>
      </xdr:nvSpPr>
      <xdr:spPr>
        <a:xfrm>
          <a:off x="4124325" y="599059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142892</xdr:rowOff>
    </xdr:from>
    <xdr:ext cx="405111" cy="259045"/>
    <xdr:sp macro="" textlink="">
      <xdr:nvSpPr>
        <xdr:cNvPr id="74" name="【体育館・プール】&#10;有形固定資産減価償却率該当値テキスト">
          <a:extLst>
            <a:ext uri="{FF2B5EF4-FFF2-40B4-BE49-F238E27FC236}">
              <a16:creationId xmlns:a16="http://schemas.microsoft.com/office/drawing/2014/main" id="{077D6DF5-32FD-4896-A3F4-EE2FC45A36C7}"/>
            </a:ext>
          </a:extLst>
        </xdr:cNvPr>
        <xdr:cNvSpPr txBox="1"/>
      </xdr:nvSpPr>
      <xdr:spPr>
        <a:xfrm>
          <a:off x="4229100"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120650</xdr:rowOff>
    </xdr:from>
    <xdr:to>
      <xdr:col>20</xdr:col>
      <xdr:colOff>38100</xdr:colOff>
      <xdr:row>37</xdr:row>
      <xdr:rowOff>50800</xdr:rowOff>
    </xdr:to>
    <xdr:sp macro="" textlink="">
      <xdr:nvSpPr>
        <xdr:cNvPr id="75" name="楕円 74">
          <a:extLst>
            <a:ext uri="{FF2B5EF4-FFF2-40B4-BE49-F238E27FC236}">
              <a16:creationId xmlns:a16="http://schemas.microsoft.com/office/drawing/2014/main" id="{5F023819-150E-4121-8349-46B0528F5396}"/>
            </a:ext>
          </a:extLst>
        </xdr:cNvPr>
        <xdr:cNvSpPr/>
      </xdr:nvSpPr>
      <xdr:spPr>
        <a:xfrm>
          <a:off x="3381375" y="59531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0</xdr:rowOff>
    </xdr:from>
    <xdr:to>
      <xdr:col>24</xdr:col>
      <xdr:colOff>63500</xdr:colOff>
      <xdr:row>37</xdr:row>
      <xdr:rowOff>43815</xdr:rowOff>
    </xdr:to>
    <xdr:cxnSp macro="">
      <xdr:nvCxnSpPr>
        <xdr:cNvPr id="76" name="直線コネクタ 75">
          <a:extLst>
            <a:ext uri="{FF2B5EF4-FFF2-40B4-BE49-F238E27FC236}">
              <a16:creationId xmlns:a16="http://schemas.microsoft.com/office/drawing/2014/main" id="{B976B56D-41C3-4475-8016-2A9545E57A3A}"/>
            </a:ext>
          </a:extLst>
        </xdr:cNvPr>
        <xdr:cNvCxnSpPr/>
      </xdr:nvCxnSpPr>
      <xdr:spPr>
        <a:xfrm>
          <a:off x="3429000" y="5991225"/>
          <a:ext cx="752475"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76835</xdr:rowOff>
    </xdr:from>
    <xdr:to>
      <xdr:col>15</xdr:col>
      <xdr:colOff>101600</xdr:colOff>
      <xdr:row>37</xdr:row>
      <xdr:rowOff>6985</xdr:rowOff>
    </xdr:to>
    <xdr:sp macro="" textlink="">
      <xdr:nvSpPr>
        <xdr:cNvPr id="77" name="楕円 76">
          <a:extLst>
            <a:ext uri="{FF2B5EF4-FFF2-40B4-BE49-F238E27FC236}">
              <a16:creationId xmlns:a16="http://schemas.microsoft.com/office/drawing/2014/main" id="{8BA9F932-7506-4261-A7D3-9BF292C2F7D7}"/>
            </a:ext>
          </a:extLst>
        </xdr:cNvPr>
        <xdr:cNvSpPr/>
      </xdr:nvSpPr>
      <xdr:spPr>
        <a:xfrm>
          <a:off x="2571750" y="59061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127635</xdr:rowOff>
    </xdr:from>
    <xdr:to>
      <xdr:col>19</xdr:col>
      <xdr:colOff>177800</xdr:colOff>
      <xdr:row>37</xdr:row>
      <xdr:rowOff>0</xdr:rowOff>
    </xdr:to>
    <xdr:cxnSp macro="">
      <xdr:nvCxnSpPr>
        <xdr:cNvPr id="78" name="直線コネクタ 77">
          <a:extLst>
            <a:ext uri="{FF2B5EF4-FFF2-40B4-BE49-F238E27FC236}">
              <a16:creationId xmlns:a16="http://schemas.microsoft.com/office/drawing/2014/main" id="{29BE0B25-610E-4AF1-A1C5-BCC562DC906F}"/>
            </a:ext>
          </a:extLst>
        </xdr:cNvPr>
        <xdr:cNvCxnSpPr/>
      </xdr:nvCxnSpPr>
      <xdr:spPr>
        <a:xfrm>
          <a:off x="2619375" y="5953760"/>
          <a:ext cx="80962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33020</xdr:rowOff>
    </xdr:from>
    <xdr:to>
      <xdr:col>10</xdr:col>
      <xdr:colOff>165100</xdr:colOff>
      <xdr:row>36</xdr:row>
      <xdr:rowOff>134620</xdr:rowOff>
    </xdr:to>
    <xdr:sp macro="" textlink="">
      <xdr:nvSpPr>
        <xdr:cNvPr id="79" name="楕円 78">
          <a:extLst>
            <a:ext uri="{FF2B5EF4-FFF2-40B4-BE49-F238E27FC236}">
              <a16:creationId xmlns:a16="http://schemas.microsoft.com/office/drawing/2014/main" id="{91EE2F5F-FE6D-456C-81C4-23D105B14BCD}"/>
            </a:ext>
          </a:extLst>
        </xdr:cNvPr>
        <xdr:cNvSpPr/>
      </xdr:nvSpPr>
      <xdr:spPr>
        <a:xfrm>
          <a:off x="1781175" y="585914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83820</xdr:rowOff>
    </xdr:from>
    <xdr:to>
      <xdr:col>15</xdr:col>
      <xdr:colOff>50800</xdr:colOff>
      <xdr:row>36</xdr:row>
      <xdr:rowOff>127635</xdr:rowOff>
    </xdr:to>
    <xdr:cxnSp macro="">
      <xdr:nvCxnSpPr>
        <xdr:cNvPr id="80" name="直線コネクタ 79">
          <a:extLst>
            <a:ext uri="{FF2B5EF4-FFF2-40B4-BE49-F238E27FC236}">
              <a16:creationId xmlns:a16="http://schemas.microsoft.com/office/drawing/2014/main" id="{22C8B7E6-D509-43F2-91AB-6B1CC1252AFA}"/>
            </a:ext>
          </a:extLst>
        </xdr:cNvPr>
        <xdr:cNvCxnSpPr/>
      </xdr:nvCxnSpPr>
      <xdr:spPr>
        <a:xfrm>
          <a:off x="1828800" y="5916295"/>
          <a:ext cx="790575"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160655</xdr:rowOff>
    </xdr:from>
    <xdr:to>
      <xdr:col>6</xdr:col>
      <xdr:colOff>38100</xdr:colOff>
      <xdr:row>36</xdr:row>
      <xdr:rowOff>90805</xdr:rowOff>
    </xdr:to>
    <xdr:sp macro="" textlink="">
      <xdr:nvSpPr>
        <xdr:cNvPr id="81" name="楕円 80">
          <a:extLst>
            <a:ext uri="{FF2B5EF4-FFF2-40B4-BE49-F238E27FC236}">
              <a16:creationId xmlns:a16="http://schemas.microsoft.com/office/drawing/2014/main" id="{E31E90CD-9382-4520-B2B1-15595C177236}"/>
            </a:ext>
          </a:extLst>
        </xdr:cNvPr>
        <xdr:cNvSpPr/>
      </xdr:nvSpPr>
      <xdr:spPr>
        <a:xfrm>
          <a:off x="981075" y="583120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40005</xdr:rowOff>
    </xdr:from>
    <xdr:to>
      <xdr:col>10</xdr:col>
      <xdr:colOff>114300</xdr:colOff>
      <xdr:row>36</xdr:row>
      <xdr:rowOff>83820</xdr:rowOff>
    </xdr:to>
    <xdr:cxnSp macro="">
      <xdr:nvCxnSpPr>
        <xdr:cNvPr id="82" name="直線コネクタ 81">
          <a:extLst>
            <a:ext uri="{FF2B5EF4-FFF2-40B4-BE49-F238E27FC236}">
              <a16:creationId xmlns:a16="http://schemas.microsoft.com/office/drawing/2014/main" id="{043D52C6-B461-4227-B9D7-BB721D3EFB57}"/>
            </a:ext>
          </a:extLst>
        </xdr:cNvPr>
        <xdr:cNvCxnSpPr/>
      </xdr:nvCxnSpPr>
      <xdr:spPr>
        <a:xfrm>
          <a:off x="1028700" y="5869305"/>
          <a:ext cx="8001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31132</xdr:rowOff>
    </xdr:from>
    <xdr:ext cx="405111" cy="259045"/>
    <xdr:sp macro="" textlink="">
      <xdr:nvSpPr>
        <xdr:cNvPr id="83" name="n_1aveValue【体育館・プール】&#10;有形固定資産減価償却率">
          <a:extLst>
            <a:ext uri="{FF2B5EF4-FFF2-40B4-BE49-F238E27FC236}">
              <a16:creationId xmlns:a16="http://schemas.microsoft.com/office/drawing/2014/main" id="{5C6F632E-0F82-4381-ACC8-947C7C852498}"/>
            </a:ext>
          </a:extLst>
        </xdr:cNvPr>
        <xdr:cNvSpPr txBox="1"/>
      </xdr:nvSpPr>
      <xdr:spPr>
        <a:xfrm>
          <a:off x="3239144" y="569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体育館・プール】&#10;有形固定資産減価償却率">
          <a:extLst>
            <a:ext uri="{FF2B5EF4-FFF2-40B4-BE49-F238E27FC236}">
              <a16:creationId xmlns:a16="http://schemas.microsoft.com/office/drawing/2014/main" id="{825E2B3A-D19D-4FC5-ABDE-3B1D4AEBA473}"/>
            </a:ext>
          </a:extLst>
        </xdr:cNvPr>
        <xdr:cNvSpPr txBox="1"/>
      </xdr:nvSpPr>
      <xdr:spPr>
        <a:xfrm>
          <a:off x="2439044" y="599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142892</xdr:rowOff>
    </xdr:from>
    <xdr:ext cx="405111" cy="259045"/>
    <xdr:sp macro="" textlink="">
      <xdr:nvSpPr>
        <xdr:cNvPr id="85" name="n_3aveValue【体育館・プール】&#10;有形固定資産減価償却率">
          <a:extLst>
            <a:ext uri="{FF2B5EF4-FFF2-40B4-BE49-F238E27FC236}">
              <a16:creationId xmlns:a16="http://schemas.microsoft.com/office/drawing/2014/main" id="{125A589E-FA5C-4095-B33E-0F39D9BEF96B}"/>
            </a:ext>
          </a:extLst>
        </xdr:cNvPr>
        <xdr:cNvSpPr txBox="1"/>
      </xdr:nvSpPr>
      <xdr:spPr>
        <a:xfrm>
          <a:off x="1648469"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127652</xdr:rowOff>
    </xdr:from>
    <xdr:ext cx="405111" cy="259045"/>
    <xdr:sp macro="" textlink="">
      <xdr:nvSpPr>
        <xdr:cNvPr id="86" name="n_4aveValue【体育館・プール】&#10;有形固定資産減価償却率">
          <a:extLst>
            <a:ext uri="{FF2B5EF4-FFF2-40B4-BE49-F238E27FC236}">
              <a16:creationId xmlns:a16="http://schemas.microsoft.com/office/drawing/2014/main" id="{D6CA0F51-9CAF-4493-AC96-4EA10321EE9E}"/>
            </a:ext>
          </a:extLst>
        </xdr:cNvPr>
        <xdr:cNvSpPr txBox="1"/>
      </xdr:nvSpPr>
      <xdr:spPr>
        <a:xfrm>
          <a:off x="848369" y="59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41927</xdr:rowOff>
    </xdr:from>
    <xdr:ext cx="405111" cy="259045"/>
    <xdr:sp macro="" textlink="">
      <xdr:nvSpPr>
        <xdr:cNvPr id="87" name="n_1mainValue【体育館・プール】&#10;有形固定資産減価償却率">
          <a:extLst>
            <a:ext uri="{FF2B5EF4-FFF2-40B4-BE49-F238E27FC236}">
              <a16:creationId xmlns:a16="http://schemas.microsoft.com/office/drawing/2014/main" id="{E00D39A8-D505-4F41-8089-AFF0EA4D8E5C}"/>
            </a:ext>
          </a:extLst>
        </xdr:cNvPr>
        <xdr:cNvSpPr txBox="1"/>
      </xdr:nvSpPr>
      <xdr:spPr>
        <a:xfrm>
          <a:off x="32391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23512</xdr:rowOff>
    </xdr:from>
    <xdr:ext cx="405111" cy="259045"/>
    <xdr:sp macro="" textlink="">
      <xdr:nvSpPr>
        <xdr:cNvPr id="88" name="n_2mainValue【体育館・プール】&#10;有形固定資産減価償却率">
          <a:extLst>
            <a:ext uri="{FF2B5EF4-FFF2-40B4-BE49-F238E27FC236}">
              <a16:creationId xmlns:a16="http://schemas.microsoft.com/office/drawing/2014/main" id="{88B515E2-34E4-4434-AAAA-F0F793C31240}"/>
            </a:ext>
          </a:extLst>
        </xdr:cNvPr>
        <xdr:cNvSpPr txBox="1"/>
      </xdr:nvSpPr>
      <xdr:spPr>
        <a:xfrm>
          <a:off x="2439044" y="5694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151147</xdr:rowOff>
    </xdr:from>
    <xdr:ext cx="405111" cy="259045"/>
    <xdr:sp macro="" textlink="">
      <xdr:nvSpPr>
        <xdr:cNvPr id="89" name="n_3mainValue【体育館・プール】&#10;有形固定資産減価償却率">
          <a:extLst>
            <a:ext uri="{FF2B5EF4-FFF2-40B4-BE49-F238E27FC236}">
              <a16:creationId xmlns:a16="http://schemas.microsoft.com/office/drawing/2014/main" id="{AE417958-867D-40FD-9BBA-DFBCAAD4C4BE}"/>
            </a:ext>
          </a:extLst>
        </xdr:cNvPr>
        <xdr:cNvSpPr txBox="1"/>
      </xdr:nvSpPr>
      <xdr:spPr>
        <a:xfrm>
          <a:off x="1648469"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107332</xdr:rowOff>
    </xdr:from>
    <xdr:ext cx="405111" cy="259045"/>
    <xdr:sp macro="" textlink="">
      <xdr:nvSpPr>
        <xdr:cNvPr id="90" name="n_4mainValue【体育館・プール】&#10;有形固定資産減価償却率">
          <a:extLst>
            <a:ext uri="{FF2B5EF4-FFF2-40B4-BE49-F238E27FC236}">
              <a16:creationId xmlns:a16="http://schemas.microsoft.com/office/drawing/2014/main" id="{04604D54-61F5-414B-A583-4E2005463333}"/>
            </a:ext>
          </a:extLst>
        </xdr:cNvPr>
        <xdr:cNvSpPr txBox="1"/>
      </xdr:nvSpPr>
      <xdr:spPr>
        <a:xfrm>
          <a:off x="848369" y="5609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4D16D41F-98E2-41E6-A263-DEE6CEE1F219}"/>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28</xdr:row>
      <xdr:rowOff>50800</xdr:rowOff>
    </xdr:from>
    <xdr:to>
      <xdr:col>45</xdr:col>
      <xdr:colOff>63500</xdr:colOff>
      <xdr:row>29</xdr:row>
      <xdr:rowOff>133350</xdr:rowOff>
    </xdr:to>
    <xdr:sp macro="" textlink="">
      <xdr:nvSpPr>
        <xdr:cNvPr id="92" name="正方形/長方形 91">
          <a:extLst>
            <a:ext uri="{FF2B5EF4-FFF2-40B4-BE49-F238E27FC236}">
              <a16:creationId xmlns:a16="http://schemas.microsoft.com/office/drawing/2014/main" id="{E4A04432-9BEB-4562-A38F-A855AABF7260}"/>
            </a:ext>
          </a:extLst>
        </xdr:cNvPr>
        <xdr:cNvSpPr/>
      </xdr:nvSpPr>
      <xdr:spPr>
        <a:xfrm>
          <a:off x="6410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29</xdr:row>
      <xdr:rowOff>82550</xdr:rowOff>
    </xdr:from>
    <xdr:to>
      <xdr:col>45</xdr:col>
      <xdr:colOff>63500</xdr:colOff>
      <xdr:row>30</xdr:row>
      <xdr:rowOff>165100</xdr:rowOff>
    </xdr:to>
    <xdr:sp macro="" textlink="">
      <xdr:nvSpPr>
        <xdr:cNvPr id="93" name="正方形/長方形 92">
          <a:extLst>
            <a:ext uri="{FF2B5EF4-FFF2-40B4-BE49-F238E27FC236}">
              <a16:creationId xmlns:a16="http://schemas.microsoft.com/office/drawing/2014/main" id="{83DEF31A-D8E0-4922-874C-104830EBA2E4}"/>
            </a:ext>
          </a:extLst>
        </xdr:cNvPr>
        <xdr:cNvSpPr/>
      </xdr:nvSpPr>
      <xdr:spPr>
        <a:xfrm>
          <a:off x="6410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28</xdr:row>
      <xdr:rowOff>50800</xdr:rowOff>
    </xdr:from>
    <xdr:to>
      <xdr:col>54</xdr:col>
      <xdr:colOff>0</xdr:colOff>
      <xdr:row>29</xdr:row>
      <xdr:rowOff>133350</xdr:rowOff>
    </xdr:to>
    <xdr:sp macro="" textlink="">
      <xdr:nvSpPr>
        <xdr:cNvPr id="94" name="正方形/長方形 93">
          <a:extLst>
            <a:ext uri="{FF2B5EF4-FFF2-40B4-BE49-F238E27FC236}">
              <a16:creationId xmlns:a16="http://schemas.microsoft.com/office/drawing/2014/main" id="{349ACD4A-4354-405B-B3EA-747F5BF9A790}"/>
            </a:ext>
          </a:extLst>
        </xdr:cNvPr>
        <xdr:cNvSpPr/>
      </xdr:nvSpPr>
      <xdr:spPr>
        <a:xfrm>
          <a:off x="7886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29</xdr:row>
      <xdr:rowOff>82550</xdr:rowOff>
    </xdr:from>
    <xdr:to>
      <xdr:col>54</xdr:col>
      <xdr:colOff>0</xdr:colOff>
      <xdr:row>30</xdr:row>
      <xdr:rowOff>165100</xdr:rowOff>
    </xdr:to>
    <xdr:sp macro="" textlink="">
      <xdr:nvSpPr>
        <xdr:cNvPr id="95" name="正方形/長方形 94">
          <a:extLst>
            <a:ext uri="{FF2B5EF4-FFF2-40B4-BE49-F238E27FC236}">
              <a16:creationId xmlns:a16="http://schemas.microsoft.com/office/drawing/2014/main" id="{E67FCB79-F8A5-4AF3-B785-028DD3078203}"/>
            </a:ext>
          </a:extLst>
        </xdr:cNvPr>
        <xdr:cNvSpPr/>
      </xdr:nvSpPr>
      <xdr:spPr>
        <a:xfrm>
          <a:off x="7886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E2D53D7B-EB68-48B3-9D15-9B305854375A}"/>
            </a:ext>
          </a:extLst>
        </xdr:cNvPr>
        <xdr:cNvSpPr/>
      </xdr:nvSpPr>
      <xdr:spPr>
        <a:xfrm>
          <a:off x="59531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F9C69042-AC6C-4355-9CD1-D59E37D44A5A}"/>
            </a:ext>
          </a:extLst>
        </xdr:cNvPr>
        <xdr:cNvSpPr txBox="1"/>
      </xdr:nvSpPr>
      <xdr:spPr>
        <a:xfrm>
          <a:off x="5915025"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E9667937-99A4-4BE2-90B5-BD9FA84B957A}"/>
            </a:ext>
          </a:extLst>
        </xdr:cNvPr>
        <xdr:cNvCxnSpPr/>
      </xdr:nvCxnSpPr>
      <xdr:spPr>
        <a:xfrm>
          <a:off x="5953125" y="720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6811D28-A11A-4548-AB2D-B2E564450410}"/>
            </a:ext>
          </a:extLst>
        </xdr:cNvPr>
        <xdr:cNvCxnSpPr/>
      </xdr:nvCxnSpPr>
      <xdr:spPr>
        <a:xfrm>
          <a:off x="5953125" y="683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8AA56FE7-C38E-4FE7-8DE0-DDF470E316D6}"/>
            </a:ext>
          </a:extLst>
        </xdr:cNvPr>
        <xdr:cNvSpPr txBox="1"/>
      </xdr:nvSpPr>
      <xdr:spPr>
        <a:xfrm>
          <a:off x="5527221"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FABB1A13-692E-4A96-8A50-DCC6F9C0539B}"/>
            </a:ext>
          </a:extLst>
        </xdr:cNvPr>
        <xdr:cNvCxnSpPr/>
      </xdr:nvCxnSpPr>
      <xdr:spPr>
        <a:xfrm>
          <a:off x="5953125" y="647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536C321A-370F-4F21-AF96-0B271E81A6D1}"/>
            </a:ext>
          </a:extLst>
        </xdr:cNvPr>
        <xdr:cNvSpPr txBox="1"/>
      </xdr:nvSpPr>
      <xdr:spPr>
        <a:xfrm>
          <a:off x="5527221"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28010672-FB2D-4128-A0D6-AE813E5203C9}"/>
            </a:ext>
          </a:extLst>
        </xdr:cNvPr>
        <xdr:cNvCxnSpPr/>
      </xdr:nvCxnSpPr>
      <xdr:spPr>
        <a:xfrm>
          <a:off x="5953125" y="6124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4027F7E6-8B60-4305-A80E-C4C4A7969ED0}"/>
            </a:ext>
          </a:extLst>
        </xdr:cNvPr>
        <xdr:cNvSpPr txBox="1"/>
      </xdr:nvSpPr>
      <xdr:spPr>
        <a:xfrm>
          <a:off x="5527221"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BF51038E-3661-4848-BB39-0AC2DC2CEDC2}"/>
            </a:ext>
          </a:extLst>
        </xdr:cNvPr>
        <xdr:cNvCxnSpPr/>
      </xdr:nvCxnSpPr>
      <xdr:spPr>
        <a:xfrm>
          <a:off x="5953125" y="5762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85FBB6DF-7D31-486F-B2B3-BF723E608285}"/>
            </a:ext>
          </a:extLst>
        </xdr:cNvPr>
        <xdr:cNvSpPr txBox="1"/>
      </xdr:nvSpPr>
      <xdr:spPr>
        <a:xfrm>
          <a:off x="5527221"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8679D91-423D-408F-A2D3-DB457D2D5F98}"/>
            </a:ext>
          </a:extLst>
        </xdr:cNvPr>
        <xdr:cNvCxnSpPr/>
      </xdr:nvCxnSpPr>
      <xdr:spPr>
        <a:xfrm>
          <a:off x="5953125" y="54006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82EABE82-35BF-4E7B-8346-44AED64CE114}"/>
            </a:ext>
          </a:extLst>
        </xdr:cNvPr>
        <xdr:cNvSpPr txBox="1"/>
      </xdr:nvSpPr>
      <xdr:spPr>
        <a:xfrm>
          <a:off x="5527221"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E1F45F7-98AA-4866-9877-F6B42867097F}"/>
            </a:ext>
          </a:extLst>
        </xdr:cNvPr>
        <xdr:cNvCxnSpPr/>
      </xdr:nvCxnSpPr>
      <xdr:spPr>
        <a:xfrm>
          <a:off x="5953125" y="5038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CACDC651-7CC2-426A-B609-1CA5411FBDF6}"/>
            </a:ext>
          </a:extLst>
        </xdr:cNvPr>
        <xdr:cNvSpPr txBox="1"/>
      </xdr:nvSpPr>
      <xdr:spPr>
        <a:xfrm>
          <a:off x="5527221"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体育館・プール】&#10;一人当たり面積グラフ枠">
          <a:extLst>
            <a:ext uri="{FF2B5EF4-FFF2-40B4-BE49-F238E27FC236}">
              <a16:creationId xmlns:a16="http://schemas.microsoft.com/office/drawing/2014/main" id="{75DA46E8-5C03-46A5-A481-5622BE02C0E9}"/>
            </a:ext>
          </a:extLst>
        </xdr:cNvPr>
        <xdr:cNvSpPr/>
      </xdr:nvSpPr>
      <xdr:spPr>
        <a:xfrm>
          <a:off x="59531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76200</xdr:rowOff>
    </xdr:from>
    <xdr:to>
      <xdr:col>54</xdr:col>
      <xdr:colOff>189865</xdr:colOff>
      <xdr:row>41</xdr:row>
      <xdr:rowOff>95250</xdr:rowOff>
    </xdr:to>
    <xdr:cxnSp macro="">
      <xdr:nvCxnSpPr>
        <xdr:cNvPr id="112" name="直線コネクタ 111">
          <a:extLst>
            <a:ext uri="{FF2B5EF4-FFF2-40B4-BE49-F238E27FC236}">
              <a16:creationId xmlns:a16="http://schemas.microsoft.com/office/drawing/2014/main" id="{873CA3FA-6E44-4D58-8D41-E29292E8D303}"/>
            </a:ext>
          </a:extLst>
        </xdr:cNvPr>
        <xdr:cNvCxnSpPr/>
      </xdr:nvCxnSpPr>
      <xdr:spPr>
        <a:xfrm flipV="1">
          <a:off x="9427845" y="5581650"/>
          <a:ext cx="127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41</xdr:row>
      <xdr:rowOff>99077</xdr:rowOff>
    </xdr:from>
    <xdr:ext cx="469744" cy="259045"/>
    <xdr:sp macro="" textlink="">
      <xdr:nvSpPr>
        <xdr:cNvPr id="113" name="【体育館・プール】&#10;一人当たり面積最小値テキスト">
          <a:extLst>
            <a:ext uri="{FF2B5EF4-FFF2-40B4-BE49-F238E27FC236}">
              <a16:creationId xmlns:a16="http://schemas.microsoft.com/office/drawing/2014/main" id="{5E8DB84D-9C8F-4E45-BA5E-19D02D6EC547}"/>
            </a:ext>
          </a:extLst>
        </xdr:cNvPr>
        <xdr:cNvSpPr txBox="1"/>
      </xdr:nvSpPr>
      <xdr:spPr>
        <a:xfrm>
          <a:off x="9477375"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4" name="直線コネクタ 113">
          <a:extLst>
            <a:ext uri="{FF2B5EF4-FFF2-40B4-BE49-F238E27FC236}">
              <a16:creationId xmlns:a16="http://schemas.microsoft.com/office/drawing/2014/main" id="{2D9DDF74-0F94-473C-9F52-F241CBD571C6}"/>
            </a:ext>
          </a:extLst>
        </xdr:cNvPr>
        <xdr:cNvCxnSpPr/>
      </xdr:nvCxnSpPr>
      <xdr:spPr>
        <a:xfrm>
          <a:off x="9363075" y="67341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22877</xdr:rowOff>
    </xdr:from>
    <xdr:ext cx="469744" cy="259045"/>
    <xdr:sp macro="" textlink="">
      <xdr:nvSpPr>
        <xdr:cNvPr id="115" name="【体育館・プール】&#10;一人当たり面積最大値テキスト">
          <a:extLst>
            <a:ext uri="{FF2B5EF4-FFF2-40B4-BE49-F238E27FC236}">
              <a16:creationId xmlns:a16="http://schemas.microsoft.com/office/drawing/2014/main" id="{7EA758D1-C58E-4289-8020-282F87DC837D}"/>
            </a:ext>
          </a:extLst>
        </xdr:cNvPr>
        <xdr:cNvSpPr txBox="1"/>
      </xdr:nvSpPr>
      <xdr:spPr>
        <a:xfrm>
          <a:off x="9477375" y="53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6" name="直線コネクタ 115">
          <a:extLst>
            <a:ext uri="{FF2B5EF4-FFF2-40B4-BE49-F238E27FC236}">
              <a16:creationId xmlns:a16="http://schemas.microsoft.com/office/drawing/2014/main" id="{05396542-4DE5-4E3F-8488-7A3E3454D66C}"/>
            </a:ext>
          </a:extLst>
        </xdr:cNvPr>
        <xdr:cNvCxnSpPr/>
      </xdr:nvCxnSpPr>
      <xdr:spPr>
        <a:xfrm>
          <a:off x="9363075" y="558165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105427</xdr:rowOff>
    </xdr:from>
    <xdr:ext cx="469744" cy="259045"/>
    <xdr:sp macro="" textlink="">
      <xdr:nvSpPr>
        <xdr:cNvPr id="117" name="【体育館・プール】&#10;一人当たり面積平均値テキスト">
          <a:extLst>
            <a:ext uri="{FF2B5EF4-FFF2-40B4-BE49-F238E27FC236}">
              <a16:creationId xmlns:a16="http://schemas.microsoft.com/office/drawing/2014/main" id="{49DC7A62-855B-482A-8FD1-08BA61151643}"/>
            </a:ext>
          </a:extLst>
        </xdr:cNvPr>
        <xdr:cNvSpPr txBox="1"/>
      </xdr:nvSpPr>
      <xdr:spPr>
        <a:xfrm>
          <a:off x="9477375" y="6255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18" name="フローチャート: 判断 117">
          <a:extLst>
            <a:ext uri="{FF2B5EF4-FFF2-40B4-BE49-F238E27FC236}">
              <a16:creationId xmlns:a16="http://schemas.microsoft.com/office/drawing/2014/main" id="{1C218565-C627-4367-8FCF-20A5CEB936D9}"/>
            </a:ext>
          </a:extLst>
        </xdr:cNvPr>
        <xdr:cNvSpPr/>
      </xdr:nvSpPr>
      <xdr:spPr>
        <a:xfrm>
          <a:off x="9401175" y="6400800"/>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19" name="フローチャート: 判断 118">
          <a:extLst>
            <a:ext uri="{FF2B5EF4-FFF2-40B4-BE49-F238E27FC236}">
              <a16:creationId xmlns:a16="http://schemas.microsoft.com/office/drawing/2014/main" id="{88B4BB63-A3C0-426E-AB7B-A9962EEDE3A3}"/>
            </a:ext>
          </a:extLst>
        </xdr:cNvPr>
        <xdr:cNvSpPr/>
      </xdr:nvSpPr>
      <xdr:spPr>
        <a:xfrm>
          <a:off x="8639175" y="6362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20" name="フローチャート: 判断 119">
          <a:extLst>
            <a:ext uri="{FF2B5EF4-FFF2-40B4-BE49-F238E27FC236}">
              <a16:creationId xmlns:a16="http://schemas.microsoft.com/office/drawing/2014/main" id="{34FBF073-7603-4437-B5F3-F75937787A09}"/>
            </a:ext>
          </a:extLst>
        </xdr:cNvPr>
        <xdr:cNvSpPr/>
      </xdr:nvSpPr>
      <xdr:spPr>
        <a:xfrm>
          <a:off x="7839075" y="63627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44450</xdr:rowOff>
    </xdr:from>
    <xdr:to>
      <xdr:col>41</xdr:col>
      <xdr:colOff>101600</xdr:colOff>
      <xdr:row>39</xdr:row>
      <xdr:rowOff>146050</xdr:rowOff>
    </xdr:to>
    <xdr:sp macro="" textlink="">
      <xdr:nvSpPr>
        <xdr:cNvPr id="121" name="フローチャート: 判断 120">
          <a:extLst>
            <a:ext uri="{FF2B5EF4-FFF2-40B4-BE49-F238E27FC236}">
              <a16:creationId xmlns:a16="http://schemas.microsoft.com/office/drawing/2014/main" id="{B9AA8B5E-E11E-46F2-9C7A-328949C512E5}"/>
            </a:ext>
          </a:extLst>
        </xdr:cNvPr>
        <xdr:cNvSpPr/>
      </xdr:nvSpPr>
      <xdr:spPr>
        <a:xfrm>
          <a:off x="7029450" y="63627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44450</xdr:rowOff>
    </xdr:from>
    <xdr:to>
      <xdr:col>36</xdr:col>
      <xdr:colOff>165100</xdr:colOff>
      <xdr:row>39</xdr:row>
      <xdr:rowOff>146050</xdr:rowOff>
    </xdr:to>
    <xdr:sp macro="" textlink="">
      <xdr:nvSpPr>
        <xdr:cNvPr id="122" name="フローチャート: 判断 121">
          <a:extLst>
            <a:ext uri="{FF2B5EF4-FFF2-40B4-BE49-F238E27FC236}">
              <a16:creationId xmlns:a16="http://schemas.microsoft.com/office/drawing/2014/main" id="{F80D31BF-9151-4187-8B89-A34DD1AE0AC1}"/>
            </a:ext>
          </a:extLst>
        </xdr:cNvPr>
        <xdr:cNvSpPr/>
      </xdr:nvSpPr>
      <xdr:spPr>
        <a:xfrm>
          <a:off x="6238875" y="6362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B05B588-7F10-470C-ACF4-EC1EDF81C7A2}"/>
            </a:ext>
          </a:extLst>
        </xdr:cNvPr>
        <xdr:cNvSpPr txBox="1"/>
      </xdr:nvSpPr>
      <xdr:spPr>
        <a:xfrm>
          <a:off x="92583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8AF79D1-A723-4E7D-A920-F768752126A2}"/>
            </a:ext>
          </a:extLst>
        </xdr:cNvPr>
        <xdr:cNvSpPr txBox="1"/>
      </xdr:nvSpPr>
      <xdr:spPr>
        <a:xfrm>
          <a:off x="85153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179504B-1FDA-4C68-823A-7B8AEFFA44F6}"/>
            </a:ext>
          </a:extLst>
        </xdr:cNvPr>
        <xdr:cNvSpPr txBox="1"/>
      </xdr:nvSpPr>
      <xdr:spPr>
        <a:xfrm>
          <a:off x="77152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72FA698-F7FF-4E65-8044-6D8CC1DE741E}"/>
            </a:ext>
          </a:extLst>
        </xdr:cNvPr>
        <xdr:cNvSpPr txBox="1"/>
      </xdr:nvSpPr>
      <xdr:spPr>
        <a:xfrm>
          <a:off x="690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0DEFE69-DD5A-4EC9-BDEB-0D042F588E31}"/>
            </a:ext>
          </a:extLst>
        </xdr:cNvPr>
        <xdr:cNvSpPr txBox="1"/>
      </xdr:nvSpPr>
      <xdr:spPr>
        <a:xfrm>
          <a:off x="6115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28" name="楕円 127">
          <a:extLst>
            <a:ext uri="{FF2B5EF4-FFF2-40B4-BE49-F238E27FC236}">
              <a16:creationId xmlns:a16="http://schemas.microsoft.com/office/drawing/2014/main" id="{625F5313-CC73-40B3-AE51-7F916D425715}"/>
            </a:ext>
          </a:extLst>
        </xdr:cNvPr>
        <xdr:cNvSpPr/>
      </xdr:nvSpPr>
      <xdr:spPr>
        <a:xfrm>
          <a:off x="9401175" y="640080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39</xdr:row>
      <xdr:rowOff>60977</xdr:rowOff>
    </xdr:from>
    <xdr:ext cx="469744" cy="259045"/>
    <xdr:sp macro="" textlink="">
      <xdr:nvSpPr>
        <xdr:cNvPr id="129" name="【体育館・プール】&#10;一人当たり面積該当値テキスト">
          <a:extLst>
            <a:ext uri="{FF2B5EF4-FFF2-40B4-BE49-F238E27FC236}">
              <a16:creationId xmlns:a16="http://schemas.microsoft.com/office/drawing/2014/main" id="{419ABD3B-A79D-4ED6-B658-A1C905FFB7B3}"/>
            </a:ext>
          </a:extLst>
        </xdr:cNvPr>
        <xdr:cNvSpPr txBox="1"/>
      </xdr:nvSpPr>
      <xdr:spPr>
        <a:xfrm>
          <a:off x="9477375"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120650</xdr:rowOff>
    </xdr:from>
    <xdr:to>
      <xdr:col>50</xdr:col>
      <xdr:colOff>165100</xdr:colOff>
      <xdr:row>40</xdr:row>
      <xdr:rowOff>50800</xdr:rowOff>
    </xdr:to>
    <xdr:sp macro="" textlink="">
      <xdr:nvSpPr>
        <xdr:cNvPr id="130" name="楕円 129">
          <a:extLst>
            <a:ext uri="{FF2B5EF4-FFF2-40B4-BE49-F238E27FC236}">
              <a16:creationId xmlns:a16="http://schemas.microsoft.com/office/drawing/2014/main" id="{EC482F8D-240B-409D-82F0-4D3695921FCC}"/>
            </a:ext>
          </a:extLst>
        </xdr:cNvPr>
        <xdr:cNvSpPr/>
      </xdr:nvSpPr>
      <xdr:spPr>
        <a:xfrm>
          <a:off x="8639175" y="64389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40</xdr:row>
      <xdr:rowOff>0</xdr:rowOff>
    </xdr:to>
    <xdr:cxnSp macro="">
      <xdr:nvCxnSpPr>
        <xdr:cNvPr id="131" name="直線コネクタ 130">
          <a:extLst>
            <a:ext uri="{FF2B5EF4-FFF2-40B4-BE49-F238E27FC236}">
              <a16:creationId xmlns:a16="http://schemas.microsoft.com/office/drawing/2014/main" id="{0C175478-2086-40E0-A281-A8F000ECFB82}"/>
            </a:ext>
          </a:extLst>
        </xdr:cNvPr>
        <xdr:cNvCxnSpPr/>
      </xdr:nvCxnSpPr>
      <xdr:spPr>
        <a:xfrm flipV="1">
          <a:off x="8686800" y="6448425"/>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120650</xdr:rowOff>
    </xdr:from>
    <xdr:to>
      <xdr:col>46</xdr:col>
      <xdr:colOff>38100</xdr:colOff>
      <xdr:row>40</xdr:row>
      <xdr:rowOff>50800</xdr:rowOff>
    </xdr:to>
    <xdr:sp macro="" textlink="">
      <xdr:nvSpPr>
        <xdr:cNvPr id="132" name="楕円 131">
          <a:extLst>
            <a:ext uri="{FF2B5EF4-FFF2-40B4-BE49-F238E27FC236}">
              <a16:creationId xmlns:a16="http://schemas.microsoft.com/office/drawing/2014/main" id="{B7A26019-30DE-4DB5-BA86-5E0EDAB1CBFD}"/>
            </a:ext>
          </a:extLst>
        </xdr:cNvPr>
        <xdr:cNvSpPr/>
      </xdr:nvSpPr>
      <xdr:spPr>
        <a:xfrm>
          <a:off x="7839075" y="64389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0</xdr:rowOff>
    </xdr:from>
    <xdr:to>
      <xdr:col>50</xdr:col>
      <xdr:colOff>114300</xdr:colOff>
      <xdr:row>40</xdr:row>
      <xdr:rowOff>0</xdr:rowOff>
    </xdr:to>
    <xdr:cxnSp macro="">
      <xdr:nvCxnSpPr>
        <xdr:cNvPr id="133" name="直線コネクタ 132">
          <a:extLst>
            <a:ext uri="{FF2B5EF4-FFF2-40B4-BE49-F238E27FC236}">
              <a16:creationId xmlns:a16="http://schemas.microsoft.com/office/drawing/2014/main" id="{4583B5AD-36E1-415F-B094-8204EF501D5E}"/>
            </a:ext>
          </a:extLst>
        </xdr:cNvPr>
        <xdr:cNvCxnSpPr/>
      </xdr:nvCxnSpPr>
      <xdr:spPr>
        <a:xfrm>
          <a:off x="7886700" y="64770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120650</xdr:rowOff>
    </xdr:from>
    <xdr:to>
      <xdr:col>41</xdr:col>
      <xdr:colOff>101600</xdr:colOff>
      <xdr:row>40</xdr:row>
      <xdr:rowOff>50800</xdr:rowOff>
    </xdr:to>
    <xdr:sp macro="" textlink="">
      <xdr:nvSpPr>
        <xdr:cNvPr id="134" name="楕円 133">
          <a:extLst>
            <a:ext uri="{FF2B5EF4-FFF2-40B4-BE49-F238E27FC236}">
              <a16:creationId xmlns:a16="http://schemas.microsoft.com/office/drawing/2014/main" id="{1CAC4FEE-A692-481F-8054-0441D8476226}"/>
            </a:ext>
          </a:extLst>
        </xdr:cNvPr>
        <xdr:cNvSpPr/>
      </xdr:nvSpPr>
      <xdr:spPr>
        <a:xfrm>
          <a:off x="7029450" y="64389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0</xdr:rowOff>
    </xdr:from>
    <xdr:to>
      <xdr:col>45</xdr:col>
      <xdr:colOff>177800</xdr:colOff>
      <xdr:row>40</xdr:row>
      <xdr:rowOff>0</xdr:rowOff>
    </xdr:to>
    <xdr:cxnSp macro="">
      <xdr:nvCxnSpPr>
        <xdr:cNvPr id="135" name="直線コネクタ 134">
          <a:extLst>
            <a:ext uri="{FF2B5EF4-FFF2-40B4-BE49-F238E27FC236}">
              <a16:creationId xmlns:a16="http://schemas.microsoft.com/office/drawing/2014/main" id="{06B091BA-1AA4-4793-9198-C02522A43A80}"/>
            </a:ext>
          </a:extLst>
        </xdr:cNvPr>
        <xdr:cNvCxnSpPr/>
      </xdr:nvCxnSpPr>
      <xdr:spPr>
        <a:xfrm>
          <a:off x="7077075" y="64770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120650</xdr:rowOff>
    </xdr:from>
    <xdr:to>
      <xdr:col>36</xdr:col>
      <xdr:colOff>165100</xdr:colOff>
      <xdr:row>40</xdr:row>
      <xdr:rowOff>50800</xdr:rowOff>
    </xdr:to>
    <xdr:sp macro="" textlink="">
      <xdr:nvSpPr>
        <xdr:cNvPr id="136" name="楕円 135">
          <a:extLst>
            <a:ext uri="{FF2B5EF4-FFF2-40B4-BE49-F238E27FC236}">
              <a16:creationId xmlns:a16="http://schemas.microsoft.com/office/drawing/2014/main" id="{3E788951-FE3E-47BE-AFA2-1E421BCF8CD2}"/>
            </a:ext>
          </a:extLst>
        </xdr:cNvPr>
        <xdr:cNvSpPr/>
      </xdr:nvSpPr>
      <xdr:spPr>
        <a:xfrm>
          <a:off x="6238875" y="64389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0</xdr:rowOff>
    </xdr:from>
    <xdr:to>
      <xdr:col>41</xdr:col>
      <xdr:colOff>50800</xdr:colOff>
      <xdr:row>40</xdr:row>
      <xdr:rowOff>0</xdr:rowOff>
    </xdr:to>
    <xdr:cxnSp macro="">
      <xdr:nvCxnSpPr>
        <xdr:cNvPr id="137" name="直線コネクタ 136">
          <a:extLst>
            <a:ext uri="{FF2B5EF4-FFF2-40B4-BE49-F238E27FC236}">
              <a16:creationId xmlns:a16="http://schemas.microsoft.com/office/drawing/2014/main" id="{0929389B-3FC0-47B6-90F5-634C2FE37661}"/>
            </a:ext>
          </a:extLst>
        </xdr:cNvPr>
        <xdr:cNvCxnSpPr/>
      </xdr:nvCxnSpPr>
      <xdr:spPr>
        <a:xfrm>
          <a:off x="6286500" y="64770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162577</xdr:rowOff>
    </xdr:from>
    <xdr:ext cx="469744" cy="259045"/>
    <xdr:sp macro="" textlink="">
      <xdr:nvSpPr>
        <xdr:cNvPr id="138" name="n_1aveValue【体育館・プール】&#10;一人当たり面積">
          <a:extLst>
            <a:ext uri="{FF2B5EF4-FFF2-40B4-BE49-F238E27FC236}">
              <a16:creationId xmlns:a16="http://schemas.microsoft.com/office/drawing/2014/main" id="{C4131FB5-057C-4605-BE41-04934DB2FBE6}"/>
            </a:ext>
          </a:extLst>
        </xdr:cNvPr>
        <xdr:cNvSpPr txBox="1"/>
      </xdr:nvSpPr>
      <xdr:spPr>
        <a:xfrm>
          <a:off x="8458277" y="615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39" name="n_2aveValue【体育館・プール】&#10;一人当たり面積">
          <a:extLst>
            <a:ext uri="{FF2B5EF4-FFF2-40B4-BE49-F238E27FC236}">
              <a16:creationId xmlns:a16="http://schemas.microsoft.com/office/drawing/2014/main" id="{10A7020F-E5FC-4E00-A07D-80D68B280C33}"/>
            </a:ext>
          </a:extLst>
        </xdr:cNvPr>
        <xdr:cNvSpPr txBox="1"/>
      </xdr:nvSpPr>
      <xdr:spPr>
        <a:xfrm>
          <a:off x="7677227" y="615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162577</xdr:rowOff>
    </xdr:from>
    <xdr:ext cx="469744" cy="259045"/>
    <xdr:sp macro="" textlink="">
      <xdr:nvSpPr>
        <xdr:cNvPr id="140" name="n_3aveValue【体育館・プール】&#10;一人当たり面積">
          <a:extLst>
            <a:ext uri="{FF2B5EF4-FFF2-40B4-BE49-F238E27FC236}">
              <a16:creationId xmlns:a16="http://schemas.microsoft.com/office/drawing/2014/main" id="{D0E017CB-B154-4385-AABC-4A5F8C228910}"/>
            </a:ext>
          </a:extLst>
        </xdr:cNvPr>
        <xdr:cNvSpPr txBox="1"/>
      </xdr:nvSpPr>
      <xdr:spPr>
        <a:xfrm>
          <a:off x="6867602" y="615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162577</xdr:rowOff>
    </xdr:from>
    <xdr:ext cx="469744" cy="259045"/>
    <xdr:sp macro="" textlink="">
      <xdr:nvSpPr>
        <xdr:cNvPr id="141" name="n_4aveValue【体育館・プール】&#10;一人当たり面積">
          <a:extLst>
            <a:ext uri="{FF2B5EF4-FFF2-40B4-BE49-F238E27FC236}">
              <a16:creationId xmlns:a16="http://schemas.microsoft.com/office/drawing/2014/main" id="{104820B5-881B-4879-8D70-A89CF53FD787}"/>
            </a:ext>
          </a:extLst>
        </xdr:cNvPr>
        <xdr:cNvSpPr txBox="1"/>
      </xdr:nvSpPr>
      <xdr:spPr>
        <a:xfrm>
          <a:off x="6067502" y="615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41927</xdr:rowOff>
    </xdr:from>
    <xdr:ext cx="469744" cy="259045"/>
    <xdr:sp macro="" textlink="">
      <xdr:nvSpPr>
        <xdr:cNvPr id="142" name="n_1mainValue【体育館・プール】&#10;一人当たり面積">
          <a:extLst>
            <a:ext uri="{FF2B5EF4-FFF2-40B4-BE49-F238E27FC236}">
              <a16:creationId xmlns:a16="http://schemas.microsoft.com/office/drawing/2014/main" id="{E941F905-B143-4716-8E7E-2A84C85A167B}"/>
            </a:ext>
          </a:extLst>
        </xdr:cNvPr>
        <xdr:cNvSpPr txBox="1"/>
      </xdr:nvSpPr>
      <xdr:spPr>
        <a:xfrm>
          <a:off x="8458277" y="652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41927</xdr:rowOff>
    </xdr:from>
    <xdr:ext cx="469744" cy="259045"/>
    <xdr:sp macro="" textlink="">
      <xdr:nvSpPr>
        <xdr:cNvPr id="143" name="n_2mainValue【体育館・プール】&#10;一人当たり面積">
          <a:extLst>
            <a:ext uri="{FF2B5EF4-FFF2-40B4-BE49-F238E27FC236}">
              <a16:creationId xmlns:a16="http://schemas.microsoft.com/office/drawing/2014/main" id="{12EB4F5A-D199-4370-9C42-D7192FECDF2F}"/>
            </a:ext>
          </a:extLst>
        </xdr:cNvPr>
        <xdr:cNvSpPr txBox="1"/>
      </xdr:nvSpPr>
      <xdr:spPr>
        <a:xfrm>
          <a:off x="7677227" y="652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41927</xdr:rowOff>
    </xdr:from>
    <xdr:ext cx="469744" cy="259045"/>
    <xdr:sp macro="" textlink="">
      <xdr:nvSpPr>
        <xdr:cNvPr id="144" name="n_3mainValue【体育館・プール】&#10;一人当たり面積">
          <a:extLst>
            <a:ext uri="{FF2B5EF4-FFF2-40B4-BE49-F238E27FC236}">
              <a16:creationId xmlns:a16="http://schemas.microsoft.com/office/drawing/2014/main" id="{6E75E65B-D46A-4796-970F-913D40C187A2}"/>
            </a:ext>
          </a:extLst>
        </xdr:cNvPr>
        <xdr:cNvSpPr txBox="1"/>
      </xdr:nvSpPr>
      <xdr:spPr>
        <a:xfrm>
          <a:off x="6867602" y="652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41927</xdr:rowOff>
    </xdr:from>
    <xdr:ext cx="469744" cy="259045"/>
    <xdr:sp macro="" textlink="">
      <xdr:nvSpPr>
        <xdr:cNvPr id="145" name="n_4mainValue【体育館・プール】&#10;一人当たり面積">
          <a:extLst>
            <a:ext uri="{FF2B5EF4-FFF2-40B4-BE49-F238E27FC236}">
              <a16:creationId xmlns:a16="http://schemas.microsoft.com/office/drawing/2014/main" id="{A4F0CB0D-CFBD-45A9-9D01-F14857C627A7}"/>
            </a:ext>
          </a:extLst>
        </xdr:cNvPr>
        <xdr:cNvSpPr txBox="1"/>
      </xdr:nvSpPr>
      <xdr:spPr>
        <a:xfrm>
          <a:off x="6067502" y="652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2C99AF6E-9181-4187-BFC8-404085F35515}"/>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50</xdr:row>
      <xdr:rowOff>88900</xdr:rowOff>
    </xdr:from>
    <xdr:to>
      <xdr:col>14</xdr:col>
      <xdr:colOff>127000</xdr:colOff>
      <xdr:row>52</xdr:row>
      <xdr:rowOff>0</xdr:rowOff>
    </xdr:to>
    <xdr:sp macro="" textlink="">
      <xdr:nvSpPr>
        <xdr:cNvPr id="147" name="正方形/長方形 146">
          <a:extLst>
            <a:ext uri="{FF2B5EF4-FFF2-40B4-BE49-F238E27FC236}">
              <a16:creationId xmlns:a16="http://schemas.microsoft.com/office/drawing/2014/main" id="{14CE2D12-E8B2-4741-A302-F988275E0EEB}"/>
            </a:ext>
          </a:extLst>
        </xdr:cNvPr>
        <xdr:cNvSpPr/>
      </xdr:nvSpPr>
      <xdr:spPr>
        <a:xfrm>
          <a:off x="1152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51</xdr:row>
      <xdr:rowOff>120650</xdr:rowOff>
    </xdr:from>
    <xdr:to>
      <xdr:col>14</xdr:col>
      <xdr:colOff>127000</xdr:colOff>
      <xdr:row>53</xdr:row>
      <xdr:rowOff>31750</xdr:rowOff>
    </xdr:to>
    <xdr:sp macro="" textlink="">
      <xdr:nvSpPr>
        <xdr:cNvPr id="148" name="正方形/長方形 147">
          <a:extLst>
            <a:ext uri="{FF2B5EF4-FFF2-40B4-BE49-F238E27FC236}">
              <a16:creationId xmlns:a16="http://schemas.microsoft.com/office/drawing/2014/main" id="{A52BD7F2-E8EA-4D62-9DEA-86CAEE284B21}"/>
            </a:ext>
          </a:extLst>
        </xdr:cNvPr>
        <xdr:cNvSpPr/>
      </xdr:nvSpPr>
      <xdr:spPr>
        <a:xfrm>
          <a:off x="1152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50</xdr:row>
      <xdr:rowOff>88900</xdr:rowOff>
    </xdr:from>
    <xdr:to>
      <xdr:col>23</xdr:col>
      <xdr:colOff>63500</xdr:colOff>
      <xdr:row>52</xdr:row>
      <xdr:rowOff>0</xdr:rowOff>
    </xdr:to>
    <xdr:sp macro="" textlink="">
      <xdr:nvSpPr>
        <xdr:cNvPr id="149" name="正方形/長方形 148">
          <a:extLst>
            <a:ext uri="{FF2B5EF4-FFF2-40B4-BE49-F238E27FC236}">
              <a16:creationId xmlns:a16="http://schemas.microsoft.com/office/drawing/2014/main" id="{7E3B906A-521F-4A10-8AB7-24709E311C82}"/>
            </a:ext>
          </a:extLst>
        </xdr:cNvPr>
        <xdr:cNvSpPr/>
      </xdr:nvSpPr>
      <xdr:spPr>
        <a:xfrm>
          <a:off x="2638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51</xdr:row>
      <xdr:rowOff>120650</xdr:rowOff>
    </xdr:from>
    <xdr:to>
      <xdr:col>23</xdr:col>
      <xdr:colOff>63500</xdr:colOff>
      <xdr:row>53</xdr:row>
      <xdr:rowOff>31750</xdr:rowOff>
    </xdr:to>
    <xdr:sp macro="" textlink="">
      <xdr:nvSpPr>
        <xdr:cNvPr id="150" name="正方形/長方形 149">
          <a:extLst>
            <a:ext uri="{FF2B5EF4-FFF2-40B4-BE49-F238E27FC236}">
              <a16:creationId xmlns:a16="http://schemas.microsoft.com/office/drawing/2014/main" id="{C42D1344-FCEE-465E-8348-9964F8C2017F}"/>
            </a:ext>
          </a:extLst>
        </xdr:cNvPr>
        <xdr:cNvSpPr/>
      </xdr:nvSpPr>
      <xdr:spPr>
        <a:xfrm>
          <a:off x="2638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1BF78149-2787-41A3-9C8C-6AA40561AD23}"/>
            </a:ext>
          </a:extLst>
        </xdr:cNvPr>
        <xdr:cNvSpPr/>
      </xdr:nvSpPr>
      <xdr:spPr>
        <a:xfrm>
          <a:off x="6858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27700F13-94BD-44CF-903C-7E8F5521148E}"/>
            </a:ext>
          </a:extLst>
        </xdr:cNvPr>
        <xdr:cNvSpPr txBox="1"/>
      </xdr:nvSpPr>
      <xdr:spPr>
        <a:xfrm>
          <a:off x="666750"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C16F3DCA-F9F2-4D38-A1CA-D963511C5321}"/>
            </a:ext>
          </a:extLst>
        </xdr:cNvPr>
        <xdr:cNvCxnSpPr/>
      </xdr:nvCxnSpPr>
      <xdr:spPr>
        <a:xfrm>
          <a:off x="6858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1DA9104C-AEDD-4A61-B876-4DE1C1BBAACF}"/>
            </a:ext>
          </a:extLst>
        </xdr:cNvPr>
        <xdr:cNvSpPr txBox="1"/>
      </xdr:nvSpPr>
      <xdr:spPr>
        <a:xfrm>
          <a:off x="2789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a:extLst>
            <a:ext uri="{FF2B5EF4-FFF2-40B4-BE49-F238E27FC236}">
              <a16:creationId xmlns:a16="http://schemas.microsoft.com/office/drawing/2014/main" id="{1A4C4DFB-3D17-4322-8D73-C03A35D48856}"/>
            </a:ext>
          </a:extLst>
        </xdr:cNvPr>
        <xdr:cNvCxnSpPr/>
      </xdr:nvCxnSpPr>
      <xdr:spPr>
        <a:xfrm>
          <a:off x="685800" y="1036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a:extLst>
            <a:ext uri="{FF2B5EF4-FFF2-40B4-BE49-F238E27FC236}">
              <a16:creationId xmlns:a16="http://schemas.microsoft.com/office/drawing/2014/main" id="{AB471A1A-40A9-49EE-9F1F-997E3CD998ED}"/>
            </a:ext>
          </a:extLst>
        </xdr:cNvPr>
        <xdr:cNvSpPr txBox="1"/>
      </xdr:nvSpPr>
      <xdr:spPr>
        <a:xfrm>
          <a:off x="339891"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a:extLst>
            <a:ext uri="{FF2B5EF4-FFF2-40B4-BE49-F238E27FC236}">
              <a16:creationId xmlns:a16="http://schemas.microsoft.com/office/drawing/2014/main" id="{AE269DAD-03DA-48E5-904E-126A3EDAE513}"/>
            </a:ext>
          </a:extLst>
        </xdr:cNvPr>
        <xdr:cNvCxnSpPr/>
      </xdr:nvCxnSpPr>
      <xdr:spPr>
        <a:xfrm>
          <a:off x="685800" y="993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a:extLst>
            <a:ext uri="{FF2B5EF4-FFF2-40B4-BE49-F238E27FC236}">
              <a16:creationId xmlns:a16="http://schemas.microsoft.com/office/drawing/2014/main" id="{F48A1064-E49F-44F4-92A5-389F8B66347F}"/>
            </a:ext>
          </a:extLst>
        </xdr:cNvPr>
        <xdr:cNvSpPr txBox="1"/>
      </xdr:nvSpPr>
      <xdr:spPr>
        <a:xfrm>
          <a:off x="339891"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a:extLst>
            <a:ext uri="{FF2B5EF4-FFF2-40B4-BE49-F238E27FC236}">
              <a16:creationId xmlns:a16="http://schemas.microsoft.com/office/drawing/2014/main" id="{3F544EED-AE51-44A1-AF13-B990C7DC614C}"/>
            </a:ext>
          </a:extLst>
        </xdr:cNvPr>
        <xdr:cNvCxnSpPr/>
      </xdr:nvCxnSpPr>
      <xdr:spPr>
        <a:xfrm>
          <a:off x="685800" y="950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a:extLst>
            <a:ext uri="{FF2B5EF4-FFF2-40B4-BE49-F238E27FC236}">
              <a16:creationId xmlns:a16="http://schemas.microsoft.com/office/drawing/2014/main" id="{7FF3B9AD-32BC-4C40-B7FF-0516A0E1523E}"/>
            </a:ext>
          </a:extLst>
        </xdr:cNvPr>
        <xdr:cNvSpPr txBox="1"/>
      </xdr:nvSpPr>
      <xdr:spPr>
        <a:xfrm>
          <a:off x="339891"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a:extLst>
            <a:ext uri="{FF2B5EF4-FFF2-40B4-BE49-F238E27FC236}">
              <a16:creationId xmlns:a16="http://schemas.microsoft.com/office/drawing/2014/main" id="{7DBE0819-D0C0-45B1-9598-0E2AA7B3AE2B}"/>
            </a:ext>
          </a:extLst>
        </xdr:cNvPr>
        <xdr:cNvCxnSpPr/>
      </xdr:nvCxnSpPr>
      <xdr:spPr>
        <a:xfrm>
          <a:off x="685800" y="9067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a:extLst>
            <a:ext uri="{FF2B5EF4-FFF2-40B4-BE49-F238E27FC236}">
              <a16:creationId xmlns:a16="http://schemas.microsoft.com/office/drawing/2014/main" id="{A3C19BA8-A6BF-4E30-97E8-B4D29652C955}"/>
            </a:ext>
          </a:extLst>
        </xdr:cNvPr>
        <xdr:cNvSpPr txBox="1"/>
      </xdr:nvSpPr>
      <xdr:spPr>
        <a:xfrm>
          <a:off x="339891"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7DD7C4C6-482B-450E-8313-F6B3383EADAC}"/>
            </a:ext>
          </a:extLst>
        </xdr:cNvPr>
        <xdr:cNvCxnSpPr/>
      </xdr:nvCxnSpPr>
      <xdr:spPr>
        <a:xfrm>
          <a:off x="6858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a:extLst>
            <a:ext uri="{FF2B5EF4-FFF2-40B4-BE49-F238E27FC236}">
              <a16:creationId xmlns:a16="http://schemas.microsoft.com/office/drawing/2014/main" id="{A7F211EF-666A-48E0-933A-5E15C243D095}"/>
            </a:ext>
          </a:extLst>
        </xdr:cNvPr>
        <xdr:cNvSpPr txBox="1"/>
      </xdr:nvSpPr>
      <xdr:spPr>
        <a:xfrm>
          <a:off x="388136" y="85033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陸上競技場・野球場・球技場】&#10;有形固定資産減価償却率グラフ枠">
          <a:extLst>
            <a:ext uri="{FF2B5EF4-FFF2-40B4-BE49-F238E27FC236}">
              <a16:creationId xmlns:a16="http://schemas.microsoft.com/office/drawing/2014/main" id="{8B438DC6-45C5-4EF3-81FF-43C619C07819}"/>
            </a:ext>
          </a:extLst>
        </xdr:cNvPr>
        <xdr:cNvSpPr/>
      </xdr:nvSpPr>
      <xdr:spPr>
        <a:xfrm>
          <a:off x="6858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56</xdr:row>
      <xdr:rowOff>41148</xdr:rowOff>
    </xdr:from>
    <xdr:to>
      <xdr:col>24</xdr:col>
      <xdr:colOff>62865</xdr:colOff>
      <xdr:row>64</xdr:row>
      <xdr:rowOff>57150</xdr:rowOff>
    </xdr:to>
    <xdr:cxnSp macro="">
      <xdr:nvCxnSpPr>
        <xdr:cNvPr id="166" name="直線コネクタ 165">
          <a:extLst>
            <a:ext uri="{FF2B5EF4-FFF2-40B4-BE49-F238E27FC236}">
              <a16:creationId xmlns:a16="http://schemas.microsoft.com/office/drawing/2014/main" id="{7B86E67F-B485-4612-A522-54EAF85034B0}"/>
            </a:ext>
          </a:extLst>
        </xdr:cNvPr>
        <xdr:cNvCxnSpPr/>
      </xdr:nvCxnSpPr>
      <xdr:spPr>
        <a:xfrm flipV="1">
          <a:off x="4179570" y="9108948"/>
          <a:ext cx="127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64</xdr:row>
      <xdr:rowOff>60977</xdr:rowOff>
    </xdr:from>
    <xdr:ext cx="405111" cy="259045"/>
    <xdr:sp macro="" textlink="">
      <xdr:nvSpPr>
        <xdr:cNvPr id="167" name="【陸上競技場・野球場・球技場】&#10;有形固定資産減価償却率最小値テキスト">
          <a:extLst>
            <a:ext uri="{FF2B5EF4-FFF2-40B4-BE49-F238E27FC236}">
              <a16:creationId xmlns:a16="http://schemas.microsoft.com/office/drawing/2014/main" id="{6F72A33C-C900-4CF3-AD9A-B17363E56713}"/>
            </a:ext>
          </a:extLst>
        </xdr:cNvPr>
        <xdr:cNvSpPr txBox="1"/>
      </xdr:nvSpPr>
      <xdr:spPr>
        <a:xfrm>
          <a:off x="4229100" y="10427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68" name="直線コネクタ 167">
          <a:extLst>
            <a:ext uri="{FF2B5EF4-FFF2-40B4-BE49-F238E27FC236}">
              <a16:creationId xmlns:a16="http://schemas.microsoft.com/office/drawing/2014/main" id="{9BC7267E-9AAD-43C9-ADEA-DC7A63FC76E3}"/>
            </a:ext>
          </a:extLst>
        </xdr:cNvPr>
        <xdr:cNvCxnSpPr/>
      </xdr:nvCxnSpPr>
      <xdr:spPr>
        <a:xfrm>
          <a:off x="4105275" y="104203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159275</xdr:rowOff>
    </xdr:from>
    <xdr:ext cx="405111" cy="259045"/>
    <xdr:sp macro="" textlink="">
      <xdr:nvSpPr>
        <xdr:cNvPr id="169" name="【陸上競技場・野球場・球技場】&#10;有形固定資産減価償却率最大値テキスト">
          <a:extLst>
            <a:ext uri="{FF2B5EF4-FFF2-40B4-BE49-F238E27FC236}">
              <a16:creationId xmlns:a16="http://schemas.microsoft.com/office/drawing/2014/main" id="{F458C962-665B-4819-9FD4-7E441D60E81B}"/>
            </a:ext>
          </a:extLst>
        </xdr:cNvPr>
        <xdr:cNvSpPr txBox="1"/>
      </xdr:nvSpPr>
      <xdr:spPr>
        <a:xfrm>
          <a:off x="4229100" y="8906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170" name="直線コネクタ 169">
          <a:extLst>
            <a:ext uri="{FF2B5EF4-FFF2-40B4-BE49-F238E27FC236}">
              <a16:creationId xmlns:a16="http://schemas.microsoft.com/office/drawing/2014/main" id="{2DD9D83C-FE36-4071-B5C9-B139B0AFD318}"/>
            </a:ext>
          </a:extLst>
        </xdr:cNvPr>
        <xdr:cNvCxnSpPr/>
      </xdr:nvCxnSpPr>
      <xdr:spPr>
        <a:xfrm>
          <a:off x="4105275" y="91089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111523</xdr:rowOff>
    </xdr:from>
    <xdr:ext cx="405111" cy="259045"/>
    <xdr:sp macro="" textlink="">
      <xdr:nvSpPr>
        <xdr:cNvPr id="171" name="【陸上競技場・野球場・球技場】&#10;有形固定資産減価償却率平均値テキスト">
          <a:extLst>
            <a:ext uri="{FF2B5EF4-FFF2-40B4-BE49-F238E27FC236}">
              <a16:creationId xmlns:a16="http://schemas.microsoft.com/office/drawing/2014/main" id="{CD4F10D1-F99A-4930-8716-4A5396AF79E8}"/>
            </a:ext>
          </a:extLst>
        </xdr:cNvPr>
        <xdr:cNvSpPr txBox="1"/>
      </xdr:nvSpPr>
      <xdr:spPr>
        <a:xfrm>
          <a:off x="4229100" y="95031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88646</xdr:rowOff>
    </xdr:from>
    <xdr:to>
      <xdr:col>24</xdr:col>
      <xdr:colOff>114300</xdr:colOff>
      <xdr:row>60</xdr:row>
      <xdr:rowOff>18796</xdr:rowOff>
    </xdr:to>
    <xdr:sp macro="" textlink="">
      <xdr:nvSpPr>
        <xdr:cNvPr id="172" name="フローチャート: 判断 171">
          <a:extLst>
            <a:ext uri="{FF2B5EF4-FFF2-40B4-BE49-F238E27FC236}">
              <a16:creationId xmlns:a16="http://schemas.microsoft.com/office/drawing/2014/main" id="{60E710C9-6CA4-4081-BFDD-D5E56E53290F}"/>
            </a:ext>
          </a:extLst>
        </xdr:cNvPr>
        <xdr:cNvSpPr/>
      </xdr:nvSpPr>
      <xdr:spPr>
        <a:xfrm>
          <a:off x="4124325" y="963904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3" name="フローチャート: 判断 172">
          <a:extLst>
            <a:ext uri="{FF2B5EF4-FFF2-40B4-BE49-F238E27FC236}">
              <a16:creationId xmlns:a16="http://schemas.microsoft.com/office/drawing/2014/main" id="{67B3CDAF-A05A-4F3D-90EE-33F952AB9D26}"/>
            </a:ext>
          </a:extLst>
        </xdr:cNvPr>
        <xdr:cNvSpPr/>
      </xdr:nvSpPr>
      <xdr:spPr>
        <a:xfrm>
          <a:off x="3381375" y="961847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145796</xdr:rowOff>
    </xdr:from>
    <xdr:to>
      <xdr:col>15</xdr:col>
      <xdr:colOff>101600</xdr:colOff>
      <xdr:row>60</xdr:row>
      <xdr:rowOff>75946</xdr:rowOff>
    </xdr:to>
    <xdr:sp macro="" textlink="">
      <xdr:nvSpPr>
        <xdr:cNvPr id="174" name="フローチャート: 判断 173">
          <a:extLst>
            <a:ext uri="{FF2B5EF4-FFF2-40B4-BE49-F238E27FC236}">
              <a16:creationId xmlns:a16="http://schemas.microsoft.com/office/drawing/2014/main" id="{504E8229-F3B5-4A8C-B705-AAB4A0B4400E}"/>
            </a:ext>
          </a:extLst>
        </xdr:cNvPr>
        <xdr:cNvSpPr/>
      </xdr:nvSpPr>
      <xdr:spPr>
        <a:xfrm>
          <a:off x="2571750" y="96961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125222</xdr:rowOff>
    </xdr:from>
    <xdr:to>
      <xdr:col>10</xdr:col>
      <xdr:colOff>165100</xdr:colOff>
      <xdr:row>60</xdr:row>
      <xdr:rowOff>55372</xdr:rowOff>
    </xdr:to>
    <xdr:sp macro="" textlink="">
      <xdr:nvSpPr>
        <xdr:cNvPr id="175" name="フローチャート: 判断 174">
          <a:extLst>
            <a:ext uri="{FF2B5EF4-FFF2-40B4-BE49-F238E27FC236}">
              <a16:creationId xmlns:a16="http://schemas.microsoft.com/office/drawing/2014/main" id="{910BD296-EF96-443A-A4CA-CAEB0F7A53C9}"/>
            </a:ext>
          </a:extLst>
        </xdr:cNvPr>
        <xdr:cNvSpPr/>
      </xdr:nvSpPr>
      <xdr:spPr>
        <a:xfrm>
          <a:off x="1781175" y="96756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104648</xdr:rowOff>
    </xdr:from>
    <xdr:to>
      <xdr:col>6</xdr:col>
      <xdr:colOff>38100</xdr:colOff>
      <xdr:row>60</xdr:row>
      <xdr:rowOff>34798</xdr:rowOff>
    </xdr:to>
    <xdr:sp macro="" textlink="">
      <xdr:nvSpPr>
        <xdr:cNvPr id="176" name="フローチャート: 判断 175">
          <a:extLst>
            <a:ext uri="{FF2B5EF4-FFF2-40B4-BE49-F238E27FC236}">
              <a16:creationId xmlns:a16="http://schemas.microsoft.com/office/drawing/2014/main" id="{D4B03BC5-30EF-4EDC-862E-157EB53E0716}"/>
            </a:ext>
          </a:extLst>
        </xdr:cNvPr>
        <xdr:cNvSpPr/>
      </xdr:nvSpPr>
      <xdr:spPr>
        <a:xfrm>
          <a:off x="981075" y="9661398"/>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FBBE8BAC-866F-403A-8B2B-A898B4543461}"/>
            </a:ext>
          </a:extLst>
        </xdr:cNvPr>
        <xdr:cNvSpPr txBox="1"/>
      </xdr:nvSpPr>
      <xdr:spPr>
        <a:xfrm>
          <a:off x="40100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3EFA672E-6EF1-43A8-B0F4-732A242888AF}"/>
            </a:ext>
          </a:extLst>
        </xdr:cNvPr>
        <xdr:cNvSpPr txBox="1"/>
      </xdr:nvSpPr>
      <xdr:spPr>
        <a:xfrm>
          <a:off x="32575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E858E5A-D5A8-453B-8DC9-788A94744E16}"/>
            </a:ext>
          </a:extLst>
        </xdr:cNvPr>
        <xdr:cNvSpPr txBox="1"/>
      </xdr:nvSpPr>
      <xdr:spPr>
        <a:xfrm>
          <a:off x="24479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116061A9-5376-4210-BFB0-752E40A66A05}"/>
            </a:ext>
          </a:extLst>
        </xdr:cNvPr>
        <xdr:cNvSpPr txBox="1"/>
      </xdr:nvSpPr>
      <xdr:spPr>
        <a:xfrm>
          <a:off x="1657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D73204F3-4179-4A67-912E-1430F4459690}"/>
            </a:ext>
          </a:extLst>
        </xdr:cNvPr>
        <xdr:cNvSpPr txBox="1"/>
      </xdr:nvSpPr>
      <xdr:spPr>
        <a:xfrm>
          <a:off x="857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13208</xdr:rowOff>
    </xdr:from>
    <xdr:to>
      <xdr:col>24</xdr:col>
      <xdr:colOff>114300</xdr:colOff>
      <xdr:row>61</xdr:row>
      <xdr:rowOff>114808</xdr:rowOff>
    </xdr:to>
    <xdr:sp macro="" textlink="">
      <xdr:nvSpPr>
        <xdr:cNvPr id="182" name="楕円 181">
          <a:extLst>
            <a:ext uri="{FF2B5EF4-FFF2-40B4-BE49-F238E27FC236}">
              <a16:creationId xmlns:a16="http://schemas.microsoft.com/office/drawing/2014/main" id="{84CE9130-FE20-4A49-BAB1-5A6DF72487C9}"/>
            </a:ext>
          </a:extLst>
        </xdr:cNvPr>
        <xdr:cNvSpPr/>
      </xdr:nvSpPr>
      <xdr:spPr>
        <a:xfrm>
          <a:off x="4124325" y="988745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163085</xdr:rowOff>
    </xdr:from>
    <xdr:ext cx="405111" cy="259045"/>
    <xdr:sp macro="" textlink="">
      <xdr:nvSpPr>
        <xdr:cNvPr id="183" name="【陸上競技場・野球場・球技場】&#10;有形固定資産減価償却率該当値テキスト">
          <a:extLst>
            <a:ext uri="{FF2B5EF4-FFF2-40B4-BE49-F238E27FC236}">
              <a16:creationId xmlns:a16="http://schemas.microsoft.com/office/drawing/2014/main" id="{EB0E200A-2374-4E35-9021-2A9A0B9A8CC1}"/>
            </a:ext>
          </a:extLst>
        </xdr:cNvPr>
        <xdr:cNvSpPr txBox="1"/>
      </xdr:nvSpPr>
      <xdr:spPr>
        <a:xfrm>
          <a:off x="4229100" y="9875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136652</xdr:rowOff>
    </xdr:from>
    <xdr:to>
      <xdr:col>20</xdr:col>
      <xdr:colOff>38100</xdr:colOff>
      <xdr:row>61</xdr:row>
      <xdr:rowOff>66802</xdr:rowOff>
    </xdr:to>
    <xdr:sp macro="" textlink="">
      <xdr:nvSpPr>
        <xdr:cNvPr id="184" name="楕円 183">
          <a:extLst>
            <a:ext uri="{FF2B5EF4-FFF2-40B4-BE49-F238E27FC236}">
              <a16:creationId xmlns:a16="http://schemas.microsoft.com/office/drawing/2014/main" id="{E5875488-E625-4FA2-BD6C-BC556D14879E}"/>
            </a:ext>
          </a:extLst>
        </xdr:cNvPr>
        <xdr:cNvSpPr/>
      </xdr:nvSpPr>
      <xdr:spPr>
        <a:xfrm>
          <a:off x="3381375" y="9855327"/>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16002</xdr:rowOff>
    </xdr:from>
    <xdr:to>
      <xdr:col>24</xdr:col>
      <xdr:colOff>63500</xdr:colOff>
      <xdr:row>61</xdr:row>
      <xdr:rowOff>64008</xdr:rowOff>
    </xdr:to>
    <xdr:cxnSp macro="">
      <xdr:nvCxnSpPr>
        <xdr:cNvPr id="185" name="直線コネクタ 184">
          <a:extLst>
            <a:ext uri="{FF2B5EF4-FFF2-40B4-BE49-F238E27FC236}">
              <a16:creationId xmlns:a16="http://schemas.microsoft.com/office/drawing/2014/main" id="{43E30164-DDBE-41DB-BF5F-27CF93F519FD}"/>
            </a:ext>
          </a:extLst>
        </xdr:cNvPr>
        <xdr:cNvCxnSpPr/>
      </xdr:nvCxnSpPr>
      <xdr:spPr>
        <a:xfrm>
          <a:off x="3429000" y="9893427"/>
          <a:ext cx="752475"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88646</xdr:rowOff>
    </xdr:from>
    <xdr:to>
      <xdr:col>15</xdr:col>
      <xdr:colOff>101600</xdr:colOff>
      <xdr:row>61</xdr:row>
      <xdr:rowOff>18796</xdr:rowOff>
    </xdr:to>
    <xdr:sp macro="" textlink="">
      <xdr:nvSpPr>
        <xdr:cNvPr id="186" name="楕円 185">
          <a:extLst>
            <a:ext uri="{FF2B5EF4-FFF2-40B4-BE49-F238E27FC236}">
              <a16:creationId xmlns:a16="http://schemas.microsoft.com/office/drawing/2014/main" id="{32EFB510-C5D9-428D-92E1-5331F76BD8DF}"/>
            </a:ext>
          </a:extLst>
        </xdr:cNvPr>
        <xdr:cNvSpPr/>
      </xdr:nvSpPr>
      <xdr:spPr>
        <a:xfrm>
          <a:off x="2571750" y="980097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139446</xdr:rowOff>
    </xdr:from>
    <xdr:to>
      <xdr:col>19</xdr:col>
      <xdr:colOff>177800</xdr:colOff>
      <xdr:row>61</xdr:row>
      <xdr:rowOff>16002</xdr:rowOff>
    </xdr:to>
    <xdr:cxnSp macro="">
      <xdr:nvCxnSpPr>
        <xdr:cNvPr id="187" name="直線コネクタ 186">
          <a:extLst>
            <a:ext uri="{FF2B5EF4-FFF2-40B4-BE49-F238E27FC236}">
              <a16:creationId xmlns:a16="http://schemas.microsoft.com/office/drawing/2014/main" id="{4F50CB67-65C6-4DD7-B755-4960D8AFEDA0}"/>
            </a:ext>
          </a:extLst>
        </xdr:cNvPr>
        <xdr:cNvCxnSpPr/>
      </xdr:nvCxnSpPr>
      <xdr:spPr>
        <a:xfrm>
          <a:off x="2619375" y="9858121"/>
          <a:ext cx="809625" cy="35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40640</xdr:rowOff>
    </xdr:from>
    <xdr:to>
      <xdr:col>10</xdr:col>
      <xdr:colOff>165100</xdr:colOff>
      <xdr:row>60</xdr:row>
      <xdr:rowOff>142240</xdr:rowOff>
    </xdr:to>
    <xdr:sp macro="" textlink="">
      <xdr:nvSpPr>
        <xdr:cNvPr id="188" name="楕円 187">
          <a:extLst>
            <a:ext uri="{FF2B5EF4-FFF2-40B4-BE49-F238E27FC236}">
              <a16:creationId xmlns:a16="http://schemas.microsoft.com/office/drawing/2014/main" id="{2A88FC33-AD83-418E-BF82-186522E5967F}"/>
            </a:ext>
          </a:extLst>
        </xdr:cNvPr>
        <xdr:cNvSpPr/>
      </xdr:nvSpPr>
      <xdr:spPr>
        <a:xfrm>
          <a:off x="1781175" y="975614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91440</xdr:rowOff>
    </xdr:from>
    <xdr:to>
      <xdr:col>15</xdr:col>
      <xdr:colOff>50800</xdr:colOff>
      <xdr:row>60</xdr:row>
      <xdr:rowOff>139446</xdr:rowOff>
    </xdr:to>
    <xdr:cxnSp macro="">
      <xdr:nvCxnSpPr>
        <xdr:cNvPr id="189" name="直線コネクタ 188">
          <a:extLst>
            <a:ext uri="{FF2B5EF4-FFF2-40B4-BE49-F238E27FC236}">
              <a16:creationId xmlns:a16="http://schemas.microsoft.com/office/drawing/2014/main" id="{E193A289-7374-485B-87DA-520B707A74FA}"/>
            </a:ext>
          </a:extLst>
        </xdr:cNvPr>
        <xdr:cNvCxnSpPr/>
      </xdr:nvCxnSpPr>
      <xdr:spPr>
        <a:xfrm>
          <a:off x="1828800" y="9803765"/>
          <a:ext cx="790575" cy="5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159512</xdr:rowOff>
    </xdr:from>
    <xdr:to>
      <xdr:col>6</xdr:col>
      <xdr:colOff>38100</xdr:colOff>
      <xdr:row>60</xdr:row>
      <xdr:rowOff>89662</xdr:rowOff>
    </xdr:to>
    <xdr:sp macro="" textlink="">
      <xdr:nvSpPr>
        <xdr:cNvPr id="190" name="楕円 189">
          <a:extLst>
            <a:ext uri="{FF2B5EF4-FFF2-40B4-BE49-F238E27FC236}">
              <a16:creationId xmlns:a16="http://schemas.microsoft.com/office/drawing/2014/main" id="{0A354F63-97A6-4FB1-88FD-14538FFD4EBC}"/>
            </a:ext>
          </a:extLst>
        </xdr:cNvPr>
        <xdr:cNvSpPr/>
      </xdr:nvSpPr>
      <xdr:spPr>
        <a:xfrm>
          <a:off x="981075" y="9716262"/>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38862</xdr:rowOff>
    </xdr:from>
    <xdr:to>
      <xdr:col>10</xdr:col>
      <xdr:colOff>114300</xdr:colOff>
      <xdr:row>60</xdr:row>
      <xdr:rowOff>91440</xdr:rowOff>
    </xdr:to>
    <xdr:cxnSp macro="">
      <xdr:nvCxnSpPr>
        <xdr:cNvPr id="191" name="直線コネクタ 190">
          <a:extLst>
            <a:ext uri="{FF2B5EF4-FFF2-40B4-BE49-F238E27FC236}">
              <a16:creationId xmlns:a16="http://schemas.microsoft.com/office/drawing/2014/main" id="{A1B01135-F419-45C8-8404-52DE34096A59}"/>
            </a:ext>
          </a:extLst>
        </xdr:cNvPr>
        <xdr:cNvCxnSpPr/>
      </xdr:nvCxnSpPr>
      <xdr:spPr>
        <a:xfrm>
          <a:off x="1028700" y="9754362"/>
          <a:ext cx="800100" cy="49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2" name="n_1aveValue【陸上競技場・野球場・球技場】&#10;有形固定資産減価償却率">
          <a:extLst>
            <a:ext uri="{FF2B5EF4-FFF2-40B4-BE49-F238E27FC236}">
              <a16:creationId xmlns:a16="http://schemas.microsoft.com/office/drawing/2014/main" id="{AB35E2EE-4194-4E0E-B71C-82F07A4F5756}"/>
            </a:ext>
          </a:extLst>
        </xdr:cNvPr>
        <xdr:cNvSpPr txBox="1"/>
      </xdr:nvSpPr>
      <xdr:spPr>
        <a:xfrm>
          <a:off x="3239144" y="9403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92473</xdr:rowOff>
    </xdr:from>
    <xdr:ext cx="405111" cy="259045"/>
    <xdr:sp macro="" textlink="">
      <xdr:nvSpPr>
        <xdr:cNvPr id="193" name="n_2aveValue【陸上競技場・野球場・球技場】&#10;有形固定資産減価償却率">
          <a:extLst>
            <a:ext uri="{FF2B5EF4-FFF2-40B4-BE49-F238E27FC236}">
              <a16:creationId xmlns:a16="http://schemas.microsoft.com/office/drawing/2014/main" id="{3BDD2462-DAAC-4D7F-86CB-C61E839894D8}"/>
            </a:ext>
          </a:extLst>
        </xdr:cNvPr>
        <xdr:cNvSpPr txBox="1"/>
      </xdr:nvSpPr>
      <xdr:spPr>
        <a:xfrm>
          <a:off x="2439044" y="948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71899</xdr:rowOff>
    </xdr:from>
    <xdr:ext cx="405111" cy="259045"/>
    <xdr:sp macro="" textlink="">
      <xdr:nvSpPr>
        <xdr:cNvPr id="194" name="n_3aveValue【陸上競技場・野球場・球技場】&#10;有形固定資産減価償却率">
          <a:extLst>
            <a:ext uri="{FF2B5EF4-FFF2-40B4-BE49-F238E27FC236}">
              <a16:creationId xmlns:a16="http://schemas.microsoft.com/office/drawing/2014/main" id="{8C6EEBC1-C631-4E19-8D64-39343CDE9BE9}"/>
            </a:ext>
          </a:extLst>
        </xdr:cNvPr>
        <xdr:cNvSpPr txBox="1"/>
      </xdr:nvSpPr>
      <xdr:spPr>
        <a:xfrm>
          <a:off x="1648469" y="9460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51325</xdr:rowOff>
    </xdr:from>
    <xdr:ext cx="405111" cy="259045"/>
    <xdr:sp macro="" textlink="">
      <xdr:nvSpPr>
        <xdr:cNvPr id="195" name="n_4aveValue【陸上競技場・野球場・球技場】&#10;有形固定資産減価償却率">
          <a:extLst>
            <a:ext uri="{FF2B5EF4-FFF2-40B4-BE49-F238E27FC236}">
              <a16:creationId xmlns:a16="http://schemas.microsoft.com/office/drawing/2014/main" id="{1BFCEDD5-D2E0-4C61-8B7B-E1324992ED38}"/>
            </a:ext>
          </a:extLst>
        </xdr:cNvPr>
        <xdr:cNvSpPr txBox="1"/>
      </xdr:nvSpPr>
      <xdr:spPr>
        <a:xfrm>
          <a:off x="848369" y="9439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57929</xdr:rowOff>
    </xdr:from>
    <xdr:ext cx="405111" cy="259045"/>
    <xdr:sp macro="" textlink="">
      <xdr:nvSpPr>
        <xdr:cNvPr id="196" name="n_1mainValue【陸上競技場・野球場・球技場】&#10;有形固定資産減価償却率">
          <a:extLst>
            <a:ext uri="{FF2B5EF4-FFF2-40B4-BE49-F238E27FC236}">
              <a16:creationId xmlns:a16="http://schemas.microsoft.com/office/drawing/2014/main" id="{6395C766-FC6E-4480-8CD7-87F35F55BF2A}"/>
            </a:ext>
          </a:extLst>
        </xdr:cNvPr>
        <xdr:cNvSpPr txBox="1"/>
      </xdr:nvSpPr>
      <xdr:spPr>
        <a:xfrm>
          <a:off x="3239144" y="993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9923</xdr:rowOff>
    </xdr:from>
    <xdr:ext cx="405111" cy="259045"/>
    <xdr:sp macro="" textlink="">
      <xdr:nvSpPr>
        <xdr:cNvPr id="197" name="n_2mainValue【陸上競技場・野球場・球技場】&#10;有形固定資産減価償却率">
          <a:extLst>
            <a:ext uri="{FF2B5EF4-FFF2-40B4-BE49-F238E27FC236}">
              <a16:creationId xmlns:a16="http://schemas.microsoft.com/office/drawing/2014/main" id="{3CDCE749-8E41-42CC-B9B5-7F09B4A04EC9}"/>
            </a:ext>
          </a:extLst>
        </xdr:cNvPr>
        <xdr:cNvSpPr txBox="1"/>
      </xdr:nvSpPr>
      <xdr:spPr>
        <a:xfrm>
          <a:off x="2439044" y="988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133367</xdr:rowOff>
    </xdr:from>
    <xdr:ext cx="405111" cy="259045"/>
    <xdr:sp macro="" textlink="">
      <xdr:nvSpPr>
        <xdr:cNvPr id="198" name="n_3mainValue【陸上競技場・野球場・球技場】&#10;有形固定資産減価償却率">
          <a:extLst>
            <a:ext uri="{FF2B5EF4-FFF2-40B4-BE49-F238E27FC236}">
              <a16:creationId xmlns:a16="http://schemas.microsoft.com/office/drawing/2014/main" id="{EF9DFE1A-DDAF-4236-827E-4749C68B5FFA}"/>
            </a:ext>
          </a:extLst>
        </xdr:cNvPr>
        <xdr:cNvSpPr txBox="1"/>
      </xdr:nvSpPr>
      <xdr:spPr>
        <a:xfrm>
          <a:off x="1648469" y="984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80789</xdr:rowOff>
    </xdr:from>
    <xdr:ext cx="405111" cy="259045"/>
    <xdr:sp macro="" textlink="">
      <xdr:nvSpPr>
        <xdr:cNvPr id="199" name="n_4mainValue【陸上競技場・野球場・球技場】&#10;有形固定資産減価償却率">
          <a:extLst>
            <a:ext uri="{FF2B5EF4-FFF2-40B4-BE49-F238E27FC236}">
              <a16:creationId xmlns:a16="http://schemas.microsoft.com/office/drawing/2014/main" id="{1526063F-B992-45AF-8FB6-5A5DAA9369A5}"/>
            </a:ext>
          </a:extLst>
        </xdr:cNvPr>
        <xdr:cNvSpPr txBox="1"/>
      </xdr:nvSpPr>
      <xdr:spPr>
        <a:xfrm>
          <a:off x="848369" y="9799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a:extLst>
            <a:ext uri="{FF2B5EF4-FFF2-40B4-BE49-F238E27FC236}">
              <a16:creationId xmlns:a16="http://schemas.microsoft.com/office/drawing/2014/main" id="{01B57AB1-2FA0-4BBA-B2A9-5BFA3818A126}"/>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陸上競技場・野球場・球技場</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50</xdr:row>
      <xdr:rowOff>88900</xdr:rowOff>
    </xdr:from>
    <xdr:to>
      <xdr:col>45</xdr:col>
      <xdr:colOff>63500</xdr:colOff>
      <xdr:row>52</xdr:row>
      <xdr:rowOff>0</xdr:rowOff>
    </xdr:to>
    <xdr:sp macro="" textlink="">
      <xdr:nvSpPr>
        <xdr:cNvPr id="201" name="正方形/長方形 200">
          <a:extLst>
            <a:ext uri="{FF2B5EF4-FFF2-40B4-BE49-F238E27FC236}">
              <a16:creationId xmlns:a16="http://schemas.microsoft.com/office/drawing/2014/main" id="{F4D3B1A4-4BB1-4E9F-9F28-272402E5299E}"/>
            </a:ext>
          </a:extLst>
        </xdr:cNvPr>
        <xdr:cNvSpPr/>
      </xdr:nvSpPr>
      <xdr:spPr>
        <a:xfrm>
          <a:off x="6410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51</xdr:row>
      <xdr:rowOff>120650</xdr:rowOff>
    </xdr:from>
    <xdr:to>
      <xdr:col>45</xdr:col>
      <xdr:colOff>63500</xdr:colOff>
      <xdr:row>53</xdr:row>
      <xdr:rowOff>31750</xdr:rowOff>
    </xdr:to>
    <xdr:sp macro="" textlink="">
      <xdr:nvSpPr>
        <xdr:cNvPr id="202" name="正方形/長方形 201">
          <a:extLst>
            <a:ext uri="{FF2B5EF4-FFF2-40B4-BE49-F238E27FC236}">
              <a16:creationId xmlns:a16="http://schemas.microsoft.com/office/drawing/2014/main" id="{25A91017-A4A7-4D14-9A96-B8176EF0C037}"/>
            </a:ext>
          </a:extLst>
        </xdr:cNvPr>
        <xdr:cNvSpPr/>
      </xdr:nvSpPr>
      <xdr:spPr>
        <a:xfrm>
          <a:off x="6410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50</xdr:row>
      <xdr:rowOff>88900</xdr:rowOff>
    </xdr:from>
    <xdr:to>
      <xdr:col>54</xdr:col>
      <xdr:colOff>0</xdr:colOff>
      <xdr:row>52</xdr:row>
      <xdr:rowOff>0</xdr:rowOff>
    </xdr:to>
    <xdr:sp macro="" textlink="">
      <xdr:nvSpPr>
        <xdr:cNvPr id="203" name="正方形/長方形 202">
          <a:extLst>
            <a:ext uri="{FF2B5EF4-FFF2-40B4-BE49-F238E27FC236}">
              <a16:creationId xmlns:a16="http://schemas.microsoft.com/office/drawing/2014/main" id="{2F7EC913-8D15-47F5-B6FC-007C0F0CD9F0}"/>
            </a:ext>
          </a:extLst>
        </xdr:cNvPr>
        <xdr:cNvSpPr/>
      </xdr:nvSpPr>
      <xdr:spPr>
        <a:xfrm>
          <a:off x="7886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51</xdr:row>
      <xdr:rowOff>120650</xdr:rowOff>
    </xdr:from>
    <xdr:to>
      <xdr:col>54</xdr:col>
      <xdr:colOff>0</xdr:colOff>
      <xdr:row>53</xdr:row>
      <xdr:rowOff>31750</xdr:rowOff>
    </xdr:to>
    <xdr:sp macro="" textlink="">
      <xdr:nvSpPr>
        <xdr:cNvPr id="204" name="正方形/長方形 203">
          <a:extLst>
            <a:ext uri="{FF2B5EF4-FFF2-40B4-BE49-F238E27FC236}">
              <a16:creationId xmlns:a16="http://schemas.microsoft.com/office/drawing/2014/main" id="{B3C15542-1EBD-4A1C-98E6-F03F66D00072}"/>
            </a:ext>
          </a:extLst>
        </xdr:cNvPr>
        <xdr:cNvSpPr/>
      </xdr:nvSpPr>
      <xdr:spPr>
        <a:xfrm>
          <a:off x="7886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a:extLst>
            <a:ext uri="{FF2B5EF4-FFF2-40B4-BE49-F238E27FC236}">
              <a16:creationId xmlns:a16="http://schemas.microsoft.com/office/drawing/2014/main" id="{33E1737F-8471-46B0-A564-378A6DA42B08}"/>
            </a:ext>
          </a:extLst>
        </xdr:cNvPr>
        <xdr:cNvSpPr/>
      </xdr:nvSpPr>
      <xdr:spPr>
        <a:xfrm>
          <a:off x="59531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a:extLst>
            <a:ext uri="{FF2B5EF4-FFF2-40B4-BE49-F238E27FC236}">
              <a16:creationId xmlns:a16="http://schemas.microsoft.com/office/drawing/2014/main" id="{ACE8899E-B46C-4EB7-9E54-4935AEB286EF}"/>
            </a:ext>
          </a:extLst>
        </xdr:cNvPr>
        <xdr:cNvSpPr txBox="1"/>
      </xdr:nvSpPr>
      <xdr:spPr>
        <a:xfrm>
          <a:off x="5915025"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a:extLst>
            <a:ext uri="{FF2B5EF4-FFF2-40B4-BE49-F238E27FC236}">
              <a16:creationId xmlns:a16="http://schemas.microsoft.com/office/drawing/2014/main" id="{343BDE37-B33E-4527-852D-741BD996131F}"/>
            </a:ext>
          </a:extLst>
        </xdr:cNvPr>
        <xdr:cNvCxnSpPr/>
      </xdr:nvCxnSpPr>
      <xdr:spPr>
        <a:xfrm>
          <a:off x="5953125" y="10801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8" name="直線コネクタ 207">
          <a:extLst>
            <a:ext uri="{FF2B5EF4-FFF2-40B4-BE49-F238E27FC236}">
              <a16:creationId xmlns:a16="http://schemas.microsoft.com/office/drawing/2014/main" id="{7600317D-57EE-454B-9A4B-D6D9BC41A21D}"/>
            </a:ext>
          </a:extLst>
        </xdr:cNvPr>
        <xdr:cNvCxnSpPr/>
      </xdr:nvCxnSpPr>
      <xdr:spPr>
        <a:xfrm>
          <a:off x="5953125" y="104938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9" name="テキスト ボックス 208">
          <a:extLst>
            <a:ext uri="{FF2B5EF4-FFF2-40B4-BE49-F238E27FC236}">
              <a16:creationId xmlns:a16="http://schemas.microsoft.com/office/drawing/2014/main" id="{ECF72E63-6DA6-4CD3-B36C-23292B2E1B76}"/>
            </a:ext>
          </a:extLst>
        </xdr:cNvPr>
        <xdr:cNvSpPr txBox="1"/>
      </xdr:nvSpPr>
      <xdr:spPr>
        <a:xfrm>
          <a:off x="5527221"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0" name="直線コネクタ 209">
          <a:extLst>
            <a:ext uri="{FF2B5EF4-FFF2-40B4-BE49-F238E27FC236}">
              <a16:creationId xmlns:a16="http://schemas.microsoft.com/office/drawing/2014/main" id="{6E4E4385-85AF-45B4-A0F3-9FD96BDBF0FD}"/>
            </a:ext>
          </a:extLst>
        </xdr:cNvPr>
        <xdr:cNvCxnSpPr/>
      </xdr:nvCxnSpPr>
      <xdr:spPr>
        <a:xfrm>
          <a:off x="5953125" y="1018313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1" name="テキスト ボックス 210">
          <a:extLst>
            <a:ext uri="{FF2B5EF4-FFF2-40B4-BE49-F238E27FC236}">
              <a16:creationId xmlns:a16="http://schemas.microsoft.com/office/drawing/2014/main" id="{D15F5BAC-E9D2-4079-B824-DD9C67BC1304}"/>
            </a:ext>
          </a:extLst>
        </xdr:cNvPr>
        <xdr:cNvSpPr txBox="1"/>
      </xdr:nvSpPr>
      <xdr:spPr>
        <a:xfrm>
          <a:off x="5527221"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2" name="直線コネクタ 211">
          <a:extLst>
            <a:ext uri="{FF2B5EF4-FFF2-40B4-BE49-F238E27FC236}">
              <a16:creationId xmlns:a16="http://schemas.microsoft.com/office/drawing/2014/main" id="{8E6E21AD-3A02-4434-99D2-57A88426522A}"/>
            </a:ext>
          </a:extLst>
        </xdr:cNvPr>
        <xdr:cNvCxnSpPr/>
      </xdr:nvCxnSpPr>
      <xdr:spPr>
        <a:xfrm>
          <a:off x="5953125" y="987561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3" name="テキスト ボックス 212">
          <a:extLst>
            <a:ext uri="{FF2B5EF4-FFF2-40B4-BE49-F238E27FC236}">
              <a16:creationId xmlns:a16="http://schemas.microsoft.com/office/drawing/2014/main" id="{60F9847C-1D5D-4B7E-9795-C25001DCEC04}"/>
            </a:ext>
          </a:extLst>
        </xdr:cNvPr>
        <xdr:cNvSpPr txBox="1"/>
      </xdr:nvSpPr>
      <xdr:spPr>
        <a:xfrm>
          <a:off x="5527221"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4" name="直線コネクタ 213">
          <a:extLst>
            <a:ext uri="{FF2B5EF4-FFF2-40B4-BE49-F238E27FC236}">
              <a16:creationId xmlns:a16="http://schemas.microsoft.com/office/drawing/2014/main" id="{7E8C7233-AF20-48E7-A21F-84ECBE9302E5}"/>
            </a:ext>
          </a:extLst>
        </xdr:cNvPr>
        <xdr:cNvCxnSpPr/>
      </xdr:nvCxnSpPr>
      <xdr:spPr>
        <a:xfrm>
          <a:off x="5953125" y="95649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5" name="テキスト ボックス 214">
          <a:extLst>
            <a:ext uri="{FF2B5EF4-FFF2-40B4-BE49-F238E27FC236}">
              <a16:creationId xmlns:a16="http://schemas.microsoft.com/office/drawing/2014/main" id="{80EDDB83-0B5D-4565-9A6D-291BD9DE96B1}"/>
            </a:ext>
          </a:extLst>
        </xdr:cNvPr>
        <xdr:cNvSpPr txBox="1"/>
      </xdr:nvSpPr>
      <xdr:spPr>
        <a:xfrm>
          <a:off x="5527221"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6" name="直線コネクタ 215">
          <a:extLst>
            <a:ext uri="{FF2B5EF4-FFF2-40B4-BE49-F238E27FC236}">
              <a16:creationId xmlns:a16="http://schemas.microsoft.com/office/drawing/2014/main" id="{AA43E5B3-168F-47F7-9FD2-04C3A8DDE9D9}"/>
            </a:ext>
          </a:extLst>
        </xdr:cNvPr>
        <xdr:cNvCxnSpPr/>
      </xdr:nvCxnSpPr>
      <xdr:spPr>
        <a:xfrm>
          <a:off x="5953125" y="92573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7" name="テキスト ボックス 216">
          <a:extLst>
            <a:ext uri="{FF2B5EF4-FFF2-40B4-BE49-F238E27FC236}">
              <a16:creationId xmlns:a16="http://schemas.microsoft.com/office/drawing/2014/main" id="{C12CAA79-800C-4972-AC55-9F7B1FB7C25E}"/>
            </a:ext>
          </a:extLst>
        </xdr:cNvPr>
        <xdr:cNvSpPr txBox="1"/>
      </xdr:nvSpPr>
      <xdr:spPr>
        <a:xfrm>
          <a:off x="5527221"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8" name="直線コネクタ 217">
          <a:extLst>
            <a:ext uri="{FF2B5EF4-FFF2-40B4-BE49-F238E27FC236}">
              <a16:creationId xmlns:a16="http://schemas.microsoft.com/office/drawing/2014/main" id="{CEBB7698-AAD0-4803-A9AC-AE6B419C76D6}"/>
            </a:ext>
          </a:extLst>
        </xdr:cNvPr>
        <xdr:cNvCxnSpPr/>
      </xdr:nvCxnSpPr>
      <xdr:spPr>
        <a:xfrm>
          <a:off x="5953125" y="894669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19" name="テキスト ボックス 218">
          <a:extLst>
            <a:ext uri="{FF2B5EF4-FFF2-40B4-BE49-F238E27FC236}">
              <a16:creationId xmlns:a16="http://schemas.microsoft.com/office/drawing/2014/main" id="{E8C268CE-DC2A-4029-9E2E-9C2EBA9EE738}"/>
            </a:ext>
          </a:extLst>
        </xdr:cNvPr>
        <xdr:cNvSpPr txBox="1"/>
      </xdr:nvSpPr>
      <xdr:spPr>
        <a:xfrm>
          <a:off x="5527221"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id="{48EC898B-4FB8-4C2C-A0E9-9B5651D23600}"/>
            </a:ext>
          </a:extLst>
        </xdr:cNvPr>
        <xdr:cNvCxnSpPr/>
      </xdr:nvCxnSpPr>
      <xdr:spPr>
        <a:xfrm>
          <a:off x="5953125" y="86391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1" name="テキスト ボックス 220">
          <a:extLst>
            <a:ext uri="{FF2B5EF4-FFF2-40B4-BE49-F238E27FC236}">
              <a16:creationId xmlns:a16="http://schemas.microsoft.com/office/drawing/2014/main" id="{6A2C7788-2872-4A46-85BA-D07A3B59203F}"/>
            </a:ext>
          </a:extLst>
        </xdr:cNvPr>
        <xdr:cNvSpPr txBox="1"/>
      </xdr:nvSpPr>
      <xdr:spPr>
        <a:xfrm>
          <a:off x="5527221"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陸上競技場・野球場・球技場】&#10;一人当たり面積グラフ枠">
          <a:extLst>
            <a:ext uri="{FF2B5EF4-FFF2-40B4-BE49-F238E27FC236}">
              <a16:creationId xmlns:a16="http://schemas.microsoft.com/office/drawing/2014/main" id="{95AF8B67-2D40-469A-8519-A5734D88882B}"/>
            </a:ext>
          </a:extLst>
        </xdr:cNvPr>
        <xdr:cNvSpPr/>
      </xdr:nvSpPr>
      <xdr:spPr>
        <a:xfrm>
          <a:off x="59531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21772</xdr:rowOff>
    </xdr:from>
    <xdr:to>
      <xdr:col>54</xdr:col>
      <xdr:colOff>189865</xdr:colOff>
      <xdr:row>64</xdr:row>
      <xdr:rowOff>108857</xdr:rowOff>
    </xdr:to>
    <xdr:cxnSp macro="">
      <xdr:nvCxnSpPr>
        <xdr:cNvPr id="223" name="直線コネクタ 222">
          <a:extLst>
            <a:ext uri="{FF2B5EF4-FFF2-40B4-BE49-F238E27FC236}">
              <a16:creationId xmlns:a16="http://schemas.microsoft.com/office/drawing/2014/main" id="{CF632CBB-0CC5-4887-95AB-E5F830092635}"/>
            </a:ext>
          </a:extLst>
        </xdr:cNvPr>
        <xdr:cNvCxnSpPr/>
      </xdr:nvCxnSpPr>
      <xdr:spPr>
        <a:xfrm flipV="1">
          <a:off x="9427845" y="9089572"/>
          <a:ext cx="1270" cy="1379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64</xdr:row>
      <xdr:rowOff>112684</xdr:rowOff>
    </xdr:from>
    <xdr:ext cx="469744" cy="259045"/>
    <xdr:sp macro="" textlink="">
      <xdr:nvSpPr>
        <xdr:cNvPr id="224" name="【陸上競技場・野球場・球技場】&#10;一人当たり面積最小値テキスト">
          <a:extLst>
            <a:ext uri="{FF2B5EF4-FFF2-40B4-BE49-F238E27FC236}">
              <a16:creationId xmlns:a16="http://schemas.microsoft.com/office/drawing/2014/main" id="{84171FD2-E091-46C4-BECB-D4276C21BD2F}"/>
            </a:ext>
          </a:extLst>
        </xdr:cNvPr>
        <xdr:cNvSpPr txBox="1"/>
      </xdr:nvSpPr>
      <xdr:spPr>
        <a:xfrm>
          <a:off x="9477375" y="1047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108857</xdr:rowOff>
    </xdr:from>
    <xdr:to>
      <xdr:col>55</xdr:col>
      <xdr:colOff>88900</xdr:colOff>
      <xdr:row>64</xdr:row>
      <xdr:rowOff>108857</xdr:rowOff>
    </xdr:to>
    <xdr:cxnSp macro="">
      <xdr:nvCxnSpPr>
        <xdr:cNvPr id="225" name="直線コネクタ 224">
          <a:extLst>
            <a:ext uri="{FF2B5EF4-FFF2-40B4-BE49-F238E27FC236}">
              <a16:creationId xmlns:a16="http://schemas.microsoft.com/office/drawing/2014/main" id="{F3EA7589-8245-44AE-91D9-A47A13FBCB54}"/>
            </a:ext>
          </a:extLst>
        </xdr:cNvPr>
        <xdr:cNvCxnSpPr/>
      </xdr:nvCxnSpPr>
      <xdr:spPr>
        <a:xfrm>
          <a:off x="9363075" y="1046888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139899</xdr:rowOff>
    </xdr:from>
    <xdr:ext cx="469744" cy="259045"/>
    <xdr:sp macro="" textlink="">
      <xdr:nvSpPr>
        <xdr:cNvPr id="226" name="【陸上競技場・野球場・球技場】&#10;一人当たり面積最大値テキスト">
          <a:extLst>
            <a:ext uri="{FF2B5EF4-FFF2-40B4-BE49-F238E27FC236}">
              <a16:creationId xmlns:a16="http://schemas.microsoft.com/office/drawing/2014/main" id="{5F3D72CB-6853-4BFC-98FB-6B86E8854212}"/>
            </a:ext>
          </a:extLst>
        </xdr:cNvPr>
        <xdr:cNvSpPr txBox="1"/>
      </xdr:nvSpPr>
      <xdr:spPr>
        <a:xfrm>
          <a:off x="9477375" y="8887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21772</xdr:rowOff>
    </xdr:from>
    <xdr:to>
      <xdr:col>55</xdr:col>
      <xdr:colOff>88900</xdr:colOff>
      <xdr:row>56</xdr:row>
      <xdr:rowOff>21772</xdr:rowOff>
    </xdr:to>
    <xdr:cxnSp macro="">
      <xdr:nvCxnSpPr>
        <xdr:cNvPr id="227" name="直線コネクタ 226">
          <a:extLst>
            <a:ext uri="{FF2B5EF4-FFF2-40B4-BE49-F238E27FC236}">
              <a16:creationId xmlns:a16="http://schemas.microsoft.com/office/drawing/2014/main" id="{BC3685F4-5CBF-47F8-B743-1FEC90D3DC76}"/>
            </a:ext>
          </a:extLst>
        </xdr:cNvPr>
        <xdr:cNvCxnSpPr/>
      </xdr:nvCxnSpPr>
      <xdr:spPr>
        <a:xfrm>
          <a:off x="9363075" y="908957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62</xdr:row>
      <xdr:rowOff>63699</xdr:rowOff>
    </xdr:from>
    <xdr:ext cx="469744" cy="259045"/>
    <xdr:sp macro="" textlink="">
      <xdr:nvSpPr>
        <xdr:cNvPr id="228" name="【陸上競技場・野球場・球技場】&#10;一人当たり面積平均値テキスト">
          <a:extLst>
            <a:ext uri="{FF2B5EF4-FFF2-40B4-BE49-F238E27FC236}">
              <a16:creationId xmlns:a16="http://schemas.microsoft.com/office/drawing/2014/main" id="{A081536B-3D7E-4200-8980-ADCD2AA7B39D}"/>
            </a:ext>
          </a:extLst>
        </xdr:cNvPr>
        <xdr:cNvSpPr txBox="1"/>
      </xdr:nvSpPr>
      <xdr:spPr>
        <a:xfrm>
          <a:off x="9477375" y="101062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85272</xdr:rowOff>
    </xdr:from>
    <xdr:to>
      <xdr:col>55</xdr:col>
      <xdr:colOff>50800</xdr:colOff>
      <xdr:row>63</xdr:row>
      <xdr:rowOff>15422</xdr:rowOff>
    </xdr:to>
    <xdr:sp macro="" textlink="">
      <xdr:nvSpPr>
        <xdr:cNvPr id="229" name="フローチャート: 判断 228">
          <a:extLst>
            <a:ext uri="{FF2B5EF4-FFF2-40B4-BE49-F238E27FC236}">
              <a16:creationId xmlns:a16="http://schemas.microsoft.com/office/drawing/2014/main" id="{36EC6A98-9D45-494A-9E5E-3E874758BB62}"/>
            </a:ext>
          </a:extLst>
        </xdr:cNvPr>
        <xdr:cNvSpPr/>
      </xdr:nvSpPr>
      <xdr:spPr>
        <a:xfrm>
          <a:off x="9401175" y="10127797"/>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85272</xdr:rowOff>
    </xdr:from>
    <xdr:to>
      <xdr:col>50</xdr:col>
      <xdr:colOff>165100</xdr:colOff>
      <xdr:row>63</xdr:row>
      <xdr:rowOff>15422</xdr:rowOff>
    </xdr:to>
    <xdr:sp macro="" textlink="">
      <xdr:nvSpPr>
        <xdr:cNvPr id="230" name="フローチャート: 判断 229">
          <a:extLst>
            <a:ext uri="{FF2B5EF4-FFF2-40B4-BE49-F238E27FC236}">
              <a16:creationId xmlns:a16="http://schemas.microsoft.com/office/drawing/2014/main" id="{A81AC1E5-65B7-4C2E-973A-67C301166AA2}"/>
            </a:ext>
          </a:extLst>
        </xdr:cNvPr>
        <xdr:cNvSpPr/>
      </xdr:nvSpPr>
      <xdr:spPr>
        <a:xfrm>
          <a:off x="8639175" y="1012779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96157</xdr:rowOff>
    </xdr:from>
    <xdr:to>
      <xdr:col>46</xdr:col>
      <xdr:colOff>38100</xdr:colOff>
      <xdr:row>63</xdr:row>
      <xdr:rowOff>26307</xdr:rowOff>
    </xdr:to>
    <xdr:sp macro="" textlink="">
      <xdr:nvSpPr>
        <xdr:cNvPr id="231" name="フローチャート: 判断 230">
          <a:extLst>
            <a:ext uri="{FF2B5EF4-FFF2-40B4-BE49-F238E27FC236}">
              <a16:creationId xmlns:a16="http://schemas.microsoft.com/office/drawing/2014/main" id="{B434A2D9-39F8-45FF-AE4A-BD51AF87DA2E}"/>
            </a:ext>
          </a:extLst>
        </xdr:cNvPr>
        <xdr:cNvSpPr/>
      </xdr:nvSpPr>
      <xdr:spPr>
        <a:xfrm>
          <a:off x="7839075" y="1013550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96157</xdr:rowOff>
    </xdr:from>
    <xdr:to>
      <xdr:col>41</xdr:col>
      <xdr:colOff>101600</xdr:colOff>
      <xdr:row>63</xdr:row>
      <xdr:rowOff>26307</xdr:rowOff>
    </xdr:to>
    <xdr:sp macro="" textlink="">
      <xdr:nvSpPr>
        <xdr:cNvPr id="232" name="フローチャート: 判断 231">
          <a:extLst>
            <a:ext uri="{FF2B5EF4-FFF2-40B4-BE49-F238E27FC236}">
              <a16:creationId xmlns:a16="http://schemas.microsoft.com/office/drawing/2014/main" id="{BDD454C6-62DA-4157-86EA-FC01A79A1675}"/>
            </a:ext>
          </a:extLst>
        </xdr:cNvPr>
        <xdr:cNvSpPr/>
      </xdr:nvSpPr>
      <xdr:spPr>
        <a:xfrm>
          <a:off x="7029450" y="1013550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33" name="フローチャート: 判断 232">
          <a:extLst>
            <a:ext uri="{FF2B5EF4-FFF2-40B4-BE49-F238E27FC236}">
              <a16:creationId xmlns:a16="http://schemas.microsoft.com/office/drawing/2014/main" id="{B1F723BC-8491-4581-918E-E46B4DA49CDA}"/>
            </a:ext>
          </a:extLst>
        </xdr:cNvPr>
        <xdr:cNvSpPr/>
      </xdr:nvSpPr>
      <xdr:spPr>
        <a:xfrm>
          <a:off x="6238875" y="10127797"/>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022EDF8B-29F4-44C3-A0F5-31C344B44B6A}"/>
            </a:ext>
          </a:extLst>
        </xdr:cNvPr>
        <xdr:cNvSpPr txBox="1"/>
      </xdr:nvSpPr>
      <xdr:spPr>
        <a:xfrm>
          <a:off x="925830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9BD1001B-FBAF-485E-997D-2EBB9ACDB944}"/>
            </a:ext>
          </a:extLst>
        </xdr:cNvPr>
        <xdr:cNvSpPr txBox="1"/>
      </xdr:nvSpPr>
      <xdr:spPr>
        <a:xfrm>
          <a:off x="85153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9C67A31-CA21-45C6-B870-E362586E74A5}"/>
            </a:ext>
          </a:extLst>
        </xdr:cNvPr>
        <xdr:cNvSpPr txBox="1"/>
      </xdr:nvSpPr>
      <xdr:spPr>
        <a:xfrm>
          <a:off x="77152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066F524-501C-4F14-9A11-10CC9D6E4ADF}"/>
            </a:ext>
          </a:extLst>
        </xdr:cNvPr>
        <xdr:cNvSpPr txBox="1"/>
      </xdr:nvSpPr>
      <xdr:spPr>
        <a:xfrm>
          <a:off x="690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A09678C-E71A-48F6-847A-7D5027980BBD}"/>
            </a:ext>
          </a:extLst>
        </xdr:cNvPr>
        <xdr:cNvSpPr txBox="1"/>
      </xdr:nvSpPr>
      <xdr:spPr>
        <a:xfrm>
          <a:off x="6115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142422</xdr:rowOff>
    </xdr:from>
    <xdr:to>
      <xdr:col>55</xdr:col>
      <xdr:colOff>50800</xdr:colOff>
      <xdr:row>56</xdr:row>
      <xdr:rowOff>72572</xdr:rowOff>
    </xdr:to>
    <xdr:sp macro="" textlink="">
      <xdr:nvSpPr>
        <xdr:cNvPr id="239" name="楕円 238">
          <a:extLst>
            <a:ext uri="{FF2B5EF4-FFF2-40B4-BE49-F238E27FC236}">
              <a16:creationId xmlns:a16="http://schemas.microsoft.com/office/drawing/2014/main" id="{D449ED27-E38A-4F4A-9214-F045D62B577F}"/>
            </a:ext>
          </a:extLst>
        </xdr:cNvPr>
        <xdr:cNvSpPr/>
      </xdr:nvSpPr>
      <xdr:spPr>
        <a:xfrm>
          <a:off x="9401175" y="9051472"/>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95449</xdr:rowOff>
    </xdr:from>
    <xdr:ext cx="469744" cy="259045"/>
    <xdr:sp macro="" textlink="">
      <xdr:nvSpPr>
        <xdr:cNvPr id="240" name="【陸上競技場・野球場・球技場】&#10;一人当たり面積該当値テキスト">
          <a:extLst>
            <a:ext uri="{FF2B5EF4-FFF2-40B4-BE49-F238E27FC236}">
              <a16:creationId xmlns:a16="http://schemas.microsoft.com/office/drawing/2014/main" id="{0C83C45E-AA89-4800-B0BE-22B937D7ED62}"/>
            </a:ext>
          </a:extLst>
        </xdr:cNvPr>
        <xdr:cNvSpPr txBox="1"/>
      </xdr:nvSpPr>
      <xdr:spPr>
        <a:xfrm>
          <a:off x="9477375" y="900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153307</xdr:rowOff>
    </xdr:from>
    <xdr:to>
      <xdr:col>50</xdr:col>
      <xdr:colOff>165100</xdr:colOff>
      <xdr:row>56</xdr:row>
      <xdr:rowOff>83457</xdr:rowOff>
    </xdr:to>
    <xdr:sp macro="" textlink="">
      <xdr:nvSpPr>
        <xdr:cNvPr id="241" name="楕円 240">
          <a:extLst>
            <a:ext uri="{FF2B5EF4-FFF2-40B4-BE49-F238E27FC236}">
              <a16:creationId xmlns:a16="http://schemas.microsoft.com/office/drawing/2014/main" id="{5369F04A-E7DE-4754-8C06-70167C5F005E}"/>
            </a:ext>
          </a:extLst>
        </xdr:cNvPr>
        <xdr:cNvSpPr/>
      </xdr:nvSpPr>
      <xdr:spPr>
        <a:xfrm>
          <a:off x="8639175" y="90591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21772</xdr:rowOff>
    </xdr:from>
    <xdr:to>
      <xdr:col>55</xdr:col>
      <xdr:colOff>0</xdr:colOff>
      <xdr:row>56</xdr:row>
      <xdr:rowOff>32657</xdr:rowOff>
    </xdr:to>
    <xdr:cxnSp macro="">
      <xdr:nvCxnSpPr>
        <xdr:cNvPr id="242" name="直線コネクタ 241">
          <a:extLst>
            <a:ext uri="{FF2B5EF4-FFF2-40B4-BE49-F238E27FC236}">
              <a16:creationId xmlns:a16="http://schemas.microsoft.com/office/drawing/2014/main" id="{5FC3C48A-1547-4E01-988F-88671A935989}"/>
            </a:ext>
          </a:extLst>
        </xdr:cNvPr>
        <xdr:cNvCxnSpPr/>
      </xdr:nvCxnSpPr>
      <xdr:spPr>
        <a:xfrm flipV="1">
          <a:off x="8686800" y="9089572"/>
          <a:ext cx="742950"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164193</xdr:rowOff>
    </xdr:from>
    <xdr:to>
      <xdr:col>46</xdr:col>
      <xdr:colOff>38100</xdr:colOff>
      <xdr:row>56</xdr:row>
      <xdr:rowOff>94343</xdr:rowOff>
    </xdr:to>
    <xdr:sp macro="" textlink="">
      <xdr:nvSpPr>
        <xdr:cNvPr id="243" name="楕円 242">
          <a:extLst>
            <a:ext uri="{FF2B5EF4-FFF2-40B4-BE49-F238E27FC236}">
              <a16:creationId xmlns:a16="http://schemas.microsoft.com/office/drawing/2014/main" id="{55241115-ACD3-41DB-BE90-03926B14FD35}"/>
            </a:ext>
          </a:extLst>
        </xdr:cNvPr>
        <xdr:cNvSpPr/>
      </xdr:nvSpPr>
      <xdr:spPr>
        <a:xfrm>
          <a:off x="7839075" y="906689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32657</xdr:rowOff>
    </xdr:from>
    <xdr:to>
      <xdr:col>50</xdr:col>
      <xdr:colOff>114300</xdr:colOff>
      <xdr:row>56</xdr:row>
      <xdr:rowOff>43543</xdr:rowOff>
    </xdr:to>
    <xdr:cxnSp macro="">
      <xdr:nvCxnSpPr>
        <xdr:cNvPr id="244" name="直線コネクタ 243">
          <a:extLst>
            <a:ext uri="{FF2B5EF4-FFF2-40B4-BE49-F238E27FC236}">
              <a16:creationId xmlns:a16="http://schemas.microsoft.com/office/drawing/2014/main" id="{DDF1045D-2D22-417F-899C-288E83997310}"/>
            </a:ext>
          </a:extLst>
        </xdr:cNvPr>
        <xdr:cNvCxnSpPr/>
      </xdr:nvCxnSpPr>
      <xdr:spPr>
        <a:xfrm flipV="1">
          <a:off x="7886700" y="9097282"/>
          <a:ext cx="8001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164193</xdr:rowOff>
    </xdr:from>
    <xdr:to>
      <xdr:col>41</xdr:col>
      <xdr:colOff>101600</xdr:colOff>
      <xdr:row>56</xdr:row>
      <xdr:rowOff>94343</xdr:rowOff>
    </xdr:to>
    <xdr:sp macro="" textlink="">
      <xdr:nvSpPr>
        <xdr:cNvPr id="245" name="楕円 244">
          <a:extLst>
            <a:ext uri="{FF2B5EF4-FFF2-40B4-BE49-F238E27FC236}">
              <a16:creationId xmlns:a16="http://schemas.microsoft.com/office/drawing/2014/main" id="{9E93D4E2-BA4C-455A-9AD2-C96B55BA93FC}"/>
            </a:ext>
          </a:extLst>
        </xdr:cNvPr>
        <xdr:cNvSpPr/>
      </xdr:nvSpPr>
      <xdr:spPr>
        <a:xfrm>
          <a:off x="7029450" y="906689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43543</xdr:rowOff>
    </xdr:from>
    <xdr:to>
      <xdr:col>45</xdr:col>
      <xdr:colOff>177800</xdr:colOff>
      <xdr:row>56</xdr:row>
      <xdr:rowOff>43543</xdr:rowOff>
    </xdr:to>
    <xdr:cxnSp macro="">
      <xdr:nvCxnSpPr>
        <xdr:cNvPr id="246" name="直線コネクタ 245">
          <a:extLst>
            <a:ext uri="{FF2B5EF4-FFF2-40B4-BE49-F238E27FC236}">
              <a16:creationId xmlns:a16="http://schemas.microsoft.com/office/drawing/2014/main" id="{3B922159-805F-4E5D-ACF6-F5C113B8894E}"/>
            </a:ext>
          </a:extLst>
        </xdr:cNvPr>
        <xdr:cNvCxnSpPr/>
      </xdr:nvCxnSpPr>
      <xdr:spPr>
        <a:xfrm>
          <a:off x="7077075" y="911451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3628</xdr:rowOff>
    </xdr:from>
    <xdr:to>
      <xdr:col>36</xdr:col>
      <xdr:colOff>165100</xdr:colOff>
      <xdr:row>56</xdr:row>
      <xdr:rowOff>105228</xdr:rowOff>
    </xdr:to>
    <xdr:sp macro="" textlink="">
      <xdr:nvSpPr>
        <xdr:cNvPr id="247" name="楕円 246">
          <a:extLst>
            <a:ext uri="{FF2B5EF4-FFF2-40B4-BE49-F238E27FC236}">
              <a16:creationId xmlns:a16="http://schemas.microsoft.com/office/drawing/2014/main" id="{5A0D2B43-ABE9-42C8-966F-4BFD0B26DFE1}"/>
            </a:ext>
          </a:extLst>
        </xdr:cNvPr>
        <xdr:cNvSpPr/>
      </xdr:nvSpPr>
      <xdr:spPr>
        <a:xfrm>
          <a:off x="6238875" y="907460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43543</xdr:rowOff>
    </xdr:from>
    <xdr:to>
      <xdr:col>41</xdr:col>
      <xdr:colOff>50800</xdr:colOff>
      <xdr:row>56</xdr:row>
      <xdr:rowOff>54428</xdr:rowOff>
    </xdr:to>
    <xdr:cxnSp macro="">
      <xdr:nvCxnSpPr>
        <xdr:cNvPr id="248" name="直線コネクタ 247">
          <a:extLst>
            <a:ext uri="{FF2B5EF4-FFF2-40B4-BE49-F238E27FC236}">
              <a16:creationId xmlns:a16="http://schemas.microsoft.com/office/drawing/2014/main" id="{7F994AEA-1C9C-49EF-91F1-637D85F24709}"/>
            </a:ext>
          </a:extLst>
        </xdr:cNvPr>
        <xdr:cNvCxnSpPr/>
      </xdr:nvCxnSpPr>
      <xdr:spPr>
        <a:xfrm flipV="1">
          <a:off x="6286500" y="9114518"/>
          <a:ext cx="790575"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6549</xdr:rowOff>
    </xdr:from>
    <xdr:ext cx="469744" cy="259045"/>
    <xdr:sp macro="" textlink="">
      <xdr:nvSpPr>
        <xdr:cNvPr id="249" name="n_1aveValue【陸上競技場・野球場・球技場】&#10;一人当たり面積">
          <a:extLst>
            <a:ext uri="{FF2B5EF4-FFF2-40B4-BE49-F238E27FC236}">
              <a16:creationId xmlns:a16="http://schemas.microsoft.com/office/drawing/2014/main" id="{0B91782F-E0CC-48FD-A982-8B91D407B78D}"/>
            </a:ext>
          </a:extLst>
        </xdr:cNvPr>
        <xdr:cNvSpPr txBox="1"/>
      </xdr:nvSpPr>
      <xdr:spPr>
        <a:xfrm>
          <a:off x="8458277" y="1021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17434</xdr:rowOff>
    </xdr:from>
    <xdr:ext cx="469744" cy="259045"/>
    <xdr:sp macro="" textlink="">
      <xdr:nvSpPr>
        <xdr:cNvPr id="250" name="n_2aveValue【陸上競技場・野球場・球技場】&#10;一人当たり面積">
          <a:extLst>
            <a:ext uri="{FF2B5EF4-FFF2-40B4-BE49-F238E27FC236}">
              <a16:creationId xmlns:a16="http://schemas.microsoft.com/office/drawing/2014/main" id="{B9EA49A7-6E29-4BE9-A3FB-389066E026BF}"/>
            </a:ext>
          </a:extLst>
        </xdr:cNvPr>
        <xdr:cNvSpPr txBox="1"/>
      </xdr:nvSpPr>
      <xdr:spPr>
        <a:xfrm>
          <a:off x="7677227" y="1021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17434</xdr:rowOff>
    </xdr:from>
    <xdr:ext cx="469744" cy="259045"/>
    <xdr:sp macro="" textlink="">
      <xdr:nvSpPr>
        <xdr:cNvPr id="251" name="n_3aveValue【陸上競技場・野球場・球技場】&#10;一人当たり面積">
          <a:extLst>
            <a:ext uri="{FF2B5EF4-FFF2-40B4-BE49-F238E27FC236}">
              <a16:creationId xmlns:a16="http://schemas.microsoft.com/office/drawing/2014/main" id="{78A752C4-ED7B-4BEE-98B8-DC4AB546D687}"/>
            </a:ext>
          </a:extLst>
        </xdr:cNvPr>
        <xdr:cNvSpPr txBox="1"/>
      </xdr:nvSpPr>
      <xdr:spPr>
        <a:xfrm>
          <a:off x="6867602" y="1021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52" name="n_4aveValue【陸上競技場・野球場・球技場】&#10;一人当たり面積">
          <a:extLst>
            <a:ext uri="{FF2B5EF4-FFF2-40B4-BE49-F238E27FC236}">
              <a16:creationId xmlns:a16="http://schemas.microsoft.com/office/drawing/2014/main" id="{4A3FCC30-9D7E-42AB-B032-6C2560AB5819}"/>
            </a:ext>
          </a:extLst>
        </xdr:cNvPr>
        <xdr:cNvSpPr txBox="1"/>
      </xdr:nvSpPr>
      <xdr:spPr>
        <a:xfrm>
          <a:off x="6067502" y="1021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54</xdr:row>
      <xdr:rowOff>99984</xdr:rowOff>
    </xdr:from>
    <xdr:ext cx="469744" cy="259045"/>
    <xdr:sp macro="" textlink="">
      <xdr:nvSpPr>
        <xdr:cNvPr id="253" name="n_1mainValue【陸上競技場・野球場・球技場】&#10;一人当たり面積">
          <a:extLst>
            <a:ext uri="{FF2B5EF4-FFF2-40B4-BE49-F238E27FC236}">
              <a16:creationId xmlns:a16="http://schemas.microsoft.com/office/drawing/2014/main" id="{19F78C1A-2A5B-4FD0-9220-4E09677CBD0A}"/>
            </a:ext>
          </a:extLst>
        </xdr:cNvPr>
        <xdr:cNvSpPr txBox="1"/>
      </xdr:nvSpPr>
      <xdr:spPr>
        <a:xfrm>
          <a:off x="8458277" y="884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110870</xdr:rowOff>
    </xdr:from>
    <xdr:ext cx="469744" cy="259045"/>
    <xdr:sp macro="" textlink="">
      <xdr:nvSpPr>
        <xdr:cNvPr id="254" name="n_2mainValue【陸上競技場・野球場・球技場】&#10;一人当たり面積">
          <a:extLst>
            <a:ext uri="{FF2B5EF4-FFF2-40B4-BE49-F238E27FC236}">
              <a16:creationId xmlns:a16="http://schemas.microsoft.com/office/drawing/2014/main" id="{DD5FFFED-369B-454B-A73C-89DC1A5F413B}"/>
            </a:ext>
          </a:extLst>
        </xdr:cNvPr>
        <xdr:cNvSpPr txBox="1"/>
      </xdr:nvSpPr>
      <xdr:spPr>
        <a:xfrm>
          <a:off x="7677227" y="88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110870</xdr:rowOff>
    </xdr:from>
    <xdr:ext cx="469744" cy="259045"/>
    <xdr:sp macro="" textlink="">
      <xdr:nvSpPr>
        <xdr:cNvPr id="255" name="n_3mainValue【陸上競技場・野球場・球技場】&#10;一人当たり面積">
          <a:extLst>
            <a:ext uri="{FF2B5EF4-FFF2-40B4-BE49-F238E27FC236}">
              <a16:creationId xmlns:a16="http://schemas.microsoft.com/office/drawing/2014/main" id="{C466FF5E-6B5D-49D9-9C49-6183DB9E2FB4}"/>
            </a:ext>
          </a:extLst>
        </xdr:cNvPr>
        <xdr:cNvSpPr txBox="1"/>
      </xdr:nvSpPr>
      <xdr:spPr>
        <a:xfrm>
          <a:off x="6867602" y="88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121755</xdr:rowOff>
    </xdr:from>
    <xdr:ext cx="469744" cy="259045"/>
    <xdr:sp macro="" textlink="">
      <xdr:nvSpPr>
        <xdr:cNvPr id="256" name="n_4mainValue【陸上競技場・野球場・球技場】&#10;一人当たり面積">
          <a:extLst>
            <a:ext uri="{FF2B5EF4-FFF2-40B4-BE49-F238E27FC236}">
              <a16:creationId xmlns:a16="http://schemas.microsoft.com/office/drawing/2014/main" id="{67787DF6-0B23-49CC-A0F3-5A33A798476B}"/>
            </a:ext>
          </a:extLst>
        </xdr:cNvPr>
        <xdr:cNvSpPr txBox="1"/>
      </xdr:nvSpPr>
      <xdr:spPr>
        <a:xfrm>
          <a:off x="6067502" y="8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a:extLst>
            <a:ext uri="{FF2B5EF4-FFF2-40B4-BE49-F238E27FC236}">
              <a16:creationId xmlns:a16="http://schemas.microsoft.com/office/drawing/2014/main" id="{2CC9A7A5-3278-4DB2-A991-009EAD1CD28C}"/>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72</xdr:row>
      <xdr:rowOff>127000</xdr:rowOff>
    </xdr:from>
    <xdr:to>
      <xdr:col>14</xdr:col>
      <xdr:colOff>127000</xdr:colOff>
      <xdr:row>74</xdr:row>
      <xdr:rowOff>38100</xdr:rowOff>
    </xdr:to>
    <xdr:sp macro="" textlink="">
      <xdr:nvSpPr>
        <xdr:cNvPr id="258" name="正方形/長方形 257">
          <a:extLst>
            <a:ext uri="{FF2B5EF4-FFF2-40B4-BE49-F238E27FC236}">
              <a16:creationId xmlns:a16="http://schemas.microsoft.com/office/drawing/2014/main" id="{87B90251-F6A0-4534-9D1D-B8BA3DD4A53B}"/>
            </a:ext>
          </a:extLst>
        </xdr:cNvPr>
        <xdr:cNvSpPr/>
      </xdr:nvSpPr>
      <xdr:spPr>
        <a:xfrm>
          <a:off x="1152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73</xdr:row>
      <xdr:rowOff>158750</xdr:rowOff>
    </xdr:from>
    <xdr:to>
      <xdr:col>14</xdr:col>
      <xdr:colOff>127000</xdr:colOff>
      <xdr:row>75</xdr:row>
      <xdr:rowOff>69850</xdr:rowOff>
    </xdr:to>
    <xdr:sp macro="" textlink="">
      <xdr:nvSpPr>
        <xdr:cNvPr id="259" name="正方形/長方形 258">
          <a:extLst>
            <a:ext uri="{FF2B5EF4-FFF2-40B4-BE49-F238E27FC236}">
              <a16:creationId xmlns:a16="http://schemas.microsoft.com/office/drawing/2014/main" id="{83F29F12-9609-4D9C-A7C1-6E3556D95EA1}"/>
            </a:ext>
          </a:extLst>
        </xdr:cNvPr>
        <xdr:cNvSpPr/>
      </xdr:nvSpPr>
      <xdr:spPr>
        <a:xfrm>
          <a:off x="1152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72</xdr:row>
      <xdr:rowOff>127000</xdr:rowOff>
    </xdr:from>
    <xdr:to>
      <xdr:col>23</xdr:col>
      <xdr:colOff>63500</xdr:colOff>
      <xdr:row>74</xdr:row>
      <xdr:rowOff>38100</xdr:rowOff>
    </xdr:to>
    <xdr:sp macro="" textlink="">
      <xdr:nvSpPr>
        <xdr:cNvPr id="260" name="正方形/長方形 259">
          <a:extLst>
            <a:ext uri="{FF2B5EF4-FFF2-40B4-BE49-F238E27FC236}">
              <a16:creationId xmlns:a16="http://schemas.microsoft.com/office/drawing/2014/main" id="{B582D97B-B1E4-4CBD-BA18-6DA07C837EA9}"/>
            </a:ext>
          </a:extLst>
        </xdr:cNvPr>
        <xdr:cNvSpPr/>
      </xdr:nvSpPr>
      <xdr:spPr>
        <a:xfrm>
          <a:off x="2638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73</xdr:row>
      <xdr:rowOff>158750</xdr:rowOff>
    </xdr:from>
    <xdr:to>
      <xdr:col>23</xdr:col>
      <xdr:colOff>63500</xdr:colOff>
      <xdr:row>75</xdr:row>
      <xdr:rowOff>69850</xdr:rowOff>
    </xdr:to>
    <xdr:sp macro="" textlink="">
      <xdr:nvSpPr>
        <xdr:cNvPr id="261" name="正方形/長方形 260">
          <a:extLst>
            <a:ext uri="{FF2B5EF4-FFF2-40B4-BE49-F238E27FC236}">
              <a16:creationId xmlns:a16="http://schemas.microsoft.com/office/drawing/2014/main" id="{BE8E8C1A-D47E-4CC4-BAFD-A5332C375E69}"/>
            </a:ext>
          </a:extLst>
        </xdr:cNvPr>
        <xdr:cNvSpPr/>
      </xdr:nvSpPr>
      <xdr:spPr>
        <a:xfrm>
          <a:off x="2638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2" name="正方形/長方形 261">
          <a:extLst>
            <a:ext uri="{FF2B5EF4-FFF2-40B4-BE49-F238E27FC236}">
              <a16:creationId xmlns:a16="http://schemas.microsoft.com/office/drawing/2014/main" id="{684D44EA-939E-4F9D-AFF3-6D9070F35AAA}"/>
            </a:ext>
          </a:extLst>
        </xdr:cNvPr>
        <xdr:cNvSpPr/>
      </xdr:nvSpPr>
      <xdr:spPr>
        <a:xfrm>
          <a:off x="6858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3" name="テキスト ボックス 262">
          <a:extLst>
            <a:ext uri="{FF2B5EF4-FFF2-40B4-BE49-F238E27FC236}">
              <a16:creationId xmlns:a16="http://schemas.microsoft.com/office/drawing/2014/main" id="{E40AC138-A00B-4C59-BE39-25464263CD5A}"/>
            </a:ext>
          </a:extLst>
        </xdr:cNvPr>
        <xdr:cNvSpPr txBox="1"/>
      </xdr:nvSpPr>
      <xdr:spPr>
        <a:xfrm>
          <a:off x="666750"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4" name="直線コネクタ 263">
          <a:extLst>
            <a:ext uri="{FF2B5EF4-FFF2-40B4-BE49-F238E27FC236}">
              <a16:creationId xmlns:a16="http://schemas.microsoft.com/office/drawing/2014/main" id="{929BB074-7564-4C42-AC8E-1992D27DDB40}"/>
            </a:ext>
          </a:extLst>
        </xdr:cNvPr>
        <xdr:cNvCxnSpPr/>
      </xdr:nvCxnSpPr>
      <xdr:spPr>
        <a:xfrm>
          <a:off x="6858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5" name="テキスト ボックス 264">
          <a:extLst>
            <a:ext uri="{FF2B5EF4-FFF2-40B4-BE49-F238E27FC236}">
              <a16:creationId xmlns:a16="http://schemas.microsoft.com/office/drawing/2014/main" id="{0EFEB320-BF79-40F4-948A-0EE3F24A490F}"/>
            </a:ext>
          </a:extLst>
        </xdr:cNvPr>
        <xdr:cNvSpPr txBox="1"/>
      </xdr:nvSpPr>
      <xdr:spPr>
        <a:xfrm>
          <a:off x="339891"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6" name="直線コネクタ 265">
          <a:extLst>
            <a:ext uri="{FF2B5EF4-FFF2-40B4-BE49-F238E27FC236}">
              <a16:creationId xmlns:a16="http://schemas.microsoft.com/office/drawing/2014/main" id="{4A17060F-9892-444D-B7D0-00B82815CD1F}"/>
            </a:ext>
          </a:extLst>
        </xdr:cNvPr>
        <xdr:cNvCxnSpPr/>
      </xdr:nvCxnSpPr>
      <xdr:spPr>
        <a:xfrm>
          <a:off x="685800" y="1403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67" name="テキスト ボックス 266">
          <a:extLst>
            <a:ext uri="{FF2B5EF4-FFF2-40B4-BE49-F238E27FC236}">
              <a16:creationId xmlns:a16="http://schemas.microsoft.com/office/drawing/2014/main" id="{48501AA9-2C2C-4070-9483-D093495924C5}"/>
            </a:ext>
          </a:extLst>
        </xdr:cNvPr>
        <xdr:cNvSpPr txBox="1"/>
      </xdr:nvSpPr>
      <xdr:spPr>
        <a:xfrm>
          <a:off x="339891"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8" name="直線コネクタ 267">
          <a:extLst>
            <a:ext uri="{FF2B5EF4-FFF2-40B4-BE49-F238E27FC236}">
              <a16:creationId xmlns:a16="http://schemas.microsoft.com/office/drawing/2014/main" id="{2C846A86-37CE-424B-A7A3-1E1D58EE918E}"/>
            </a:ext>
          </a:extLst>
        </xdr:cNvPr>
        <xdr:cNvCxnSpPr/>
      </xdr:nvCxnSpPr>
      <xdr:spPr>
        <a:xfrm>
          <a:off x="685800" y="13677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9" name="テキスト ボックス 268">
          <a:extLst>
            <a:ext uri="{FF2B5EF4-FFF2-40B4-BE49-F238E27FC236}">
              <a16:creationId xmlns:a16="http://schemas.microsoft.com/office/drawing/2014/main" id="{0AED8A43-8355-4875-8653-F58F8A5892EB}"/>
            </a:ext>
          </a:extLst>
        </xdr:cNvPr>
        <xdr:cNvSpPr txBox="1"/>
      </xdr:nvSpPr>
      <xdr:spPr>
        <a:xfrm>
          <a:off x="339891"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0" name="直線コネクタ 269">
          <a:extLst>
            <a:ext uri="{FF2B5EF4-FFF2-40B4-BE49-F238E27FC236}">
              <a16:creationId xmlns:a16="http://schemas.microsoft.com/office/drawing/2014/main" id="{0A2DF055-B977-4D7B-A60F-DD293B39B456}"/>
            </a:ext>
          </a:extLst>
        </xdr:cNvPr>
        <xdr:cNvCxnSpPr/>
      </xdr:nvCxnSpPr>
      <xdr:spPr>
        <a:xfrm>
          <a:off x="685800" y="1331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1" name="テキスト ボックス 270">
          <a:extLst>
            <a:ext uri="{FF2B5EF4-FFF2-40B4-BE49-F238E27FC236}">
              <a16:creationId xmlns:a16="http://schemas.microsoft.com/office/drawing/2014/main" id="{3294B6FE-60C0-418F-8AD8-DDAA279E1E7A}"/>
            </a:ext>
          </a:extLst>
        </xdr:cNvPr>
        <xdr:cNvSpPr txBox="1"/>
      </xdr:nvSpPr>
      <xdr:spPr>
        <a:xfrm>
          <a:off x="339891"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2" name="直線コネクタ 271">
          <a:extLst>
            <a:ext uri="{FF2B5EF4-FFF2-40B4-BE49-F238E27FC236}">
              <a16:creationId xmlns:a16="http://schemas.microsoft.com/office/drawing/2014/main" id="{20E7FB41-3D45-4A98-9E68-0AE7EEB1CB82}"/>
            </a:ext>
          </a:extLst>
        </xdr:cNvPr>
        <xdr:cNvCxnSpPr/>
      </xdr:nvCxnSpPr>
      <xdr:spPr>
        <a:xfrm>
          <a:off x="685800" y="1295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3" name="テキスト ボックス 272">
          <a:extLst>
            <a:ext uri="{FF2B5EF4-FFF2-40B4-BE49-F238E27FC236}">
              <a16:creationId xmlns:a16="http://schemas.microsoft.com/office/drawing/2014/main" id="{E49EAA62-8801-4D59-8E4C-20F379D21446}"/>
            </a:ext>
          </a:extLst>
        </xdr:cNvPr>
        <xdr:cNvSpPr txBox="1"/>
      </xdr:nvSpPr>
      <xdr:spPr>
        <a:xfrm>
          <a:off x="339891"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4" name="直線コネクタ 273">
          <a:extLst>
            <a:ext uri="{FF2B5EF4-FFF2-40B4-BE49-F238E27FC236}">
              <a16:creationId xmlns:a16="http://schemas.microsoft.com/office/drawing/2014/main" id="{AC73D7C4-61B0-47B1-91C5-11FCE6F15921}"/>
            </a:ext>
          </a:extLst>
        </xdr:cNvPr>
        <xdr:cNvCxnSpPr/>
      </xdr:nvCxnSpPr>
      <xdr:spPr>
        <a:xfrm>
          <a:off x="685800" y="12601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5" name="テキスト ボックス 274">
          <a:extLst>
            <a:ext uri="{FF2B5EF4-FFF2-40B4-BE49-F238E27FC236}">
              <a16:creationId xmlns:a16="http://schemas.microsoft.com/office/drawing/2014/main" id="{8D02F6A3-BA8B-46F4-BB21-91602701D90F}"/>
            </a:ext>
          </a:extLst>
        </xdr:cNvPr>
        <xdr:cNvSpPr txBox="1"/>
      </xdr:nvSpPr>
      <xdr:spPr>
        <a:xfrm>
          <a:off x="339891"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a:extLst>
            <a:ext uri="{FF2B5EF4-FFF2-40B4-BE49-F238E27FC236}">
              <a16:creationId xmlns:a16="http://schemas.microsoft.com/office/drawing/2014/main" id="{E7E6769A-F07D-458E-9440-C38FB0D75E21}"/>
            </a:ext>
          </a:extLst>
        </xdr:cNvPr>
        <xdr:cNvCxnSpPr/>
      </xdr:nvCxnSpPr>
      <xdr:spPr>
        <a:xfrm>
          <a:off x="6858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7" name="テキスト ボックス 276">
          <a:extLst>
            <a:ext uri="{FF2B5EF4-FFF2-40B4-BE49-F238E27FC236}">
              <a16:creationId xmlns:a16="http://schemas.microsoft.com/office/drawing/2014/main" id="{2BA822DD-F459-4AF2-8D83-F60C8E4C7F58}"/>
            </a:ext>
          </a:extLst>
        </xdr:cNvPr>
        <xdr:cNvSpPr txBox="1"/>
      </xdr:nvSpPr>
      <xdr:spPr>
        <a:xfrm>
          <a:off x="339891"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8" name="【県民会館】&#10;有形固定資産減価償却率グラフ枠">
          <a:extLst>
            <a:ext uri="{FF2B5EF4-FFF2-40B4-BE49-F238E27FC236}">
              <a16:creationId xmlns:a16="http://schemas.microsoft.com/office/drawing/2014/main" id="{28720450-5574-4E39-B3EC-C5A2593C92F9}"/>
            </a:ext>
          </a:extLst>
        </xdr:cNvPr>
        <xdr:cNvSpPr/>
      </xdr:nvSpPr>
      <xdr:spPr>
        <a:xfrm>
          <a:off x="6858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78</xdr:row>
      <xdr:rowOff>129539</xdr:rowOff>
    </xdr:from>
    <xdr:to>
      <xdr:col>24</xdr:col>
      <xdr:colOff>62865</xdr:colOff>
      <xdr:row>85</xdr:row>
      <xdr:rowOff>80011</xdr:rowOff>
    </xdr:to>
    <xdr:cxnSp macro="">
      <xdr:nvCxnSpPr>
        <xdr:cNvPr id="279" name="直線コネクタ 278">
          <a:extLst>
            <a:ext uri="{FF2B5EF4-FFF2-40B4-BE49-F238E27FC236}">
              <a16:creationId xmlns:a16="http://schemas.microsoft.com/office/drawing/2014/main" id="{53CCF6B4-B070-4E38-BA00-A9A6116EF225}"/>
            </a:ext>
          </a:extLst>
        </xdr:cNvPr>
        <xdr:cNvCxnSpPr/>
      </xdr:nvCxnSpPr>
      <xdr:spPr>
        <a:xfrm flipV="1">
          <a:off x="4179570" y="12756514"/>
          <a:ext cx="1270" cy="10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85</xdr:row>
      <xdr:rowOff>83838</xdr:rowOff>
    </xdr:from>
    <xdr:ext cx="405111" cy="259045"/>
    <xdr:sp macro="" textlink="">
      <xdr:nvSpPr>
        <xdr:cNvPr id="280" name="【県民会館】&#10;有形固定資産減価償却率最小値テキスト">
          <a:extLst>
            <a:ext uri="{FF2B5EF4-FFF2-40B4-BE49-F238E27FC236}">
              <a16:creationId xmlns:a16="http://schemas.microsoft.com/office/drawing/2014/main" id="{869E0DEF-4DA3-4184-A615-D91FA5245BB2}"/>
            </a:ext>
          </a:extLst>
        </xdr:cNvPr>
        <xdr:cNvSpPr txBox="1"/>
      </xdr:nvSpPr>
      <xdr:spPr>
        <a:xfrm>
          <a:off x="4229100" y="13850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80011</xdr:rowOff>
    </xdr:from>
    <xdr:to>
      <xdr:col>24</xdr:col>
      <xdr:colOff>152400</xdr:colOff>
      <xdr:row>85</xdr:row>
      <xdr:rowOff>80011</xdr:rowOff>
    </xdr:to>
    <xdr:cxnSp macro="">
      <xdr:nvCxnSpPr>
        <xdr:cNvPr id="281" name="直線コネクタ 280">
          <a:extLst>
            <a:ext uri="{FF2B5EF4-FFF2-40B4-BE49-F238E27FC236}">
              <a16:creationId xmlns:a16="http://schemas.microsoft.com/office/drawing/2014/main" id="{4083D5C0-60FF-43F0-AE1F-011C636C7229}"/>
            </a:ext>
          </a:extLst>
        </xdr:cNvPr>
        <xdr:cNvCxnSpPr/>
      </xdr:nvCxnSpPr>
      <xdr:spPr>
        <a:xfrm>
          <a:off x="4105275" y="138468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76216</xdr:rowOff>
    </xdr:from>
    <xdr:ext cx="405111" cy="259045"/>
    <xdr:sp macro="" textlink="">
      <xdr:nvSpPr>
        <xdr:cNvPr id="282" name="【県民会館】&#10;有形固定資産減価償却率最大値テキスト">
          <a:extLst>
            <a:ext uri="{FF2B5EF4-FFF2-40B4-BE49-F238E27FC236}">
              <a16:creationId xmlns:a16="http://schemas.microsoft.com/office/drawing/2014/main" id="{8077EB7C-E374-4E6B-BCD9-0C0973856407}"/>
            </a:ext>
          </a:extLst>
        </xdr:cNvPr>
        <xdr:cNvSpPr txBox="1"/>
      </xdr:nvSpPr>
      <xdr:spPr>
        <a:xfrm>
          <a:off x="4229100" y="12544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129539</xdr:rowOff>
    </xdr:from>
    <xdr:to>
      <xdr:col>24</xdr:col>
      <xdr:colOff>152400</xdr:colOff>
      <xdr:row>78</xdr:row>
      <xdr:rowOff>129539</xdr:rowOff>
    </xdr:to>
    <xdr:cxnSp macro="">
      <xdr:nvCxnSpPr>
        <xdr:cNvPr id="283" name="直線コネクタ 282">
          <a:extLst>
            <a:ext uri="{FF2B5EF4-FFF2-40B4-BE49-F238E27FC236}">
              <a16:creationId xmlns:a16="http://schemas.microsoft.com/office/drawing/2014/main" id="{610150B4-AD25-4DF2-85B2-F656585436BA}"/>
            </a:ext>
          </a:extLst>
        </xdr:cNvPr>
        <xdr:cNvCxnSpPr/>
      </xdr:nvCxnSpPr>
      <xdr:spPr>
        <a:xfrm>
          <a:off x="4105275" y="1275651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101616</xdr:rowOff>
    </xdr:from>
    <xdr:ext cx="405111" cy="259045"/>
    <xdr:sp macro="" textlink="">
      <xdr:nvSpPr>
        <xdr:cNvPr id="284" name="【県民会館】&#10;有形固定資産減価償却率平均値テキスト">
          <a:extLst>
            <a:ext uri="{FF2B5EF4-FFF2-40B4-BE49-F238E27FC236}">
              <a16:creationId xmlns:a16="http://schemas.microsoft.com/office/drawing/2014/main" id="{6762F9E8-AF4F-443A-AA8C-9FC7305A6E3C}"/>
            </a:ext>
          </a:extLst>
        </xdr:cNvPr>
        <xdr:cNvSpPr txBox="1"/>
      </xdr:nvSpPr>
      <xdr:spPr>
        <a:xfrm>
          <a:off x="4229100" y="12896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78739</xdr:rowOff>
    </xdr:from>
    <xdr:to>
      <xdr:col>24</xdr:col>
      <xdr:colOff>114300</xdr:colOff>
      <xdr:row>81</xdr:row>
      <xdr:rowOff>8889</xdr:rowOff>
    </xdr:to>
    <xdr:sp macro="" textlink="">
      <xdr:nvSpPr>
        <xdr:cNvPr id="285" name="フローチャート: 判断 284">
          <a:extLst>
            <a:ext uri="{FF2B5EF4-FFF2-40B4-BE49-F238E27FC236}">
              <a16:creationId xmlns:a16="http://schemas.microsoft.com/office/drawing/2014/main" id="{A48790B9-414A-427C-BB5B-F30DF0B5A0F5}"/>
            </a:ext>
          </a:extLst>
        </xdr:cNvPr>
        <xdr:cNvSpPr/>
      </xdr:nvSpPr>
      <xdr:spPr>
        <a:xfrm>
          <a:off x="4124325" y="1303273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170180</xdr:rowOff>
    </xdr:from>
    <xdr:to>
      <xdr:col>20</xdr:col>
      <xdr:colOff>38100</xdr:colOff>
      <xdr:row>80</xdr:row>
      <xdr:rowOff>100330</xdr:rowOff>
    </xdr:to>
    <xdr:sp macro="" textlink="">
      <xdr:nvSpPr>
        <xdr:cNvPr id="286" name="フローチャート: 判断 285">
          <a:extLst>
            <a:ext uri="{FF2B5EF4-FFF2-40B4-BE49-F238E27FC236}">
              <a16:creationId xmlns:a16="http://schemas.microsoft.com/office/drawing/2014/main" id="{20B5CCF3-7F0C-484D-ABE3-357A7A5DB12B}"/>
            </a:ext>
          </a:extLst>
        </xdr:cNvPr>
        <xdr:cNvSpPr/>
      </xdr:nvSpPr>
      <xdr:spPr>
        <a:xfrm>
          <a:off x="3381375" y="1295273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90170</xdr:rowOff>
    </xdr:from>
    <xdr:to>
      <xdr:col>15</xdr:col>
      <xdr:colOff>101600</xdr:colOff>
      <xdr:row>80</xdr:row>
      <xdr:rowOff>20320</xdr:rowOff>
    </xdr:to>
    <xdr:sp macro="" textlink="">
      <xdr:nvSpPr>
        <xdr:cNvPr id="287" name="フローチャート: 判断 286">
          <a:extLst>
            <a:ext uri="{FF2B5EF4-FFF2-40B4-BE49-F238E27FC236}">
              <a16:creationId xmlns:a16="http://schemas.microsoft.com/office/drawing/2014/main" id="{94B770A0-06A3-42C7-A3C5-626DA676497F}"/>
            </a:ext>
          </a:extLst>
        </xdr:cNvPr>
        <xdr:cNvSpPr/>
      </xdr:nvSpPr>
      <xdr:spPr>
        <a:xfrm>
          <a:off x="2571750" y="12879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128270</xdr:rowOff>
    </xdr:from>
    <xdr:to>
      <xdr:col>10</xdr:col>
      <xdr:colOff>165100</xdr:colOff>
      <xdr:row>80</xdr:row>
      <xdr:rowOff>58420</xdr:rowOff>
    </xdr:to>
    <xdr:sp macro="" textlink="">
      <xdr:nvSpPr>
        <xdr:cNvPr id="288" name="フローチャート: 判断 287">
          <a:extLst>
            <a:ext uri="{FF2B5EF4-FFF2-40B4-BE49-F238E27FC236}">
              <a16:creationId xmlns:a16="http://schemas.microsoft.com/office/drawing/2014/main" id="{28BA93A4-EDB4-42CA-9700-933DF3253C1C}"/>
            </a:ext>
          </a:extLst>
        </xdr:cNvPr>
        <xdr:cNvSpPr/>
      </xdr:nvSpPr>
      <xdr:spPr>
        <a:xfrm>
          <a:off x="1781175" y="129171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113030</xdr:rowOff>
    </xdr:from>
    <xdr:to>
      <xdr:col>6</xdr:col>
      <xdr:colOff>38100</xdr:colOff>
      <xdr:row>80</xdr:row>
      <xdr:rowOff>43180</xdr:rowOff>
    </xdr:to>
    <xdr:sp macro="" textlink="">
      <xdr:nvSpPr>
        <xdr:cNvPr id="289" name="フローチャート: 判断 288">
          <a:extLst>
            <a:ext uri="{FF2B5EF4-FFF2-40B4-BE49-F238E27FC236}">
              <a16:creationId xmlns:a16="http://schemas.microsoft.com/office/drawing/2014/main" id="{340FD33F-4308-4B27-B807-8362D3C3AF81}"/>
            </a:ext>
          </a:extLst>
        </xdr:cNvPr>
        <xdr:cNvSpPr/>
      </xdr:nvSpPr>
      <xdr:spPr>
        <a:xfrm>
          <a:off x="981075" y="1290510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646B2ED0-E8C0-4103-88AD-0A250ACD84D7}"/>
            </a:ext>
          </a:extLst>
        </xdr:cNvPr>
        <xdr:cNvSpPr txBox="1"/>
      </xdr:nvSpPr>
      <xdr:spPr>
        <a:xfrm>
          <a:off x="40100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F08410BC-4485-4425-85CD-70FCC6C2B3EF}"/>
            </a:ext>
          </a:extLst>
        </xdr:cNvPr>
        <xdr:cNvSpPr txBox="1"/>
      </xdr:nvSpPr>
      <xdr:spPr>
        <a:xfrm>
          <a:off x="32575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CEA8297B-9003-4118-97FA-22842A466988}"/>
            </a:ext>
          </a:extLst>
        </xdr:cNvPr>
        <xdr:cNvSpPr txBox="1"/>
      </xdr:nvSpPr>
      <xdr:spPr>
        <a:xfrm>
          <a:off x="24479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3DC8558B-5475-4D48-9B27-38E9AA76EC8D}"/>
            </a:ext>
          </a:extLst>
        </xdr:cNvPr>
        <xdr:cNvSpPr txBox="1"/>
      </xdr:nvSpPr>
      <xdr:spPr>
        <a:xfrm>
          <a:off x="1657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CCA1584-B5FA-4A40-82F9-754C218C1B81}"/>
            </a:ext>
          </a:extLst>
        </xdr:cNvPr>
        <xdr:cNvSpPr txBox="1"/>
      </xdr:nvSpPr>
      <xdr:spPr>
        <a:xfrm>
          <a:off x="857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151130</xdr:rowOff>
    </xdr:from>
    <xdr:to>
      <xdr:col>24</xdr:col>
      <xdr:colOff>114300</xdr:colOff>
      <xdr:row>84</xdr:row>
      <xdr:rowOff>81280</xdr:rowOff>
    </xdr:to>
    <xdr:sp macro="" textlink="">
      <xdr:nvSpPr>
        <xdr:cNvPr id="295" name="楕円 294">
          <a:extLst>
            <a:ext uri="{FF2B5EF4-FFF2-40B4-BE49-F238E27FC236}">
              <a16:creationId xmlns:a16="http://schemas.microsoft.com/office/drawing/2014/main" id="{6CA4BFEF-1C43-4AEE-8D3F-49917D887602}"/>
            </a:ext>
          </a:extLst>
        </xdr:cNvPr>
        <xdr:cNvSpPr/>
      </xdr:nvSpPr>
      <xdr:spPr>
        <a:xfrm>
          <a:off x="4124325" y="1359090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83</xdr:row>
      <xdr:rowOff>129557</xdr:rowOff>
    </xdr:from>
    <xdr:ext cx="405111" cy="259045"/>
    <xdr:sp macro="" textlink="">
      <xdr:nvSpPr>
        <xdr:cNvPr id="296" name="【県民会館】&#10;有形固定資産減価償却率該当値テキスト">
          <a:extLst>
            <a:ext uri="{FF2B5EF4-FFF2-40B4-BE49-F238E27FC236}">
              <a16:creationId xmlns:a16="http://schemas.microsoft.com/office/drawing/2014/main" id="{35E448B0-475E-4D74-BB14-15A5107D912C}"/>
            </a:ext>
          </a:extLst>
        </xdr:cNvPr>
        <xdr:cNvSpPr txBox="1"/>
      </xdr:nvSpPr>
      <xdr:spPr>
        <a:xfrm>
          <a:off x="4229100"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93980</xdr:rowOff>
    </xdr:from>
    <xdr:to>
      <xdr:col>20</xdr:col>
      <xdr:colOff>38100</xdr:colOff>
      <xdr:row>84</xdr:row>
      <xdr:rowOff>24130</xdr:rowOff>
    </xdr:to>
    <xdr:sp macro="" textlink="">
      <xdr:nvSpPr>
        <xdr:cNvPr id="297" name="楕円 296">
          <a:extLst>
            <a:ext uri="{FF2B5EF4-FFF2-40B4-BE49-F238E27FC236}">
              <a16:creationId xmlns:a16="http://schemas.microsoft.com/office/drawing/2014/main" id="{8EA25118-D622-4627-9C9D-880E7128E455}"/>
            </a:ext>
          </a:extLst>
        </xdr:cNvPr>
        <xdr:cNvSpPr/>
      </xdr:nvSpPr>
      <xdr:spPr>
        <a:xfrm>
          <a:off x="3381375" y="1353375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144780</xdr:rowOff>
    </xdr:from>
    <xdr:to>
      <xdr:col>24</xdr:col>
      <xdr:colOff>63500</xdr:colOff>
      <xdr:row>84</xdr:row>
      <xdr:rowOff>30480</xdr:rowOff>
    </xdr:to>
    <xdr:cxnSp macro="">
      <xdr:nvCxnSpPr>
        <xdr:cNvPr id="298" name="直線コネクタ 297">
          <a:extLst>
            <a:ext uri="{FF2B5EF4-FFF2-40B4-BE49-F238E27FC236}">
              <a16:creationId xmlns:a16="http://schemas.microsoft.com/office/drawing/2014/main" id="{645E3DF7-9492-46A4-940B-0650605A3E7C}"/>
            </a:ext>
          </a:extLst>
        </xdr:cNvPr>
        <xdr:cNvCxnSpPr/>
      </xdr:nvCxnSpPr>
      <xdr:spPr>
        <a:xfrm>
          <a:off x="3429000" y="13581380"/>
          <a:ext cx="75247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36830</xdr:rowOff>
    </xdr:from>
    <xdr:to>
      <xdr:col>15</xdr:col>
      <xdr:colOff>101600</xdr:colOff>
      <xdr:row>83</xdr:row>
      <xdr:rowOff>138430</xdr:rowOff>
    </xdr:to>
    <xdr:sp macro="" textlink="">
      <xdr:nvSpPr>
        <xdr:cNvPr id="299" name="楕円 298">
          <a:extLst>
            <a:ext uri="{FF2B5EF4-FFF2-40B4-BE49-F238E27FC236}">
              <a16:creationId xmlns:a16="http://schemas.microsoft.com/office/drawing/2014/main" id="{19B8847D-1C32-4919-B493-46E295C15C72}"/>
            </a:ext>
          </a:extLst>
        </xdr:cNvPr>
        <xdr:cNvSpPr/>
      </xdr:nvSpPr>
      <xdr:spPr>
        <a:xfrm>
          <a:off x="2571750" y="1347660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87630</xdr:rowOff>
    </xdr:from>
    <xdr:to>
      <xdr:col>19</xdr:col>
      <xdr:colOff>177800</xdr:colOff>
      <xdr:row>83</xdr:row>
      <xdr:rowOff>144780</xdr:rowOff>
    </xdr:to>
    <xdr:cxnSp macro="">
      <xdr:nvCxnSpPr>
        <xdr:cNvPr id="300" name="直線コネクタ 299">
          <a:extLst>
            <a:ext uri="{FF2B5EF4-FFF2-40B4-BE49-F238E27FC236}">
              <a16:creationId xmlns:a16="http://schemas.microsoft.com/office/drawing/2014/main" id="{6C477DBC-E602-47AA-A59A-00ED9AEBC39C}"/>
            </a:ext>
          </a:extLst>
        </xdr:cNvPr>
        <xdr:cNvCxnSpPr/>
      </xdr:nvCxnSpPr>
      <xdr:spPr>
        <a:xfrm>
          <a:off x="2619375" y="13524230"/>
          <a:ext cx="80962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151130</xdr:rowOff>
    </xdr:from>
    <xdr:to>
      <xdr:col>10</xdr:col>
      <xdr:colOff>165100</xdr:colOff>
      <xdr:row>83</xdr:row>
      <xdr:rowOff>81280</xdr:rowOff>
    </xdr:to>
    <xdr:sp macro="" textlink="">
      <xdr:nvSpPr>
        <xdr:cNvPr id="301" name="楕円 300">
          <a:extLst>
            <a:ext uri="{FF2B5EF4-FFF2-40B4-BE49-F238E27FC236}">
              <a16:creationId xmlns:a16="http://schemas.microsoft.com/office/drawing/2014/main" id="{C48FDD23-51F5-410B-B2F2-8A3E6F631891}"/>
            </a:ext>
          </a:extLst>
        </xdr:cNvPr>
        <xdr:cNvSpPr/>
      </xdr:nvSpPr>
      <xdr:spPr>
        <a:xfrm>
          <a:off x="1781175" y="134289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30480</xdr:rowOff>
    </xdr:from>
    <xdr:to>
      <xdr:col>15</xdr:col>
      <xdr:colOff>50800</xdr:colOff>
      <xdr:row>83</xdr:row>
      <xdr:rowOff>87630</xdr:rowOff>
    </xdr:to>
    <xdr:cxnSp macro="">
      <xdr:nvCxnSpPr>
        <xdr:cNvPr id="302" name="直線コネクタ 301">
          <a:extLst>
            <a:ext uri="{FF2B5EF4-FFF2-40B4-BE49-F238E27FC236}">
              <a16:creationId xmlns:a16="http://schemas.microsoft.com/office/drawing/2014/main" id="{BD1242F8-7E6D-451E-8B34-B5B4F1B7B530}"/>
            </a:ext>
          </a:extLst>
        </xdr:cNvPr>
        <xdr:cNvCxnSpPr/>
      </xdr:nvCxnSpPr>
      <xdr:spPr>
        <a:xfrm>
          <a:off x="1828800" y="13467080"/>
          <a:ext cx="79057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93980</xdr:rowOff>
    </xdr:from>
    <xdr:to>
      <xdr:col>6</xdr:col>
      <xdr:colOff>38100</xdr:colOff>
      <xdr:row>83</xdr:row>
      <xdr:rowOff>24130</xdr:rowOff>
    </xdr:to>
    <xdr:sp macro="" textlink="">
      <xdr:nvSpPr>
        <xdr:cNvPr id="303" name="楕円 302">
          <a:extLst>
            <a:ext uri="{FF2B5EF4-FFF2-40B4-BE49-F238E27FC236}">
              <a16:creationId xmlns:a16="http://schemas.microsoft.com/office/drawing/2014/main" id="{379E780D-C0B8-4099-907B-8F86AA0AA4AD}"/>
            </a:ext>
          </a:extLst>
        </xdr:cNvPr>
        <xdr:cNvSpPr/>
      </xdr:nvSpPr>
      <xdr:spPr>
        <a:xfrm>
          <a:off x="981075" y="133718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144780</xdr:rowOff>
    </xdr:from>
    <xdr:to>
      <xdr:col>10</xdr:col>
      <xdr:colOff>114300</xdr:colOff>
      <xdr:row>83</xdr:row>
      <xdr:rowOff>30480</xdr:rowOff>
    </xdr:to>
    <xdr:cxnSp macro="">
      <xdr:nvCxnSpPr>
        <xdr:cNvPr id="304" name="直線コネクタ 303">
          <a:extLst>
            <a:ext uri="{FF2B5EF4-FFF2-40B4-BE49-F238E27FC236}">
              <a16:creationId xmlns:a16="http://schemas.microsoft.com/office/drawing/2014/main" id="{8A798C07-36AA-4C1A-9370-8E0F2B5A00F4}"/>
            </a:ext>
          </a:extLst>
        </xdr:cNvPr>
        <xdr:cNvCxnSpPr/>
      </xdr:nvCxnSpPr>
      <xdr:spPr>
        <a:xfrm>
          <a:off x="1028700" y="13419455"/>
          <a:ext cx="8001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116857</xdr:rowOff>
    </xdr:from>
    <xdr:ext cx="405111" cy="259045"/>
    <xdr:sp macro="" textlink="">
      <xdr:nvSpPr>
        <xdr:cNvPr id="305" name="n_1aveValue【県民会館】&#10;有形固定資産減価償却率">
          <a:extLst>
            <a:ext uri="{FF2B5EF4-FFF2-40B4-BE49-F238E27FC236}">
              <a16:creationId xmlns:a16="http://schemas.microsoft.com/office/drawing/2014/main" id="{64C9B593-907E-4AB7-9F7B-C0111418505C}"/>
            </a:ext>
          </a:extLst>
        </xdr:cNvPr>
        <xdr:cNvSpPr txBox="1"/>
      </xdr:nvSpPr>
      <xdr:spPr>
        <a:xfrm>
          <a:off x="3239144" y="1274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36847</xdr:rowOff>
    </xdr:from>
    <xdr:ext cx="405111" cy="259045"/>
    <xdr:sp macro="" textlink="">
      <xdr:nvSpPr>
        <xdr:cNvPr id="306" name="n_2aveValue【県民会館】&#10;有形固定資産減価償却率">
          <a:extLst>
            <a:ext uri="{FF2B5EF4-FFF2-40B4-BE49-F238E27FC236}">
              <a16:creationId xmlns:a16="http://schemas.microsoft.com/office/drawing/2014/main" id="{C94AFBCE-AB27-4917-96B8-343D91BD0A87}"/>
            </a:ext>
          </a:extLst>
        </xdr:cNvPr>
        <xdr:cNvSpPr txBox="1"/>
      </xdr:nvSpPr>
      <xdr:spPr>
        <a:xfrm>
          <a:off x="2439044" y="1266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74947</xdr:rowOff>
    </xdr:from>
    <xdr:ext cx="405111" cy="259045"/>
    <xdr:sp macro="" textlink="">
      <xdr:nvSpPr>
        <xdr:cNvPr id="307" name="n_3aveValue【県民会館】&#10;有形固定資産減価償却率">
          <a:extLst>
            <a:ext uri="{FF2B5EF4-FFF2-40B4-BE49-F238E27FC236}">
              <a16:creationId xmlns:a16="http://schemas.microsoft.com/office/drawing/2014/main" id="{D003F234-DFA0-40C2-AB87-F5B3ED90960A}"/>
            </a:ext>
          </a:extLst>
        </xdr:cNvPr>
        <xdr:cNvSpPr txBox="1"/>
      </xdr:nvSpPr>
      <xdr:spPr>
        <a:xfrm>
          <a:off x="1648469" y="1270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59707</xdr:rowOff>
    </xdr:from>
    <xdr:ext cx="405111" cy="259045"/>
    <xdr:sp macro="" textlink="">
      <xdr:nvSpPr>
        <xdr:cNvPr id="308" name="n_4aveValue【県民会館】&#10;有形固定資産減価償却率">
          <a:extLst>
            <a:ext uri="{FF2B5EF4-FFF2-40B4-BE49-F238E27FC236}">
              <a16:creationId xmlns:a16="http://schemas.microsoft.com/office/drawing/2014/main" id="{C34C2917-8837-483F-84E6-37C9C84A43E1}"/>
            </a:ext>
          </a:extLst>
        </xdr:cNvPr>
        <xdr:cNvSpPr txBox="1"/>
      </xdr:nvSpPr>
      <xdr:spPr>
        <a:xfrm>
          <a:off x="848369" y="1268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15257</xdr:rowOff>
    </xdr:from>
    <xdr:ext cx="405111" cy="259045"/>
    <xdr:sp macro="" textlink="">
      <xdr:nvSpPr>
        <xdr:cNvPr id="309" name="n_1mainValue【県民会館】&#10;有形固定資産減価償却率">
          <a:extLst>
            <a:ext uri="{FF2B5EF4-FFF2-40B4-BE49-F238E27FC236}">
              <a16:creationId xmlns:a16="http://schemas.microsoft.com/office/drawing/2014/main" id="{B314A5EF-07C1-4813-8E5E-36F525FCFB9F}"/>
            </a:ext>
          </a:extLst>
        </xdr:cNvPr>
        <xdr:cNvSpPr txBox="1"/>
      </xdr:nvSpPr>
      <xdr:spPr>
        <a:xfrm>
          <a:off x="32391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129557</xdr:rowOff>
    </xdr:from>
    <xdr:ext cx="405111" cy="259045"/>
    <xdr:sp macro="" textlink="">
      <xdr:nvSpPr>
        <xdr:cNvPr id="310" name="n_2mainValue【県民会館】&#10;有形固定資産減価償却率">
          <a:extLst>
            <a:ext uri="{FF2B5EF4-FFF2-40B4-BE49-F238E27FC236}">
              <a16:creationId xmlns:a16="http://schemas.microsoft.com/office/drawing/2014/main" id="{DD81E7F8-9459-47FB-A781-B7BA03AEF88B}"/>
            </a:ext>
          </a:extLst>
        </xdr:cNvPr>
        <xdr:cNvSpPr txBox="1"/>
      </xdr:nvSpPr>
      <xdr:spPr>
        <a:xfrm>
          <a:off x="24390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72407</xdr:rowOff>
    </xdr:from>
    <xdr:ext cx="405111" cy="259045"/>
    <xdr:sp macro="" textlink="">
      <xdr:nvSpPr>
        <xdr:cNvPr id="311" name="n_3mainValue【県民会館】&#10;有形固定資産減価償却率">
          <a:extLst>
            <a:ext uri="{FF2B5EF4-FFF2-40B4-BE49-F238E27FC236}">
              <a16:creationId xmlns:a16="http://schemas.microsoft.com/office/drawing/2014/main" id="{E9DFCF87-62CE-498F-A6A0-DB2EDE9DACDB}"/>
            </a:ext>
          </a:extLst>
        </xdr:cNvPr>
        <xdr:cNvSpPr txBox="1"/>
      </xdr:nvSpPr>
      <xdr:spPr>
        <a:xfrm>
          <a:off x="1648469"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15257</xdr:rowOff>
    </xdr:from>
    <xdr:ext cx="405111" cy="259045"/>
    <xdr:sp macro="" textlink="">
      <xdr:nvSpPr>
        <xdr:cNvPr id="312" name="n_4mainValue【県民会館】&#10;有形固定資産減価償却率">
          <a:extLst>
            <a:ext uri="{FF2B5EF4-FFF2-40B4-BE49-F238E27FC236}">
              <a16:creationId xmlns:a16="http://schemas.microsoft.com/office/drawing/2014/main" id="{1E2E3EA5-062C-4915-BDE5-4A722BE4B7E1}"/>
            </a:ext>
          </a:extLst>
        </xdr:cNvPr>
        <xdr:cNvSpPr txBox="1"/>
      </xdr:nvSpPr>
      <xdr:spPr>
        <a:xfrm>
          <a:off x="848369"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3" name="正方形/長方形 312">
          <a:extLst>
            <a:ext uri="{FF2B5EF4-FFF2-40B4-BE49-F238E27FC236}">
              <a16:creationId xmlns:a16="http://schemas.microsoft.com/office/drawing/2014/main" id="{D6677AA3-E47B-4F50-9B53-290C1DD5B410}"/>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県民会館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72</xdr:row>
      <xdr:rowOff>127000</xdr:rowOff>
    </xdr:from>
    <xdr:to>
      <xdr:col>45</xdr:col>
      <xdr:colOff>63500</xdr:colOff>
      <xdr:row>74</xdr:row>
      <xdr:rowOff>38100</xdr:rowOff>
    </xdr:to>
    <xdr:sp macro="" textlink="">
      <xdr:nvSpPr>
        <xdr:cNvPr id="314" name="正方形/長方形 313">
          <a:extLst>
            <a:ext uri="{FF2B5EF4-FFF2-40B4-BE49-F238E27FC236}">
              <a16:creationId xmlns:a16="http://schemas.microsoft.com/office/drawing/2014/main" id="{70E78EEC-ABE8-4AD9-B26C-5BBF8E6236F8}"/>
            </a:ext>
          </a:extLst>
        </xdr:cNvPr>
        <xdr:cNvSpPr/>
      </xdr:nvSpPr>
      <xdr:spPr>
        <a:xfrm>
          <a:off x="6410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73</xdr:row>
      <xdr:rowOff>158750</xdr:rowOff>
    </xdr:from>
    <xdr:to>
      <xdr:col>45</xdr:col>
      <xdr:colOff>63500</xdr:colOff>
      <xdr:row>75</xdr:row>
      <xdr:rowOff>69850</xdr:rowOff>
    </xdr:to>
    <xdr:sp macro="" textlink="">
      <xdr:nvSpPr>
        <xdr:cNvPr id="315" name="正方形/長方形 314">
          <a:extLst>
            <a:ext uri="{FF2B5EF4-FFF2-40B4-BE49-F238E27FC236}">
              <a16:creationId xmlns:a16="http://schemas.microsoft.com/office/drawing/2014/main" id="{13755AFD-A2F3-46BF-8A74-A51CAAEA5C24}"/>
            </a:ext>
          </a:extLst>
        </xdr:cNvPr>
        <xdr:cNvSpPr/>
      </xdr:nvSpPr>
      <xdr:spPr>
        <a:xfrm>
          <a:off x="6410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72</xdr:row>
      <xdr:rowOff>127000</xdr:rowOff>
    </xdr:from>
    <xdr:to>
      <xdr:col>54</xdr:col>
      <xdr:colOff>0</xdr:colOff>
      <xdr:row>74</xdr:row>
      <xdr:rowOff>38100</xdr:rowOff>
    </xdr:to>
    <xdr:sp macro="" textlink="">
      <xdr:nvSpPr>
        <xdr:cNvPr id="316" name="正方形/長方形 315">
          <a:extLst>
            <a:ext uri="{FF2B5EF4-FFF2-40B4-BE49-F238E27FC236}">
              <a16:creationId xmlns:a16="http://schemas.microsoft.com/office/drawing/2014/main" id="{7C75FFFC-3732-49D0-8704-647E88F39238}"/>
            </a:ext>
          </a:extLst>
        </xdr:cNvPr>
        <xdr:cNvSpPr/>
      </xdr:nvSpPr>
      <xdr:spPr>
        <a:xfrm>
          <a:off x="7886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73</xdr:row>
      <xdr:rowOff>158750</xdr:rowOff>
    </xdr:from>
    <xdr:to>
      <xdr:col>54</xdr:col>
      <xdr:colOff>0</xdr:colOff>
      <xdr:row>75</xdr:row>
      <xdr:rowOff>69850</xdr:rowOff>
    </xdr:to>
    <xdr:sp macro="" textlink="">
      <xdr:nvSpPr>
        <xdr:cNvPr id="317" name="正方形/長方形 316">
          <a:extLst>
            <a:ext uri="{FF2B5EF4-FFF2-40B4-BE49-F238E27FC236}">
              <a16:creationId xmlns:a16="http://schemas.microsoft.com/office/drawing/2014/main" id="{A630DADF-CB92-4574-8FEB-280725D190EA}"/>
            </a:ext>
          </a:extLst>
        </xdr:cNvPr>
        <xdr:cNvSpPr/>
      </xdr:nvSpPr>
      <xdr:spPr>
        <a:xfrm>
          <a:off x="7886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8" name="正方形/長方形 317">
          <a:extLst>
            <a:ext uri="{FF2B5EF4-FFF2-40B4-BE49-F238E27FC236}">
              <a16:creationId xmlns:a16="http://schemas.microsoft.com/office/drawing/2014/main" id="{00CD3CA9-88B9-4CCB-861A-06FA5CB0353B}"/>
            </a:ext>
          </a:extLst>
        </xdr:cNvPr>
        <xdr:cNvSpPr/>
      </xdr:nvSpPr>
      <xdr:spPr>
        <a:xfrm>
          <a:off x="59531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9" name="テキスト ボックス 318">
          <a:extLst>
            <a:ext uri="{FF2B5EF4-FFF2-40B4-BE49-F238E27FC236}">
              <a16:creationId xmlns:a16="http://schemas.microsoft.com/office/drawing/2014/main" id="{28B06160-4AA9-410D-AE6D-38EE060C22D0}"/>
            </a:ext>
          </a:extLst>
        </xdr:cNvPr>
        <xdr:cNvSpPr txBox="1"/>
      </xdr:nvSpPr>
      <xdr:spPr>
        <a:xfrm>
          <a:off x="5915025"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0" name="直線コネクタ 319">
          <a:extLst>
            <a:ext uri="{FF2B5EF4-FFF2-40B4-BE49-F238E27FC236}">
              <a16:creationId xmlns:a16="http://schemas.microsoft.com/office/drawing/2014/main" id="{CCA10B85-40F6-4DCE-A5B9-85C7E4A9E239}"/>
            </a:ext>
          </a:extLst>
        </xdr:cNvPr>
        <xdr:cNvCxnSpPr/>
      </xdr:nvCxnSpPr>
      <xdr:spPr>
        <a:xfrm>
          <a:off x="5953125" y="1440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1" name="直線コネクタ 320">
          <a:extLst>
            <a:ext uri="{FF2B5EF4-FFF2-40B4-BE49-F238E27FC236}">
              <a16:creationId xmlns:a16="http://schemas.microsoft.com/office/drawing/2014/main" id="{2A77C4AA-3BFB-49BD-BC82-2AEA74BE8956}"/>
            </a:ext>
          </a:extLst>
        </xdr:cNvPr>
        <xdr:cNvCxnSpPr/>
      </xdr:nvCxnSpPr>
      <xdr:spPr>
        <a:xfrm>
          <a:off x="5953125" y="14039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2" name="テキスト ボックス 321">
          <a:extLst>
            <a:ext uri="{FF2B5EF4-FFF2-40B4-BE49-F238E27FC236}">
              <a16:creationId xmlns:a16="http://schemas.microsoft.com/office/drawing/2014/main" id="{06A97874-BBFB-4AF3-9ED9-6858D90E32B3}"/>
            </a:ext>
          </a:extLst>
        </xdr:cNvPr>
        <xdr:cNvSpPr txBox="1"/>
      </xdr:nvSpPr>
      <xdr:spPr>
        <a:xfrm>
          <a:off x="5527221" y="13903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3" name="直線コネクタ 322">
          <a:extLst>
            <a:ext uri="{FF2B5EF4-FFF2-40B4-BE49-F238E27FC236}">
              <a16:creationId xmlns:a16="http://schemas.microsoft.com/office/drawing/2014/main" id="{D56644EC-CEE6-4D57-8ACF-43EA7F910872}"/>
            </a:ext>
          </a:extLst>
        </xdr:cNvPr>
        <xdr:cNvCxnSpPr/>
      </xdr:nvCxnSpPr>
      <xdr:spPr>
        <a:xfrm>
          <a:off x="5953125" y="13677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4" name="テキスト ボックス 323">
          <a:extLst>
            <a:ext uri="{FF2B5EF4-FFF2-40B4-BE49-F238E27FC236}">
              <a16:creationId xmlns:a16="http://schemas.microsoft.com/office/drawing/2014/main" id="{D44D40AB-F71C-4C16-B6D7-C4738A0FCDA6}"/>
            </a:ext>
          </a:extLst>
        </xdr:cNvPr>
        <xdr:cNvSpPr txBox="1"/>
      </xdr:nvSpPr>
      <xdr:spPr>
        <a:xfrm>
          <a:off x="5527221" y="1354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5" name="直線コネクタ 324">
          <a:extLst>
            <a:ext uri="{FF2B5EF4-FFF2-40B4-BE49-F238E27FC236}">
              <a16:creationId xmlns:a16="http://schemas.microsoft.com/office/drawing/2014/main" id="{8A36688E-8C42-457F-960E-6868D50AFB1C}"/>
            </a:ext>
          </a:extLst>
        </xdr:cNvPr>
        <xdr:cNvCxnSpPr/>
      </xdr:nvCxnSpPr>
      <xdr:spPr>
        <a:xfrm>
          <a:off x="5953125" y="13315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6" name="テキスト ボックス 325">
          <a:extLst>
            <a:ext uri="{FF2B5EF4-FFF2-40B4-BE49-F238E27FC236}">
              <a16:creationId xmlns:a16="http://schemas.microsoft.com/office/drawing/2014/main" id="{37B35AE0-3163-401F-B7F2-710FC4365393}"/>
            </a:ext>
          </a:extLst>
        </xdr:cNvPr>
        <xdr:cNvSpPr txBox="1"/>
      </xdr:nvSpPr>
      <xdr:spPr>
        <a:xfrm>
          <a:off x="5527221" y="13180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7" name="直線コネクタ 326">
          <a:extLst>
            <a:ext uri="{FF2B5EF4-FFF2-40B4-BE49-F238E27FC236}">
              <a16:creationId xmlns:a16="http://schemas.microsoft.com/office/drawing/2014/main" id="{92C4E547-B998-485D-98F3-AE0CB1FB6338}"/>
            </a:ext>
          </a:extLst>
        </xdr:cNvPr>
        <xdr:cNvCxnSpPr/>
      </xdr:nvCxnSpPr>
      <xdr:spPr>
        <a:xfrm>
          <a:off x="5953125" y="1295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8" name="テキスト ボックス 327">
          <a:extLst>
            <a:ext uri="{FF2B5EF4-FFF2-40B4-BE49-F238E27FC236}">
              <a16:creationId xmlns:a16="http://schemas.microsoft.com/office/drawing/2014/main" id="{963B01A1-B813-4D0C-9AE1-BED45EA0E500}"/>
            </a:ext>
          </a:extLst>
        </xdr:cNvPr>
        <xdr:cNvSpPr txBox="1"/>
      </xdr:nvSpPr>
      <xdr:spPr>
        <a:xfrm>
          <a:off x="5527221" y="1281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9" name="直線コネクタ 328">
          <a:extLst>
            <a:ext uri="{FF2B5EF4-FFF2-40B4-BE49-F238E27FC236}">
              <a16:creationId xmlns:a16="http://schemas.microsoft.com/office/drawing/2014/main" id="{3C390BC7-CE54-43CC-A593-AEC69D11D7AF}"/>
            </a:ext>
          </a:extLst>
        </xdr:cNvPr>
        <xdr:cNvCxnSpPr/>
      </xdr:nvCxnSpPr>
      <xdr:spPr>
        <a:xfrm>
          <a:off x="5953125" y="126015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0" name="テキスト ボックス 329">
          <a:extLst>
            <a:ext uri="{FF2B5EF4-FFF2-40B4-BE49-F238E27FC236}">
              <a16:creationId xmlns:a16="http://schemas.microsoft.com/office/drawing/2014/main" id="{0A03E590-374D-4755-9AB4-E3EAC08EFBF0}"/>
            </a:ext>
          </a:extLst>
        </xdr:cNvPr>
        <xdr:cNvSpPr txBox="1"/>
      </xdr:nvSpPr>
      <xdr:spPr>
        <a:xfrm>
          <a:off x="5527221" y="12465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a:extLst>
            <a:ext uri="{FF2B5EF4-FFF2-40B4-BE49-F238E27FC236}">
              <a16:creationId xmlns:a16="http://schemas.microsoft.com/office/drawing/2014/main" id="{34C1D589-688A-4F4F-A873-254CEE4EDF81}"/>
            </a:ext>
          </a:extLst>
        </xdr:cNvPr>
        <xdr:cNvCxnSpPr/>
      </xdr:nvCxnSpPr>
      <xdr:spPr>
        <a:xfrm>
          <a:off x="5953125" y="122396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a:extLst>
            <a:ext uri="{FF2B5EF4-FFF2-40B4-BE49-F238E27FC236}">
              <a16:creationId xmlns:a16="http://schemas.microsoft.com/office/drawing/2014/main" id="{CE43797C-028C-4EE3-8C6D-78BEDA710AC4}"/>
            </a:ext>
          </a:extLst>
        </xdr:cNvPr>
        <xdr:cNvSpPr txBox="1"/>
      </xdr:nvSpPr>
      <xdr:spPr>
        <a:xfrm>
          <a:off x="5527221"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県民会館】&#10;一人当たり面積グラフ枠">
          <a:extLst>
            <a:ext uri="{FF2B5EF4-FFF2-40B4-BE49-F238E27FC236}">
              <a16:creationId xmlns:a16="http://schemas.microsoft.com/office/drawing/2014/main" id="{1440F693-D323-4C39-8F0A-9FF6894F367B}"/>
            </a:ext>
          </a:extLst>
        </xdr:cNvPr>
        <xdr:cNvSpPr/>
      </xdr:nvSpPr>
      <xdr:spPr>
        <a:xfrm>
          <a:off x="59531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77</xdr:row>
      <xdr:rowOff>152400</xdr:rowOff>
    </xdr:from>
    <xdr:to>
      <xdr:col>54</xdr:col>
      <xdr:colOff>189865</xdr:colOff>
      <xdr:row>85</xdr:row>
      <xdr:rowOff>152400</xdr:rowOff>
    </xdr:to>
    <xdr:cxnSp macro="">
      <xdr:nvCxnSpPr>
        <xdr:cNvPr id="334" name="直線コネクタ 333">
          <a:extLst>
            <a:ext uri="{FF2B5EF4-FFF2-40B4-BE49-F238E27FC236}">
              <a16:creationId xmlns:a16="http://schemas.microsoft.com/office/drawing/2014/main" id="{03C978B9-D9A2-4225-9F82-EA1DCCD7A223}"/>
            </a:ext>
          </a:extLst>
        </xdr:cNvPr>
        <xdr:cNvCxnSpPr/>
      </xdr:nvCxnSpPr>
      <xdr:spPr>
        <a:xfrm flipV="1">
          <a:off x="9427845" y="12620625"/>
          <a:ext cx="127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85</xdr:row>
      <xdr:rowOff>156227</xdr:rowOff>
    </xdr:from>
    <xdr:ext cx="469744" cy="259045"/>
    <xdr:sp macro="" textlink="">
      <xdr:nvSpPr>
        <xdr:cNvPr id="335" name="【県民会館】&#10;一人当たり面積最小値テキスト">
          <a:extLst>
            <a:ext uri="{FF2B5EF4-FFF2-40B4-BE49-F238E27FC236}">
              <a16:creationId xmlns:a16="http://schemas.microsoft.com/office/drawing/2014/main" id="{215B3536-5F01-446C-8DE0-100251D7DD90}"/>
            </a:ext>
          </a:extLst>
        </xdr:cNvPr>
        <xdr:cNvSpPr txBox="1"/>
      </xdr:nvSpPr>
      <xdr:spPr>
        <a:xfrm>
          <a:off x="9477375"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152400</xdr:rowOff>
    </xdr:from>
    <xdr:to>
      <xdr:col>55</xdr:col>
      <xdr:colOff>88900</xdr:colOff>
      <xdr:row>85</xdr:row>
      <xdr:rowOff>152400</xdr:rowOff>
    </xdr:to>
    <xdr:cxnSp macro="">
      <xdr:nvCxnSpPr>
        <xdr:cNvPr id="336" name="直線コネクタ 335">
          <a:extLst>
            <a:ext uri="{FF2B5EF4-FFF2-40B4-BE49-F238E27FC236}">
              <a16:creationId xmlns:a16="http://schemas.microsoft.com/office/drawing/2014/main" id="{26846114-6682-4F6A-9058-4BAA22E3107A}"/>
            </a:ext>
          </a:extLst>
        </xdr:cNvPr>
        <xdr:cNvCxnSpPr/>
      </xdr:nvCxnSpPr>
      <xdr:spPr>
        <a:xfrm>
          <a:off x="9363075" y="139160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99077</xdr:rowOff>
    </xdr:from>
    <xdr:ext cx="469744" cy="259045"/>
    <xdr:sp macro="" textlink="">
      <xdr:nvSpPr>
        <xdr:cNvPr id="337" name="【県民会館】&#10;一人当たり面積最大値テキスト">
          <a:extLst>
            <a:ext uri="{FF2B5EF4-FFF2-40B4-BE49-F238E27FC236}">
              <a16:creationId xmlns:a16="http://schemas.microsoft.com/office/drawing/2014/main" id="{D4187699-357C-42E3-9940-571AA87E2499}"/>
            </a:ext>
          </a:extLst>
        </xdr:cNvPr>
        <xdr:cNvSpPr txBox="1"/>
      </xdr:nvSpPr>
      <xdr:spPr>
        <a:xfrm>
          <a:off x="9477375" y="1240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38" name="直線コネクタ 337">
          <a:extLst>
            <a:ext uri="{FF2B5EF4-FFF2-40B4-BE49-F238E27FC236}">
              <a16:creationId xmlns:a16="http://schemas.microsoft.com/office/drawing/2014/main" id="{A068EC17-7782-4FC9-ADD9-3B985D8A84A8}"/>
            </a:ext>
          </a:extLst>
        </xdr:cNvPr>
        <xdr:cNvCxnSpPr/>
      </xdr:nvCxnSpPr>
      <xdr:spPr>
        <a:xfrm>
          <a:off x="9363075" y="126206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83</xdr:row>
      <xdr:rowOff>48277</xdr:rowOff>
    </xdr:from>
    <xdr:ext cx="469744" cy="259045"/>
    <xdr:sp macro="" textlink="">
      <xdr:nvSpPr>
        <xdr:cNvPr id="339" name="【県民会館】&#10;一人当たり面積平均値テキスト">
          <a:extLst>
            <a:ext uri="{FF2B5EF4-FFF2-40B4-BE49-F238E27FC236}">
              <a16:creationId xmlns:a16="http://schemas.microsoft.com/office/drawing/2014/main" id="{49D45986-CE74-4CB8-BF53-76AC6FE58DE5}"/>
            </a:ext>
          </a:extLst>
        </xdr:cNvPr>
        <xdr:cNvSpPr txBox="1"/>
      </xdr:nvSpPr>
      <xdr:spPr>
        <a:xfrm>
          <a:off x="9477375" y="13484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25400</xdr:rowOff>
    </xdr:from>
    <xdr:to>
      <xdr:col>55</xdr:col>
      <xdr:colOff>50800</xdr:colOff>
      <xdr:row>84</xdr:row>
      <xdr:rowOff>127000</xdr:rowOff>
    </xdr:to>
    <xdr:sp macro="" textlink="">
      <xdr:nvSpPr>
        <xdr:cNvPr id="340" name="フローチャート: 判断 339">
          <a:extLst>
            <a:ext uri="{FF2B5EF4-FFF2-40B4-BE49-F238E27FC236}">
              <a16:creationId xmlns:a16="http://schemas.microsoft.com/office/drawing/2014/main" id="{AF5BE807-6C82-4CAA-821A-8828A43E2BEE}"/>
            </a:ext>
          </a:extLst>
        </xdr:cNvPr>
        <xdr:cNvSpPr/>
      </xdr:nvSpPr>
      <xdr:spPr>
        <a:xfrm>
          <a:off x="9401175" y="13630275"/>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25400</xdr:rowOff>
    </xdr:from>
    <xdr:to>
      <xdr:col>50</xdr:col>
      <xdr:colOff>165100</xdr:colOff>
      <xdr:row>84</xdr:row>
      <xdr:rowOff>127000</xdr:rowOff>
    </xdr:to>
    <xdr:sp macro="" textlink="">
      <xdr:nvSpPr>
        <xdr:cNvPr id="341" name="フローチャート: 判断 340">
          <a:extLst>
            <a:ext uri="{FF2B5EF4-FFF2-40B4-BE49-F238E27FC236}">
              <a16:creationId xmlns:a16="http://schemas.microsoft.com/office/drawing/2014/main" id="{4C97120D-D7DD-462B-93CF-5346C0807BFB}"/>
            </a:ext>
          </a:extLst>
        </xdr:cNvPr>
        <xdr:cNvSpPr/>
      </xdr:nvSpPr>
      <xdr:spPr>
        <a:xfrm>
          <a:off x="8639175" y="136302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25400</xdr:rowOff>
    </xdr:from>
    <xdr:to>
      <xdr:col>46</xdr:col>
      <xdr:colOff>38100</xdr:colOff>
      <xdr:row>84</xdr:row>
      <xdr:rowOff>127000</xdr:rowOff>
    </xdr:to>
    <xdr:sp macro="" textlink="">
      <xdr:nvSpPr>
        <xdr:cNvPr id="342" name="フローチャート: 判断 341">
          <a:extLst>
            <a:ext uri="{FF2B5EF4-FFF2-40B4-BE49-F238E27FC236}">
              <a16:creationId xmlns:a16="http://schemas.microsoft.com/office/drawing/2014/main" id="{93CFE2BE-6A75-4CBB-8262-7027F2DE83F3}"/>
            </a:ext>
          </a:extLst>
        </xdr:cNvPr>
        <xdr:cNvSpPr/>
      </xdr:nvSpPr>
      <xdr:spPr>
        <a:xfrm>
          <a:off x="7839075" y="136302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44450</xdr:rowOff>
    </xdr:from>
    <xdr:to>
      <xdr:col>41</xdr:col>
      <xdr:colOff>101600</xdr:colOff>
      <xdr:row>84</xdr:row>
      <xdr:rowOff>146050</xdr:rowOff>
    </xdr:to>
    <xdr:sp macro="" textlink="">
      <xdr:nvSpPr>
        <xdr:cNvPr id="343" name="フローチャート: 判断 342">
          <a:extLst>
            <a:ext uri="{FF2B5EF4-FFF2-40B4-BE49-F238E27FC236}">
              <a16:creationId xmlns:a16="http://schemas.microsoft.com/office/drawing/2014/main" id="{71779AD6-09B6-4B37-83D5-75B6E59FC1E8}"/>
            </a:ext>
          </a:extLst>
        </xdr:cNvPr>
        <xdr:cNvSpPr/>
      </xdr:nvSpPr>
      <xdr:spPr>
        <a:xfrm>
          <a:off x="7029450" y="136493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44450</xdr:rowOff>
    </xdr:from>
    <xdr:to>
      <xdr:col>36</xdr:col>
      <xdr:colOff>165100</xdr:colOff>
      <xdr:row>84</xdr:row>
      <xdr:rowOff>146050</xdr:rowOff>
    </xdr:to>
    <xdr:sp macro="" textlink="">
      <xdr:nvSpPr>
        <xdr:cNvPr id="344" name="フローチャート: 判断 343">
          <a:extLst>
            <a:ext uri="{FF2B5EF4-FFF2-40B4-BE49-F238E27FC236}">
              <a16:creationId xmlns:a16="http://schemas.microsoft.com/office/drawing/2014/main" id="{E608B034-27DE-49F8-B640-B38404C97952}"/>
            </a:ext>
          </a:extLst>
        </xdr:cNvPr>
        <xdr:cNvSpPr/>
      </xdr:nvSpPr>
      <xdr:spPr>
        <a:xfrm>
          <a:off x="6238875" y="136493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61922405-DD8E-4A77-862A-66911759E77D}"/>
            </a:ext>
          </a:extLst>
        </xdr:cNvPr>
        <xdr:cNvSpPr txBox="1"/>
      </xdr:nvSpPr>
      <xdr:spPr>
        <a:xfrm>
          <a:off x="92583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DFF3A739-BEC7-4367-BDB8-6B71469D71F7}"/>
            </a:ext>
          </a:extLst>
        </xdr:cNvPr>
        <xdr:cNvSpPr txBox="1"/>
      </xdr:nvSpPr>
      <xdr:spPr>
        <a:xfrm>
          <a:off x="85153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6440D2CC-E310-4275-8E53-D89E19845BCA}"/>
            </a:ext>
          </a:extLst>
        </xdr:cNvPr>
        <xdr:cNvSpPr txBox="1"/>
      </xdr:nvSpPr>
      <xdr:spPr>
        <a:xfrm>
          <a:off x="77152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7181AAF3-5CD9-4F7B-90A5-0D4826569EFE}"/>
            </a:ext>
          </a:extLst>
        </xdr:cNvPr>
        <xdr:cNvSpPr txBox="1"/>
      </xdr:nvSpPr>
      <xdr:spPr>
        <a:xfrm>
          <a:off x="690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D1B436EC-1E1D-4E50-A3AB-AB7669FF4217}"/>
            </a:ext>
          </a:extLst>
        </xdr:cNvPr>
        <xdr:cNvSpPr txBox="1"/>
      </xdr:nvSpPr>
      <xdr:spPr>
        <a:xfrm>
          <a:off x="6115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82550</xdr:rowOff>
    </xdr:from>
    <xdr:to>
      <xdr:col>55</xdr:col>
      <xdr:colOff>50800</xdr:colOff>
      <xdr:row>86</xdr:row>
      <xdr:rowOff>12700</xdr:rowOff>
    </xdr:to>
    <xdr:sp macro="" textlink="">
      <xdr:nvSpPr>
        <xdr:cNvPr id="350" name="楕円 349">
          <a:extLst>
            <a:ext uri="{FF2B5EF4-FFF2-40B4-BE49-F238E27FC236}">
              <a16:creationId xmlns:a16="http://schemas.microsoft.com/office/drawing/2014/main" id="{E3277F6C-60F3-438F-96E9-C4B025E44330}"/>
            </a:ext>
          </a:extLst>
        </xdr:cNvPr>
        <xdr:cNvSpPr/>
      </xdr:nvSpPr>
      <xdr:spPr>
        <a:xfrm>
          <a:off x="9401175" y="138493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84</xdr:row>
      <xdr:rowOff>168927</xdr:rowOff>
    </xdr:from>
    <xdr:ext cx="469744" cy="259045"/>
    <xdr:sp macro="" textlink="">
      <xdr:nvSpPr>
        <xdr:cNvPr id="351" name="【県民会館】&#10;一人当たり面積該当値テキスト">
          <a:extLst>
            <a:ext uri="{FF2B5EF4-FFF2-40B4-BE49-F238E27FC236}">
              <a16:creationId xmlns:a16="http://schemas.microsoft.com/office/drawing/2014/main" id="{165E8514-18CD-4569-BAA5-D646A00F3DA3}"/>
            </a:ext>
          </a:extLst>
        </xdr:cNvPr>
        <xdr:cNvSpPr txBox="1"/>
      </xdr:nvSpPr>
      <xdr:spPr>
        <a:xfrm>
          <a:off x="9477375" y="137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52" name="楕円 351">
          <a:extLst>
            <a:ext uri="{FF2B5EF4-FFF2-40B4-BE49-F238E27FC236}">
              <a16:creationId xmlns:a16="http://schemas.microsoft.com/office/drawing/2014/main" id="{A0C9103E-831E-4F4E-A0D1-09FC7103E513}"/>
            </a:ext>
          </a:extLst>
        </xdr:cNvPr>
        <xdr:cNvSpPr/>
      </xdr:nvSpPr>
      <xdr:spPr>
        <a:xfrm>
          <a:off x="8639175" y="13849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133350</xdr:rowOff>
    </xdr:from>
    <xdr:to>
      <xdr:col>55</xdr:col>
      <xdr:colOff>0</xdr:colOff>
      <xdr:row>85</xdr:row>
      <xdr:rowOff>133350</xdr:rowOff>
    </xdr:to>
    <xdr:cxnSp macro="">
      <xdr:nvCxnSpPr>
        <xdr:cNvPr id="353" name="直線コネクタ 352">
          <a:extLst>
            <a:ext uri="{FF2B5EF4-FFF2-40B4-BE49-F238E27FC236}">
              <a16:creationId xmlns:a16="http://schemas.microsoft.com/office/drawing/2014/main" id="{C1667623-4D8B-48BB-ACA6-80258E98D1B9}"/>
            </a:ext>
          </a:extLst>
        </xdr:cNvPr>
        <xdr:cNvCxnSpPr/>
      </xdr:nvCxnSpPr>
      <xdr:spPr>
        <a:xfrm>
          <a:off x="8686800" y="1389697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82550</xdr:rowOff>
    </xdr:from>
    <xdr:to>
      <xdr:col>46</xdr:col>
      <xdr:colOff>38100</xdr:colOff>
      <xdr:row>86</xdr:row>
      <xdr:rowOff>12700</xdr:rowOff>
    </xdr:to>
    <xdr:sp macro="" textlink="">
      <xdr:nvSpPr>
        <xdr:cNvPr id="354" name="楕円 353">
          <a:extLst>
            <a:ext uri="{FF2B5EF4-FFF2-40B4-BE49-F238E27FC236}">
              <a16:creationId xmlns:a16="http://schemas.microsoft.com/office/drawing/2014/main" id="{937C61F6-B4D3-4DC9-A4A3-D1331E3091F6}"/>
            </a:ext>
          </a:extLst>
        </xdr:cNvPr>
        <xdr:cNvSpPr/>
      </xdr:nvSpPr>
      <xdr:spPr>
        <a:xfrm>
          <a:off x="7839075" y="13849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133350</xdr:rowOff>
    </xdr:to>
    <xdr:cxnSp macro="">
      <xdr:nvCxnSpPr>
        <xdr:cNvPr id="355" name="直線コネクタ 354">
          <a:extLst>
            <a:ext uri="{FF2B5EF4-FFF2-40B4-BE49-F238E27FC236}">
              <a16:creationId xmlns:a16="http://schemas.microsoft.com/office/drawing/2014/main" id="{1FFFE67D-D34B-4BF5-B449-771E32FDDD2A}"/>
            </a:ext>
          </a:extLst>
        </xdr:cNvPr>
        <xdr:cNvCxnSpPr/>
      </xdr:nvCxnSpPr>
      <xdr:spPr>
        <a:xfrm>
          <a:off x="7886700" y="1389697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82550</xdr:rowOff>
    </xdr:from>
    <xdr:to>
      <xdr:col>41</xdr:col>
      <xdr:colOff>101600</xdr:colOff>
      <xdr:row>86</xdr:row>
      <xdr:rowOff>12700</xdr:rowOff>
    </xdr:to>
    <xdr:sp macro="" textlink="">
      <xdr:nvSpPr>
        <xdr:cNvPr id="356" name="楕円 355">
          <a:extLst>
            <a:ext uri="{FF2B5EF4-FFF2-40B4-BE49-F238E27FC236}">
              <a16:creationId xmlns:a16="http://schemas.microsoft.com/office/drawing/2014/main" id="{25422E24-3B55-4197-A9F9-B8ECCD12FF02}"/>
            </a:ext>
          </a:extLst>
        </xdr:cNvPr>
        <xdr:cNvSpPr/>
      </xdr:nvSpPr>
      <xdr:spPr>
        <a:xfrm>
          <a:off x="7029450" y="138493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133350</xdr:rowOff>
    </xdr:from>
    <xdr:to>
      <xdr:col>45</xdr:col>
      <xdr:colOff>177800</xdr:colOff>
      <xdr:row>85</xdr:row>
      <xdr:rowOff>133350</xdr:rowOff>
    </xdr:to>
    <xdr:cxnSp macro="">
      <xdr:nvCxnSpPr>
        <xdr:cNvPr id="357" name="直線コネクタ 356">
          <a:extLst>
            <a:ext uri="{FF2B5EF4-FFF2-40B4-BE49-F238E27FC236}">
              <a16:creationId xmlns:a16="http://schemas.microsoft.com/office/drawing/2014/main" id="{EBB0F926-3903-455E-B8B0-52530CC75BE4}"/>
            </a:ext>
          </a:extLst>
        </xdr:cNvPr>
        <xdr:cNvCxnSpPr/>
      </xdr:nvCxnSpPr>
      <xdr:spPr>
        <a:xfrm>
          <a:off x="7077075" y="1389697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82550</xdr:rowOff>
    </xdr:from>
    <xdr:to>
      <xdr:col>36</xdr:col>
      <xdr:colOff>165100</xdr:colOff>
      <xdr:row>86</xdr:row>
      <xdr:rowOff>12700</xdr:rowOff>
    </xdr:to>
    <xdr:sp macro="" textlink="">
      <xdr:nvSpPr>
        <xdr:cNvPr id="358" name="楕円 357">
          <a:extLst>
            <a:ext uri="{FF2B5EF4-FFF2-40B4-BE49-F238E27FC236}">
              <a16:creationId xmlns:a16="http://schemas.microsoft.com/office/drawing/2014/main" id="{6798BE77-ADF8-4B53-A704-A1C5AF8CB185}"/>
            </a:ext>
          </a:extLst>
        </xdr:cNvPr>
        <xdr:cNvSpPr/>
      </xdr:nvSpPr>
      <xdr:spPr>
        <a:xfrm>
          <a:off x="6238875" y="13849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133350</xdr:rowOff>
    </xdr:from>
    <xdr:to>
      <xdr:col>41</xdr:col>
      <xdr:colOff>50800</xdr:colOff>
      <xdr:row>85</xdr:row>
      <xdr:rowOff>133350</xdr:rowOff>
    </xdr:to>
    <xdr:cxnSp macro="">
      <xdr:nvCxnSpPr>
        <xdr:cNvPr id="359" name="直線コネクタ 358">
          <a:extLst>
            <a:ext uri="{FF2B5EF4-FFF2-40B4-BE49-F238E27FC236}">
              <a16:creationId xmlns:a16="http://schemas.microsoft.com/office/drawing/2014/main" id="{676751C3-6F3F-4D6B-896B-82ACFFAA9D68}"/>
            </a:ext>
          </a:extLst>
        </xdr:cNvPr>
        <xdr:cNvCxnSpPr/>
      </xdr:nvCxnSpPr>
      <xdr:spPr>
        <a:xfrm>
          <a:off x="6286500" y="1389697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143527</xdr:rowOff>
    </xdr:from>
    <xdr:ext cx="469744" cy="259045"/>
    <xdr:sp macro="" textlink="">
      <xdr:nvSpPr>
        <xdr:cNvPr id="360" name="n_1aveValue【県民会館】&#10;一人当たり面積">
          <a:extLst>
            <a:ext uri="{FF2B5EF4-FFF2-40B4-BE49-F238E27FC236}">
              <a16:creationId xmlns:a16="http://schemas.microsoft.com/office/drawing/2014/main" id="{5C194EC4-705B-4696-AA32-A721A77FB9D9}"/>
            </a:ext>
          </a:extLst>
        </xdr:cNvPr>
        <xdr:cNvSpPr txBox="1"/>
      </xdr:nvSpPr>
      <xdr:spPr>
        <a:xfrm>
          <a:off x="8458277" y="1341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143527</xdr:rowOff>
    </xdr:from>
    <xdr:ext cx="469744" cy="259045"/>
    <xdr:sp macro="" textlink="">
      <xdr:nvSpPr>
        <xdr:cNvPr id="361" name="n_2aveValue【県民会館】&#10;一人当たり面積">
          <a:extLst>
            <a:ext uri="{FF2B5EF4-FFF2-40B4-BE49-F238E27FC236}">
              <a16:creationId xmlns:a16="http://schemas.microsoft.com/office/drawing/2014/main" id="{034B20C1-354B-46AD-85A9-F39FB92CF1EA}"/>
            </a:ext>
          </a:extLst>
        </xdr:cNvPr>
        <xdr:cNvSpPr txBox="1"/>
      </xdr:nvSpPr>
      <xdr:spPr>
        <a:xfrm>
          <a:off x="7677227" y="1341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162577</xdr:rowOff>
    </xdr:from>
    <xdr:ext cx="469744" cy="259045"/>
    <xdr:sp macro="" textlink="">
      <xdr:nvSpPr>
        <xdr:cNvPr id="362" name="n_3aveValue【県民会館】&#10;一人当たり面積">
          <a:extLst>
            <a:ext uri="{FF2B5EF4-FFF2-40B4-BE49-F238E27FC236}">
              <a16:creationId xmlns:a16="http://schemas.microsoft.com/office/drawing/2014/main" id="{7A146788-8E1C-4D53-B4B6-02EF2E185F89}"/>
            </a:ext>
          </a:extLst>
        </xdr:cNvPr>
        <xdr:cNvSpPr txBox="1"/>
      </xdr:nvSpPr>
      <xdr:spPr>
        <a:xfrm>
          <a:off x="6867602"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162577</xdr:rowOff>
    </xdr:from>
    <xdr:ext cx="469744" cy="259045"/>
    <xdr:sp macro="" textlink="">
      <xdr:nvSpPr>
        <xdr:cNvPr id="363" name="n_4aveValue【県民会館】&#10;一人当たり面積">
          <a:extLst>
            <a:ext uri="{FF2B5EF4-FFF2-40B4-BE49-F238E27FC236}">
              <a16:creationId xmlns:a16="http://schemas.microsoft.com/office/drawing/2014/main" id="{1CE4ACF2-6093-4545-BD8B-0373FE7C62E3}"/>
            </a:ext>
          </a:extLst>
        </xdr:cNvPr>
        <xdr:cNvSpPr txBox="1"/>
      </xdr:nvSpPr>
      <xdr:spPr>
        <a:xfrm>
          <a:off x="6067502" y="1343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64" name="n_1mainValue【県民会館】&#10;一人当たり面積">
          <a:extLst>
            <a:ext uri="{FF2B5EF4-FFF2-40B4-BE49-F238E27FC236}">
              <a16:creationId xmlns:a16="http://schemas.microsoft.com/office/drawing/2014/main" id="{D9F1FDA1-7D94-48DE-AF38-2EAC3DFDE776}"/>
            </a:ext>
          </a:extLst>
        </xdr:cNvPr>
        <xdr:cNvSpPr txBox="1"/>
      </xdr:nvSpPr>
      <xdr:spPr>
        <a:xfrm>
          <a:off x="845827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3827</xdr:rowOff>
    </xdr:from>
    <xdr:ext cx="469744" cy="259045"/>
    <xdr:sp macro="" textlink="">
      <xdr:nvSpPr>
        <xdr:cNvPr id="365" name="n_2mainValue【県民会館】&#10;一人当たり面積">
          <a:extLst>
            <a:ext uri="{FF2B5EF4-FFF2-40B4-BE49-F238E27FC236}">
              <a16:creationId xmlns:a16="http://schemas.microsoft.com/office/drawing/2014/main" id="{E14D1088-B2B4-4476-8A66-AD5550955D6B}"/>
            </a:ext>
          </a:extLst>
        </xdr:cNvPr>
        <xdr:cNvSpPr txBox="1"/>
      </xdr:nvSpPr>
      <xdr:spPr>
        <a:xfrm>
          <a:off x="7677227"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3827</xdr:rowOff>
    </xdr:from>
    <xdr:ext cx="469744" cy="259045"/>
    <xdr:sp macro="" textlink="">
      <xdr:nvSpPr>
        <xdr:cNvPr id="366" name="n_3mainValue【県民会館】&#10;一人当たり面積">
          <a:extLst>
            <a:ext uri="{FF2B5EF4-FFF2-40B4-BE49-F238E27FC236}">
              <a16:creationId xmlns:a16="http://schemas.microsoft.com/office/drawing/2014/main" id="{1EC4737F-90D1-402A-841A-FD2F6424F1F1}"/>
            </a:ext>
          </a:extLst>
        </xdr:cNvPr>
        <xdr:cNvSpPr txBox="1"/>
      </xdr:nvSpPr>
      <xdr:spPr>
        <a:xfrm>
          <a:off x="6867602"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3827</xdr:rowOff>
    </xdr:from>
    <xdr:ext cx="469744" cy="259045"/>
    <xdr:sp macro="" textlink="">
      <xdr:nvSpPr>
        <xdr:cNvPr id="367" name="n_4mainValue【県民会館】&#10;一人当たり面積">
          <a:extLst>
            <a:ext uri="{FF2B5EF4-FFF2-40B4-BE49-F238E27FC236}">
              <a16:creationId xmlns:a16="http://schemas.microsoft.com/office/drawing/2014/main" id="{1818EB0C-7D68-4E4B-A353-7A88DAFBD1E3}"/>
            </a:ext>
          </a:extLst>
        </xdr:cNvPr>
        <xdr:cNvSpPr txBox="1"/>
      </xdr:nvSpPr>
      <xdr:spPr>
        <a:xfrm>
          <a:off x="6067502" y="1393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8" name="正方形/長方形 367">
          <a:extLst>
            <a:ext uri="{FF2B5EF4-FFF2-40B4-BE49-F238E27FC236}">
              <a16:creationId xmlns:a16="http://schemas.microsoft.com/office/drawing/2014/main" id="{FD58559D-5B01-4B9E-9EAF-1425ECC5C565}"/>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xdr:col>
      <xdr:colOff>127000</xdr:colOff>
      <xdr:row>94</xdr:row>
      <xdr:rowOff>165100</xdr:rowOff>
    </xdr:from>
    <xdr:to>
      <xdr:col>14</xdr:col>
      <xdr:colOff>127000</xdr:colOff>
      <xdr:row>96</xdr:row>
      <xdr:rowOff>76200</xdr:rowOff>
    </xdr:to>
    <xdr:sp macro="" textlink="">
      <xdr:nvSpPr>
        <xdr:cNvPr id="369" name="正方形/長方形 368">
          <a:extLst>
            <a:ext uri="{FF2B5EF4-FFF2-40B4-BE49-F238E27FC236}">
              <a16:creationId xmlns:a16="http://schemas.microsoft.com/office/drawing/2014/main" id="{BA551419-DD4B-4229-BF3D-EF887213C966}"/>
            </a:ext>
          </a:extLst>
        </xdr:cNvPr>
        <xdr:cNvSpPr/>
      </xdr:nvSpPr>
      <xdr:spPr>
        <a:xfrm>
          <a:off x="1152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96</xdr:row>
      <xdr:rowOff>25400</xdr:rowOff>
    </xdr:from>
    <xdr:to>
      <xdr:col>14</xdr:col>
      <xdr:colOff>127000</xdr:colOff>
      <xdr:row>97</xdr:row>
      <xdr:rowOff>107950</xdr:rowOff>
    </xdr:to>
    <xdr:sp macro="" textlink="">
      <xdr:nvSpPr>
        <xdr:cNvPr id="370" name="正方形/長方形 369">
          <a:extLst>
            <a:ext uri="{FF2B5EF4-FFF2-40B4-BE49-F238E27FC236}">
              <a16:creationId xmlns:a16="http://schemas.microsoft.com/office/drawing/2014/main" id="{74B1666D-D7CE-4DB0-8135-4F0F26DB1B47}"/>
            </a:ext>
          </a:extLst>
        </xdr:cNvPr>
        <xdr:cNvSpPr/>
      </xdr:nvSpPr>
      <xdr:spPr>
        <a:xfrm>
          <a:off x="1152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94</xdr:row>
      <xdr:rowOff>165100</xdr:rowOff>
    </xdr:from>
    <xdr:to>
      <xdr:col>23</xdr:col>
      <xdr:colOff>63500</xdr:colOff>
      <xdr:row>96</xdr:row>
      <xdr:rowOff>76200</xdr:rowOff>
    </xdr:to>
    <xdr:sp macro="" textlink="">
      <xdr:nvSpPr>
        <xdr:cNvPr id="371" name="正方形/長方形 370">
          <a:extLst>
            <a:ext uri="{FF2B5EF4-FFF2-40B4-BE49-F238E27FC236}">
              <a16:creationId xmlns:a16="http://schemas.microsoft.com/office/drawing/2014/main" id="{3C26C962-391D-4431-A5B9-B98276AE6D2E}"/>
            </a:ext>
          </a:extLst>
        </xdr:cNvPr>
        <xdr:cNvSpPr/>
      </xdr:nvSpPr>
      <xdr:spPr>
        <a:xfrm>
          <a:off x="2638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96</xdr:row>
      <xdr:rowOff>25400</xdr:rowOff>
    </xdr:from>
    <xdr:to>
      <xdr:col>23</xdr:col>
      <xdr:colOff>63500</xdr:colOff>
      <xdr:row>97</xdr:row>
      <xdr:rowOff>107950</xdr:rowOff>
    </xdr:to>
    <xdr:sp macro="" textlink="">
      <xdr:nvSpPr>
        <xdr:cNvPr id="372" name="正方形/長方形 371">
          <a:extLst>
            <a:ext uri="{FF2B5EF4-FFF2-40B4-BE49-F238E27FC236}">
              <a16:creationId xmlns:a16="http://schemas.microsoft.com/office/drawing/2014/main" id="{CAEBE4A8-D340-4007-9474-E8DC9281CA37}"/>
            </a:ext>
          </a:extLst>
        </xdr:cNvPr>
        <xdr:cNvSpPr/>
      </xdr:nvSpPr>
      <xdr:spPr>
        <a:xfrm>
          <a:off x="2638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3" name="正方形/長方形 372">
          <a:extLst>
            <a:ext uri="{FF2B5EF4-FFF2-40B4-BE49-F238E27FC236}">
              <a16:creationId xmlns:a16="http://schemas.microsoft.com/office/drawing/2014/main" id="{D4DEDC6F-EB93-4B25-9546-B013DC903979}"/>
            </a:ext>
          </a:extLst>
        </xdr:cNvPr>
        <xdr:cNvSpPr/>
      </xdr:nvSpPr>
      <xdr:spPr>
        <a:xfrm>
          <a:off x="685800" y="15840075"/>
          <a:ext cx="426720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4" name="テキスト ボックス 373">
          <a:extLst>
            <a:ext uri="{FF2B5EF4-FFF2-40B4-BE49-F238E27FC236}">
              <a16:creationId xmlns:a16="http://schemas.microsoft.com/office/drawing/2014/main" id="{FD8DB0BE-8022-4A7E-AE30-7645E0914FED}"/>
            </a:ext>
          </a:extLst>
        </xdr:cNvPr>
        <xdr:cNvSpPr txBox="1"/>
      </xdr:nvSpPr>
      <xdr:spPr>
        <a:xfrm>
          <a:off x="666750" y="15659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5" name="直線コネクタ 374">
          <a:extLst>
            <a:ext uri="{FF2B5EF4-FFF2-40B4-BE49-F238E27FC236}">
              <a16:creationId xmlns:a16="http://schemas.microsoft.com/office/drawing/2014/main" id="{E384A420-595A-4C4C-A922-A188A32FBE15}"/>
            </a:ext>
          </a:extLst>
        </xdr:cNvPr>
        <xdr:cNvCxnSpPr/>
      </xdr:nvCxnSpPr>
      <xdr:spPr>
        <a:xfrm>
          <a:off x="685800" y="17992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6" name="テキスト ボックス 375">
          <a:extLst>
            <a:ext uri="{FF2B5EF4-FFF2-40B4-BE49-F238E27FC236}">
              <a16:creationId xmlns:a16="http://schemas.microsoft.com/office/drawing/2014/main" id="{09B1CD6F-6459-4A28-9A83-D02B2F44C9A5}"/>
            </a:ext>
          </a:extLst>
        </xdr:cNvPr>
        <xdr:cNvSpPr txBox="1"/>
      </xdr:nvSpPr>
      <xdr:spPr>
        <a:xfrm>
          <a:off x="278946" y="17856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77" name="直線コネクタ 376">
          <a:extLst>
            <a:ext uri="{FF2B5EF4-FFF2-40B4-BE49-F238E27FC236}">
              <a16:creationId xmlns:a16="http://schemas.microsoft.com/office/drawing/2014/main" id="{73419A43-3870-41C4-B593-26CA8A5A1244}"/>
            </a:ext>
          </a:extLst>
        </xdr:cNvPr>
        <xdr:cNvCxnSpPr/>
      </xdr:nvCxnSpPr>
      <xdr:spPr>
        <a:xfrm>
          <a:off x="685800" y="1764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78" name="テキスト ボックス 377">
          <a:extLst>
            <a:ext uri="{FF2B5EF4-FFF2-40B4-BE49-F238E27FC236}">
              <a16:creationId xmlns:a16="http://schemas.microsoft.com/office/drawing/2014/main" id="{58504A06-60E2-43D7-97D6-01CA1917D170}"/>
            </a:ext>
          </a:extLst>
        </xdr:cNvPr>
        <xdr:cNvSpPr txBox="1"/>
      </xdr:nvSpPr>
      <xdr:spPr>
        <a:xfrm>
          <a:off x="278946"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9" name="直線コネクタ 378">
          <a:extLst>
            <a:ext uri="{FF2B5EF4-FFF2-40B4-BE49-F238E27FC236}">
              <a16:creationId xmlns:a16="http://schemas.microsoft.com/office/drawing/2014/main" id="{9161FA0A-1196-4182-9C9B-2D912AD683C7}"/>
            </a:ext>
          </a:extLst>
        </xdr:cNvPr>
        <xdr:cNvCxnSpPr/>
      </xdr:nvCxnSpPr>
      <xdr:spPr>
        <a:xfrm>
          <a:off x="6858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0" name="テキスト ボックス 379">
          <a:extLst>
            <a:ext uri="{FF2B5EF4-FFF2-40B4-BE49-F238E27FC236}">
              <a16:creationId xmlns:a16="http://schemas.microsoft.com/office/drawing/2014/main" id="{617DB1F4-F50F-42E4-BC81-0150E44791F2}"/>
            </a:ext>
          </a:extLst>
        </xdr:cNvPr>
        <xdr:cNvSpPr txBox="1"/>
      </xdr:nvSpPr>
      <xdr:spPr>
        <a:xfrm>
          <a:off x="339891" y="17142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1" name="直線コネクタ 380">
          <a:extLst>
            <a:ext uri="{FF2B5EF4-FFF2-40B4-BE49-F238E27FC236}">
              <a16:creationId xmlns:a16="http://schemas.microsoft.com/office/drawing/2014/main" id="{AD4A6973-7968-4EA6-A1E3-5A99F8AAE0A6}"/>
            </a:ext>
          </a:extLst>
        </xdr:cNvPr>
        <xdr:cNvCxnSpPr/>
      </xdr:nvCxnSpPr>
      <xdr:spPr>
        <a:xfrm>
          <a:off x="685800" y="1691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2" name="テキスト ボックス 381">
          <a:extLst>
            <a:ext uri="{FF2B5EF4-FFF2-40B4-BE49-F238E27FC236}">
              <a16:creationId xmlns:a16="http://schemas.microsoft.com/office/drawing/2014/main" id="{C65AE3FF-0976-4E72-8128-5C361EFE699F}"/>
            </a:ext>
          </a:extLst>
        </xdr:cNvPr>
        <xdr:cNvSpPr txBox="1"/>
      </xdr:nvSpPr>
      <xdr:spPr>
        <a:xfrm>
          <a:off x="339891" y="1678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3" name="直線コネクタ 382">
          <a:extLst>
            <a:ext uri="{FF2B5EF4-FFF2-40B4-BE49-F238E27FC236}">
              <a16:creationId xmlns:a16="http://schemas.microsoft.com/office/drawing/2014/main" id="{FD56B8C9-4BDB-428F-9092-BB1F1381D72D}"/>
            </a:ext>
          </a:extLst>
        </xdr:cNvPr>
        <xdr:cNvCxnSpPr/>
      </xdr:nvCxnSpPr>
      <xdr:spPr>
        <a:xfrm>
          <a:off x="685800" y="16554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84" name="テキスト ボックス 383">
          <a:extLst>
            <a:ext uri="{FF2B5EF4-FFF2-40B4-BE49-F238E27FC236}">
              <a16:creationId xmlns:a16="http://schemas.microsoft.com/office/drawing/2014/main" id="{FF25C6B6-C192-45F1-86DC-09B2487B87D1}"/>
            </a:ext>
          </a:extLst>
        </xdr:cNvPr>
        <xdr:cNvSpPr txBox="1"/>
      </xdr:nvSpPr>
      <xdr:spPr>
        <a:xfrm>
          <a:off x="339891" y="16418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85" name="直線コネクタ 384">
          <a:extLst>
            <a:ext uri="{FF2B5EF4-FFF2-40B4-BE49-F238E27FC236}">
              <a16:creationId xmlns:a16="http://schemas.microsoft.com/office/drawing/2014/main" id="{0EA0D0F8-797C-4C19-AF94-D3F42C353308}"/>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86" name="テキスト ボックス 385">
          <a:extLst>
            <a:ext uri="{FF2B5EF4-FFF2-40B4-BE49-F238E27FC236}">
              <a16:creationId xmlns:a16="http://schemas.microsoft.com/office/drawing/2014/main" id="{55D2C027-4160-4185-893D-DE4117B8D25B}"/>
            </a:ext>
          </a:extLst>
        </xdr:cNvPr>
        <xdr:cNvSpPr txBox="1"/>
      </xdr:nvSpPr>
      <xdr:spPr>
        <a:xfrm>
          <a:off x="339891" y="16056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7" name="直線コネクタ 386">
          <a:extLst>
            <a:ext uri="{FF2B5EF4-FFF2-40B4-BE49-F238E27FC236}">
              <a16:creationId xmlns:a16="http://schemas.microsoft.com/office/drawing/2014/main" id="{EE763F32-EB50-4C84-8383-1DC4FC2C1B63}"/>
            </a:ext>
          </a:extLst>
        </xdr:cNvPr>
        <xdr:cNvCxnSpPr/>
      </xdr:nvCxnSpPr>
      <xdr:spPr>
        <a:xfrm>
          <a:off x="685800" y="158400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88" name="テキスト ボックス 387">
          <a:extLst>
            <a:ext uri="{FF2B5EF4-FFF2-40B4-BE49-F238E27FC236}">
              <a16:creationId xmlns:a16="http://schemas.microsoft.com/office/drawing/2014/main" id="{6BCB572C-0209-4F7D-BB3A-29258F4747C8}"/>
            </a:ext>
          </a:extLst>
        </xdr:cNvPr>
        <xdr:cNvSpPr txBox="1"/>
      </xdr:nvSpPr>
      <xdr:spPr>
        <a:xfrm>
          <a:off x="388136" y="157042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9" name="【保健所】&#10;有形固定資産減価償却率グラフ枠">
          <a:extLst>
            <a:ext uri="{FF2B5EF4-FFF2-40B4-BE49-F238E27FC236}">
              <a16:creationId xmlns:a16="http://schemas.microsoft.com/office/drawing/2014/main" id="{45C1F509-DD83-4815-B81C-5E43A1CD07C7}"/>
            </a:ext>
          </a:extLst>
        </xdr:cNvPr>
        <xdr:cNvSpPr/>
      </xdr:nvSpPr>
      <xdr:spPr>
        <a:xfrm>
          <a:off x="685800" y="15840075"/>
          <a:ext cx="426720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101</xdr:row>
      <xdr:rowOff>40005</xdr:rowOff>
    </xdr:from>
    <xdr:to>
      <xdr:col>24</xdr:col>
      <xdr:colOff>62865</xdr:colOff>
      <xdr:row>108</xdr:row>
      <xdr:rowOff>127636</xdr:rowOff>
    </xdr:to>
    <xdr:cxnSp macro="">
      <xdr:nvCxnSpPr>
        <xdr:cNvPr id="390" name="直線コネクタ 389">
          <a:extLst>
            <a:ext uri="{FF2B5EF4-FFF2-40B4-BE49-F238E27FC236}">
              <a16:creationId xmlns:a16="http://schemas.microsoft.com/office/drawing/2014/main" id="{FF9B0C8C-AA73-4ABC-BB09-12DE9C4022DF}"/>
            </a:ext>
          </a:extLst>
        </xdr:cNvPr>
        <xdr:cNvCxnSpPr/>
      </xdr:nvCxnSpPr>
      <xdr:spPr>
        <a:xfrm flipV="1">
          <a:off x="4179570" y="16394430"/>
          <a:ext cx="1270" cy="1217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108</xdr:row>
      <xdr:rowOff>131463</xdr:rowOff>
    </xdr:from>
    <xdr:ext cx="405111" cy="259045"/>
    <xdr:sp macro="" textlink="">
      <xdr:nvSpPr>
        <xdr:cNvPr id="391" name="【保健所】&#10;有形固定資産減価償却率最小値テキスト">
          <a:extLst>
            <a:ext uri="{FF2B5EF4-FFF2-40B4-BE49-F238E27FC236}">
              <a16:creationId xmlns:a16="http://schemas.microsoft.com/office/drawing/2014/main" id="{D8AA6D64-373C-489D-B4BA-56F3EF52EF6E}"/>
            </a:ext>
          </a:extLst>
        </xdr:cNvPr>
        <xdr:cNvSpPr txBox="1"/>
      </xdr:nvSpPr>
      <xdr:spPr>
        <a:xfrm>
          <a:off x="4229100" y="1761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127636</xdr:rowOff>
    </xdr:from>
    <xdr:to>
      <xdr:col>24</xdr:col>
      <xdr:colOff>152400</xdr:colOff>
      <xdr:row>108</xdr:row>
      <xdr:rowOff>127636</xdr:rowOff>
    </xdr:to>
    <xdr:cxnSp macro="">
      <xdr:nvCxnSpPr>
        <xdr:cNvPr id="392" name="直線コネクタ 391">
          <a:extLst>
            <a:ext uri="{FF2B5EF4-FFF2-40B4-BE49-F238E27FC236}">
              <a16:creationId xmlns:a16="http://schemas.microsoft.com/office/drawing/2014/main" id="{C778B5BA-82FF-488B-89DF-602E9E7A8777}"/>
            </a:ext>
          </a:extLst>
        </xdr:cNvPr>
        <xdr:cNvCxnSpPr/>
      </xdr:nvCxnSpPr>
      <xdr:spPr>
        <a:xfrm>
          <a:off x="4105275" y="176123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158132</xdr:rowOff>
    </xdr:from>
    <xdr:ext cx="405111" cy="259045"/>
    <xdr:sp macro="" textlink="">
      <xdr:nvSpPr>
        <xdr:cNvPr id="393" name="【保健所】&#10;有形固定資産減価償却率最大値テキスト">
          <a:extLst>
            <a:ext uri="{FF2B5EF4-FFF2-40B4-BE49-F238E27FC236}">
              <a16:creationId xmlns:a16="http://schemas.microsoft.com/office/drawing/2014/main" id="{82415191-8F2A-443B-AEB1-F5458D90780E}"/>
            </a:ext>
          </a:extLst>
        </xdr:cNvPr>
        <xdr:cNvSpPr txBox="1"/>
      </xdr:nvSpPr>
      <xdr:spPr>
        <a:xfrm>
          <a:off x="4229100" y="1619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40005</xdr:rowOff>
    </xdr:from>
    <xdr:to>
      <xdr:col>24</xdr:col>
      <xdr:colOff>152400</xdr:colOff>
      <xdr:row>101</xdr:row>
      <xdr:rowOff>40005</xdr:rowOff>
    </xdr:to>
    <xdr:cxnSp macro="">
      <xdr:nvCxnSpPr>
        <xdr:cNvPr id="394" name="直線コネクタ 393">
          <a:extLst>
            <a:ext uri="{FF2B5EF4-FFF2-40B4-BE49-F238E27FC236}">
              <a16:creationId xmlns:a16="http://schemas.microsoft.com/office/drawing/2014/main" id="{012F3BF2-2E9E-4982-8C38-8CC068C53BEF}"/>
            </a:ext>
          </a:extLst>
        </xdr:cNvPr>
        <xdr:cNvCxnSpPr/>
      </xdr:nvCxnSpPr>
      <xdr:spPr>
        <a:xfrm>
          <a:off x="4105275" y="163944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104</xdr:row>
      <xdr:rowOff>12082</xdr:rowOff>
    </xdr:from>
    <xdr:ext cx="405111" cy="259045"/>
    <xdr:sp macro="" textlink="">
      <xdr:nvSpPr>
        <xdr:cNvPr id="395" name="【保健所】&#10;有形固定資産減価償却率平均値テキスト">
          <a:extLst>
            <a:ext uri="{FF2B5EF4-FFF2-40B4-BE49-F238E27FC236}">
              <a16:creationId xmlns:a16="http://schemas.microsoft.com/office/drawing/2014/main" id="{3084838A-2E21-4657-BE74-B5E313E9DFB4}"/>
            </a:ext>
          </a:extLst>
        </xdr:cNvPr>
        <xdr:cNvSpPr txBox="1"/>
      </xdr:nvSpPr>
      <xdr:spPr>
        <a:xfrm>
          <a:off x="4229100" y="16849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160655</xdr:rowOff>
    </xdr:from>
    <xdr:to>
      <xdr:col>24</xdr:col>
      <xdr:colOff>114300</xdr:colOff>
      <xdr:row>105</xdr:row>
      <xdr:rowOff>90805</xdr:rowOff>
    </xdr:to>
    <xdr:sp macro="" textlink="">
      <xdr:nvSpPr>
        <xdr:cNvPr id="396" name="フローチャート: 判断 395">
          <a:extLst>
            <a:ext uri="{FF2B5EF4-FFF2-40B4-BE49-F238E27FC236}">
              <a16:creationId xmlns:a16="http://schemas.microsoft.com/office/drawing/2014/main" id="{A42CEA13-065D-4100-A52E-033EB0BBB222}"/>
            </a:ext>
          </a:extLst>
        </xdr:cNvPr>
        <xdr:cNvSpPr/>
      </xdr:nvSpPr>
      <xdr:spPr>
        <a:xfrm>
          <a:off x="4124325" y="1700403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164464</xdr:rowOff>
    </xdr:from>
    <xdr:to>
      <xdr:col>20</xdr:col>
      <xdr:colOff>38100</xdr:colOff>
      <xdr:row>105</xdr:row>
      <xdr:rowOff>94614</xdr:rowOff>
    </xdr:to>
    <xdr:sp macro="" textlink="">
      <xdr:nvSpPr>
        <xdr:cNvPr id="397" name="フローチャート: 判断 396">
          <a:extLst>
            <a:ext uri="{FF2B5EF4-FFF2-40B4-BE49-F238E27FC236}">
              <a16:creationId xmlns:a16="http://schemas.microsoft.com/office/drawing/2014/main" id="{E835977B-CA78-463E-9210-F6134BF6244B}"/>
            </a:ext>
          </a:extLst>
        </xdr:cNvPr>
        <xdr:cNvSpPr/>
      </xdr:nvSpPr>
      <xdr:spPr>
        <a:xfrm>
          <a:off x="3381375" y="1700148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147320</xdr:rowOff>
    </xdr:from>
    <xdr:to>
      <xdr:col>15</xdr:col>
      <xdr:colOff>101600</xdr:colOff>
      <xdr:row>105</xdr:row>
      <xdr:rowOff>77470</xdr:rowOff>
    </xdr:to>
    <xdr:sp macro="" textlink="">
      <xdr:nvSpPr>
        <xdr:cNvPr id="398" name="フローチャート: 判断 397">
          <a:extLst>
            <a:ext uri="{FF2B5EF4-FFF2-40B4-BE49-F238E27FC236}">
              <a16:creationId xmlns:a16="http://schemas.microsoft.com/office/drawing/2014/main" id="{A20B8679-9F14-42FC-BC85-BC7DC9360406}"/>
            </a:ext>
          </a:extLst>
        </xdr:cNvPr>
        <xdr:cNvSpPr/>
      </xdr:nvSpPr>
      <xdr:spPr>
        <a:xfrm>
          <a:off x="2571750" y="169843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132080</xdr:rowOff>
    </xdr:from>
    <xdr:to>
      <xdr:col>10</xdr:col>
      <xdr:colOff>165100</xdr:colOff>
      <xdr:row>105</xdr:row>
      <xdr:rowOff>62230</xdr:rowOff>
    </xdr:to>
    <xdr:sp macro="" textlink="">
      <xdr:nvSpPr>
        <xdr:cNvPr id="399" name="フローチャート: 判断 398">
          <a:extLst>
            <a:ext uri="{FF2B5EF4-FFF2-40B4-BE49-F238E27FC236}">
              <a16:creationId xmlns:a16="http://schemas.microsoft.com/office/drawing/2014/main" id="{02A6C1DC-F294-4724-B26E-88257BE28072}"/>
            </a:ext>
          </a:extLst>
        </xdr:cNvPr>
        <xdr:cNvSpPr/>
      </xdr:nvSpPr>
      <xdr:spPr>
        <a:xfrm>
          <a:off x="1781175" y="169722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00" name="フローチャート: 判断 399">
          <a:extLst>
            <a:ext uri="{FF2B5EF4-FFF2-40B4-BE49-F238E27FC236}">
              <a16:creationId xmlns:a16="http://schemas.microsoft.com/office/drawing/2014/main" id="{1A605AE0-EDC9-4FB3-8ED1-5946E94B4236}"/>
            </a:ext>
          </a:extLst>
        </xdr:cNvPr>
        <xdr:cNvSpPr/>
      </xdr:nvSpPr>
      <xdr:spPr>
        <a:xfrm>
          <a:off x="981075" y="170097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E32725D8-7038-4275-94F5-E225D960AE5E}"/>
            </a:ext>
          </a:extLst>
        </xdr:cNvPr>
        <xdr:cNvSpPr txBox="1"/>
      </xdr:nvSpPr>
      <xdr:spPr>
        <a:xfrm>
          <a:off x="40100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2" name="テキスト ボックス 401">
          <a:extLst>
            <a:ext uri="{FF2B5EF4-FFF2-40B4-BE49-F238E27FC236}">
              <a16:creationId xmlns:a16="http://schemas.microsoft.com/office/drawing/2014/main" id="{4537CEDC-72F1-4016-899E-ABCE865DE385}"/>
            </a:ext>
          </a:extLst>
        </xdr:cNvPr>
        <xdr:cNvSpPr txBox="1"/>
      </xdr:nvSpPr>
      <xdr:spPr>
        <a:xfrm>
          <a:off x="32575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380724F2-E723-4D48-8778-3ED8E8CF1D9A}"/>
            </a:ext>
          </a:extLst>
        </xdr:cNvPr>
        <xdr:cNvSpPr txBox="1"/>
      </xdr:nvSpPr>
      <xdr:spPr>
        <a:xfrm>
          <a:off x="24479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4" name="テキスト ボックス 403">
          <a:extLst>
            <a:ext uri="{FF2B5EF4-FFF2-40B4-BE49-F238E27FC236}">
              <a16:creationId xmlns:a16="http://schemas.microsoft.com/office/drawing/2014/main" id="{2CE24C7D-967F-4288-B990-D5A636808E33}"/>
            </a:ext>
          </a:extLst>
        </xdr:cNvPr>
        <xdr:cNvSpPr txBox="1"/>
      </xdr:nvSpPr>
      <xdr:spPr>
        <a:xfrm>
          <a:off x="1657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5" name="テキスト ボックス 404">
          <a:extLst>
            <a:ext uri="{FF2B5EF4-FFF2-40B4-BE49-F238E27FC236}">
              <a16:creationId xmlns:a16="http://schemas.microsoft.com/office/drawing/2014/main" id="{F7FDC3B4-D6EB-4B6C-8A5A-025C55277CBB}"/>
            </a:ext>
          </a:extLst>
        </xdr:cNvPr>
        <xdr:cNvSpPr txBox="1"/>
      </xdr:nvSpPr>
      <xdr:spPr>
        <a:xfrm>
          <a:off x="857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76836</xdr:rowOff>
    </xdr:from>
    <xdr:to>
      <xdr:col>24</xdr:col>
      <xdr:colOff>114300</xdr:colOff>
      <xdr:row>109</xdr:row>
      <xdr:rowOff>6986</xdr:rowOff>
    </xdr:to>
    <xdr:sp macro="" textlink="">
      <xdr:nvSpPr>
        <xdr:cNvPr id="406" name="楕円 405">
          <a:extLst>
            <a:ext uri="{FF2B5EF4-FFF2-40B4-BE49-F238E27FC236}">
              <a16:creationId xmlns:a16="http://schemas.microsoft.com/office/drawing/2014/main" id="{0BBF722E-E5B8-4B70-8CF4-41B2FFBCAA68}"/>
            </a:ext>
          </a:extLst>
        </xdr:cNvPr>
        <xdr:cNvSpPr/>
      </xdr:nvSpPr>
      <xdr:spPr>
        <a:xfrm>
          <a:off x="4124325" y="175647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107</xdr:row>
      <xdr:rowOff>163213</xdr:rowOff>
    </xdr:from>
    <xdr:ext cx="405111" cy="259045"/>
    <xdr:sp macro="" textlink="">
      <xdr:nvSpPr>
        <xdr:cNvPr id="407" name="【保健所】&#10;有形固定資産減価償却率該当値テキスト">
          <a:extLst>
            <a:ext uri="{FF2B5EF4-FFF2-40B4-BE49-F238E27FC236}">
              <a16:creationId xmlns:a16="http://schemas.microsoft.com/office/drawing/2014/main" id="{3CAB62E9-F6AF-4690-AD57-0D15E419E584}"/>
            </a:ext>
          </a:extLst>
        </xdr:cNvPr>
        <xdr:cNvSpPr txBox="1"/>
      </xdr:nvSpPr>
      <xdr:spPr>
        <a:xfrm>
          <a:off x="4229100" y="17486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63500</xdr:rowOff>
    </xdr:from>
    <xdr:to>
      <xdr:col>20</xdr:col>
      <xdr:colOff>38100</xdr:colOff>
      <xdr:row>108</xdr:row>
      <xdr:rowOff>165100</xdr:rowOff>
    </xdr:to>
    <xdr:sp macro="" textlink="">
      <xdr:nvSpPr>
        <xdr:cNvPr id="408" name="楕円 407">
          <a:extLst>
            <a:ext uri="{FF2B5EF4-FFF2-40B4-BE49-F238E27FC236}">
              <a16:creationId xmlns:a16="http://schemas.microsoft.com/office/drawing/2014/main" id="{DB56A28B-B9E1-414D-B7E7-C867EF0F4BCE}"/>
            </a:ext>
          </a:extLst>
        </xdr:cNvPr>
        <xdr:cNvSpPr/>
      </xdr:nvSpPr>
      <xdr:spPr>
        <a:xfrm>
          <a:off x="3381375" y="175545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114300</xdr:rowOff>
    </xdr:from>
    <xdr:to>
      <xdr:col>24</xdr:col>
      <xdr:colOff>63500</xdr:colOff>
      <xdr:row>108</xdr:row>
      <xdr:rowOff>127636</xdr:rowOff>
    </xdr:to>
    <xdr:cxnSp macro="">
      <xdr:nvCxnSpPr>
        <xdr:cNvPr id="409" name="直線コネクタ 408">
          <a:extLst>
            <a:ext uri="{FF2B5EF4-FFF2-40B4-BE49-F238E27FC236}">
              <a16:creationId xmlns:a16="http://schemas.microsoft.com/office/drawing/2014/main" id="{D943F5BC-E0BA-42F8-823D-4C812FEEF9F6}"/>
            </a:ext>
          </a:extLst>
        </xdr:cNvPr>
        <xdr:cNvCxnSpPr/>
      </xdr:nvCxnSpPr>
      <xdr:spPr>
        <a:xfrm>
          <a:off x="3429000" y="17602200"/>
          <a:ext cx="752475"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40639</xdr:rowOff>
    </xdr:from>
    <xdr:to>
      <xdr:col>15</xdr:col>
      <xdr:colOff>101600</xdr:colOff>
      <xdr:row>108</xdr:row>
      <xdr:rowOff>142239</xdr:rowOff>
    </xdr:to>
    <xdr:sp macro="" textlink="">
      <xdr:nvSpPr>
        <xdr:cNvPr id="410" name="楕円 409">
          <a:extLst>
            <a:ext uri="{FF2B5EF4-FFF2-40B4-BE49-F238E27FC236}">
              <a16:creationId xmlns:a16="http://schemas.microsoft.com/office/drawing/2014/main" id="{7DF65733-E4CA-47D8-A413-09CD1BD92145}"/>
            </a:ext>
          </a:extLst>
        </xdr:cNvPr>
        <xdr:cNvSpPr/>
      </xdr:nvSpPr>
      <xdr:spPr>
        <a:xfrm>
          <a:off x="2571750" y="1752853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91439</xdr:rowOff>
    </xdr:from>
    <xdr:to>
      <xdr:col>19</xdr:col>
      <xdr:colOff>177800</xdr:colOff>
      <xdr:row>108</xdr:row>
      <xdr:rowOff>114300</xdr:rowOff>
    </xdr:to>
    <xdr:cxnSp macro="">
      <xdr:nvCxnSpPr>
        <xdr:cNvPr id="411" name="直線コネクタ 410">
          <a:extLst>
            <a:ext uri="{FF2B5EF4-FFF2-40B4-BE49-F238E27FC236}">
              <a16:creationId xmlns:a16="http://schemas.microsoft.com/office/drawing/2014/main" id="{D9CD6282-DB97-494D-9814-05FE71451010}"/>
            </a:ext>
          </a:extLst>
        </xdr:cNvPr>
        <xdr:cNvCxnSpPr/>
      </xdr:nvCxnSpPr>
      <xdr:spPr>
        <a:xfrm>
          <a:off x="2619375" y="17576164"/>
          <a:ext cx="809625" cy="2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10161</xdr:rowOff>
    </xdr:from>
    <xdr:to>
      <xdr:col>10</xdr:col>
      <xdr:colOff>165100</xdr:colOff>
      <xdr:row>108</xdr:row>
      <xdr:rowOff>111761</xdr:rowOff>
    </xdr:to>
    <xdr:sp macro="" textlink="">
      <xdr:nvSpPr>
        <xdr:cNvPr id="412" name="楕円 411">
          <a:extLst>
            <a:ext uri="{FF2B5EF4-FFF2-40B4-BE49-F238E27FC236}">
              <a16:creationId xmlns:a16="http://schemas.microsoft.com/office/drawing/2014/main" id="{7FE90E66-E444-4AE5-9C47-43EEF871DAA2}"/>
            </a:ext>
          </a:extLst>
        </xdr:cNvPr>
        <xdr:cNvSpPr/>
      </xdr:nvSpPr>
      <xdr:spPr>
        <a:xfrm>
          <a:off x="1781175" y="1749488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60961</xdr:rowOff>
    </xdr:from>
    <xdr:to>
      <xdr:col>15</xdr:col>
      <xdr:colOff>50800</xdr:colOff>
      <xdr:row>108</xdr:row>
      <xdr:rowOff>91439</xdr:rowOff>
    </xdr:to>
    <xdr:cxnSp macro="">
      <xdr:nvCxnSpPr>
        <xdr:cNvPr id="413" name="直線コネクタ 412">
          <a:extLst>
            <a:ext uri="{FF2B5EF4-FFF2-40B4-BE49-F238E27FC236}">
              <a16:creationId xmlns:a16="http://schemas.microsoft.com/office/drawing/2014/main" id="{3AEBF2B5-BC11-4347-A2D4-DC26361AFA19}"/>
            </a:ext>
          </a:extLst>
        </xdr:cNvPr>
        <xdr:cNvCxnSpPr/>
      </xdr:nvCxnSpPr>
      <xdr:spPr>
        <a:xfrm>
          <a:off x="1828800" y="17552036"/>
          <a:ext cx="790575"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128270</xdr:rowOff>
    </xdr:from>
    <xdr:to>
      <xdr:col>6</xdr:col>
      <xdr:colOff>38100</xdr:colOff>
      <xdr:row>108</xdr:row>
      <xdr:rowOff>58420</xdr:rowOff>
    </xdr:to>
    <xdr:sp macro="" textlink="">
      <xdr:nvSpPr>
        <xdr:cNvPr id="414" name="楕円 413">
          <a:extLst>
            <a:ext uri="{FF2B5EF4-FFF2-40B4-BE49-F238E27FC236}">
              <a16:creationId xmlns:a16="http://schemas.microsoft.com/office/drawing/2014/main" id="{0C95CA7F-9CED-4CF8-827E-89AC12CC0C9C}"/>
            </a:ext>
          </a:extLst>
        </xdr:cNvPr>
        <xdr:cNvSpPr/>
      </xdr:nvSpPr>
      <xdr:spPr>
        <a:xfrm>
          <a:off x="981075" y="174510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7620</xdr:rowOff>
    </xdr:from>
    <xdr:to>
      <xdr:col>10</xdr:col>
      <xdr:colOff>114300</xdr:colOff>
      <xdr:row>108</xdr:row>
      <xdr:rowOff>60961</xdr:rowOff>
    </xdr:to>
    <xdr:cxnSp macro="">
      <xdr:nvCxnSpPr>
        <xdr:cNvPr id="415" name="直線コネクタ 414">
          <a:extLst>
            <a:ext uri="{FF2B5EF4-FFF2-40B4-BE49-F238E27FC236}">
              <a16:creationId xmlns:a16="http://schemas.microsoft.com/office/drawing/2014/main" id="{A169E709-4D46-4CC3-8716-699445CA45DD}"/>
            </a:ext>
          </a:extLst>
        </xdr:cNvPr>
        <xdr:cNvCxnSpPr/>
      </xdr:nvCxnSpPr>
      <xdr:spPr>
        <a:xfrm>
          <a:off x="1028700" y="17498695"/>
          <a:ext cx="8001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111141</xdr:rowOff>
    </xdr:from>
    <xdr:ext cx="405111" cy="259045"/>
    <xdr:sp macro="" textlink="">
      <xdr:nvSpPr>
        <xdr:cNvPr id="416" name="n_1aveValue【保健所】&#10;有形固定資産減価償却率">
          <a:extLst>
            <a:ext uri="{FF2B5EF4-FFF2-40B4-BE49-F238E27FC236}">
              <a16:creationId xmlns:a16="http://schemas.microsoft.com/office/drawing/2014/main" id="{18B9543E-27F1-4184-BD72-C433436F181B}"/>
            </a:ext>
          </a:extLst>
        </xdr:cNvPr>
        <xdr:cNvSpPr txBox="1"/>
      </xdr:nvSpPr>
      <xdr:spPr>
        <a:xfrm>
          <a:off x="3239144" y="1678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93997</xdr:rowOff>
    </xdr:from>
    <xdr:ext cx="405111" cy="259045"/>
    <xdr:sp macro="" textlink="">
      <xdr:nvSpPr>
        <xdr:cNvPr id="417" name="n_2aveValue【保健所】&#10;有形固定資産減価償却率">
          <a:extLst>
            <a:ext uri="{FF2B5EF4-FFF2-40B4-BE49-F238E27FC236}">
              <a16:creationId xmlns:a16="http://schemas.microsoft.com/office/drawing/2014/main" id="{36E35A72-FCF1-4361-8DD7-EC8BFF0F779E}"/>
            </a:ext>
          </a:extLst>
        </xdr:cNvPr>
        <xdr:cNvSpPr txBox="1"/>
      </xdr:nvSpPr>
      <xdr:spPr>
        <a:xfrm>
          <a:off x="2439044" y="1677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78757</xdr:rowOff>
    </xdr:from>
    <xdr:ext cx="405111" cy="259045"/>
    <xdr:sp macro="" textlink="">
      <xdr:nvSpPr>
        <xdr:cNvPr id="418" name="n_3aveValue【保健所】&#10;有形固定資産減価償却率">
          <a:extLst>
            <a:ext uri="{FF2B5EF4-FFF2-40B4-BE49-F238E27FC236}">
              <a16:creationId xmlns:a16="http://schemas.microsoft.com/office/drawing/2014/main" id="{EE858E8E-E6DD-4F35-85A4-D85EA7546942}"/>
            </a:ext>
          </a:extLst>
        </xdr:cNvPr>
        <xdr:cNvSpPr txBox="1"/>
      </xdr:nvSpPr>
      <xdr:spPr>
        <a:xfrm>
          <a:off x="1648469" y="1675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19" name="n_4aveValue【保健所】&#10;有形固定資産減価償却率">
          <a:extLst>
            <a:ext uri="{FF2B5EF4-FFF2-40B4-BE49-F238E27FC236}">
              <a16:creationId xmlns:a16="http://schemas.microsoft.com/office/drawing/2014/main" id="{FFD7A326-7F1C-4319-BE12-C1596E657181}"/>
            </a:ext>
          </a:extLst>
        </xdr:cNvPr>
        <xdr:cNvSpPr txBox="1"/>
      </xdr:nvSpPr>
      <xdr:spPr>
        <a:xfrm>
          <a:off x="848369" y="1680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156227</xdr:rowOff>
    </xdr:from>
    <xdr:ext cx="405111" cy="259045"/>
    <xdr:sp macro="" textlink="">
      <xdr:nvSpPr>
        <xdr:cNvPr id="420" name="n_1mainValue【保健所】&#10;有形固定資産減価償却率">
          <a:extLst>
            <a:ext uri="{FF2B5EF4-FFF2-40B4-BE49-F238E27FC236}">
              <a16:creationId xmlns:a16="http://schemas.microsoft.com/office/drawing/2014/main" id="{D8E95F1B-60E2-4101-9618-E0381ABF5D37}"/>
            </a:ext>
          </a:extLst>
        </xdr:cNvPr>
        <xdr:cNvSpPr txBox="1"/>
      </xdr:nvSpPr>
      <xdr:spPr>
        <a:xfrm>
          <a:off x="3239144" y="1764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133366</xdr:rowOff>
    </xdr:from>
    <xdr:ext cx="405111" cy="259045"/>
    <xdr:sp macro="" textlink="">
      <xdr:nvSpPr>
        <xdr:cNvPr id="421" name="n_2mainValue【保健所】&#10;有形固定資産減価償却率">
          <a:extLst>
            <a:ext uri="{FF2B5EF4-FFF2-40B4-BE49-F238E27FC236}">
              <a16:creationId xmlns:a16="http://schemas.microsoft.com/office/drawing/2014/main" id="{462BB253-4B26-4B6C-BFB5-56B78AE639B0}"/>
            </a:ext>
          </a:extLst>
        </xdr:cNvPr>
        <xdr:cNvSpPr txBox="1"/>
      </xdr:nvSpPr>
      <xdr:spPr>
        <a:xfrm>
          <a:off x="2439044" y="1762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102888</xdr:rowOff>
    </xdr:from>
    <xdr:ext cx="405111" cy="259045"/>
    <xdr:sp macro="" textlink="">
      <xdr:nvSpPr>
        <xdr:cNvPr id="422" name="n_3mainValue【保健所】&#10;有形固定資産減価償却率">
          <a:extLst>
            <a:ext uri="{FF2B5EF4-FFF2-40B4-BE49-F238E27FC236}">
              <a16:creationId xmlns:a16="http://schemas.microsoft.com/office/drawing/2014/main" id="{F84D72F0-866F-4C17-9C06-8FB7BA0722A6}"/>
            </a:ext>
          </a:extLst>
        </xdr:cNvPr>
        <xdr:cNvSpPr txBox="1"/>
      </xdr:nvSpPr>
      <xdr:spPr>
        <a:xfrm>
          <a:off x="1648469" y="1759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49547</xdr:rowOff>
    </xdr:from>
    <xdr:ext cx="405111" cy="259045"/>
    <xdr:sp macro="" textlink="">
      <xdr:nvSpPr>
        <xdr:cNvPr id="423" name="n_4mainValue【保健所】&#10;有形固定資産減価償却率">
          <a:extLst>
            <a:ext uri="{FF2B5EF4-FFF2-40B4-BE49-F238E27FC236}">
              <a16:creationId xmlns:a16="http://schemas.microsoft.com/office/drawing/2014/main" id="{26E7CBC3-07DE-48A7-AF8B-12181849F199}"/>
            </a:ext>
          </a:extLst>
        </xdr:cNvPr>
        <xdr:cNvSpPr txBox="1"/>
      </xdr:nvSpPr>
      <xdr:spPr>
        <a:xfrm>
          <a:off x="848369" y="1753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4" name="正方形/長方形 423">
          <a:extLst>
            <a:ext uri="{FF2B5EF4-FFF2-40B4-BE49-F238E27FC236}">
              <a16:creationId xmlns:a16="http://schemas.microsoft.com/office/drawing/2014/main" id="{6D7FB44C-7A05-4BBF-ACEB-817449EDF08E}"/>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37</xdr:col>
      <xdr:colOff>63500</xdr:colOff>
      <xdr:row>94</xdr:row>
      <xdr:rowOff>165100</xdr:rowOff>
    </xdr:from>
    <xdr:to>
      <xdr:col>45</xdr:col>
      <xdr:colOff>63500</xdr:colOff>
      <xdr:row>96</xdr:row>
      <xdr:rowOff>76200</xdr:rowOff>
    </xdr:to>
    <xdr:sp macro="" textlink="">
      <xdr:nvSpPr>
        <xdr:cNvPr id="425" name="正方形/長方形 424">
          <a:extLst>
            <a:ext uri="{FF2B5EF4-FFF2-40B4-BE49-F238E27FC236}">
              <a16:creationId xmlns:a16="http://schemas.microsoft.com/office/drawing/2014/main" id="{563D56E2-75CD-4E02-9239-73C045240E9C}"/>
            </a:ext>
          </a:extLst>
        </xdr:cNvPr>
        <xdr:cNvSpPr/>
      </xdr:nvSpPr>
      <xdr:spPr>
        <a:xfrm>
          <a:off x="6410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96</xdr:row>
      <xdr:rowOff>25400</xdr:rowOff>
    </xdr:from>
    <xdr:to>
      <xdr:col>45</xdr:col>
      <xdr:colOff>63500</xdr:colOff>
      <xdr:row>97</xdr:row>
      <xdr:rowOff>107950</xdr:rowOff>
    </xdr:to>
    <xdr:sp macro="" textlink="">
      <xdr:nvSpPr>
        <xdr:cNvPr id="426" name="正方形/長方形 425">
          <a:extLst>
            <a:ext uri="{FF2B5EF4-FFF2-40B4-BE49-F238E27FC236}">
              <a16:creationId xmlns:a16="http://schemas.microsoft.com/office/drawing/2014/main" id="{A6B6D6D8-04DE-41A7-95C1-615391B7CF2E}"/>
            </a:ext>
          </a:extLst>
        </xdr:cNvPr>
        <xdr:cNvSpPr/>
      </xdr:nvSpPr>
      <xdr:spPr>
        <a:xfrm>
          <a:off x="6410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94</xdr:row>
      <xdr:rowOff>165100</xdr:rowOff>
    </xdr:from>
    <xdr:to>
      <xdr:col>54</xdr:col>
      <xdr:colOff>0</xdr:colOff>
      <xdr:row>96</xdr:row>
      <xdr:rowOff>76200</xdr:rowOff>
    </xdr:to>
    <xdr:sp macro="" textlink="">
      <xdr:nvSpPr>
        <xdr:cNvPr id="427" name="正方形/長方形 426">
          <a:extLst>
            <a:ext uri="{FF2B5EF4-FFF2-40B4-BE49-F238E27FC236}">
              <a16:creationId xmlns:a16="http://schemas.microsoft.com/office/drawing/2014/main" id="{646A6FD0-6575-4AE9-B8CB-91363A11253E}"/>
            </a:ext>
          </a:extLst>
        </xdr:cNvPr>
        <xdr:cNvSpPr/>
      </xdr:nvSpPr>
      <xdr:spPr>
        <a:xfrm>
          <a:off x="7886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96</xdr:row>
      <xdr:rowOff>25400</xdr:rowOff>
    </xdr:from>
    <xdr:to>
      <xdr:col>54</xdr:col>
      <xdr:colOff>0</xdr:colOff>
      <xdr:row>97</xdr:row>
      <xdr:rowOff>107950</xdr:rowOff>
    </xdr:to>
    <xdr:sp macro="" textlink="">
      <xdr:nvSpPr>
        <xdr:cNvPr id="428" name="正方形/長方形 427">
          <a:extLst>
            <a:ext uri="{FF2B5EF4-FFF2-40B4-BE49-F238E27FC236}">
              <a16:creationId xmlns:a16="http://schemas.microsoft.com/office/drawing/2014/main" id="{7ABDFC1E-8E78-4E60-98A2-7B8F4E0803DB}"/>
            </a:ext>
          </a:extLst>
        </xdr:cNvPr>
        <xdr:cNvSpPr/>
      </xdr:nvSpPr>
      <xdr:spPr>
        <a:xfrm>
          <a:off x="7886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9" name="正方形/長方形 428">
          <a:extLst>
            <a:ext uri="{FF2B5EF4-FFF2-40B4-BE49-F238E27FC236}">
              <a16:creationId xmlns:a16="http://schemas.microsoft.com/office/drawing/2014/main" id="{B0093D4D-5686-4A21-B65B-5779ECEC2010}"/>
            </a:ext>
          </a:extLst>
        </xdr:cNvPr>
        <xdr:cNvSpPr/>
      </xdr:nvSpPr>
      <xdr:spPr>
        <a:xfrm>
          <a:off x="5953125" y="15840075"/>
          <a:ext cx="4248150"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0" name="テキスト ボックス 429">
          <a:extLst>
            <a:ext uri="{FF2B5EF4-FFF2-40B4-BE49-F238E27FC236}">
              <a16:creationId xmlns:a16="http://schemas.microsoft.com/office/drawing/2014/main" id="{128E48F3-98A1-4079-9498-A3FA7ED60070}"/>
            </a:ext>
          </a:extLst>
        </xdr:cNvPr>
        <xdr:cNvSpPr txBox="1"/>
      </xdr:nvSpPr>
      <xdr:spPr>
        <a:xfrm>
          <a:off x="5915025" y="15659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1" name="直線コネクタ 430">
          <a:extLst>
            <a:ext uri="{FF2B5EF4-FFF2-40B4-BE49-F238E27FC236}">
              <a16:creationId xmlns:a16="http://schemas.microsoft.com/office/drawing/2014/main" id="{F57B29E1-2DDB-418E-AF34-020997DE6678}"/>
            </a:ext>
          </a:extLst>
        </xdr:cNvPr>
        <xdr:cNvCxnSpPr/>
      </xdr:nvCxnSpPr>
      <xdr:spPr>
        <a:xfrm>
          <a:off x="5953125" y="179927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2" name="直線コネクタ 431">
          <a:extLst>
            <a:ext uri="{FF2B5EF4-FFF2-40B4-BE49-F238E27FC236}">
              <a16:creationId xmlns:a16="http://schemas.microsoft.com/office/drawing/2014/main" id="{E2CE5F8F-BB66-46D1-9277-CD7395D975E3}"/>
            </a:ext>
          </a:extLst>
        </xdr:cNvPr>
        <xdr:cNvCxnSpPr/>
      </xdr:nvCxnSpPr>
      <xdr:spPr>
        <a:xfrm>
          <a:off x="5953125" y="17640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3" name="テキスト ボックス 432">
          <a:extLst>
            <a:ext uri="{FF2B5EF4-FFF2-40B4-BE49-F238E27FC236}">
              <a16:creationId xmlns:a16="http://schemas.microsoft.com/office/drawing/2014/main" id="{F9B0253B-B202-4805-A7B1-86B09AFE5F4F}"/>
            </a:ext>
          </a:extLst>
        </xdr:cNvPr>
        <xdr:cNvSpPr txBox="1"/>
      </xdr:nvSpPr>
      <xdr:spPr>
        <a:xfrm>
          <a:off x="5527221" y="17494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4" name="直線コネクタ 433">
          <a:extLst>
            <a:ext uri="{FF2B5EF4-FFF2-40B4-BE49-F238E27FC236}">
              <a16:creationId xmlns:a16="http://schemas.microsoft.com/office/drawing/2014/main" id="{85B7AEA3-15F9-40F8-B224-C24C2910DB6C}"/>
            </a:ext>
          </a:extLst>
        </xdr:cNvPr>
        <xdr:cNvCxnSpPr/>
      </xdr:nvCxnSpPr>
      <xdr:spPr>
        <a:xfrm>
          <a:off x="5953125" y="17278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5" name="テキスト ボックス 434">
          <a:extLst>
            <a:ext uri="{FF2B5EF4-FFF2-40B4-BE49-F238E27FC236}">
              <a16:creationId xmlns:a16="http://schemas.microsoft.com/office/drawing/2014/main" id="{F000193B-7362-4A33-90A6-AAA5019FA57C}"/>
            </a:ext>
          </a:extLst>
        </xdr:cNvPr>
        <xdr:cNvSpPr txBox="1"/>
      </xdr:nvSpPr>
      <xdr:spPr>
        <a:xfrm>
          <a:off x="5527221" y="17142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6" name="直線コネクタ 435">
          <a:extLst>
            <a:ext uri="{FF2B5EF4-FFF2-40B4-BE49-F238E27FC236}">
              <a16:creationId xmlns:a16="http://schemas.microsoft.com/office/drawing/2014/main" id="{8C00F67D-FBA4-4098-B6BB-3A60A9C972AB}"/>
            </a:ext>
          </a:extLst>
        </xdr:cNvPr>
        <xdr:cNvCxnSpPr/>
      </xdr:nvCxnSpPr>
      <xdr:spPr>
        <a:xfrm>
          <a:off x="5953125" y="1691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7" name="テキスト ボックス 436">
          <a:extLst>
            <a:ext uri="{FF2B5EF4-FFF2-40B4-BE49-F238E27FC236}">
              <a16:creationId xmlns:a16="http://schemas.microsoft.com/office/drawing/2014/main" id="{65CF0E29-D74B-438E-A140-0F08FD673E86}"/>
            </a:ext>
          </a:extLst>
        </xdr:cNvPr>
        <xdr:cNvSpPr txBox="1"/>
      </xdr:nvSpPr>
      <xdr:spPr>
        <a:xfrm>
          <a:off x="5527221" y="1678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8" name="直線コネクタ 437">
          <a:extLst>
            <a:ext uri="{FF2B5EF4-FFF2-40B4-BE49-F238E27FC236}">
              <a16:creationId xmlns:a16="http://schemas.microsoft.com/office/drawing/2014/main" id="{E2A43976-6B46-408E-B7C0-7068407BA46B}"/>
            </a:ext>
          </a:extLst>
        </xdr:cNvPr>
        <xdr:cNvCxnSpPr/>
      </xdr:nvCxnSpPr>
      <xdr:spPr>
        <a:xfrm>
          <a:off x="5953125" y="16554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9" name="テキスト ボックス 438">
          <a:extLst>
            <a:ext uri="{FF2B5EF4-FFF2-40B4-BE49-F238E27FC236}">
              <a16:creationId xmlns:a16="http://schemas.microsoft.com/office/drawing/2014/main" id="{128891B9-25FF-4E57-802E-36AADAF585ED}"/>
            </a:ext>
          </a:extLst>
        </xdr:cNvPr>
        <xdr:cNvSpPr txBox="1"/>
      </xdr:nvSpPr>
      <xdr:spPr>
        <a:xfrm>
          <a:off x="5527221" y="16418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0" name="直線コネクタ 439">
          <a:extLst>
            <a:ext uri="{FF2B5EF4-FFF2-40B4-BE49-F238E27FC236}">
              <a16:creationId xmlns:a16="http://schemas.microsoft.com/office/drawing/2014/main" id="{87403441-F58B-4F80-92CB-F7AF72CC4C63}"/>
            </a:ext>
          </a:extLst>
        </xdr:cNvPr>
        <xdr:cNvCxnSpPr/>
      </xdr:nvCxnSpPr>
      <xdr:spPr>
        <a:xfrm>
          <a:off x="5953125"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1" name="テキスト ボックス 440">
          <a:extLst>
            <a:ext uri="{FF2B5EF4-FFF2-40B4-BE49-F238E27FC236}">
              <a16:creationId xmlns:a16="http://schemas.microsoft.com/office/drawing/2014/main" id="{77CE0A70-82C9-4DA6-8FCE-235B9350C38B}"/>
            </a:ext>
          </a:extLst>
        </xdr:cNvPr>
        <xdr:cNvSpPr txBox="1"/>
      </xdr:nvSpPr>
      <xdr:spPr>
        <a:xfrm>
          <a:off x="5527221" y="16056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2" name="直線コネクタ 441">
          <a:extLst>
            <a:ext uri="{FF2B5EF4-FFF2-40B4-BE49-F238E27FC236}">
              <a16:creationId xmlns:a16="http://schemas.microsoft.com/office/drawing/2014/main" id="{29113B76-CF2D-459A-8012-773B831FA0FB}"/>
            </a:ext>
          </a:extLst>
        </xdr:cNvPr>
        <xdr:cNvCxnSpPr/>
      </xdr:nvCxnSpPr>
      <xdr:spPr>
        <a:xfrm>
          <a:off x="5953125" y="15840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3" name="テキスト ボックス 442">
          <a:extLst>
            <a:ext uri="{FF2B5EF4-FFF2-40B4-BE49-F238E27FC236}">
              <a16:creationId xmlns:a16="http://schemas.microsoft.com/office/drawing/2014/main" id="{1242D162-DA85-47E6-8460-9893C756C8FD}"/>
            </a:ext>
          </a:extLst>
        </xdr:cNvPr>
        <xdr:cNvSpPr txBox="1"/>
      </xdr:nvSpPr>
      <xdr:spPr>
        <a:xfrm>
          <a:off x="5527221" y="157042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4" name="【保健所】&#10;一人当たり面積グラフ枠">
          <a:extLst>
            <a:ext uri="{FF2B5EF4-FFF2-40B4-BE49-F238E27FC236}">
              <a16:creationId xmlns:a16="http://schemas.microsoft.com/office/drawing/2014/main" id="{6DC48C03-8931-486E-A812-CAF711ED5298}"/>
            </a:ext>
          </a:extLst>
        </xdr:cNvPr>
        <xdr:cNvSpPr/>
      </xdr:nvSpPr>
      <xdr:spPr>
        <a:xfrm>
          <a:off x="5953125" y="15840075"/>
          <a:ext cx="4248150"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101</xdr:row>
      <xdr:rowOff>19050</xdr:rowOff>
    </xdr:from>
    <xdr:to>
      <xdr:col>54</xdr:col>
      <xdr:colOff>189865</xdr:colOff>
      <xdr:row>107</xdr:row>
      <xdr:rowOff>133350</xdr:rowOff>
    </xdr:to>
    <xdr:cxnSp macro="">
      <xdr:nvCxnSpPr>
        <xdr:cNvPr id="445" name="直線コネクタ 444">
          <a:extLst>
            <a:ext uri="{FF2B5EF4-FFF2-40B4-BE49-F238E27FC236}">
              <a16:creationId xmlns:a16="http://schemas.microsoft.com/office/drawing/2014/main" id="{78DC6A90-C1D0-46E1-AF6A-A28094721F82}"/>
            </a:ext>
          </a:extLst>
        </xdr:cNvPr>
        <xdr:cNvCxnSpPr/>
      </xdr:nvCxnSpPr>
      <xdr:spPr>
        <a:xfrm flipV="1">
          <a:off x="9427845" y="16373475"/>
          <a:ext cx="127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107</xdr:row>
      <xdr:rowOff>137177</xdr:rowOff>
    </xdr:from>
    <xdr:ext cx="469744" cy="259045"/>
    <xdr:sp macro="" textlink="">
      <xdr:nvSpPr>
        <xdr:cNvPr id="446" name="【保健所】&#10;一人当たり面積最小値テキスト">
          <a:extLst>
            <a:ext uri="{FF2B5EF4-FFF2-40B4-BE49-F238E27FC236}">
              <a16:creationId xmlns:a16="http://schemas.microsoft.com/office/drawing/2014/main" id="{D2562E2F-1BC3-458D-9A91-B2FF272E36C8}"/>
            </a:ext>
          </a:extLst>
        </xdr:cNvPr>
        <xdr:cNvSpPr txBox="1"/>
      </xdr:nvSpPr>
      <xdr:spPr>
        <a:xfrm>
          <a:off x="9477375" y="1746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133350</xdr:rowOff>
    </xdr:from>
    <xdr:to>
      <xdr:col>55</xdr:col>
      <xdr:colOff>88900</xdr:colOff>
      <xdr:row>107</xdr:row>
      <xdr:rowOff>133350</xdr:rowOff>
    </xdr:to>
    <xdr:cxnSp macro="">
      <xdr:nvCxnSpPr>
        <xdr:cNvPr id="447" name="直線コネクタ 446">
          <a:extLst>
            <a:ext uri="{FF2B5EF4-FFF2-40B4-BE49-F238E27FC236}">
              <a16:creationId xmlns:a16="http://schemas.microsoft.com/office/drawing/2014/main" id="{E814C0E9-B5AD-44D1-8F4D-0D957C16EF90}"/>
            </a:ext>
          </a:extLst>
        </xdr:cNvPr>
        <xdr:cNvCxnSpPr/>
      </xdr:nvCxnSpPr>
      <xdr:spPr>
        <a:xfrm>
          <a:off x="9363075" y="1745932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137177</xdr:rowOff>
    </xdr:from>
    <xdr:ext cx="469744" cy="259045"/>
    <xdr:sp macro="" textlink="">
      <xdr:nvSpPr>
        <xdr:cNvPr id="448" name="【保健所】&#10;一人当たり面積最大値テキスト">
          <a:extLst>
            <a:ext uri="{FF2B5EF4-FFF2-40B4-BE49-F238E27FC236}">
              <a16:creationId xmlns:a16="http://schemas.microsoft.com/office/drawing/2014/main" id="{0E5D0212-137D-4B5A-9FAF-02E4D2817B22}"/>
            </a:ext>
          </a:extLst>
        </xdr:cNvPr>
        <xdr:cNvSpPr txBox="1"/>
      </xdr:nvSpPr>
      <xdr:spPr>
        <a:xfrm>
          <a:off x="9477375" y="1617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19050</xdr:rowOff>
    </xdr:from>
    <xdr:to>
      <xdr:col>55</xdr:col>
      <xdr:colOff>88900</xdr:colOff>
      <xdr:row>101</xdr:row>
      <xdr:rowOff>19050</xdr:rowOff>
    </xdr:to>
    <xdr:cxnSp macro="">
      <xdr:nvCxnSpPr>
        <xdr:cNvPr id="449" name="直線コネクタ 448">
          <a:extLst>
            <a:ext uri="{FF2B5EF4-FFF2-40B4-BE49-F238E27FC236}">
              <a16:creationId xmlns:a16="http://schemas.microsoft.com/office/drawing/2014/main" id="{71B01633-C5EE-4263-8AD1-C025DE453A0C}"/>
            </a:ext>
          </a:extLst>
        </xdr:cNvPr>
        <xdr:cNvCxnSpPr/>
      </xdr:nvCxnSpPr>
      <xdr:spPr>
        <a:xfrm>
          <a:off x="9363075" y="163734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105</xdr:row>
      <xdr:rowOff>22877</xdr:rowOff>
    </xdr:from>
    <xdr:ext cx="469744" cy="259045"/>
    <xdr:sp macro="" textlink="">
      <xdr:nvSpPr>
        <xdr:cNvPr id="450" name="【保健所】&#10;一人当たり面積平均値テキスト">
          <a:extLst>
            <a:ext uri="{FF2B5EF4-FFF2-40B4-BE49-F238E27FC236}">
              <a16:creationId xmlns:a16="http://schemas.microsoft.com/office/drawing/2014/main" id="{DBE0315F-9F7D-42A3-907C-2FC1BD7027B7}"/>
            </a:ext>
          </a:extLst>
        </xdr:cNvPr>
        <xdr:cNvSpPr txBox="1"/>
      </xdr:nvSpPr>
      <xdr:spPr>
        <a:xfrm>
          <a:off x="9477375" y="17028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51" name="フローチャート: 判断 450">
          <a:extLst>
            <a:ext uri="{FF2B5EF4-FFF2-40B4-BE49-F238E27FC236}">
              <a16:creationId xmlns:a16="http://schemas.microsoft.com/office/drawing/2014/main" id="{7AF44018-89AE-4024-98C0-863DDA168EF5}"/>
            </a:ext>
          </a:extLst>
        </xdr:cNvPr>
        <xdr:cNvSpPr/>
      </xdr:nvSpPr>
      <xdr:spPr>
        <a:xfrm>
          <a:off x="9401175" y="1704975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52" name="フローチャート: 判断 451">
          <a:extLst>
            <a:ext uri="{FF2B5EF4-FFF2-40B4-BE49-F238E27FC236}">
              <a16:creationId xmlns:a16="http://schemas.microsoft.com/office/drawing/2014/main" id="{8DEE7052-5498-4483-BCCA-F55A20D3D528}"/>
            </a:ext>
          </a:extLst>
        </xdr:cNvPr>
        <xdr:cNvSpPr/>
      </xdr:nvSpPr>
      <xdr:spPr>
        <a:xfrm>
          <a:off x="8639175" y="170497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44450</xdr:rowOff>
    </xdr:from>
    <xdr:to>
      <xdr:col>46</xdr:col>
      <xdr:colOff>38100</xdr:colOff>
      <xdr:row>105</xdr:row>
      <xdr:rowOff>146050</xdr:rowOff>
    </xdr:to>
    <xdr:sp macro="" textlink="">
      <xdr:nvSpPr>
        <xdr:cNvPr id="453" name="フローチャート: 判断 452">
          <a:extLst>
            <a:ext uri="{FF2B5EF4-FFF2-40B4-BE49-F238E27FC236}">
              <a16:creationId xmlns:a16="http://schemas.microsoft.com/office/drawing/2014/main" id="{6145745A-78F1-4763-BFB6-4DD0D559A2FC}"/>
            </a:ext>
          </a:extLst>
        </xdr:cNvPr>
        <xdr:cNvSpPr/>
      </xdr:nvSpPr>
      <xdr:spPr>
        <a:xfrm>
          <a:off x="7839075" y="170497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44450</xdr:rowOff>
    </xdr:from>
    <xdr:to>
      <xdr:col>41</xdr:col>
      <xdr:colOff>101600</xdr:colOff>
      <xdr:row>105</xdr:row>
      <xdr:rowOff>146050</xdr:rowOff>
    </xdr:to>
    <xdr:sp macro="" textlink="">
      <xdr:nvSpPr>
        <xdr:cNvPr id="454" name="フローチャート: 判断 453">
          <a:extLst>
            <a:ext uri="{FF2B5EF4-FFF2-40B4-BE49-F238E27FC236}">
              <a16:creationId xmlns:a16="http://schemas.microsoft.com/office/drawing/2014/main" id="{9D3E8B2D-E3F6-4C93-95D6-D7EEFA7D5A74}"/>
            </a:ext>
          </a:extLst>
        </xdr:cNvPr>
        <xdr:cNvSpPr/>
      </xdr:nvSpPr>
      <xdr:spPr>
        <a:xfrm>
          <a:off x="7029450" y="170497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55" name="フローチャート: 判断 454">
          <a:extLst>
            <a:ext uri="{FF2B5EF4-FFF2-40B4-BE49-F238E27FC236}">
              <a16:creationId xmlns:a16="http://schemas.microsoft.com/office/drawing/2014/main" id="{CC5A2682-277C-4304-B58D-5AC39B7AC678}"/>
            </a:ext>
          </a:extLst>
        </xdr:cNvPr>
        <xdr:cNvSpPr/>
      </xdr:nvSpPr>
      <xdr:spPr>
        <a:xfrm>
          <a:off x="6238875" y="170497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6" name="テキスト ボックス 455">
          <a:extLst>
            <a:ext uri="{FF2B5EF4-FFF2-40B4-BE49-F238E27FC236}">
              <a16:creationId xmlns:a16="http://schemas.microsoft.com/office/drawing/2014/main" id="{05F6EAD1-96F0-4004-B281-EF4E6E477D20}"/>
            </a:ext>
          </a:extLst>
        </xdr:cNvPr>
        <xdr:cNvSpPr txBox="1"/>
      </xdr:nvSpPr>
      <xdr:spPr>
        <a:xfrm>
          <a:off x="925830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7" name="テキスト ボックス 456">
          <a:extLst>
            <a:ext uri="{FF2B5EF4-FFF2-40B4-BE49-F238E27FC236}">
              <a16:creationId xmlns:a16="http://schemas.microsoft.com/office/drawing/2014/main" id="{962C7AF8-DD33-47C6-9F1F-D9CBE6D358AE}"/>
            </a:ext>
          </a:extLst>
        </xdr:cNvPr>
        <xdr:cNvSpPr txBox="1"/>
      </xdr:nvSpPr>
      <xdr:spPr>
        <a:xfrm>
          <a:off x="85153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8" name="テキスト ボックス 457">
          <a:extLst>
            <a:ext uri="{FF2B5EF4-FFF2-40B4-BE49-F238E27FC236}">
              <a16:creationId xmlns:a16="http://schemas.microsoft.com/office/drawing/2014/main" id="{0DE3C953-072A-4A38-8D1B-E863E3DF45E1}"/>
            </a:ext>
          </a:extLst>
        </xdr:cNvPr>
        <xdr:cNvSpPr txBox="1"/>
      </xdr:nvSpPr>
      <xdr:spPr>
        <a:xfrm>
          <a:off x="77152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9" name="テキスト ボックス 458">
          <a:extLst>
            <a:ext uri="{FF2B5EF4-FFF2-40B4-BE49-F238E27FC236}">
              <a16:creationId xmlns:a16="http://schemas.microsoft.com/office/drawing/2014/main" id="{B1839C08-845C-498F-A07F-FDD9B22E178D}"/>
            </a:ext>
          </a:extLst>
        </xdr:cNvPr>
        <xdr:cNvSpPr txBox="1"/>
      </xdr:nvSpPr>
      <xdr:spPr>
        <a:xfrm>
          <a:off x="6905625"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0" name="テキスト ボックス 459">
          <a:extLst>
            <a:ext uri="{FF2B5EF4-FFF2-40B4-BE49-F238E27FC236}">
              <a16:creationId xmlns:a16="http://schemas.microsoft.com/office/drawing/2014/main" id="{7ABC6D8A-A2CE-465E-AD77-28A553912F5E}"/>
            </a:ext>
          </a:extLst>
        </xdr:cNvPr>
        <xdr:cNvSpPr txBox="1"/>
      </xdr:nvSpPr>
      <xdr:spPr>
        <a:xfrm>
          <a:off x="6115050" y="1799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158750</xdr:rowOff>
    </xdr:from>
    <xdr:to>
      <xdr:col>55</xdr:col>
      <xdr:colOff>50800</xdr:colOff>
      <xdr:row>102</xdr:row>
      <xdr:rowOff>88900</xdr:rowOff>
    </xdr:to>
    <xdr:sp macro="" textlink="">
      <xdr:nvSpPr>
        <xdr:cNvPr id="461" name="楕円 460">
          <a:extLst>
            <a:ext uri="{FF2B5EF4-FFF2-40B4-BE49-F238E27FC236}">
              <a16:creationId xmlns:a16="http://schemas.microsoft.com/office/drawing/2014/main" id="{446CA8EA-FE65-4F94-A02D-69D83909933F}"/>
            </a:ext>
          </a:extLst>
        </xdr:cNvPr>
        <xdr:cNvSpPr/>
      </xdr:nvSpPr>
      <xdr:spPr>
        <a:xfrm>
          <a:off x="9401175" y="1651635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101</xdr:row>
      <xdr:rowOff>10177</xdr:rowOff>
    </xdr:from>
    <xdr:ext cx="469744" cy="259045"/>
    <xdr:sp macro="" textlink="">
      <xdr:nvSpPr>
        <xdr:cNvPr id="462" name="【保健所】&#10;一人当たり面積該当値テキスト">
          <a:extLst>
            <a:ext uri="{FF2B5EF4-FFF2-40B4-BE49-F238E27FC236}">
              <a16:creationId xmlns:a16="http://schemas.microsoft.com/office/drawing/2014/main" id="{96D1E413-3E02-492F-9DD8-BFE887594AD8}"/>
            </a:ext>
          </a:extLst>
        </xdr:cNvPr>
        <xdr:cNvSpPr txBox="1"/>
      </xdr:nvSpPr>
      <xdr:spPr>
        <a:xfrm>
          <a:off x="9477375" y="1636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158750</xdr:rowOff>
    </xdr:from>
    <xdr:to>
      <xdr:col>50</xdr:col>
      <xdr:colOff>165100</xdr:colOff>
      <xdr:row>102</xdr:row>
      <xdr:rowOff>88900</xdr:rowOff>
    </xdr:to>
    <xdr:sp macro="" textlink="">
      <xdr:nvSpPr>
        <xdr:cNvPr id="463" name="楕円 462">
          <a:extLst>
            <a:ext uri="{FF2B5EF4-FFF2-40B4-BE49-F238E27FC236}">
              <a16:creationId xmlns:a16="http://schemas.microsoft.com/office/drawing/2014/main" id="{ACD31BB3-A645-4079-9035-79EF5EFF9B43}"/>
            </a:ext>
          </a:extLst>
        </xdr:cNvPr>
        <xdr:cNvSpPr/>
      </xdr:nvSpPr>
      <xdr:spPr>
        <a:xfrm>
          <a:off x="8639175" y="165163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38100</xdr:rowOff>
    </xdr:from>
    <xdr:to>
      <xdr:col>55</xdr:col>
      <xdr:colOff>0</xdr:colOff>
      <xdr:row>102</xdr:row>
      <xdr:rowOff>38100</xdr:rowOff>
    </xdr:to>
    <xdr:cxnSp macro="">
      <xdr:nvCxnSpPr>
        <xdr:cNvPr id="464" name="直線コネクタ 463">
          <a:extLst>
            <a:ext uri="{FF2B5EF4-FFF2-40B4-BE49-F238E27FC236}">
              <a16:creationId xmlns:a16="http://schemas.microsoft.com/office/drawing/2014/main" id="{E1027F60-2E94-4327-A40B-678C42E4C315}"/>
            </a:ext>
          </a:extLst>
        </xdr:cNvPr>
        <xdr:cNvCxnSpPr/>
      </xdr:nvCxnSpPr>
      <xdr:spPr>
        <a:xfrm>
          <a:off x="8686800" y="165544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158750</xdr:rowOff>
    </xdr:from>
    <xdr:to>
      <xdr:col>46</xdr:col>
      <xdr:colOff>38100</xdr:colOff>
      <xdr:row>102</xdr:row>
      <xdr:rowOff>88900</xdr:rowOff>
    </xdr:to>
    <xdr:sp macro="" textlink="">
      <xdr:nvSpPr>
        <xdr:cNvPr id="465" name="楕円 464">
          <a:extLst>
            <a:ext uri="{FF2B5EF4-FFF2-40B4-BE49-F238E27FC236}">
              <a16:creationId xmlns:a16="http://schemas.microsoft.com/office/drawing/2014/main" id="{7A0DC4C4-F2AC-462C-8F96-C613F916EEDC}"/>
            </a:ext>
          </a:extLst>
        </xdr:cNvPr>
        <xdr:cNvSpPr/>
      </xdr:nvSpPr>
      <xdr:spPr>
        <a:xfrm>
          <a:off x="7839075" y="165163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38100</xdr:rowOff>
    </xdr:from>
    <xdr:to>
      <xdr:col>50</xdr:col>
      <xdr:colOff>114300</xdr:colOff>
      <xdr:row>102</xdr:row>
      <xdr:rowOff>38100</xdr:rowOff>
    </xdr:to>
    <xdr:cxnSp macro="">
      <xdr:nvCxnSpPr>
        <xdr:cNvPr id="466" name="直線コネクタ 465">
          <a:extLst>
            <a:ext uri="{FF2B5EF4-FFF2-40B4-BE49-F238E27FC236}">
              <a16:creationId xmlns:a16="http://schemas.microsoft.com/office/drawing/2014/main" id="{68DD7F18-B063-45AE-8C60-69BD51284B30}"/>
            </a:ext>
          </a:extLst>
        </xdr:cNvPr>
        <xdr:cNvCxnSpPr/>
      </xdr:nvCxnSpPr>
      <xdr:spPr>
        <a:xfrm>
          <a:off x="7886700" y="16554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158750</xdr:rowOff>
    </xdr:from>
    <xdr:to>
      <xdr:col>41</xdr:col>
      <xdr:colOff>101600</xdr:colOff>
      <xdr:row>102</xdr:row>
      <xdr:rowOff>88900</xdr:rowOff>
    </xdr:to>
    <xdr:sp macro="" textlink="">
      <xdr:nvSpPr>
        <xdr:cNvPr id="467" name="楕円 466">
          <a:extLst>
            <a:ext uri="{FF2B5EF4-FFF2-40B4-BE49-F238E27FC236}">
              <a16:creationId xmlns:a16="http://schemas.microsoft.com/office/drawing/2014/main" id="{F789968D-0F13-4136-BE98-0562CE267295}"/>
            </a:ext>
          </a:extLst>
        </xdr:cNvPr>
        <xdr:cNvSpPr/>
      </xdr:nvSpPr>
      <xdr:spPr>
        <a:xfrm>
          <a:off x="7029450" y="165163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38100</xdr:rowOff>
    </xdr:from>
    <xdr:to>
      <xdr:col>45</xdr:col>
      <xdr:colOff>177800</xdr:colOff>
      <xdr:row>102</xdr:row>
      <xdr:rowOff>38100</xdr:rowOff>
    </xdr:to>
    <xdr:cxnSp macro="">
      <xdr:nvCxnSpPr>
        <xdr:cNvPr id="468" name="直線コネクタ 467">
          <a:extLst>
            <a:ext uri="{FF2B5EF4-FFF2-40B4-BE49-F238E27FC236}">
              <a16:creationId xmlns:a16="http://schemas.microsoft.com/office/drawing/2014/main" id="{84BFB0A7-005C-47B1-B060-AB6752E85BEF}"/>
            </a:ext>
          </a:extLst>
        </xdr:cNvPr>
        <xdr:cNvCxnSpPr/>
      </xdr:nvCxnSpPr>
      <xdr:spPr>
        <a:xfrm>
          <a:off x="7077075" y="1655445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139700</xdr:rowOff>
    </xdr:from>
    <xdr:to>
      <xdr:col>36</xdr:col>
      <xdr:colOff>165100</xdr:colOff>
      <xdr:row>101</xdr:row>
      <xdr:rowOff>69850</xdr:rowOff>
    </xdr:to>
    <xdr:sp macro="" textlink="">
      <xdr:nvSpPr>
        <xdr:cNvPr id="469" name="楕円 468">
          <a:extLst>
            <a:ext uri="{FF2B5EF4-FFF2-40B4-BE49-F238E27FC236}">
              <a16:creationId xmlns:a16="http://schemas.microsoft.com/office/drawing/2014/main" id="{675C780C-D6CD-46B2-9344-DDE50323B01A}"/>
            </a:ext>
          </a:extLst>
        </xdr:cNvPr>
        <xdr:cNvSpPr/>
      </xdr:nvSpPr>
      <xdr:spPr>
        <a:xfrm>
          <a:off x="6238875" y="163353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19050</xdr:rowOff>
    </xdr:from>
    <xdr:to>
      <xdr:col>41</xdr:col>
      <xdr:colOff>50800</xdr:colOff>
      <xdr:row>102</xdr:row>
      <xdr:rowOff>38100</xdr:rowOff>
    </xdr:to>
    <xdr:cxnSp macro="">
      <xdr:nvCxnSpPr>
        <xdr:cNvPr id="470" name="直線コネクタ 469">
          <a:extLst>
            <a:ext uri="{FF2B5EF4-FFF2-40B4-BE49-F238E27FC236}">
              <a16:creationId xmlns:a16="http://schemas.microsoft.com/office/drawing/2014/main" id="{71104F30-D308-4EBA-9BCF-7DBF55D76393}"/>
            </a:ext>
          </a:extLst>
        </xdr:cNvPr>
        <xdr:cNvCxnSpPr/>
      </xdr:nvCxnSpPr>
      <xdr:spPr>
        <a:xfrm>
          <a:off x="6286500" y="16373475"/>
          <a:ext cx="790575"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71" name="n_1aveValue【保健所】&#10;一人当たり面積">
          <a:extLst>
            <a:ext uri="{FF2B5EF4-FFF2-40B4-BE49-F238E27FC236}">
              <a16:creationId xmlns:a16="http://schemas.microsoft.com/office/drawing/2014/main" id="{F0E807A7-3328-4C14-B35D-8D8E9D347608}"/>
            </a:ext>
          </a:extLst>
        </xdr:cNvPr>
        <xdr:cNvSpPr txBox="1"/>
      </xdr:nvSpPr>
      <xdr:spPr>
        <a:xfrm>
          <a:off x="8458277" y="171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137177</xdr:rowOff>
    </xdr:from>
    <xdr:ext cx="469744" cy="259045"/>
    <xdr:sp macro="" textlink="">
      <xdr:nvSpPr>
        <xdr:cNvPr id="472" name="n_2aveValue【保健所】&#10;一人当たり面積">
          <a:extLst>
            <a:ext uri="{FF2B5EF4-FFF2-40B4-BE49-F238E27FC236}">
              <a16:creationId xmlns:a16="http://schemas.microsoft.com/office/drawing/2014/main" id="{E5B7E92D-E3B3-4417-9D28-BD28A68B16D3}"/>
            </a:ext>
          </a:extLst>
        </xdr:cNvPr>
        <xdr:cNvSpPr txBox="1"/>
      </xdr:nvSpPr>
      <xdr:spPr>
        <a:xfrm>
          <a:off x="7677227" y="171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137177</xdr:rowOff>
    </xdr:from>
    <xdr:ext cx="469744" cy="259045"/>
    <xdr:sp macro="" textlink="">
      <xdr:nvSpPr>
        <xdr:cNvPr id="473" name="n_3aveValue【保健所】&#10;一人当たり面積">
          <a:extLst>
            <a:ext uri="{FF2B5EF4-FFF2-40B4-BE49-F238E27FC236}">
              <a16:creationId xmlns:a16="http://schemas.microsoft.com/office/drawing/2014/main" id="{7E839B3F-AB79-4280-A551-6B03AB88DE1B}"/>
            </a:ext>
          </a:extLst>
        </xdr:cNvPr>
        <xdr:cNvSpPr txBox="1"/>
      </xdr:nvSpPr>
      <xdr:spPr>
        <a:xfrm>
          <a:off x="6867602" y="171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74" name="n_4aveValue【保健所】&#10;一人当たり面積">
          <a:extLst>
            <a:ext uri="{FF2B5EF4-FFF2-40B4-BE49-F238E27FC236}">
              <a16:creationId xmlns:a16="http://schemas.microsoft.com/office/drawing/2014/main" id="{168AF472-66FA-40BD-844F-2C00420050F7}"/>
            </a:ext>
          </a:extLst>
        </xdr:cNvPr>
        <xdr:cNvSpPr txBox="1"/>
      </xdr:nvSpPr>
      <xdr:spPr>
        <a:xfrm>
          <a:off x="6067502" y="1714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105427</xdr:rowOff>
    </xdr:from>
    <xdr:ext cx="469744" cy="259045"/>
    <xdr:sp macro="" textlink="">
      <xdr:nvSpPr>
        <xdr:cNvPr id="475" name="n_1mainValue【保健所】&#10;一人当たり面積">
          <a:extLst>
            <a:ext uri="{FF2B5EF4-FFF2-40B4-BE49-F238E27FC236}">
              <a16:creationId xmlns:a16="http://schemas.microsoft.com/office/drawing/2014/main" id="{6AAB4AF9-E301-4B64-8BFE-624469FEB242}"/>
            </a:ext>
          </a:extLst>
        </xdr:cNvPr>
        <xdr:cNvSpPr txBox="1"/>
      </xdr:nvSpPr>
      <xdr:spPr>
        <a:xfrm>
          <a:off x="8458277"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105427</xdr:rowOff>
    </xdr:from>
    <xdr:ext cx="469744" cy="259045"/>
    <xdr:sp macro="" textlink="">
      <xdr:nvSpPr>
        <xdr:cNvPr id="476" name="n_2mainValue【保健所】&#10;一人当たり面積">
          <a:extLst>
            <a:ext uri="{FF2B5EF4-FFF2-40B4-BE49-F238E27FC236}">
              <a16:creationId xmlns:a16="http://schemas.microsoft.com/office/drawing/2014/main" id="{0C99AF25-7EA2-4B93-B380-D4AAD549C2BD}"/>
            </a:ext>
          </a:extLst>
        </xdr:cNvPr>
        <xdr:cNvSpPr txBox="1"/>
      </xdr:nvSpPr>
      <xdr:spPr>
        <a:xfrm>
          <a:off x="7677227"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105427</xdr:rowOff>
    </xdr:from>
    <xdr:ext cx="469744" cy="259045"/>
    <xdr:sp macro="" textlink="">
      <xdr:nvSpPr>
        <xdr:cNvPr id="477" name="n_3mainValue【保健所】&#10;一人当たり面積">
          <a:extLst>
            <a:ext uri="{FF2B5EF4-FFF2-40B4-BE49-F238E27FC236}">
              <a16:creationId xmlns:a16="http://schemas.microsoft.com/office/drawing/2014/main" id="{6AEFF014-83E1-4ABF-BF38-2D544E2F6C06}"/>
            </a:ext>
          </a:extLst>
        </xdr:cNvPr>
        <xdr:cNvSpPr txBox="1"/>
      </xdr:nvSpPr>
      <xdr:spPr>
        <a:xfrm>
          <a:off x="6867602" y="162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86377</xdr:rowOff>
    </xdr:from>
    <xdr:ext cx="469744" cy="259045"/>
    <xdr:sp macro="" textlink="">
      <xdr:nvSpPr>
        <xdr:cNvPr id="478" name="n_4mainValue【保健所】&#10;一人当たり面積">
          <a:extLst>
            <a:ext uri="{FF2B5EF4-FFF2-40B4-BE49-F238E27FC236}">
              <a16:creationId xmlns:a16="http://schemas.microsoft.com/office/drawing/2014/main" id="{C64B7D45-006B-47F0-84D5-7A64E6498696}"/>
            </a:ext>
          </a:extLst>
        </xdr:cNvPr>
        <xdr:cNvSpPr txBox="1"/>
      </xdr:nvSpPr>
      <xdr:spPr>
        <a:xfrm>
          <a:off x="6067502" y="1611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9" name="正方形/長方形 478">
          <a:extLst>
            <a:ext uri="{FF2B5EF4-FFF2-40B4-BE49-F238E27FC236}">
              <a16:creationId xmlns:a16="http://schemas.microsoft.com/office/drawing/2014/main" id="{9728EE52-CD58-4EBC-B7D0-1E8FFE5C2AFD}"/>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28</xdr:row>
      <xdr:rowOff>50800</xdr:rowOff>
    </xdr:from>
    <xdr:to>
      <xdr:col>76</xdr:col>
      <xdr:colOff>0</xdr:colOff>
      <xdr:row>29</xdr:row>
      <xdr:rowOff>133350</xdr:rowOff>
    </xdr:to>
    <xdr:sp macro="" textlink="">
      <xdr:nvSpPr>
        <xdr:cNvPr id="480" name="正方形/長方形 479">
          <a:extLst>
            <a:ext uri="{FF2B5EF4-FFF2-40B4-BE49-F238E27FC236}">
              <a16:creationId xmlns:a16="http://schemas.microsoft.com/office/drawing/2014/main" id="{52370C95-DBC1-415F-9C19-2FC261EF2843}"/>
            </a:ext>
          </a:extLst>
        </xdr:cNvPr>
        <xdr:cNvSpPr/>
      </xdr:nvSpPr>
      <xdr:spPr>
        <a:xfrm>
          <a:off x="11658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29</xdr:row>
      <xdr:rowOff>82550</xdr:rowOff>
    </xdr:from>
    <xdr:to>
      <xdr:col>76</xdr:col>
      <xdr:colOff>0</xdr:colOff>
      <xdr:row>30</xdr:row>
      <xdr:rowOff>165100</xdr:rowOff>
    </xdr:to>
    <xdr:sp macro="" textlink="">
      <xdr:nvSpPr>
        <xdr:cNvPr id="481" name="正方形/長方形 480">
          <a:extLst>
            <a:ext uri="{FF2B5EF4-FFF2-40B4-BE49-F238E27FC236}">
              <a16:creationId xmlns:a16="http://schemas.microsoft.com/office/drawing/2014/main" id="{C40D894E-5620-4AF6-80B9-78C0F97BA673}"/>
            </a:ext>
          </a:extLst>
        </xdr:cNvPr>
        <xdr:cNvSpPr/>
      </xdr:nvSpPr>
      <xdr:spPr>
        <a:xfrm>
          <a:off x="11658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28</xdr:row>
      <xdr:rowOff>50800</xdr:rowOff>
    </xdr:from>
    <xdr:to>
      <xdr:col>84</xdr:col>
      <xdr:colOff>127000</xdr:colOff>
      <xdr:row>29</xdr:row>
      <xdr:rowOff>133350</xdr:rowOff>
    </xdr:to>
    <xdr:sp macro="" textlink="">
      <xdr:nvSpPr>
        <xdr:cNvPr id="482" name="正方形/長方形 481">
          <a:extLst>
            <a:ext uri="{FF2B5EF4-FFF2-40B4-BE49-F238E27FC236}">
              <a16:creationId xmlns:a16="http://schemas.microsoft.com/office/drawing/2014/main" id="{59235ED4-D22E-4663-83C9-096E6183A535}"/>
            </a:ext>
          </a:extLst>
        </xdr:cNvPr>
        <xdr:cNvSpPr/>
      </xdr:nvSpPr>
      <xdr:spPr>
        <a:xfrm>
          <a:off x="13154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29</xdr:row>
      <xdr:rowOff>82550</xdr:rowOff>
    </xdr:from>
    <xdr:to>
      <xdr:col>84</xdr:col>
      <xdr:colOff>127000</xdr:colOff>
      <xdr:row>30</xdr:row>
      <xdr:rowOff>165100</xdr:rowOff>
    </xdr:to>
    <xdr:sp macro="" textlink="">
      <xdr:nvSpPr>
        <xdr:cNvPr id="483" name="正方形/長方形 482">
          <a:extLst>
            <a:ext uri="{FF2B5EF4-FFF2-40B4-BE49-F238E27FC236}">
              <a16:creationId xmlns:a16="http://schemas.microsoft.com/office/drawing/2014/main" id="{720E5B00-FD54-40D8-9CAB-6BA48698F10A}"/>
            </a:ext>
          </a:extLst>
        </xdr:cNvPr>
        <xdr:cNvSpPr/>
      </xdr:nvSpPr>
      <xdr:spPr>
        <a:xfrm>
          <a:off x="13154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4" name="正方形/長方形 483">
          <a:extLst>
            <a:ext uri="{FF2B5EF4-FFF2-40B4-BE49-F238E27FC236}">
              <a16:creationId xmlns:a16="http://schemas.microsoft.com/office/drawing/2014/main" id="{DE5D6436-3055-4CBA-B150-4185E64BC2FC}"/>
            </a:ext>
          </a:extLst>
        </xdr:cNvPr>
        <xdr:cNvSpPr/>
      </xdr:nvSpPr>
      <xdr:spPr>
        <a:xfrm>
          <a:off x="11210925" y="50387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5" name="テキスト ボックス 484">
          <a:extLst>
            <a:ext uri="{FF2B5EF4-FFF2-40B4-BE49-F238E27FC236}">
              <a16:creationId xmlns:a16="http://schemas.microsoft.com/office/drawing/2014/main" id="{4B481338-C4BD-41D3-BC26-0553E6E2869E}"/>
            </a:ext>
          </a:extLst>
        </xdr:cNvPr>
        <xdr:cNvSpPr txBox="1"/>
      </xdr:nvSpPr>
      <xdr:spPr>
        <a:xfrm>
          <a:off x="11172825" y="48577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6" name="直線コネクタ 485">
          <a:extLst>
            <a:ext uri="{FF2B5EF4-FFF2-40B4-BE49-F238E27FC236}">
              <a16:creationId xmlns:a16="http://schemas.microsoft.com/office/drawing/2014/main" id="{6B66B292-BFC0-4EDF-9573-C61343267E65}"/>
            </a:ext>
          </a:extLst>
        </xdr:cNvPr>
        <xdr:cNvCxnSpPr/>
      </xdr:nvCxnSpPr>
      <xdr:spPr>
        <a:xfrm>
          <a:off x="11210925" y="7200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87" name="テキスト ボックス 486">
          <a:extLst>
            <a:ext uri="{FF2B5EF4-FFF2-40B4-BE49-F238E27FC236}">
              <a16:creationId xmlns:a16="http://schemas.microsoft.com/office/drawing/2014/main" id="{06668A07-496A-4120-9BF0-11C1137A12A2}"/>
            </a:ext>
          </a:extLst>
        </xdr:cNvPr>
        <xdr:cNvSpPr txBox="1"/>
      </xdr:nvSpPr>
      <xdr:spPr>
        <a:xfrm>
          <a:off x="10845966" y="706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8" name="直線コネクタ 487">
          <a:extLst>
            <a:ext uri="{FF2B5EF4-FFF2-40B4-BE49-F238E27FC236}">
              <a16:creationId xmlns:a16="http://schemas.microsoft.com/office/drawing/2014/main" id="{E1181BEB-DAA2-49C3-B817-B1ADDCE15D6F}"/>
            </a:ext>
          </a:extLst>
        </xdr:cNvPr>
        <xdr:cNvCxnSpPr/>
      </xdr:nvCxnSpPr>
      <xdr:spPr>
        <a:xfrm>
          <a:off x="11210925" y="6838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89" name="テキスト ボックス 488">
          <a:extLst>
            <a:ext uri="{FF2B5EF4-FFF2-40B4-BE49-F238E27FC236}">
              <a16:creationId xmlns:a16="http://schemas.microsoft.com/office/drawing/2014/main" id="{7C40F3DD-45B5-4815-A14F-69722EB7102A}"/>
            </a:ext>
          </a:extLst>
        </xdr:cNvPr>
        <xdr:cNvSpPr txBox="1"/>
      </xdr:nvSpPr>
      <xdr:spPr>
        <a:xfrm>
          <a:off x="10845966" y="670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0" name="直線コネクタ 489">
          <a:extLst>
            <a:ext uri="{FF2B5EF4-FFF2-40B4-BE49-F238E27FC236}">
              <a16:creationId xmlns:a16="http://schemas.microsoft.com/office/drawing/2014/main" id="{DC22FCD1-1BBD-41EE-B0AD-2AF217ACED7A}"/>
            </a:ext>
          </a:extLst>
        </xdr:cNvPr>
        <xdr:cNvCxnSpPr/>
      </xdr:nvCxnSpPr>
      <xdr:spPr>
        <a:xfrm>
          <a:off x="11210925" y="6477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1" name="テキスト ボックス 490">
          <a:extLst>
            <a:ext uri="{FF2B5EF4-FFF2-40B4-BE49-F238E27FC236}">
              <a16:creationId xmlns:a16="http://schemas.microsoft.com/office/drawing/2014/main" id="{705F27B5-1D1F-43DF-9AE5-69DA3A63E7C8}"/>
            </a:ext>
          </a:extLst>
        </xdr:cNvPr>
        <xdr:cNvSpPr txBox="1"/>
      </xdr:nvSpPr>
      <xdr:spPr>
        <a:xfrm>
          <a:off x="10845966" y="634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2" name="直線コネクタ 491">
          <a:extLst>
            <a:ext uri="{FF2B5EF4-FFF2-40B4-BE49-F238E27FC236}">
              <a16:creationId xmlns:a16="http://schemas.microsoft.com/office/drawing/2014/main" id="{A8111213-0FDE-4651-A632-163529408B67}"/>
            </a:ext>
          </a:extLst>
        </xdr:cNvPr>
        <xdr:cNvCxnSpPr/>
      </xdr:nvCxnSpPr>
      <xdr:spPr>
        <a:xfrm>
          <a:off x="11210925" y="612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3" name="テキスト ボックス 492">
          <a:extLst>
            <a:ext uri="{FF2B5EF4-FFF2-40B4-BE49-F238E27FC236}">
              <a16:creationId xmlns:a16="http://schemas.microsoft.com/office/drawing/2014/main" id="{22EA5F4A-E50E-4A35-B612-66B80A5724C4}"/>
            </a:ext>
          </a:extLst>
        </xdr:cNvPr>
        <xdr:cNvSpPr txBox="1"/>
      </xdr:nvSpPr>
      <xdr:spPr>
        <a:xfrm>
          <a:off x="10845966" y="598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4" name="直線コネクタ 493">
          <a:extLst>
            <a:ext uri="{FF2B5EF4-FFF2-40B4-BE49-F238E27FC236}">
              <a16:creationId xmlns:a16="http://schemas.microsoft.com/office/drawing/2014/main" id="{22718428-60A5-4997-903B-777DC00BDCFA}"/>
            </a:ext>
          </a:extLst>
        </xdr:cNvPr>
        <xdr:cNvCxnSpPr/>
      </xdr:nvCxnSpPr>
      <xdr:spPr>
        <a:xfrm>
          <a:off x="11210925" y="5762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5" name="テキスト ボックス 494">
          <a:extLst>
            <a:ext uri="{FF2B5EF4-FFF2-40B4-BE49-F238E27FC236}">
              <a16:creationId xmlns:a16="http://schemas.microsoft.com/office/drawing/2014/main" id="{9790A0BF-FB39-4F3F-9D08-14EC3B0FEE41}"/>
            </a:ext>
          </a:extLst>
        </xdr:cNvPr>
        <xdr:cNvSpPr txBox="1"/>
      </xdr:nvSpPr>
      <xdr:spPr>
        <a:xfrm>
          <a:off x="10845966" y="5626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6" name="直線コネクタ 495">
          <a:extLst>
            <a:ext uri="{FF2B5EF4-FFF2-40B4-BE49-F238E27FC236}">
              <a16:creationId xmlns:a16="http://schemas.microsoft.com/office/drawing/2014/main" id="{3D242813-96AB-4847-A432-C0C0DC6EE588}"/>
            </a:ext>
          </a:extLst>
        </xdr:cNvPr>
        <xdr:cNvCxnSpPr/>
      </xdr:nvCxnSpPr>
      <xdr:spPr>
        <a:xfrm>
          <a:off x="11210925" y="54006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7" name="テキスト ボックス 496">
          <a:extLst>
            <a:ext uri="{FF2B5EF4-FFF2-40B4-BE49-F238E27FC236}">
              <a16:creationId xmlns:a16="http://schemas.microsoft.com/office/drawing/2014/main" id="{9F8EA690-E245-4D59-8497-06E732358C1B}"/>
            </a:ext>
          </a:extLst>
        </xdr:cNvPr>
        <xdr:cNvSpPr txBox="1"/>
      </xdr:nvSpPr>
      <xdr:spPr>
        <a:xfrm>
          <a:off x="10845966" y="52648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8" name="直線コネクタ 497">
          <a:extLst>
            <a:ext uri="{FF2B5EF4-FFF2-40B4-BE49-F238E27FC236}">
              <a16:creationId xmlns:a16="http://schemas.microsoft.com/office/drawing/2014/main" id="{F7F043A5-FF26-4A63-9667-66B71725458C}"/>
            </a:ext>
          </a:extLst>
        </xdr:cNvPr>
        <xdr:cNvCxnSpPr/>
      </xdr:nvCxnSpPr>
      <xdr:spPr>
        <a:xfrm>
          <a:off x="11210925" y="50387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99" name="テキスト ボックス 498">
          <a:extLst>
            <a:ext uri="{FF2B5EF4-FFF2-40B4-BE49-F238E27FC236}">
              <a16:creationId xmlns:a16="http://schemas.microsoft.com/office/drawing/2014/main" id="{2D006CCC-606B-4001-9DC7-0B84CAD3F1E5}"/>
            </a:ext>
          </a:extLst>
        </xdr:cNvPr>
        <xdr:cNvSpPr txBox="1"/>
      </xdr:nvSpPr>
      <xdr:spPr>
        <a:xfrm>
          <a:off x="10845966" y="49028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0" name="【試験研究機関】&#10;有形固定資産減価償却率グラフ枠">
          <a:extLst>
            <a:ext uri="{FF2B5EF4-FFF2-40B4-BE49-F238E27FC236}">
              <a16:creationId xmlns:a16="http://schemas.microsoft.com/office/drawing/2014/main" id="{83179672-DF96-4329-BA68-675EA6A96888}"/>
            </a:ext>
          </a:extLst>
        </xdr:cNvPr>
        <xdr:cNvSpPr/>
      </xdr:nvSpPr>
      <xdr:spPr>
        <a:xfrm>
          <a:off x="11210925" y="50387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121920</xdr:rowOff>
    </xdr:from>
    <xdr:to>
      <xdr:col>85</xdr:col>
      <xdr:colOff>126364</xdr:colOff>
      <xdr:row>42</xdr:row>
      <xdr:rowOff>106680</xdr:rowOff>
    </xdr:to>
    <xdr:cxnSp macro="">
      <xdr:nvCxnSpPr>
        <xdr:cNvPr id="501" name="直線コネクタ 500">
          <a:extLst>
            <a:ext uri="{FF2B5EF4-FFF2-40B4-BE49-F238E27FC236}">
              <a16:creationId xmlns:a16="http://schemas.microsoft.com/office/drawing/2014/main" id="{98DA7206-4BE6-444D-B24A-405C5B0AF3EC}"/>
            </a:ext>
          </a:extLst>
        </xdr:cNvPr>
        <xdr:cNvCxnSpPr/>
      </xdr:nvCxnSpPr>
      <xdr:spPr>
        <a:xfrm flipV="1">
          <a:off x="14695170" y="5630545"/>
          <a:ext cx="1269"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42</xdr:row>
      <xdr:rowOff>110507</xdr:rowOff>
    </xdr:from>
    <xdr:ext cx="405111" cy="259045"/>
    <xdr:sp macro="" textlink="">
      <xdr:nvSpPr>
        <xdr:cNvPr id="502" name="【試験研究機関】&#10;有形固定資産減価償却率最小値テキスト">
          <a:extLst>
            <a:ext uri="{FF2B5EF4-FFF2-40B4-BE49-F238E27FC236}">
              <a16:creationId xmlns:a16="http://schemas.microsoft.com/office/drawing/2014/main" id="{D6E86946-6C25-4D1E-B246-54B85962A663}"/>
            </a:ext>
          </a:extLst>
        </xdr:cNvPr>
        <xdr:cNvSpPr txBox="1"/>
      </xdr:nvSpPr>
      <xdr:spPr>
        <a:xfrm>
          <a:off x="14744700" y="690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106680</xdr:rowOff>
    </xdr:from>
    <xdr:to>
      <xdr:col>86</xdr:col>
      <xdr:colOff>25400</xdr:colOff>
      <xdr:row>42</xdr:row>
      <xdr:rowOff>106680</xdr:rowOff>
    </xdr:to>
    <xdr:cxnSp macro="">
      <xdr:nvCxnSpPr>
        <xdr:cNvPr id="503" name="直線コネクタ 502">
          <a:extLst>
            <a:ext uri="{FF2B5EF4-FFF2-40B4-BE49-F238E27FC236}">
              <a16:creationId xmlns:a16="http://schemas.microsoft.com/office/drawing/2014/main" id="{F500CF02-375F-412D-B0A8-ED5D9775775C}"/>
            </a:ext>
          </a:extLst>
        </xdr:cNvPr>
        <xdr:cNvCxnSpPr/>
      </xdr:nvCxnSpPr>
      <xdr:spPr>
        <a:xfrm>
          <a:off x="14611350" y="69043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68597</xdr:rowOff>
    </xdr:from>
    <xdr:ext cx="405111" cy="259045"/>
    <xdr:sp macro="" textlink="">
      <xdr:nvSpPr>
        <xdr:cNvPr id="504" name="【試験研究機関】&#10;有形固定資産減価償却率最大値テキスト">
          <a:extLst>
            <a:ext uri="{FF2B5EF4-FFF2-40B4-BE49-F238E27FC236}">
              <a16:creationId xmlns:a16="http://schemas.microsoft.com/office/drawing/2014/main" id="{9C662BF3-C7A9-422E-98CB-0AACDE8DEDA9}"/>
            </a:ext>
          </a:extLst>
        </xdr:cNvPr>
        <xdr:cNvSpPr txBox="1"/>
      </xdr:nvSpPr>
      <xdr:spPr>
        <a:xfrm>
          <a:off x="14744700" y="54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505" name="直線コネクタ 504">
          <a:extLst>
            <a:ext uri="{FF2B5EF4-FFF2-40B4-BE49-F238E27FC236}">
              <a16:creationId xmlns:a16="http://schemas.microsoft.com/office/drawing/2014/main" id="{2D227311-C8A6-4CEB-8303-418DC956BC31}"/>
            </a:ext>
          </a:extLst>
        </xdr:cNvPr>
        <xdr:cNvCxnSpPr/>
      </xdr:nvCxnSpPr>
      <xdr:spPr>
        <a:xfrm>
          <a:off x="14611350" y="56305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33037</xdr:rowOff>
    </xdr:from>
    <xdr:ext cx="405111" cy="259045"/>
    <xdr:sp macro="" textlink="">
      <xdr:nvSpPr>
        <xdr:cNvPr id="506" name="【試験研究機関】&#10;有形固定資産減価償却率平均値テキスト">
          <a:extLst>
            <a:ext uri="{FF2B5EF4-FFF2-40B4-BE49-F238E27FC236}">
              <a16:creationId xmlns:a16="http://schemas.microsoft.com/office/drawing/2014/main" id="{F51D2A11-90E5-48BB-BBCB-EEA4BFAFF418}"/>
            </a:ext>
          </a:extLst>
        </xdr:cNvPr>
        <xdr:cNvSpPr txBox="1"/>
      </xdr:nvSpPr>
      <xdr:spPr>
        <a:xfrm>
          <a:off x="14744700" y="6021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10160</xdr:rowOff>
    </xdr:from>
    <xdr:to>
      <xdr:col>85</xdr:col>
      <xdr:colOff>177800</xdr:colOff>
      <xdr:row>38</xdr:row>
      <xdr:rowOff>111760</xdr:rowOff>
    </xdr:to>
    <xdr:sp macro="" textlink="">
      <xdr:nvSpPr>
        <xdr:cNvPr id="507" name="フローチャート: 判断 506">
          <a:extLst>
            <a:ext uri="{FF2B5EF4-FFF2-40B4-BE49-F238E27FC236}">
              <a16:creationId xmlns:a16="http://schemas.microsoft.com/office/drawing/2014/main" id="{0AC4877C-1049-4119-A8C0-16E374EDA373}"/>
            </a:ext>
          </a:extLst>
        </xdr:cNvPr>
        <xdr:cNvSpPr/>
      </xdr:nvSpPr>
      <xdr:spPr>
        <a:xfrm>
          <a:off x="14649450" y="616013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508" name="フローチャート: 判断 507">
          <a:extLst>
            <a:ext uri="{FF2B5EF4-FFF2-40B4-BE49-F238E27FC236}">
              <a16:creationId xmlns:a16="http://schemas.microsoft.com/office/drawing/2014/main" id="{01C53A84-0047-4ED8-9F95-2B9EA6E8C4C2}"/>
            </a:ext>
          </a:extLst>
        </xdr:cNvPr>
        <xdr:cNvSpPr/>
      </xdr:nvSpPr>
      <xdr:spPr>
        <a:xfrm>
          <a:off x="13887450" y="615061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509" name="フローチャート: 判断 508">
          <a:extLst>
            <a:ext uri="{FF2B5EF4-FFF2-40B4-BE49-F238E27FC236}">
              <a16:creationId xmlns:a16="http://schemas.microsoft.com/office/drawing/2014/main" id="{7E045D96-64BA-4EEE-9D60-DF34F9018615}"/>
            </a:ext>
          </a:extLst>
        </xdr:cNvPr>
        <xdr:cNvSpPr/>
      </xdr:nvSpPr>
      <xdr:spPr>
        <a:xfrm>
          <a:off x="13096875" y="610806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510" name="フローチャート: 判断 509">
          <a:extLst>
            <a:ext uri="{FF2B5EF4-FFF2-40B4-BE49-F238E27FC236}">
              <a16:creationId xmlns:a16="http://schemas.microsoft.com/office/drawing/2014/main" id="{92B20571-4DC4-4EE7-BD62-B79B2F6E9C58}"/>
            </a:ext>
          </a:extLst>
        </xdr:cNvPr>
        <xdr:cNvSpPr/>
      </xdr:nvSpPr>
      <xdr:spPr>
        <a:xfrm>
          <a:off x="12296775" y="6076950"/>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511" name="フローチャート: 判断 510">
          <a:extLst>
            <a:ext uri="{FF2B5EF4-FFF2-40B4-BE49-F238E27FC236}">
              <a16:creationId xmlns:a16="http://schemas.microsoft.com/office/drawing/2014/main" id="{369389D1-4428-472B-9942-658F817BAF38}"/>
            </a:ext>
          </a:extLst>
        </xdr:cNvPr>
        <xdr:cNvSpPr/>
      </xdr:nvSpPr>
      <xdr:spPr>
        <a:xfrm>
          <a:off x="11487150" y="608520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D2FF73F8-E901-418C-BE7B-968A61D165AB}"/>
            </a:ext>
          </a:extLst>
        </xdr:cNvPr>
        <xdr:cNvSpPr txBox="1"/>
      </xdr:nvSpPr>
      <xdr:spPr>
        <a:xfrm>
          <a:off x="14525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3" name="テキスト ボックス 512">
          <a:extLst>
            <a:ext uri="{FF2B5EF4-FFF2-40B4-BE49-F238E27FC236}">
              <a16:creationId xmlns:a16="http://schemas.microsoft.com/office/drawing/2014/main" id="{F91474F0-FB36-40F9-BDE9-CDE105F39152}"/>
            </a:ext>
          </a:extLst>
        </xdr:cNvPr>
        <xdr:cNvSpPr txBox="1"/>
      </xdr:nvSpPr>
      <xdr:spPr>
        <a:xfrm>
          <a:off x="137636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4" name="テキスト ボックス 513">
          <a:extLst>
            <a:ext uri="{FF2B5EF4-FFF2-40B4-BE49-F238E27FC236}">
              <a16:creationId xmlns:a16="http://schemas.microsoft.com/office/drawing/2014/main" id="{BB65AB2F-2355-49E2-AAEB-CAE62BBCD6B2}"/>
            </a:ext>
          </a:extLst>
        </xdr:cNvPr>
        <xdr:cNvSpPr txBox="1"/>
      </xdr:nvSpPr>
      <xdr:spPr>
        <a:xfrm>
          <a:off x="129730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5" name="テキスト ボックス 514">
          <a:extLst>
            <a:ext uri="{FF2B5EF4-FFF2-40B4-BE49-F238E27FC236}">
              <a16:creationId xmlns:a16="http://schemas.microsoft.com/office/drawing/2014/main" id="{FF41E955-3CD1-42DA-813D-EC9C4D1F7B0F}"/>
            </a:ext>
          </a:extLst>
        </xdr:cNvPr>
        <xdr:cNvSpPr txBox="1"/>
      </xdr:nvSpPr>
      <xdr:spPr>
        <a:xfrm>
          <a:off x="12172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6" name="テキスト ボックス 515">
          <a:extLst>
            <a:ext uri="{FF2B5EF4-FFF2-40B4-BE49-F238E27FC236}">
              <a16:creationId xmlns:a16="http://schemas.microsoft.com/office/drawing/2014/main" id="{C62F4FC4-1BE3-496D-B5FC-54BD128D3D72}"/>
            </a:ext>
          </a:extLst>
        </xdr:cNvPr>
        <xdr:cNvSpPr txBox="1"/>
      </xdr:nvSpPr>
      <xdr:spPr>
        <a:xfrm>
          <a:off x="11363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105410</xdr:rowOff>
    </xdr:from>
    <xdr:to>
      <xdr:col>85</xdr:col>
      <xdr:colOff>177800</xdr:colOff>
      <xdr:row>41</xdr:row>
      <xdr:rowOff>35560</xdr:rowOff>
    </xdr:to>
    <xdr:sp macro="" textlink="">
      <xdr:nvSpPr>
        <xdr:cNvPr id="517" name="楕円 516">
          <a:extLst>
            <a:ext uri="{FF2B5EF4-FFF2-40B4-BE49-F238E27FC236}">
              <a16:creationId xmlns:a16="http://schemas.microsoft.com/office/drawing/2014/main" id="{868D855A-7B7A-4487-B118-41DDB7749A0A}"/>
            </a:ext>
          </a:extLst>
        </xdr:cNvPr>
        <xdr:cNvSpPr/>
      </xdr:nvSpPr>
      <xdr:spPr>
        <a:xfrm>
          <a:off x="14649450" y="657923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40</xdr:row>
      <xdr:rowOff>83837</xdr:rowOff>
    </xdr:from>
    <xdr:ext cx="405111" cy="259045"/>
    <xdr:sp macro="" textlink="">
      <xdr:nvSpPr>
        <xdr:cNvPr id="518" name="【試験研究機関】&#10;有形固定資産減価償却率該当値テキスト">
          <a:extLst>
            <a:ext uri="{FF2B5EF4-FFF2-40B4-BE49-F238E27FC236}">
              <a16:creationId xmlns:a16="http://schemas.microsoft.com/office/drawing/2014/main" id="{D70D9826-7397-49E4-B360-2C485A072866}"/>
            </a:ext>
          </a:extLst>
        </xdr:cNvPr>
        <xdr:cNvSpPr txBox="1"/>
      </xdr:nvSpPr>
      <xdr:spPr>
        <a:xfrm>
          <a:off x="14744700" y="656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86360</xdr:rowOff>
    </xdr:from>
    <xdr:to>
      <xdr:col>81</xdr:col>
      <xdr:colOff>101600</xdr:colOff>
      <xdr:row>41</xdr:row>
      <xdr:rowOff>16510</xdr:rowOff>
    </xdr:to>
    <xdr:sp macro="" textlink="">
      <xdr:nvSpPr>
        <xdr:cNvPr id="519" name="楕円 518">
          <a:extLst>
            <a:ext uri="{FF2B5EF4-FFF2-40B4-BE49-F238E27FC236}">
              <a16:creationId xmlns:a16="http://schemas.microsoft.com/office/drawing/2014/main" id="{EAA37D3F-AAEE-4FDC-8AB9-656C40BD2188}"/>
            </a:ext>
          </a:extLst>
        </xdr:cNvPr>
        <xdr:cNvSpPr/>
      </xdr:nvSpPr>
      <xdr:spPr>
        <a:xfrm>
          <a:off x="13887450" y="65601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137160</xdr:rowOff>
    </xdr:from>
    <xdr:to>
      <xdr:col>85</xdr:col>
      <xdr:colOff>127000</xdr:colOff>
      <xdr:row>40</xdr:row>
      <xdr:rowOff>156210</xdr:rowOff>
    </xdr:to>
    <xdr:cxnSp macro="">
      <xdr:nvCxnSpPr>
        <xdr:cNvPr id="520" name="直線コネクタ 519">
          <a:extLst>
            <a:ext uri="{FF2B5EF4-FFF2-40B4-BE49-F238E27FC236}">
              <a16:creationId xmlns:a16="http://schemas.microsoft.com/office/drawing/2014/main" id="{1C0B923F-5646-41CA-8B88-53AA7FDC1B21}"/>
            </a:ext>
          </a:extLst>
        </xdr:cNvPr>
        <xdr:cNvCxnSpPr/>
      </xdr:nvCxnSpPr>
      <xdr:spPr>
        <a:xfrm>
          <a:off x="13935075" y="6617335"/>
          <a:ext cx="762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59690</xdr:rowOff>
    </xdr:from>
    <xdr:to>
      <xdr:col>76</xdr:col>
      <xdr:colOff>165100</xdr:colOff>
      <xdr:row>40</xdr:row>
      <xdr:rowOff>161290</xdr:rowOff>
    </xdr:to>
    <xdr:sp macro="" textlink="">
      <xdr:nvSpPr>
        <xdr:cNvPr id="521" name="楕円 520">
          <a:extLst>
            <a:ext uri="{FF2B5EF4-FFF2-40B4-BE49-F238E27FC236}">
              <a16:creationId xmlns:a16="http://schemas.microsoft.com/office/drawing/2014/main" id="{7641740F-0C99-44CA-BF8D-A05AC0009E8D}"/>
            </a:ext>
          </a:extLst>
        </xdr:cNvPr>
        <xdr:cNvSpPr/>
      </xdr:nvSpPr>
      <xdr:spPr>
        <a:xfrm>
          <a:off x="13096875" y="653669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110490</xdr:rowOff>
    </xdr:from>
    <xdr:to>
      <xdr:col>81</xdr:col>
      <xdr:colOff>50800</xdr:colOff>
      <xdr:row>40</xdr:row>
      <xdr:rowOff>137160</xdr:rowOff>
    </xdr:to>
    <xdr:cxnSp macro="">
      <xdr:nvCxnSpPr>
        <xdr:cNvPr id="522" name="直線コネクタ 521">
          <a:extLst>
            <a:ext uri="{FF2B5EF4-FFF2-40B4-BE49-F238E27FC236}">
              <a16:creationId xmlns:a16="http://schemas.microsoft.com/office/drawing/2014/main" id="{C8F80CF7-50B2-49F6-9835-85E3E2B130C5}"/>
            </a:ext>
          </a:extLst>
        </xdr:cNvPr>
        <xdr:cNvCxnSpPr/>
      </xdr:nvCxnSpPr>
      <xdr:spPr>
        <a:xfrm>
          <a:off x="13144500" y="6584315"/>
          <a:ext cx="790575"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162560</xdr:rowOff>
    </xdr:from>
    <xdr:to>
      <xdr:col>72</xdr:col>
      <xdr:colOff>38100</xdr:colOff>
      <xdr:row>40</xdr:row>
      <xdr:rowOff>92710</xdr:rowOff>
    </xdr:to>
    <xdr:sp macro="" textlink="">
      <xdr:nvSpPr>
        <xdr:cNvPr id="523" name="楕円 522">
          <a:extLst>
            <a:ext uri="{FF2B5EF4-FFF2-40B4-BE49-F238E27FC236}">
              <a16:creationId xmlns:a16="http://schemas.microsoft.com/office/drawing/2014/main" id="{FA21ED60-51F9-4E27-8695-6893E48D4D04}"/>
            </a:ext>
          </a:extLst>
        </xdr:cNvPr>
        <xdr:cNvSpPr/>
      </xdr:nvSpPr>
      <xdr:spPr>
        <a:xfrm>
          <a:off x="12296775" y="64744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41910</xdr:rowOff>
    </xdr:from>
    <xdr:to>
      <xdr:col>76</xdr:col>
      <xdr:colOff>114300</xdr:colOff>
      <xdr:row>40</xdr:row>
      <xdr:rowOff>110490</xdr:rowOff>
    </xdr:to>
    <xdr:cxnSp macro="">
      <xdr:nvCxnSpPr>
        <xdr:cNvPr id="524" name="直線コネクタ 523">
          <a:extLst>
            <a:ext uri="{FF2B5EF4-FFF2-40B4-BE49-F238E27FC236}">
              <a16:creationId xmlns:a16="http://schemas.microsoft.com/office/drawing/2014/main" id="{4F65C1FA-E118-45EF-9060-BA74FC6975B7}"/>
            </a:ext>
          </a:extLst>
        </xdr:cNvPr>
        <xdr:cNvCxnSpPr/>
      </xdr:nvCxnSpPr>
      <xdr:spPr>
        <a:xfrm>
          <a:off x="12344400" y="6522085"/>
          <a:ext cx="8001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82550</xdr:rowOff>
    </xdr:from>
    <xdr:to>
      <xdr:col>67</xdr:col>
      <xdr:colOff>101600</xdr:colOff>
      <xdr:row>40</xdr:row>
      <xdr:rowOff>12700</xdr:rowOff>
    </xdr:to>
    <xdr:sp macro="" textlink="">
      <xdr:nvSpPr>
        <xdr:cNvPr id="525" name="楕円 524">
          <a:extLst>
            <a:ext uri="{FF2B5EF4-FFF2-40B4-BE49-F238E27FC236}">
              <a16:creationId xmlns:a16="http://schemas.microsoft.com/office/drawing/2014/main" id="{A79FFAF1-9D8A-47DA-B711-091BA0203854}"/>
            </a:ext>
          </a:extLst>
        </xdr:cNvPr>
        <xdr:cNvSpPr/>
      </xdr:nvSpPr>
      <xdr:spPr>
        <a:xfrm>
          <a:off x="11487150" y="64008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133350</xdr:rowOff>
    </xdr:from>
    <xdr:to>
      <xdr:col>71</xdr:col>
      <xdr:colOff>177800</xdr:colOff>
      <xdr:row>40</xdr:row>
      <xdr:rowOff>41910</xdr:rowOff>
    </xdr:to>
    <xdr:cxnSp macro="">
      <xdr:nvCxnSpPr>
        <xdr:cNvPr id="526" name="直線コネクタ 525">
          <a:extLst>
            <a:ext uri="{FF2B5EF4-FFF2-40B4-BE49-F238E27FC236}">
              <a16:creationId xmlns:a16="http://schemas.microsoft.com/office/drawing/2014/main" id="{EA09174B-F65F-46D4-8A63-D911D8550ED4}"/>
            </a:ext>
          </a:extLst>
        </xdr:cNvPr>
        <xdr:cNvCxnSpPr/>
      </xdr:nvCxnSpPr>
      <xdr:spPr>
        <a:xfrm>
          <a:off x="11534775" y="6448425"/>
          <a:ext cx="809625"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109237</xdr:rowOff>
    </xdr:from>
    <xdr:ext cx="405111" cy="259045"/>
    <xdr:sp macro="" textlink="">
      <xdr:nvSpPr>
        <xdr:cNvPr id="527" name="n_1aveValue【試験研究機関】&#10;有形固定資産減価償却率">
          <a:extLst>
            <a:ext uri="{FF2B5EF4-FFF2-40B4-BE49-F238E27FC236}">
              <a16:creationId xmlns:a16="http://schemas.microsoft.com/office/drawing/2014/main" id="{E1F45CC8-1C96-4D9E-B351-85C821E7C361}"/>
            </a:ext>
          </a:extLst>
        </xdr:cNvPr>
        <xdr:cNvSpPr txBox="1"/>
      </xdr:nvSpPr>
      <xdr:spPr>
        <a:xfrm>
          <a:off x="13745219" y="5935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63517</xdr:rowOff>
    </xdr:from>
    <xdr:ext cx="405111" cy="259045"/>
    <xdr:sp macro="" textlink="">
      <xdr:nvSpPr>
        <xdr:cNvPr id="528" name="n_2aveValue【試験研究機関】&#10;有形固定資産減価償却率">
          <a:extLst>
            <a:ext uri="{FF2B5EF4-FFF2-40B4-BE49-F238E27FC236}">
              <a16:creationId xmlns:a16="http://schemas.microsoft.com/office/drawing/2014/main" id="{A6862200-247F-4413-97B1-9CC12AC2AD6D}"/>
            </a:ext>
          </a:extLst>
        </xdr:cNvPr>
        <xdr:cNvSpPr txBox="1"/>
      </xdr:nvSpPr>
      <xdr:spPr>
        <a:xfrm>
          <a:off x="12964169" y="5895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529" name="n_3aveValue【試験研究機関】&#10;有形固定資産減価償却率">
          <a:extLst>
            <a:ext uri="{FF2B5EF4-FFF2-40B4-BE49-F238E27FC236}">
              <a16:creationId xmlns:a16="http://schemas.microsoft.com/office/drawing/2014/main" id="{8D314D10-AEC8-4F1D-9917-B1C54BD4F66A}"/>
            </a:ext>
          </a:extLst>
        </xdr:cNvPr>
        <xdr:cNvSpPr txBox="1"/>
      </xdr:nvSpPr>
      <xdr:spPr>
        <a:xfrm>
          <a:off x="12164069" y="5855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40657</xdr:rowOff>
    </xdr:from>
    <xdr:ext cx="405111" cy="259045"/>
    <xdr:sp macro="" textlink="">
      <xdr:nvSpPr>
        <xdr:cNvPr id="530" name="n_4aveValue【試験研究機関】&#10;有形固定資産減価償却率">
          <a:extLst>
            <a:ext uri="{FF2B5EF4-FFF2-40B4-BE49-F238E27FC236}">
              <a16:creationId xmlns:a16="http://schemas.microsoft.com/office/drawing/2014/main" id="{1C0C640F-3875-448C-97B6-42A678F7239A}"/>
            </a:ext>
          </a:extLst>
        </xdr:cNvPr>
        <xdr:cNvSpPr txBox="1"/>
      </xdr:nvSpPr>
      <xdr:spPr>
        <a:xfrm>
          <a:off x="1135444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7637</xdr:rowOff>
    </xdr:from>
    <xdr:ext cx="405111" cy="259045"/>
    <xdr:sp macro="" textlink="">
      <xdr:nvSpPr>
        <xdr:cNvPr id="531" name="n_1mainValue【試験研究機関】&#10;有形固定資産減価償却率">
          <a:extLst>
            <a:ext uri="{FF2B5EF4-FFF2-40B4-BE49-F238E27FC236}">
              <a16:creationId xmlns:a16="http://schemas.microsoft.com/office/drawing/2014/main" id="{534DDE47-5E08-44F8-B7B6-BF8EF319A115}"/>
            </a:ext>
          </a:extLst>
        </xdr:cNvPr>
        <xdr:cNvSpPr txBox="1"/>
      </xdr:nvSpPr>
      <xdr:spPr>
        <a:xfrm>
          <a:off x="13745219" y="664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152417</xdr:rowOff>
    </xdr:from>
    <xdr:ext cx="405111" cy="259045"/>
    <xdr:sp macro="" textlink="">
      <xdr:nvSpPr>
        <xdr:cNvPr id="532" name="n_2mainValue【試験研究機関】&#10;有形固定資産減価償却率">
          <a:extLst>
            <a:ext uri="{FF2B5EF4-FFF2-40B4-BE49-F238E27FC236}">
              <a16:creationId xmlns:a16="http://schemas.microsoft.com/office/drawing/2014/main" id="{35FC222F-2AB6-4D6A-B24A-07B9525CB5AE}"/>
            </a:ext>
          </a:extLst>
        </xdr:cNvPr>
        <xdr:cNvSpPr txBox="1"/>
      </xdr:nvSpPr>
      <xdr:spPr>
        <a:xfrm>
          <a:off x="12964169"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83837</xdr:rowOff>
    </xdr:from>
    <xdr:ext cx="405111" cy="259045"/>
    <xdr:sp macro="" textlink="">
      <xdr:nvSpPr>
        <xdr:cNvPr id="533" name="n_3mainValue【試験研究機関】&#10;有形固定資産減価償却率">
          <a:extLst>
            <a:ext uri="{FF2B5EF4-FFF2-40B4-BE49-F238E27FC236}">
              <a16:creationId xmlns:a16="http://schemas.microsoft.com/office/drawing/2014/main" id="{27A60731-250D-48DD-A7C8-002F11CB2D6A}"/>
            </a:ext>
          </a:extLst>
        </xdr:cNvPr>
        <xdr:cNvSpPr txBox="1"/>
      </xdr:nvSpPr>
      <xdr:spPr>
        <a:xfrm>
          <a:off x="12164069" y="656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3827</xdr:rowOff>
    </xdr:from>
    <xdr:ext cx="405111" cy="259045"/>
    <xdr:sp macro="" textlink="">
      <xdr:nvSpPr>
        <xdr:cNvPr id="534" name="n_4mainValue【試験研究機関】&#10;有形固定資産減価償却率">
          <a:extLst>
            <a:ext uri="{FF2B5EF4-FFF2-40B4-BE49-F238E27FC236}">
              <a16:creationId xmlns:a16="http://schemas.microsoft.com/office/drawing/2014/main" id="{29CA6DEC-2563-4CD2-BD6B-33DDF7444154}"/>
            </a:ext>
          </a:extLst>
        </xdr:cNvPr>
        <xdr:cNvSpPr txBox="1"/>
      </xdr:nvSpPr>
      <xdr:spPr>
        <a:xfrm>
          <a:off x="11354444" y="6484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5" name="正方形/長方形 534">
          <a:extLst>
            <a:ext uri="{FF2B5EF4-FFF2-40B4-BE49-F238E27FC236}">
              <a16:creationId xmlns:a16="http://schemas.microsoft.com/office/drawing/2014/main" id="{DEA193E5-8C8D-4F79-B66C-4CC1B132013F}"/>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試験研究機関</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28</xdr:row>
      <xdr:rowOff>50800</xdr:rowOff>
    </xdr:from>
    <xdr:to>
      <xdr:col>106</xdr:col>
      <xdr:colOff>127000</xdr:colOff>
      <xdr:row>29</xdr:row>
      <xdr:rowOff>133350</xdr:rowOff>
    </xdr:to>
    <xdr:sp macro="" textlink="">
      <xdr:nvSpPr>
        <xdr:cNvPr id="536" name="正方形/長方形 535">
          <a:extLst>
            <a:ext uri="{FF2B5EF4-FFF2-40B4-BE49-F238E27FC236}">
              <a16:creationId xmlns:a16="http://schemas.microsoft.com/office/drawing/2014/main" id="{2EB2EC8A-38E4-4925-B677-98FBB058B90C}"/>
            </a:ext>
          </a:extLst>
        </xdr:cNvPr>
        <xdr:cNvSpPr/>
      </xdr:nvSpPr>
      <xdr:spPr>
        <a:xfrm>
          <a:off x="169259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29</xdr:row>
      <xdr:rowOff>82550</xdr:rowOff>
    </xdr:from>
    <xdr:to>
      <xdr:col>106</xdr:col>
      <xdr:colOff>127000</xdr:colOff>
      <xdr:row>30</xdr:row>
      <xdr:rowOff>165100</xdr:rowOff>
    </xdr:to>
    <xdr:sp macro="" textlink="">
      <xdr:nvSpPr>
        <xdr:cNvPr id="537" name="正方形/長方形 536">
          <a:extLst>
            <a:ext uri="{FF2B5EF4-FFF2-40B4-BE49-F238E27FC236}">
              <a16:creationId xmlns:a16="http://schemas.microsoft.com/office/drawing/2014/main" id="{B3B50239-A0D0-4A61-9B44-0AFA9712F641}"/>
            </a:ext>
          </a:extLst>
        </xdr:cNvPr>
        <xdr:cNvSpPr/>
      </xdr:nvSpPr>
      <xdr:spPr>
        <a:xfrm>
          <a:off x="169259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28</xdr:row>
      <xdr:rowOff>50800</xdr:rowOff>
    </xdr:from>
    <xdr:to>
      <xdr:col>115</xdr:col>
      <xdr:colOff>63500</xdr:colOff>
      <xdr:row>29</xdr:row>
      <xdr:rowOff>133350</xdr:rowOff>
    </xdr:to>
    <xdr:sp macro="" textlink="">
      <xdr:nvSpPr>
        <xdr:cNvPr id="538" name="正方形/長方形 537">
          <a:extLst>
            <a:ext uri="{FF2B5EF4-FFF2-40B4-BE49-F238E27FC236}">
              <a16:creationId xmlns:a16="http://schemas.microsoft.com/office/drawing/2014/main" id="{86AD0060-2F6C-4FD6-A627-EF29629D746D}"/>
            </a:ext>
          </a:extLst>
        </xdr:cNvPr>
        <xdr:cNvSpPr/>
      </xdr:nvSpPr>
      <xdr:spPr>
        <a:xfrm>
          <a:off x="1841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29</xdr:row>
      <xdr:rowOff>82550</xdr:rowOff>
    </xdr:from>
    <xdr:to>
      <xdr:col>115</xdr:col>
      <xdr:colOff>63500</xdr:colOff>
      <xdr:row>30</xdr:row>
      <xdr:rowOff>165100</xdr:rowOff>
    </xdr:to>
    <xdr:sp macro="" textlink="">
      <xdr:nvSpPr>
        <xdr:cNvPr id="539" name="正方形/長方形 538">
          <a:extLst>
            <a:ext uri="{FF2B5EF4-FFF2-40B4-BE49-F238E27FC236}">
              <a16:creationId xmlns:a16="http://schemas.microsoft.com/office/drawing/2014/main" id="{15688F1B-B24D-4EE0-9255-5AD8F2C163B3}"/>
            </a:ext>
          </a:extLst>
        </xdr:cNvPr>
        <xdr:cNvSpPr/>
      </xdr:nvSpPr>
      <xdr:spPr>
        <a:xfrm>
          <a:off x="1841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0" name="正方形/長方形 539">
          <a:extLst>
            <a:ext uri="{FF2B5EF4-FFF2-40B4-BE49-F238E27FC236}">
              <a16:creationId xmlns:a16="http://schemas.microsoft.com/office/drawing/2014/main" id="{D4BB47D3-B4BA-4D96-9C71-1C09C9348FA9}"/>
            </a:ext>
          </a:extLst>
        </xdr:cNvPr>
        <xdr:cNvSpPr/>
      </xdr:nvSpPr>
      <xdr:spPr>
        <a:xfrm>
          <a:off x="16459200" y="50387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1" name="テキスト ボックス 540">
          <a:extLst>
            <a:ext uri="{FF2B5EF4-FFF2-40B4-BE49-F238E27FC236}">
              <a16:creationId xmlns:a16="http://schemas.microsoft.com/office/drawing/2014/main" id="{FC2F8FB4-529E-4281-B779-28C2EC6D741C}"/>
            </a:ext>
          </a:extLst>
        </xdr:cNvPr>
        <xdr:cNvSpPr txBox="1"/>
      </xdr:nvSpPr>
      <xdr:spPr>
        <a:xfrm>
          <a:off x="16440150" y="48577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2" name="直線コネクタ 541">
          <a:extLst>
            <a:ext uri="{FF2B5EF4-FFF2-40B4-BE49-F238E27FC236}">
              <a16:creationId xmlns:a16="http://schemas.microsoft.com/office/drawing/2014/main" id="{453F2969-7DD1-4C32-9A47-4A36493988AF}"/>
            </a:ext>
          </a:extLst>
        </xdr:cNvPr>
        <xdr:cNvCxnSpPr/>
      </xdr:nvCxnSpPr>
      <xdr:spPr>
        <a:xfrm>
          <a:off x="16459200" y="720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43" name="直線コネクタ 542">
          <a:extLst>
            <a:ext uri="{FF2B5EF4-FFF2-40B4-BE49-F238E27FC236}">
              <a16:creationId xmlns:a16="http://schemas.microsoft.com/office/drawing/2014/main" id="{9C45CAB4-D3BF-4206-9162-1FB81B45457C}"/>
            </a:ext>
          </a:extLst>
        </xdr:cNvPr>
        <xdr:cNvCxnSpPr/>
      </xdr:nvCxnSpPr>
      <xdr:spPr>
        <a:xfrm>
          <a:off x="16459200" y="683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44" name="テキスト ボックス 543">
          <a:extLst>
            <a:ext uri="{FF2B5EF4-FFF2-40B4-BE49-F238E27FC236}">
              <a16:creationId xmlns:a16="http://schemas.microsoft.com/office/drawing/2014/main" id="{A2356235-0B90-49AA-B026-5C6FB00DA0AD}"/>
            </a:ext>
          </a:extLst>
        </xdr:cNvPr>
        <xdr:cNvSpPr txBox="1"/>
      </xdr:nvSpPr>
      <xdr:spPr>
        <a:xfrm>
          <a:off x="16052346" y="670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45" name="直線コネクタ 544">
          <a:extLst>
            <a:ext uri="{FF2B5EF4-FFF2-40B4-BE49-F238E27FC236}">
              <a16:creationId xmlns:a16="http://schemas.microsoft.com/office/drawing/2014/main" id="{48FA0EA1-34B4-47EB-9D48-6905F8A1A9FA}"/>
            </a:ext>
          </a:extLst>
        </xdr:cNvPr>
        <xdr:cNvCxnSpPr/>
      </xdr:nvCxnSpPr>
      <xdr:spPr>
        <a:xfrm>
          <a:off x="16459200" y="647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46" name="テキスト ボックス 545">
          <a:extLst>
            <a:ext uri="{FF2B5EF4-FFF2-40B4-BE49-F238E27FC236}">
              <a16:creationId xmlns:a16="http://schemas.microsoft.com/office/drawing/2014/main" id="{5F26DF6B-5980-4FFF-BF7E-5714BB438686}"/>
            </a:ext>
          </a:extLst>
        </xdr:cNvPr>
        <xdr:cNvSpPr txBox="1"/>
      </xdr:nvSpPr>
      <xdr:spPr>
        <a:xfrm>
          <a:off x="16052346" y="6341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47" name="直線コネクタ 546">
          <a:extLst>
            <a:ext uri="{FF2B5EF4-FFF2-40B4-BE49-F238E27FC236}">
              <a16:creationId xmlns:a16="http://schemas.microsoft.com/office/drawing/2014/main" id="{89844FDC-BF88-49A2-9882-0DFF462F5982}"/>
            </a:ext>
          </a:extLst>
        </xdr:cNvPr>
        <xdr:cNvCxnSpPr/>
      </xdr:nvCxnSpPr>
      <xdr:spPr>
        <a:xfrm>
          <a:off x="16459200" y="61245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48" name="テキスト ボックス 547">
          <a:extLst>
            <a:ext uri="{FF2B5EF4-FFF2-40B4-BE49-F238E27FC236}">
              <a16:creationId xmlns:a16="http://schemas.microsoft.com/office/drawing/2014/main" id="{5F750996-E057-4BD8-B39E-3CDE5E00F873}"/>
            </a:ext>
          </a:extLst>
        </xdr:cNvPr>
        <xdr:cNvSpPr txBox="1"/>
      </xdr:nvSpPr>
      <xdr:spPr>
        <a:xfrm>
          <a:off x="16052346" y="5988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49" name="直線コネクタ 548">
          <a:extLst>
            <a:ext uri="{FF2B5EF4-FFF2-40B4-BE49-F238E27FC236}">
              <a16:creationId xmlns:a16="http://schemas.microsoft.com/office/drawing/2014/main" id="{803A823D-AA7C-4531-A703-D69BC6A91096}"/>
            </a:ext>
          </a:extLst>
        </xdr:cNvPr>
        <xdr:cNvCxnSpPr/>
      </xdr:nvCxnSpPr>
      <xdr:spPr>
        <a:xfrm>
          <a:off x="16459200" y="5762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0" name="テキスト ボックス 549">
          <a:extLst>
            <a:ext uri="{FF2B5EF4-FFF2-40B4-BE49-F238E27FC236}">
              <a16:creationId xmlns:a16="http://schemas.microsoft.com/office/drawing/2014/main" id="{C3C2E1F6-E1B5-4731-BAD2-D6DA926DDDB4}"/>
            </a:ext>
          </a:extLst>
        </xdr:cNvPr>
        <xdr:cNvSpPr txBox="1"/>
      </xdr:nvSpPr>
      <xdr:spPr>
        <a:xfrm>
          <a:off x="16052346" y="5626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1" name="直線コネクタ 550">
          <a:extLst>
            <a:ext uri="{FF2B5EF4-FFF2-40B4-BE49-F238E27FC236}">
              <a16:creationId xmlns:a16="http://schemas.microsoft.com/office/drawing/2014/main" id="{5B67009A-A60E-4306-A6E7-0DE0B6028ADD}"/>
            </a:ext>
          </a:extLst>
        </xdr:cNvPr>
        <xdr:cNvCxnSpPr/>
      </xdr:nvCxnSpPr>
      <xdr:spPr>
        <a:xfrm>
          <a:off x="16459200" y="54006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52" name="テキスト ボックス 551">
          <a:extLst>
            <a:ext uri="{FF2B5EF4-FFF2-40B4-BE49-F238E27FC236}">
              <a16:creationId xmlns:a16="http://schemas.microsoft.com/office/drawing/2014/main" id="{9E15526D-ABAE-46B1-8D37-81FD89C33F0D}"/>
            </a:ext>
          </a:extLst>
        </xdr:cNvPr>
        <xdr:cNvSpPr txBox="1"/>
      </xdr:nvSpPr>
      <xdr:spPr>
        <a:xfrm>
          <a:off x="16052346" y="526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3" name="直線コネクタ 552">
          <a:extLst>
            <a:ext uri="{FF2B5EF4-FFF2-40B4-BE49-F238E27FC236}">
              <a16:creationId xmlns:a16="http://schemas.microsoft.com/office/drawing/2014/main" id="{4D15B77C-F595-4CA9-867C-82084181246F}"/>
            </a:ext>
          </a:extLst>
        </xdr:cNvPr>
        <xdr:cNvCxnSpPr/>
      </xdr:nvCxnSpPr>
      <xdr:spPr>
        <a:xfrm>
          <a:off x="16459200" y="50387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54" name="テキスト ボックス 553">
          <a:extLst>
            <a:ext uri="{FF2B5EF4-FFF2-40B4-BE49-F238E27FC236}">
              <a16:creationId xmlns:a16="http://schemas.microsoft.com/office/drawing/2014/main" id="{4C32602F-CA91-4CAA-B669-1A3C7BB5966C}"/>
            </a:ext>
          </a:extLst>
        </xdr:cNvPr>
        <xdr:cNvSpPr txBox="1"/>
      </xdr:nvSpPr>
      <xdr:spPr>
        <a:xfrm>
          <a:off x="16052346" y="49028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5" name="【試験研究機関】&#10;一人当たり面積グラフ枠">
          <a:extLst>
            <a:ext uri="{FF2B5EF4-FFF2-40B4-BE49-F238E27FC236}">
              <a16:creationId xmlns:a16="http://schemas.microsoft.com/office/drawing/2014/main" id="{B1C65501-21F6-46F3-9B02-0E49F3CD2580}"/>
            </a:ext>
          </a:extLst>
        </xdr:cNvPr>
        <xdr:cNvSpPr/>
      </xdr:nvSpPr>
      <xdr:spPr>
        <a:xfrm>
          <a:off x="16459200" y="50387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133350</xdr:rowOff>
    </xdr:from>
    <xdr:to>
      <xdr:col>116</xdr:col>
      <xdr:colOff>62864</xdr:colOff>
      <xdr:row>41</xdr:row>
      <xdr:rowOff>57150</xdr:rowOff>
    </xdr:to>
    <xdr:cxnSp macro="">
      <xdr:nvCxnSpPr>
        <xdr:cNvPr id="556" name="直線コネクタ 555">
          <a:extLst>
            <a:ext uri="{FF2B5EF4-FFF2-40B4-BE49-F238E27FC236}">
              <a16:creationId xmlns:a16="http://schemas.microsoft.com/office/drawing/2014/main" id="{CBC302A0-7A17-47A6-9F86-B0D5FE04D9CB}"/>
            </a:ext>
          </a:extLst>
        </xdr:cNvPr>
        <xdr:cNvCxnSpPr/>
      </xdr:nvCxnSpPr>
      <xdr:spPr>
        <a:xfrm flipV="1">
          <a:off x="19952970" y="5476875"/>
          <a:ext cx="1269"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41</xdr:row>
      <xdr:rowOff>60977</xdr:rowOff>
    </xdr:from>
    <xdr:ext cx="469744" cy="259045"/>
    <xdr:sp macro="" textlink="">
      <xdr:nvSpPr>
        <xdr:cNvPr id="557" name="【試験研究機関】&#10;一人当たり面積最小値テキスト">
          <a:extLst>
            <a:ext uri="{FF2B5EF4-FFF2-40B4-BE49-F238E27FC236}">
              <a16:creationId xmlns:a16="http://schemas.microsoft.com/office/drawing/2014/main" id="{B6E095A5-9102-4F4F-96CC-813ED53A8E34}"/>
            </a:ext>
          </a:extLst>
        </xdr:cNvPr>
        <xdr:cNvSpPr txBox="1"/>
      </xdr:nvSpPr>
      <xdr:spPr>
        <a:xfrm>
          <a:off x="20002500" y="670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57150</xdr:rowOff>
    </xdr:from>
    <xdr:to>
      <xdr:col>116</xdr:col>
      <xdr:colOff>152400</xdr:colOff>
      <xdr:row>41</xdr:row>
      <xdr:rowOff>57150</xdr:rowOff>
    </xdr:to>
    <xdr:cxnSp macro="">
      <xdr:nvCxnSpPr>
        <xdr:cNvPr id="558" name="直線コネクタ 557">
          <a:extLst>
            <a:ext uri="{FF2B5EF4-FFF2-40B4-BE49-F238E27FC236}">
              <a16:creationId xmlns:a16="http://schemas.microsoft.com/office/drawing/2014/main" id="{FB530706-E1C7-4163-881E-05F1F90FAE45}"/>
            </a:ext>
          </a:extLst>
        </xdr:cNvPr>
        <xdr:cNvCxnSpPr/>
      </xdr:nvCxnSpPr>
      <xdr:spPr>
        <a:xfrm>
          <a:off x="19878675" y="66960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80027</xdr:rowOff>
    </xdr:from>
    <xdr:ext cx="469744" cy="259045"/>
    <xdr:sp macro="" textlink="">
      <xdr:nvSpPr>
        <xdr:cNvPr id="559" name="【試験研究機関】&#10;一人当たり面積最大値テキスト">
          <a:extLst>
            <a:ext uri="{FF2B5EF4-FFF2-40B4-BE49-F238E27FC236}">
              <a16:creationId xmlns:a16="http://schemas.microsoft.com/office/drawing/2014/main" id="{401BC9B6-40FF-41FB-A15F-292F68B3BE35}"/>
            </a:ext>
          </a:extLst>
        </xdr:cNvPr>
        <xdr:cNvSpPr txBox="1"/>
      </xdr:nvSpPr>
      <xdr:spPr>
        <a:xfrm>
          <a:off x="20002500" y="526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133350</xdr:rowOff>
    </xdr:from>
    <xdr:to>
      <xdr:col>116</xdr:col>
      <xdr:colOff>152400</xdr:colOff>
      <xdr:row>33</xdr:row>
      <xdr:rowOff>133350</xdr:rowOff>
    </xdr:to>
    <xdr:cxnSp macro="">
      <xdr:nvCxnSpPr>
        <xdr:cNvPr id="560" name="直線コネクタ 559">
          <a:extLst>
            <a:ext uri="{FF2B5EF4-FFF2-40B4-BE49-F238E27FC236}">
              <a16:creationId xmlns:a16="http://schemas.microsoft.com/office/drawing/2014/main" id="{9A41AB82-6DA9-41E6-88C1-648751A645E2}"/>
            </a:ext>
          </a:extLst>
        </xdr:cNvPr>
        <xdr:cNvCxnSpPr/>
      </xdr:nvCxnSpPr>
      <xdr:spPr>
        <a:xfrm>
          <a:off x="19878675" y="54768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137177</xdr:rowOff>
    </xdr:from>
    <xdr:ext cx="469744" cy="259045"/>
    <xdr:sp macro="" textlink="">
      <xdr:nvSpPr>
        <xdr:cNvPr id="561" name="【試験研究機関】&#10;一人当たり面積平均値テキスト">
          <a:extLst>
            <a:ext uri="{FF2B5EF4-FFF2-40B4-BE49-F238E27FC236}">
              <a16:creationId xmlns:a16="http://schemas.microsoft.com/office/drawing/2014/main" id="{129753B6-05B7-49B9-A8D0-747102EA49F6}"/>
            </a:ext>
          </a:extLst>
        </xdr:cNvPr>
        <xdr:cNvSpPr txBox="1"/>
      </xdr:nvSpPr>
      <xdr:spPr>
        <a:xfrm>
          <a:off x="20002500" y="6293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158750</xdr:rowOff>
    </xdr:from>
    <xdr:to>
      <xdr:col>116</xdr:col>
      <xdr:colOff>114300</xdr:colOff>
      <xdr:row>39</xdr:row>
      <xdr:rowOff>88900</xdr:rowOff>
    </xdr:to>
    <xdr:sp macro="" textlink="">
      <xdr:nvSpPr>
        <xdr:cNvPr id="562" name="フローチャート: 判断 561">
          <a:extLst>
            <a:ext uri="{FF2B5EF4-FFF2-40B4-BE49-F238E27FC236}">
              <a16:creationId xmlns:a16="http://schemas.microsoft.com/office/drawing/2014/main" id="{3E4B6781-C8FE-42A3-848D-E37183AFDA9C}"/>
            </a:ext>
          </a:extLst>
        </xdr:cNvPr>
        <xdr:cNvSpPr/>
      </xdr:nvSpPr>
      <xdr:spPr>
        <a:xfrm>
          <a:off x="19897725" y="63150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139700</xdr:rowOff>
    </xdr:from>
    <xdr:to>
      <xdr:col>112</xdr:col>
      <xdr:colOff>38100</xdr:colOff>
      <xdr:row>39</xdr:row>
      <xdr:rowOff>69850</xdr:rowOff>
    </xdr:to>
    <xdr:sp macro="" textlink="">
      <xdr:nvSpPr>
        <xdr:cNvPr id="563" name="フローチャート: 判断 562">
          <a:extLst>
            <a:ext uri="{FF2B5EF4-FFF2-40B4-BE49-F238E27FC236}">
              <a16:creationId xmlns:a16="http://schemas.microsoft.com/office/drawing/2014/main" id="{439F9555-27FF-490F-91FB-1D6CC0129CC6}"/>
            </a:ext>
          </a:extLst>
        </xdr:cNvPr>
        <xdr:cNvSpPr/>
      </xdr:nvSpPr>
      <xdr:spPr>
        <a:xfrm>
          <a:off x="19154775" y="629602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158750</xdr:rowOff>
    </xdr:from>
    <xdr:to>
      <xdr:col>107</xdr:col>
      <xdr:colOff>101600</xdr:colOff>
      <xdr:row>39</xdr:row>
      <xdr:rowOff>88900</xdr:rowOff>
    </xdr:to>
    <xdr:sp macro="" textlink="">
      <xdr:nvSpPr>
        <xdr:cNvPr id="564" name="フローチャート: 判断 563">
          <a:extLst>
            <a:ext uri="{FF2B5EF4-FFF2-40B4-BE49-F238E27FC236}">
              <a16:creationId xmlns:a16="http://schemas.microsoft.com/office/drawing/2014/main" id="{6315E878-6C4F-4018-8E5A-ED7CEE130BB5}"/>
            </a:ext>
          </a:extLst>
        </xdr:cNvPr>
        <xdr:cNvSpPr/>
      </xdr:nvSpPr>
      <xdr:spPr>
        <a:xfrm>
          <a:off x="18345150" y="63150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565" name="フローチャート: 判断 564">
          <a:extLst>
            <a:ext uri="{FF2B5EF4-FFF2-40B4-BE49-F238E27FC236}">
              <a16:creationId xmlns:a16="http://schemas.microsoft.com/office/drawing/2014/main" id="{C7546F56-99C1-49F1-B38A-D0670D21873D}"/>
            </a:ext>
          </a:extLst>
        </xdr:cNvPr>
        <xdr:cNvSpPr/>
      </xdr:nvSpPr>
      <xdr:spPr>
        <a:xfrm>
          <a:off x="17554575" y="6324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6350</xdr:rowOff>
    </xdr:from>
    <xdr:to>
      <xdr:col>98</xdr:col>
      <xdr:colOff>38100</xdr:colOff>
      <xdr:row>39</xdr:row>
      <xdr:rowOff>107950</xdr:rowOff>
    </xdr:to>
    <xdr:sp macro="" textlink="">
      <xdr:nvSpPr>
        <xdr:cNvPr id="566" name="フローチャート: 判断 565">
          <a:extLst>
            <a:ext uri="{FF2B5EF4-FFF2-40B4-BE49-F238E27FC236}">
              <a16:creationId xmlns:a16="http://schemas.microsoft.com/office/drawing/2014/main" id="{74F39DF4-7848-4650-A0A1-64501D1F482F}"/>
            </a:ext>
          </a:extLst>
        </xdr:cNvPr>
        <xdr:cNvSpPr/>
      </xdr:nvSpPr>
      <xdr:spPr>
        <a:xfrm>
          <a:off x="16754475" y="63246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7" name="テキスト ボックス 566">
          <a:extLst>
            <a:ext uri="{FF2B5EF4-FFF2-40B4-BE49-F238E27FC236}">
              <a16:creationId xmlns:a16="http://schemas.microsoft.com/office/drawing/2014/main" id="{2FB652D9-0D35-47C2-823E-E1B2C3565065}"/>
            </a:ext>
          </a:extLst>
        </xdr:cNvPr>
        <xdr:cNvSpPr txBox="1"/>
      </xdr:nvSpPr>
      <xdr:spPr>
        <a:xfrm>
          <a:off x="197834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8" name="テキスト ボックス 567">
          <a:extLst>
            <a:ext uri="{FF2B5EF4-FFF2-40B4-BE49-F238E27FC236}">
              <a16:creationId xmlns:a16="http://schemas.microsoft.com/office/drawing/2014/main" id="{8DFF575E-9CEC-41EF-91BB-83099DD094B2}"/>
            </a:ext>
          </a:extLst>
        </xdr:cNvPr>
        <xdr:cNvSpPr txBox="1"/>
      </xdr:nvSpPr>
      <xdr:spPr>
        <a:xfrm>
          <a:off x="190309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9" name="テキスト ボックス 568">
          <a:extLst>
            <a:ext uri="{FF2B5EF4-FFF2-40B4-BE49-F238E27FC236}">
              <a16:creationId xmlns:a16="http://schemas.microsoft.com/office/drawing/2014/main" id="{26D35F8F-11D6-4D9D-86DE-1BFD0046799E}"/>
            </a:ext>
          </a:extLst>
        </xdr:cNvPr>
        <xdr:cNvSpPr txBox="1"/>
      </xdr:nvSpPr>
      <xdr:spPr>
        <a:xfrm>
          <a:off x="18221325"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0" name="テキスト ボックス 569">
          <a:extLst>
            <a:ext uri="{FF2B5EF4-FFF2-40B4-BE49-F238E27FC236}">
              <a16:creationId xmlns:a16="http://schemas.microsoft.com/office/drawing/2014/main" id="{A494E58F-4193-4784-AAEE-BC5B66836A39}"/>
            </a:ext>
          </a:extLst>
        </xdr:cNvPr>
        <xdr:cNvSpPr txBox="1"/>
      </xdr:nvSpPr>
      <xdr:spPr>
        <a:xfrm>
          <a:off x="174307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1" name="テキスト ボックス 570">
          <a:extLst>
            <a:ext uri="{FF2B5EF4-FFF2-40B4-BE49-F238E27FC236}">
              <a16:creationId xmlns:a16="http://schemas.microsoft.com/office/drawing/2014/main" id="{F2429A83-7903-48CE-85F0-3BD3641E14CD}"/>
            </a:ext>
          </a:extLst>
        </xdr:cNvPr>
        <xdr:cNvSpPr txBox="1"/>
      </xdr:nvSpPr>
      <xdr:spPr>
        <a:xfrm>
          <a:off x="1663065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158750</xdr:rowOff>
    </xdr:from>
    <xdr:to>
      <xdr:col>116</xdr:col>
      <xdr:colOff>114300</xdr:colOff>
      <xdr:row>37</xdr:row>
      <xdr:rowOff>88900</xdr:rowOff>
    </xdr:to>
    <xdr:sp macro="" textlink="">
      <xdr:nvSpPr>
        <xdr:cNvPr id="572" name="楕円 571">
          <a:extLst>
            <a:ext uri="{FF2B5EF4-FFF2-40B4-BE49-F238E27FC236}">
              <a16:creationId xmlns:a16="http://schemas.microsoft.com/office/drawing/2014/main" id="{478BB45E-0F6E-4190-B18D-AF47802F7B31}"/>
            </a:ext>
          </a:extLst>
        </xdr:cNvPr>
        <xdr:cNvSpPr/>
      </xdr:nvSpPr>
      <xdr:spPr>
        <a:xfrm>
          <a:off x="19897725" y="599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10177</xdr:rowOff>
    </xdr:from>
    <xdr:ext cx="469744" cy="259045"/>
    <xdr:sp macro="" textlink="">
      <xdr:nvSpPr>
        <xdr:cNvPr id="573" name="【試験研究機関】&#10;一人当たり面積該当値テキスト">
          <a:extLst>
            <a:ext uri="{FF2B5EF4-FFF2-40B4-BE49-F238E27FC236}">
              <a16:creationId xmlns:a16="http://schemas.microsoft.com/office/drawing/2014/main" id="{5F606B39-7C4E-4359-982C-8A18974D6510}"/>
            </a:ext>
          </a:extLst>
        </xdr:cNvPr>
        <xdr:cNvSpPr txBox="1"/>
      </xdr:nvSpPr>
      <xdr:spPr>
        <a:xfrm>
          <a:off x="20002500" y="5836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139700</xdr:rowOff>
    </xdr:from>
    <xdr:to>
      <xdr:col>112</xdr:col>
      <xdr:colOff>38100</xdr:colOff>
      <xdr:row>37</xdr:row>
      <xdr:rowOff>69850</xdr:rowOff>
    </xdr:to>
    <xdr:sp macro="" textlink="">
      <xdr:nvSpPr>
        <xdr:cNvPr id="574" name="楕円 573">
          <a:extLst>
            <a:ext uri="{FF2B5EF4-FFF2-40B4-BE49-F238E27FC236}">
              <a16:creationId xmlns:a16="http://schemas.microsoft.com/office/drawing/2014/main" id="{F213179D-9D69-4965-B5A8-CC4A72639646}"/>
            </a:ext>
          </a:extLst>
        </xdr:cNvPr>
        <xdr:cNvSpPr/>
      </xdr:nvSpPr>
      <xdr:spPr>
        <a:xfrm>
          <a:off x="19154775" y="59721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19050</xdr:rowOff>
    </xdr:from>
    <xdr:to>
      <xdr:col>116</xdr:col>
      <xdr:colOff>63500</xdr:colOff>
      <xdr:row>37</xdr:row>
      <xdr:rowOff>38100</xdr:rowOff>
    </xdr:to>
    <xdr:cxnSp macro="">
      <xdr:nvCxnSpPr>
        <xdr:cNvPr id="575" name="直線コネクタ 574">
          <a:extLst>
            <a:ext uri="{FF2B5EF4-FFF2-40B4-BE49-F238E27FC236}">
              <a16:creationId xmlns:a16="http://schemas.microsoft.com/office/drawing/2014/main" id="{1ACE4B3E-DEAB-4A34-9F20-6F5848C8B4A4}"/>
            </a:ext>
          </a:extLst>
        </xdr:cNvPr>
        <xdr:cNvCxnSpPr/>
      </xdr:nvCxnSpPr>
      <xdr:spPr>
        <a:xfrm>
          <a:off x="19202400" y="6010275"/>
          <a:ext cx="7524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158750</xdr:rowOff>
    </xdr:from>
    <xdr:to>
      <xdr:col>107</xdr:col>
      <xdr:colOff>101600</xdr:colOff>
      <xdr:row>37</xdr:row>
      <xdr:rowOff>88900</xdr:rowOff>
    </xdr:to>
    <xdr:sp macro="" textlink="">
      <xdr:nvSpPr>
        <xdr:cNvPr id="576" name="楕円 575">
          <a:extLst>
            <a:ext uri="{FF2B5EF4-FFF2-40B4-BE49-F238E27FC236}">
              <a16:creationId xmlns:a16="http://schemas.microsoft.com/office/drawing/2014/main" id="{387E7661-4F83-4B3B-AB16-3DBD53DE6676}"/>
            </a:ext>
          </a:extLst>
        </xdr:cNvPr>
        <xdr:cNvSpPr/>
      </xdr:nvSpPr>
      <xdr:spPr>
        <a:xfrm>
          <a:off x="18345150" y="5991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19050</xdr:rowOff>
    </xdr:from>
    <xdr:to>
      <xdr:col>111</xdr:col>
      <xdr:colOff>177800</xdr:colOff>
      <xdr:row>37</xdr:row>
      <xdr:rowOff>38100</xdr:rowOff>
    </xdr:to>
    <xdr:cxnSp macro="">
      <xdr:nvCxnSpPr>
        <xdr:cNvPr id="577" name="直線コネクタ 576">
          <a:extLst>
            <a:ext uri="{FF2B5EF4-FFF2-40B4-BE49-F238E27FC236}">
              <a16:creationId xmlns:a16="http://schemas.microsoft.com/office/drawing/2014/main" id="{4B819133-D764-42B9-854C-7D9E67945EC3}"/>
            </a:ext>
          </a:extLst>
        </xdr:cNvPr>
        <xdr:cNvCxnSpPr/>
      </xdr:nvCxnSpPr>
      <xdr:spPr>
        <a:xfrm flipV="1">
          <a:off x="18392775" y="6010275"/>
          <a:ext cx="8096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158750</xdr:rowOff>
    </xdr:from>
    <xdr:to>
      <xdr:col>102</xdr:col>
      <xdr:colOff>165100</xdr:colOff>
      <xdr:row>37</xdr:row>
      <xdr:rowOff>88900</xdr:rowOff>
    </xdr:to>
    <xdr:sp macro="" textlink="">
      <xdr:nvSpPr>
        <xdr:cNvPr id="578" name="楕円 577">
          <a:extLst>
            <a:ext uri="{FF2B5EF4-FFF2-40B4-BE49-F238E27FC236}">
              <a16:creationId xmlns:a16="http://schemas.microsoft.com/office/drawing/2014/main" id="{63FB013A-AA8F-4C5F-BFF8-9B44FF98693F}"/>
            </a:ext>
          </a:extLst>
        </xdr:cNvPr>
        <xdr:cNvSpPr/>
      </xdr:nvSpPr>
      <xdr:spPr>
        <a:xfrm>
          <a:off x="17554575" y="59912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38100</xdr:rowOff>
    </xdr:from>
    <xdr:to>
      <xdr:col>107</xdr:col>
      <xdr:colOff>50800</xdr:colOff>
      <xdr:row>37</xdr:row>
      <xdr:rowOff>38100</xdr:rowOff>
    </xdr:to>
    <xdr:cxnSp macro="">
      <xdr:nvCxnSpPr>
        <xdr:cNvPr id="579" name="直線コネクタ 578">
          <a:extLst>
            <a:ext uri="{FF2B5EF4-FFF2-40B4-BE49-F238E27FC236}">
              <a16:creationId xmlns:a16="http://schemas.microsoft.com/office/drawing/2014/main" id="{8345FB5A-42E6-4F40-9C43-9A14D7D36C8C}"/>
            </a:ext>
          </a:extLst>
        </xdr:cNvPr>
        <xdr:cNvCxnSpPr/>
      </xdr:nvCxnSpPr>
      <xdr:spPr>
        <a:xfrm>
          <a:off x="17602200" y="602932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158750</xdr:rowOff>
    </xdr:from>
    <xdr:to>
      <xdr:col>98</xdr:col>
      <xdr:colOff>38100</xdr:colOff>
      <xdr:row>37</xdr:row>
      <xdr:rowOff>88900</xdr:rowOff>
    </xdr:to>
    <xdr:sp macro="" textlink="">
      <xdr:nvSpPr>
        <xdr:cNvPr id="580" name="楕円 579">
          <a:extLst>
            <a:ext uri="{FF2B5EF4-FFF2-40B4-BE49-F238E27FC236}">
              <a16:creationId xmlns:a16="http://schemas.microsoft.com/office/drawing/2014/main" id="{949CAC1F-BBC5-465A-BE9A-2DC98C0D906D}"/>
            </a:ext>
          </a:extLst>
        </xdr:cNvPr>
        <xdr:cNvSpPr/>
      </xdr:nvSpPr>
      <xdr:spPr>
        <a:xfrm>
          <a:off x="16754475" y="599122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38100</xdr:rowOff>
    </xdr:from>
    <xdr:to>
      <xdr:col>102</xdr:col>
      <xdr:colOff>114300</xdr:colOff>
      <xdr:row>37</xdr:row>
      <xdr:rowOff>38100</xdr:rowOff>
    </xdr:to>
    <xdr:cxnSp macro="">
      <xdr:nvCxnSpPr>
        <xdr:cNvPr id="581" name="直線コネクタ 580">
          <a:extLst>
            <a:ext uri="{FF2B5EF4-FFF2-40B4-BE49-F238E27FC236}">
              <a16:creationId xmlns:a16="http://schemas.microsoft.com/office/drawing/2014/main" id="{B2C864C8-1BD7-4301-816B-0C0C8018E5C0}"/>
            </a:ext>
          </a:extLst>
        </xdr:cNvPr>
        <xdr:cNvCxnSpPr/>
      </xdr:nvCxnSpPr>
      <xdr:spPr>
        <a:xfrm>
          <a:off x="16802100" y="602932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60977</xdr:rowOff>
    </xdr:from>
    <xdr:ext cx="469744" cy="259045"/>
    <xdr:sp macro="" textlink="">
      <xdr:nvSpPr>
        <xdr:cNvPr id="582" name="n_1aveValue【試験研究機関】&#10;一人当たり面積">
          <a:extLst>
            <a:ext uri="{FF2B5EF4-FFF2-40B4-BE49-F238E27FC236}">
              <a16:creationId xmlns:a16="http://schemas.microsoft.com/office/drawing/2014/main" id="{87684567-C72C-4C4E-BA9C-3B04927EA800}"/>
            </a:ext>
          </a:extLst>
        </xdr:cNvPr>
        <xdr:cNvSpPr txBox="1"/>
      </xdr:nvSpPr>
      <xdr:spPr>
        <a:xfrm>
          <a:off x="18983402"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80027</xdr:rowOff>
    </xdr:from>
    <xdr:ext cx="469744" cy="259045"/>
    <xdr:sp macro="" textlink="">
      <xdr:nvSpPr>
        <xdr:cNvPr id="583" name="n_2aveValue【試験研究機関】&#10;一人当たり面積">
          <a:extLst>
            <a:ext uri="{FF2B5EF4-FFF2-40B4-BE49-F238E27FC236}">
              <a16:creationId xmlns:a16="http://schemas.microsoft.com/office/drawing/2014/main" id="{976BB038-5555-4BEA-9FE5-C039C3FE08AE}"/>
            </a:ext>
          </a:extLst>
        </xdr:cNvPr>
        <xdr:cNvSpPr txBox="1"/>
      </xdr:nvSpPr>
      <xdr:spPr>
        <a:xfrm>
          <a:off x="18183302" y="639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99077</xdr:rowOff>
    </xdr:from>
    <xdr:ext cx="469744" cy="259045"/>
    <xdr:sp macro="" textlink="">
      <xdr:nvSpPr>
        <xdr:cNvPr id="584" name="n_3aveValue【試験研究機関】&#10;一人当たり面積">
          <a:extLst>
            <a:ext uri="{FF2B5EF4-FFF2-40B4-BE49-F238E27FC236}">
              <a16:creationId xmlns:a16="http://schemas.microsoft.com/office/drawing/2014/main" id="{BA8DDDDC-3ABE-454A-A8D1-0E3EE6C14DAF}"/>
            </a:ext>
          </a:extLst>
        </xdr:cNvPr>
        <xdr:cNvSpPr txBox="1"/>
      </xdr:nvSpPr>
      <xdr:spPr>
        <a:xfrm>
          <a:off x="17383202"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99077</xdr:rowOff>
    </xdr:from>
    <xdr:ext cx="469744" cy="259045"/>
    <xdr:sp macro="" textlink="">
      <xdr:nvSpPr>
        <xdr:cNvPr id="585" name="n_4aveValue【試験研究機関】&#10;一人当たり面積">
          <a:extLst>
            <a:ext uri="{FF2B5EF4-FFF2-40B4-BE49-F238E27FC236}">
              <a16:creationId xmlns:a16="http://schemas.microsoft.com/office/drawing/2014/main" id="{500DB34A-3EF5-47AF-89F2-E60D53A4B7A3}"/>
            </a:ext>
          </a:extLst>
        </xdr:cNvPr>
        <xdr:cNvSpPr txBox="1"/>
      </xdr:nvSpPr>
      <xdr:spPr>
        <a:xfrm>
          <a:off x="16592627"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86377</xdr:rowOff>
    </xdr:from>
    <xdr:ext cx="469744" cy="259045"/>
    <xdr:sp macro="" textlink="">
      <xdr:nvSpPr>
        <xdr:cNvPr id="586" name="n_1mainValue【試験研究機関】&#10;一人当たり面積">
          <a:extLst>
            <a:ext uri="{FF2B5EF4-FFF2-40B4-BE49-F238E27FC236}">
              <a16:creationId xmlns:a16="http://schemas.microsoft.com/office/drawing/2014/main" id="{B1CCEB07-8680-42DB-8E60-5238EE7E43F5}"/>
            </a:ext>
          </a:extLst>
        </xdr:cNvPr>
        <xdr:cNvSpPr txBox="1"/>
      </xdr:nvSpPr>
      <xdr:spPr>
        <a:xfrm>
          <a:off x="18983402" y="575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105427</xdr:rowOff>
    </xdr:from>
    <xdr:ext cx="469744" cy="259045"/>
    <xdr:sp macro="" textlink="">
      <xdr:nvSpPr>
        <xdr:cNvPr id="587" name="n_2mainValue【試験研究機関】&#10;一人当たり面積">
          <a:extLst>
            <a:ext uri="{FF2B5EF4-FFF2-40B4-BE49-F238E27FC236}">
              <a16:creationId xmlns:a16="http://schemas.microsoft.com/office/drawing/2014/main" id="{DEC2AAB7-7CE2-443B-9601-891D15E02E76}"/>
            </a:ext>
          </a:extLst>
        </xdr:cNvPr>
        <xdr:cNvSpPr txBox="1"/>
      </xdr:nvSpPr>
      <xdr:spPr>
        <a:xfrm>
          <a:off x="181833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105427</xdr:rowOff>
    </xdr:from>
    <xdr:ext cx="469744" cy="259045"/>
    <xdr:sp macro="" textlink="">
      <xdr:nvSpPr>
        <xdr:cNvPr id="588" name="n_3mainValue【試験研究機関】&#10;一人当たり面積">
          <a:extLst>
            <a:ext uri="{FF2B5EF4-FFF2-40B4-BE49-F238E27FC236}">
              <a16:creationId xmlns:a16="http://schemas.microsoft.com/office/drawing/2014/main" id="{16513839-7516-4678-BB4A-E4454BB90621}"/>
            </a:ext>
          </a:extLst>
        </xdr:cNvPr>
        <xdr:cNvSpPr txBox="1"/>
      </xdr:nvSpPr>
      <xdr:spPr>
        <a:xfrm>
          <a:off x="17383202"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105427</xdr:rowOff>
    </xdr:from>
    <xdr:ext cx="469744" cy="259045"/>
    <xdr:sp macro="" textlink="">
      <xdr:nvSpPr>
        <xdr:cNvPr id="589" name="n_4mainValue【試験研究機関】&#10;一人当たり面積">
          <a:extLst>
            <a:ext uri="{FF2B5EF4-FFF2-40B4-BE49-F238E27FC236}">
              <a16:creationId xmlns:a16="http://schemas.microsoft.com/office/drawing/2014/main" id="{79BCB55E-A88D-4C6C-89FD-E2D58CD4DEB9}"/>
            </a:ext>
          </a:extLst>
        </xdr:cNvPr>
        <xdr:cNvSpPr txBox="1"/>
      </xdr:nvSpPr>
      <xdr:spPr>
        <a:xfrm>
          <a:off x="16592627"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0" name="正方形/長方形 589">
          <a:extLst>
            <a:ext uri="{FF2B5EF4-FFF2-40B4-BE49-F238E27FC236}">
              <a16:creationId xmlns:a16="http://schemas.microsoft.com/office/drawing/2014/main" id="{0D79D926-C00D-400B-AD88-C3179C61C3E9}"/>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50</xdr:row>
      <xdr:rowOff>88900</xdr:rowOff>
    </xdr:from>
    <xdr:to>
      <xdr:col>76</xdr:col>
      <xdr:colOff>0</xdr:colOff>
      <xdr:row>52</xdr:row>
      <xdr:rowOff>0</xdr:rowOff>
    </xdr:to>
    <xdr:sp macro="" textlink="">
      <xdr:nvSpPr>
        <xdr:cNvPr id="591" name="正方形/長方形 590">
          <a:extLst>
            <a:ext uri="{FF2B5EF4-FFF2-40B4-BE49-F238E27FC236}">
              <a16:creationId xmlns:a16="http://schemas.microsoft.com/office/drawing/2014/main" id="{355E2790-856E-4EE0-B4AA-8B8DCA9B7FA1}"/>
            </a:ext>
          </a:extLst>
        </xdr:cNvPr>
        <xdr:cNvSpPr/>
      </xdr:nvSpPr>
      <xdr:spPr>
        <a:xfrm>
          <a:off x="11658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51</xdr:row>
      <xdr:rowOff>120650</xdr:rowOff>
    </xdr:from>
    <xdr:to>
      <xdr:col>76</xdr:col>
      <xdr:colOff>0</xdr:colOff>
      <xdr:row>53</xdr:row>
      <xdr:rowOff>31750</xdr:rowOff>
    </xdr:to>
    <xdr:sp macro="" textlink="">
      <xdr:nvSpPr>
        <xdr:cNvPr id="592" name="正方形/長方形 591">
          <a:extLst>
            <a:ext uri="{FF2B5EF4-FFF2-40B4-BE49-F238E27FC236}">
              <a16:creationId xmlns:a16="http://schemas.microsoft.com/office/drawing/2014/main" id="{62936973-07E2-4425-B15B-B439242E9D81}"/>
            </a:ext>
          </a:extLst>
        </xdr:cNvPr>
        <xdr:cNvSpPr/>
      </xdr:nvSpPr>
      <xdr:spPr>
        <a:xfrm>
          <a:off x="11658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50</xdr:row>
      <xdr:rowOff>88900</xdr:rowOff>
    </xdr:from>
    <xdr:to>
      <xdr:col>84</xdr:col>
      <xdr:colOff>127000</xdr:colOff>
      <xdr:row>52</xdr:row>
      <xdr:rowOff>0</xdr:rowOff>
    </xdr:to>
    <xdr:sp macro="" textlink="">
      <xdr:nvSpPr>
        <xdr:cNvPr id="593" name="正方形/長方形 592">
          <a:extLst>
            <a:ext uri="{FF2B5EF4-FFF2-40B4-BE49-F238E27FC236}">
              <a16:creationId xmlns:a16="http://schemas.microsoft.com/office/drawing/2014/main" id="{E8A15D8E-53EE-44E2-ABA6-D4E4BB36D790}"/>
            </a:ext>
          </a:extLst>
        </xdr:cNvPr>
        <xdr:cNvSpPr/>
      </xdr:nvSpPr>
      <xdr:spPr>
        <a:xfrm>
          <a:off x="13154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51</xdr:row>
      <xdr:rowOff>120650</xdr:rowOff>
    </xdr:from>
    <xdr:to>
      <xdr:col>84</xdr:col>
      <xdr:colOff>127000</xdr:colOff>
      <xdr:row>53</xdr:row>
      <xdr:rowOff>31750</xdr:rowOff>
    </xdr:to>
    <xdr:sp macro="" textlink="">
      <xdr:nvSpPr>
        <xdr:cNvPr id="594" name="正方形/長方形 593">
          <a:extLst>
            <a:ext uri="{FF2B5EF4-FFF2-40B4-BE49-F238E27FC236}">
              <a16:creationId xmlns:a16="http://schemas.microsoft.com/office/drawing/2014/main" id="{68B33FD1-FF9F-4216-AF87-90D5BC9503B9}"/>
            </a:ext>
          </a:extLst>
        </xdr:cNvPr>
        <xdr:cNvSpPr/>
      </xdr:nvSpPr>
      <xdr:spPr>
        <a:xfrm>
          <a:off x="13154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5" name="正方形/長方形 594">
          <a:extLst>
            <a:ext uri="{FF2B5EF4-FFF2-40B4-BE49-F238E27FC236}">
              <a16:creationId xmlns:a16="http://schemas.microsoft.com/office/drawing/2014/main" id="{6EBEA256-AE11-4794-B5C2-2941D6526F31}"/>
            </a:ext>
          </a:extLst>
        </xdr:cNvPr>
        <xdr:cNvSpPr/>
      </xdr:nvSpPr>
      <xdr:spPr>
        <a:xfrm>
          <a:off x="11210925" y="863917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6" name="テキスト ボックス 595">
          <a:extLst>
            <a:ext uri="{FF2B5EF4-FFF2-40B4-BE49-F238E27FC236}">
              <a16:creationId xmlns:a16="http://schemas.microsoft.com/office/drawing/2014/main" id="{EEEE283B-BB81-479F-AA46-999A0B3FAC61}"/>
            </a:ext>
          </a:extLst>
        </xdr:cNvPr>
        <xdr:cNvSpPr txBox="1"/>
      </xdr:nvSpPr>
      <xdr:spPr>
        <a:xfrm>
          <a:off x="11172825" y="8458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7" name="直線コネクタ 596">
          <a:extLst>
            <a:ext uri="{FF2B5EF4-FFF2-40B4-BE49-F238E27FC236}">
              <a16:creationId xmlns:a16="http://schemas.microsoft.com/office/drawing/2014/main" id="{24548E1C-F714-4E6D-B1DA-4C58A32BFECC}"/>
            </a:ext>
          </a:extLst>
        </xdr:cNvPr>
        <xdr:cNvCxnSpPr/>
      </xdr:nvCxnSpPr>
      <xdr:spPr>
        <a:xfrm>
          <a:off x="11210925" y="108013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98" name="テキスト ボックス 597">
          <a:extLst>
            <a:ext uri="{FF2B5EF4-FFF2-40B4-BE49-F238E27FC236}">
              <a16:creationId xmlns:a16="http://schemas.microsoft.com/office/drawing/2014/main" id="{75B26125-335E-480F-AB49-7195A406E828}"/>
            </a:ext>
          </a:extLst>
        </xdr:cNvPr>
        <xdr:cNvSpPr txBox="1"/>
      </xdr:nvSpPr>
      <xdr:spPr>
        <a:xfrm>
          <a:off x="10845966" y="10665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99" name="直線コネクタ 598">
          <a:extLst>
            <a:ext uri="{FF2B5EF4-FFF2-40B4-BE49-F238E27FC236}">
              <a16:creationId xmlns:a16="http://schemas.microsoft.com/office/drawing/2014/main" id="{30410A61-5ED5-405F-8CEA-0F6DFB085D38}"/>
            </a:ext>
          </a:extLst>
        </xdr:cNvPr>
        <xdr:cNvCxnSpPr/>
      </xdr:nvCxnSpPr>
      <xdr:spPr>
        <a:xfrm>
          <a:off x="11210925" y="10363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00" name="テキスト ボックス 599">
          <a:extLst>
            <a:ext uri="{FF2B5EF4-FFF2-40B4-BE49-F238E27FC236}">
              <a16:creationId xmlns:a16="http://schemas.microsoft.com/office/drawing/2014/main" id="{8D5C70E1-726A-4D67-B7DA-5FDE5F841CB5}"/>
            </a:ext>
          </a:extLst>
        </xdr:cNvPr>
        <xdr:cNvSpPr txBox="1"/>
      </xdr:nvSpPr>
      <xdr:spPr>
        <a:xfrm>
          <a:off x="10845966" y="10227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01" name="直線コネクタ 600">
          <a:extLst>
            <a:ext uri="{FF2B5EF4-FFF2-40B4-BE49-F238E27FC236}">
              <a16:creationId xmlns:a16="http://schemas.microsoft.com/office/drawing/2014/main" id="{82284094-5BF9-4467-A499-514093B0A952}"/>
            </a:ext>
          </a:extLst>
        </xdr:cNvPr>
        <xdr:cNvCxnSpPr/>
      </xdr:nvCxnSpPr>
      <xdr:spPr>
        <a:xfrm>
          <a:off x="11210925" y="9934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02" name="テキスト ボックス 601">
          <a:extLst>
            <a:ext uri="{FF2B5EF4-FFF2-40B4-BE49-F238E27FC236}">
              <a16:creationId xmlns:a16="http://schemas.microsoft.com/office/drawing/2014/main" id="{AAE31022-650F-4422-B694-FF3FC71EB174}"/>
            </a:ext>
          </a:extLst>
        </xdr:cNvPr>
        <xdr:cNvSpPr txBox="1"/>
      </xdr:nvSpPr>
      <xdr:spPr>
        <a:xfrm>
          <a:off x="10845966" y="9798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03" name="直線コネクタ 602">
          <a:extLst>
            <a:ext uri="{FF2B5EF4-FFF2-40B4-BE49-F238E27FC236}">
              <a16:creationId xmlns:a16="http://schemas.microsoft.com/office/drawing/2014/main" id="{3C81A03B-75EF-492C-B600-C75A471DD0BC}"/>
            </a:ext>
          </a:extLst>
        </xdr:cNvPr>
        <xdr:cNvCxnSpPr/>
      </xdr:nvCxnSpPr>
      <xdr:spPr>
        <a:xfrm>
          <a:off x="11210925" y="950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04" name="テキスト ボックス 603">
          <a:extLst>
            <a:ext uri="{FF2B5EF4-FFF2-40B4-BE49-F238E27FC236}">
              <a16:creationId xmlns:a16="http://schemas.microsoft.com/office/drawing/2014/main" id="{6B0503C3-42E6-4BD0-9DF3-484320CCF245}"/>
            </a:ext>
          </a:extLst>
        </xdr:cNvPr>
        <xdr:cNvSpPr txBox="1"/>
      </xdr:nvSpPr>
      <xdr:spPr>
        <a:xfrm>
          <a:off x="10845966" y="937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05" name="直線コネクタ 604">
          <a:extLst>
            <a:ext uri="{FF2B5EF4-FFF2-40B4-BE49-F238E27FC236}">
              <a16:creationId xmlns:a16="http://schemas.microsoft.com/office/drawing/2014/main" id="{11E98279-D9CB-4E08-8ED8-AC9D963CBCA2}"/>
            </a:ext>
          </a:extLst>
        </xdr:cNvPr>
        <xdr:cNvCxnSpPr/>
      </xdr:nvCxnSpPr>
      <xdr:spPr>
        <a:xfrm>
          <a:off x="11210925" y="9067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06" name="テキスト ボックス 605">
          <a:extLst>
            <a:ext uri="{FF2B5EF4-FFF2-40B4-BE49-F238E27FC236}">
              <a16:creationId xmlns:a16="http://schemas.microsoft.com/office/drawing/2014/main" id="{79BEE235-825E-4820-92BA-CC569A141C80}"/>
            </a:ext>
          </a:extLst>
        </xdr:cNvPr>
        <xdr:cNvSpPr txBox="1"/>
      </xdr:nvSpPr>
      <xdr:spPr>
        <a:xfrm>
          <a:off x="10845966" y="893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7" name="直線コネクタ 606">
          <a:extLst>
            <a:ext uri="{FF2B5EF4-FFF2-40B4-BE49-F238E27FC236}">
              <a16:creationId xmlns:a16="http://schemas.microsoft.com/office/drawing/2014/main" id="{A39FDF6E-EADE-4A13-B026-6D7086C5A621}"/>
            </a:ext>
          </a:extLst>
        </xdr:cNvPr>
        <xdr:cNvCxnSpPr/>
      </xdr:nvCxnSpPr>
      <xdr:spPr>
        <a:xfrm>
          <a:off x="11210925" y="86391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8" name="テキスト ボックス 607">
          <a:extLst>
            <a:ext uri="{FF2B5EF4-FFF2-40B4-BE49-F238E27FC236}">
              <a16:creationId xmlns:a16="http://schemas.microsoft.com/office/drawing/2014/main" id="{165269B4-DCD0-4E32-A7AC-3D7F14D1C320}"/>
            </a:ext>
          </a:extLst>
        </xdr:cNvPr>
        <xdr:cNvSpPr txBox="1"/>
      </xdr:nvSpPr>
      <xdr:spPr>
        <a:xfrm>
          <a:off x="10845966" y="85033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9" name="【警察施設】&#10;有形固定資産減価償却率グラフ枠">
          <a:extLst>
            <a:ext uri="{FF2B5EF4-FFF2-40B4-BE49-F238E27FC236}">
              <a16:creationId xmlns:a16="http://schemas.microsoft.com/office/drawing/2014/main" id="{1AA3DB7B-8692-4B68-BA7B-59C778BA4A5E}"/>
            </a:ext>
          </a:extLst>
        </xdr:cNvPr>
        <xdr:cNvSpPr/>
      </xdr:nvSpPr>
      <xdr:spPr>
        <a:xfrm>
          <a:off x="11210925" y="863917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55</xdr:row>
      <xdr:rowOff>84582</xdr:rowOff>
    </xdr:from>
    <xdr:to>
      <xdr:col>85</xdr:col>
      <xdr:colOff>126364</xdr:colOff>
      <xdr:row>63</xdr:row>
      <xdr:rowOff>89154</xdr:rowOff>
    </xdr:to>
    <xdr:cxnSp macro="">
      <xdr:nvCxnSpPr>
        <xdr:cNvPr id="610" name="直線コネクタ 609">
          <a:extLst>
            <a:ext uri="{FF2B5EF4-FFF2-40B4-BE49-F238E27FC236}">
              <a16:creationId xmlns:a16="http://schemas.microsoft.com/office/drawing/2014/main" id="{88E34680-0AC6-4724-9C2C-437715D667F1}"/>
            </a:ext>
          </a:extLst>
        </xdr:cNvPr>
        <xdr:cNvCxnSpPr/>
      </xdr:nvCxnSpPr>
      <xdr:spPr>
        <a:xfrm flipV="1">
          <a:off x="14695170" y="8993632"/>
          <a:ext cx="1269" cy="1293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63</xdr:row>
      <xdr:rowOff>92981</xdr:rowOff>
    </xdr:from>
    <xdr:ext cx="405111" cy="259045"/>
    <xdr:sp macro="" textlink="">
      <xdr:nvSpPr>
        <xdr:cNvPr id="611" name="【警察施設】&#10;有形固定資産減価償却率最小値テキスト">
          <a:extLst>
            <a:ext uri="{FF2B5EF4-FFF2-40B4-BE49-F238E27FC236}">
              <a16:creationId xmlns:a16="http://schemas.microsoft.com/office/drawing/2014/main" id="{83D21ADF-EB1D-4BCB-84BB-8D57B13F4CF9}"/>
            </a:ext>
          </a:extLst>
        </xdr:cNvPr>
        <xdr:cNvSpPr txBox="1"/>
      </xdr:nvSpPr>
      <xdr:spPr>
        <a:xfrm>
          <a:off x="14744700" y="10294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89154</xdr:rowOff>
    </xdr:from>
    <xdr:to>
      <xdr:col>86</xdr:col>
      <xdr:colOff>25400</xdr:colOff>
      <xdr:row>63</xdr:row>
      <xdr:rowOff>89154</xdr:rowOff>
    </xdr:to>
    <xdr:cxnSp macro="">
      <xdr:nvCxnSpPr>
        <xdr:cNvPr id="612" name="直線コネクタ 611">
          <a:extLst>
            <a:ext uri="{FF2B5EF4-FFF2-40B4-BE49-F238E27FC236}">
              <a16:creationId xmlns:a16="http://schemas.microsoft.com/office/drawing/2014/main" id="{F4718411-1965-457D-9C05-2EBCA2CBF6F3}"/>
            </a:ext>
          </a:extLst>
        </xdr:cNvPr>
        <xdr:cNvCxnSpPr/>
      </xdr:nvCxnSpPr>
      <xdr:spPr>
        <a:xfrm>
          <a:off x="14611350" y="1028725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31259</xdr:rowOff>
    </xdr:from>
    <xdr:ext cx="405111" cy="259045"/>
    <xdr:sp macro="" textlink="">
      <xdr:nvSpPr>
        <xdr:cNvPr id="613" name="【警察施設】&#10;有形固定資産減価償却率最大値テキスト">
          <a:extLst>
            <a:ext uri="{FF2B5EF4-FFF2-40B4-BE49-F238E27FC236}">
              <a16:creationId xmlns:a16="http://schemas.microsoft.com/office/drawing/2014/main" id="{E090569C-A374-4256-B924-F639DC10623F}"/>
            </a:ext>
          </a:extLst>
        </xdr:cNvPr>
        <xdr:cNvSpPr txBox="1"/>
      </xdr:nvSpPr>
      <xdr:spPr>
        <a:xfrm>
          <a:off x="14744700" y="8772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84582</xdr:rowOff>
    </xdr:from>
    <xdr:to>
      <xdr:col>86</xdr:col>
      <xdr:colOff>25400</xdr:colOff>
      <xdr:row>55</xdr:row>
      <xdr:rowOff>84582</xdr:rowOff>
    </xdr:to>
    <xdr:cxnSp macro="">
      <xdr:nvCxnSpPr>
        <xdr:cNvPr id="614" name="直線コネクタ 613">
          <a:extLst>
            <a:ext uri="{FF2B5EF4-FFF2-40B4-BE49-F238E27FC236}">
              <a16:creationId xmlns:a16="http://schemas.microsoft.com/office/drawing/2014/main" id="{15D9EF00-86AA-41C0-BD60-F8ED52AE1BD4}"/>
            </a:ext>
          </a:extLst>
        </xdr:cNvPr>
        <xdr:cNvCxnSpPr/>
      </xdr:nvCxnSpPr>
      <xdr:spPr>
        <a:xfrm>
          <a:off x="14611350" y="899363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158513</xdr:rowOff>
    </xdr:from>
    <xdr:ext cx="405111" cy="259045"/>
    <xdr:sp macro="" textlink="">
      <xdr:nvSpPr>
        <xdr:cNvPr id="615" name="【警察施設】&#10;有形固定資産減価償却率平均値テキスト">
          <a:extLst>
            <a:ext uri="{FF2B5EF4-FFF2-40B4-BE49-F238E27FC236}">
              <a16:creationId xmlns:a16="http://schemas.microsoft.com/office/drawing/2014/main" id="{4514491F-2840-4AF2-B3E8-634A1699FB6F}"/>
            </a:ext>
          </a:extLst>
        </xdr:cNvPr>
        <xdr:cNvSpPr txBox="1"/>
      </xdr:nvSpPr>
      <xdr:spPr>
        <a:xfrm>
          <a:off x="14744700" y="97152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8636</xdr:rowOff>
    </xdr:from>
    <xdr:to>
      <xdr:col>85</xdr:col>
      <xdr:colOff>177800</xdr:colOff>
      <xdr:row>60</xdr:row>
      <xdr:rowOff>110236</xdr:rowOff>
    </xdr:to>
    <xdr:sp macro="" textlink="">
      <xdr:nvSpPr>
        <xdr:cNvPr id="616" name="フローチャート: 判断 615">
          <a:extLst>
            <a:ext uri="{FF2B5EF4-FFF2-40B4-BE49-F238E27FC236}">
              <a16:creationId xmlns:a16="http://schemas.microsoft.com/office/drawing/2014/main" id="{2B9694E3-7A10-48BD-811B-75CD091531CD}"/>
            </a:ext>
          </a:extLst>
        </xdr:cNvPr>
        <xdr:cNvSpPr/>
      </xdr:nvSpPr>
      <xdr:spPr>
        <a:xfrm>
          <a:off x="14649450" y="972731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170942</xdr:rowOff>
    </xdr:from>
    <xdr:to>
      <xdr:col>81</xdr:col>
      <xdr:colOff>101600</xdr:colOff>
      <xdr:row>60</xdr:row>
      <xdr:rowOff>101092</xdr:rowOff>
    </xdr:to>
    <xdr:sp macro="" textlink="">
      <xdr:nvSpPr>
        <xdr:cNvPr id="617" name="フローチャート: 判断 616">
          <a:extLst>
            <a:ext uri="{FF2B5EF4-FFF2-40B4-BE49-F238E27FC236}">
              <a16:creationId xmlns:a16="http://schemas.microsoft.com/office/drawing/2014/main" id="{3331FCC1-21BF-47BD-A743-ADD6776A310D}"/>
            </a:ext>
          </a:extLst>
        </xdr:cNvPr>
        <xdr:cNvSpPr/>
      </xdr:nvSpPr>
      <xdr:spPr>
        <a:xfrm>
          <a:off x="13887450" y="971499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125222</xdr:rowOff>
    </xdr:from>
    <xdr:to>
      <xdr:col>76</xdr:col>
      <xdr:colOff>165100</xdr:colOff>
      <xdr:row>60</xdr:row>
      <xdr:rowOff>55372</xdr:rowOff>
    </xdr:to>
    <xdr:sp macro="" textlink="">
      <xdr:nvSpPr>
        <xdr:cNvPr id="618" name="フローチャート: 判断 617">
          <a:extLst>
            <a:ext uri="{FF2B5EF4-FFF2-40B4-BE49-F238E27FC236}">
              <a16:creationId xmlns:a16="http://schemas.microsoft.com/office/drawing/2014/main" id="{07BD4E5C-CCA7-4B90-A1D1-B1CAD46931C3}"/>
            </a:ext>
          </a:extLst>
        </xdr:cNvPr>
        <xdr:cNvSpPr/>
      </xdr:nvSpPr>
      <xdr:spPr>
        <a:xfrm>
          <a:off x="13096875" y="96756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134366</xdr:rowOff>
    </xdr:from>
    <xdr:to>
      <xdr:col>72</xdr:col>
      <xdr:colOff>38100</xdr:colOff>
      <xdr:row>60</xdr:row>
      <xdr:rowOff>64516</xdr:rowOff>
    </xdr:to>
    <xdr:sp macro="" textlink="">
      <xdr:nvSpPr>
        <xdr:cNvPr id="619" name="フローチャート: 判断 618">
          <a:extLst>
            <a:ext uri="{FF2B5EF4-FFF2-40B4-BE49-F238E27FC236}">
              <a16:creationId xmlns:a16="http://schemas.microsoft.com/office/drawing/2014/main" id="{91507EBE-B7F0-4FC6-A7BB-4708629C3165}"/>
            </a:ext>
          </a:extLst>
        </xdr:cNvPr>
        <xdr:cNvSpPr/>
      </xdr:nvSpPr>
      <xdr:spPr>
        <a:xfrm>
          <a:off x="12296775" y="968794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72644</xdr:rowOff>
    </xdr:from>
    <xdr:to>
      <xdr:col>67</xdr:col>
      <xdr:colOff>101600</xdr:colOff>
      <xdr:row>61</xdr:row>
      <xdr:rowOff>2794</xdr:rowOff>
    </xdr:to>
    <xdr:sp macro="" textlink="">
      <xdr:nvSpPr>
        <xdr:cNvPr id="620" name="フローチャート: 判断 619">
          <a:extLst>
            <a:ext uri="{FF2B5EF4-FFF2-40B4-BE49-F238E27FC236}">
              <a16:creationId xmlns:a16="http://schemas.microsoft.com/office/drawing/2014/main" id="{ED490CB1-BB78-42AA-A221-093A74F95322}"/>
            </a:ext>
          </a:extLst>
        </xdr:cNvPr>
        <xdr:cNvSpPr/>
      </xdr:nvSpPr>
      <xdr:spPr>
        <a:xfrm>
          <a:off x="11487150" y="978496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1" name="テキスト ボックス 620">
          <a:extLst>
            <a:ext uri="{FF2B5EF4-FFF2-40B4-BE49-F238E27FC236}">
              <a16:creationId xmlns:a16="http://schemas.microsoft.com/office/drawing/2014/main" id="{FE430EED-0E1B-43BF-8C5D-5D256CB8CAA2}"/>
            </a:ext>
          </a:extLst>
        </xdr:cNvPr>
        <xdr:cNvSpPr txBox="1"/>
      </xdr:nvSpPr>
      <xdr:spPr>
        <a:xfrm>
          <a:off x="14525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2" name="テキスト ボックス 621">
          <a:extLst>
            <a:ext uri="{FF2B5EF4-FFF2-40B4-BE49-F238E27FC236}">
              <a16:creationId xmlns:a16="http://schemas.microsoft.com/office/drawing/2014/main" id="{AE59568F-C836-4736-96FA-B624E30218A7}"/>
            </a:ext>
          </a:extLst>
        </xdr:cNvPr>
        <xdr:cNvSpPr txBox="1"/>
      </xdr:nvSpPr>
      <xdr:spPr>
        <a:xfrm>
          <a:off x="137636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3" name="テキスト ボックス 622">
          <a:extLst>
            <a:ext uri="{FF2B5EF4-FFF2-40B4-BE49-F238E27FC236}">
              <a16:creationId xmlns:a16="http://schemas.microsoft.com/office/drawing/2014/main" id="{49EF9852-B6B7-496F-8569-3A2E6ED285D2}"/>
            </a:ext>
          </a:extLst>
        </xdr:cNvPr>
        <xdr:cNvSpPr txBox="1"/>
      </xdr:nvSpPr>
      <xdr:spPr>
        <a:xfrm>
          <a:off x="129730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4" name="テキスト ボックス 623">
          <a:extLst>
            <a:ext uri="{FF2B5EF4-FFF2-40B4-BE49-F238E27FC236}">
              <a16:creationId xmlns:a16="http://schemas.microsoft.com/office/drawing/2014/main" id="{6D3E20D5-2B1B-4400-9C07-5DA70C3B6B26}"/>
            </a:ext>
          </a:extLst>
        </xdr:cNvPr>
        <xdr:cNvSpPr txBox="1"/>
      </xdr:nvSpPr>
      <xdr:spPr>
        <a:xfrm>
          <a:off x="12172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5" name="テキスト ボックス 624">
          <a:extLst>
            <a:ext uri="{FF2B5EF4-FFF2-40B4-BE49-F238E27FC236}">
              <a16:creationId xmlns:a16="http://schemas.microsoft.com/office/drawing/2014/main" id="{2E47410D-C02F-4240-B287-290FD025E3CC}"/>
            </a:ext>
          </a:extLst>
        </xdr:cNvPr>
        <xdr:cNvSpPr txBox="1"/>
      </xdr:nvSpPr>
      <xdr:spPr>
        <a:xfrm>
          <a:off x="11363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113792</xdr:rowOff>
    </xdr:from>
    <xdr:to>
      <xdr:col>85</xdr:col>
      <xdr:colOff>177800</xdr:colOff>
      <xdr:row>59</xdr:row>
      <xdr:rowOff>43942</xdr:rowOff>
    </xdr:to>
    <xdr:sp macro="" textlink="">
      <xdr:nvSpPr>
        <xdr:cNvPr id="626" name="楕円 625">
          <a:extLst>
            <a:ext uri="{FF2B5EF4-FFF2-40B4-BE49-F238E27FC236}">
              <a16:creationId xmlns:a16="http://schemas.microsoft.com/office/drawing/2014/main" id="{2356036C-4EE9-4049-BB94-169F367D3F9A}"/>
            </a:ext>
          </a:extLst>
        </xdr:cNvPr>
        <xdr:cNvSpPr/>
      </xdr:nvSpPr>
      <xdr:spPr>
        <a:xfrm>
          <a:off x="14649450" y="950544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136669</xdr:rowOff>
    </xdr:from>
    <xdr:ext cx="405111" cy="259045"/>
    <xdr:sp macro="" textlink="">
      <xdr:nvSpPr>
        <xdr:cNvPr id="627" name="【警察施設】&#10;有形固定資産減価償却率該当値テキスト">
          <a:extLst>
            <a:ext uri="{FF2B5EF4-FFF2-40B4-BE49-F238E27FC236}">
              <a16:creationId xmlns:a16="http://schemas.microsoft.com/office/drawing/2014/main" id="{AE500E13-BA7A-41C7-B131-F32DF3BA8478}"/>
            </a:ext>
          </a:extLst>
        </xdr:cNvPr>
        <xdr:cNvSpPr txBox="1"/>
      </xdr:nvSpPr>
      <xdr:spPr>
        <a:xfrm>
          <a:off x="14744700" y="9369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xdr:rowOff>
    </xdr:from>
    <xdr:to>
      <xdr:col>81</xdr:col>
      <xdr:colOff>101600</xdr:colOff>
      <xdr:row>58</xdr:row>
      <xdr:rowOff>110236</xdr:rowOff>
    </xdr:to>
    <xdr:sp macro="" textlink="">
      <xdr:nvSpPr>
        <xdr:cNvPr id="628" name="楕円 627">
          <a:extLst>
            <a:ext uri="{FF2B5EF4-FFF2-40B4-BE49-F238E27FC236}">
              <a16:creationId xmlns:a16="http://schemas.microsoft.com/office/drawing/2014/main" id="{C76EBB15-A136-4B5A-87F2-77BD36C792BD}"/>
            </a:ext>
          </a:extLst>
        </xdr:cNvPr>
        <xdr:cNvSpPr/>
      </xdr:nvSpPr>
      <xdr:spPr>
        <a:xfrm>
          <a:off x="13887450" y="940346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59436</xdr:rowOff>
    </xdr:from>
    <xdr:to>
      <xdr:col>85</xdr:col>
      <xdr:colOff>127000</xdr:colOff>
      <xdr:row>58</xdr:row>
      <xdr:rowOff>164592</xdr:rowOff>
    </xdr:to>
    <xdr:cxnSp macro="">
      <xdr:nvCxnSpPr>
        <xdr:cNvPr id="629" name="直線コネクタ 628">
          <a:extLst>
            <a:ext uri="{FF2B5EF4-FFF2-40B4-BE49-F238E27FC236}">
              <a16:creationId xmlns:a16="http://schemas.microsoft.com/office/drawing/2014/main" id="{D213902D-6988-4911-AF57-5B77A6CDC080}"/>
            </a:ext>
          </a:extLst>
        </xdr:cNvPr>
        <xdr:cNvCxnSpPr/>
      </xdr:nvCxnSpPr>
      <xdr:spPr>
        <a:xfrm>
          <a:off x="13935075" y="9451086"/>
          <a:ext cx="762000" cy="10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79502</xdr:rowOff>
    </xdr:from>
    <xdr:to>
      <xdr:col>76</xdr:col>
      <xdr:colOff>165100</xdr:colOff>
      <xdr:row>62</xdr:row>
      <xdr:rowOff>9652</xdr:rowOff>
    </xdr:to>
    <xdr:sp macro="" textlink="">
      <xdr:nvSpPr>
        <xdr:cNvPr id="630" name="楕円 629">
          <a:extLst>
            <a:ext uri="{FF2B5EF4-FFF2-40B4-BE49-F238E27FC236}">
              <a16:creationId xmlns:a16="http://schemas.microsoft.com/office/drawing/2014/main" id="{E84CF09C-B88B-40B9-B1C5-D7E1BB084F4F}"/>
            </a:ext>
          </a:extLst>
        </xdr:cNvPr>
        <xdr:cNvSpPr/>
      </xdr:nvSpPr>
      <xdr:spPr>
        <a:xfrm>
          <a:off x="13096875" y="9960102"/>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59436</xdr:rowOff>
    </xdr:from>
    <xdr:to>
      <xdr:col>81</xdr:col>
      <xdr:colOff>50800</xdr:colOff>
      <xdr:row>61</xdr:row>
      <xdr:rowOff>130302</xdr:rowOff>
    </xdr:to>
    <xdr:cxnSp macro="">
      <xdr:nvCxnSpPr>
        <xdr:cNvPr id="631" name="直線コネクタ 630">
          <a:extLst>
            <a:ext uri="{FF2B5EF4-FFF2-40B4-BE49-F238E27FC236}">
              <a16:creationId xmlns:a16="http://schemas.microsoft.com/office/drawing/2014/main" id="{9D3833D3-A432-470D-9A80-1AC5DE32CE14}"/>
            </a:ext>
          </a:extLst>
        </xdr:cNvPr>
        <xdr:cNvCxnSpPr/>
      </xdr:nvCxnSpPr>
      <xdr:spPr>
        <a:xfrm flipV="1">
          <a:off x="13144500" y="9451086"/>
          <a:ext cx="790575" cy="55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150368</xdr:rowOff>
    </xdr:from>
    <xdr:to>
      <xdr:col>72</xdr:col>
      <xdr:colOff>38100</xdr:colOff>
      <xdr:row>61</xdr:row>
      <xdr:rowOff>80518</xdr:rowOff>
    </xdr:to>
    <xdr:sp macro="" textlink="">
      <xdr:nvSpPr>
        <xdr:cNvPr id="632" name="楕円 631">
          <a:extLst>
            <a:ext uri="{FF2B5EF4-FFF2-40B4-BE49-F238E27FC236}">
              <a16:creationId xmlns:a16="http://schemas.microsoft.com/office/drawing/2014/main" id="{3BD48336-F4ED-4B5F-820F-E834CDAFC3A3}"/>
            </a:ext>
          </a:extLst>
        </xdr:cNvPr>
        <xdr:cNvSpPr/>
      </xdr:nvSpPr>
      <xdr:spPr>
        <a:xfrm>
          <a:off x="12296775" y="986586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29718</xdr:rowOff>
    </xdr:from>
    <xdr:to>
      <xdr:col>76</xdr:col>
      <xdr:colOff>114300</xdr:colOff>
      <xdr:row>61</xdr:row>
      <xdr:rowOff>130302</xdr:rowOff>
    </xdr:to>
    <xdr:cxnSp macro="">
      <xdr:nvCxnSpPr>
        <xdr:cNvPr id="633" name="直線コネクタ 632">
          <a:extLst>
            <a:ext uri="{FF2B5EF4-FFF2-40B4-BE49-F238E27FC236}">
              <a16:creationId xmlns:a16="http://schemas.microsoft.com/office/drawing/2014/main" id="{B82DDF40-389B-432C-971E-372290EB1270}"/>
            </a:ext>
          </a:extLst>
        </xdr:cNvPr>
        <xdr:cNvCxnSpPr/>
      </xdr:nvCxnSpPr>
      <xdr:spPr>
        <a:xfrm>
          <a:off x="12344400" y="9903968"/>
          <a:ext cx="800100"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100076</xdr:rowOff>
    </xdr:from>
    <xdr:to>
      <xdr:col>67</xdr:col>
      <xdr:colOff>101600</xdr:colOff>
      <xdr:row>61</xdr:row>
      <xdr:rowOff>30226</xdr:rowOff>
    </xdr:to>
    <xdr:sp macro="" textlink="">
      <xdr:nvSpPr>
        <xdr:cNvPr id="634" name="楕円 633">
          <a:extLst>
            <a:ext uri="{FF2B5EF4-FFF2-40B4-BE49-F238E27FC236}">
              <a16:creationId xmlns:a16="http://schemas.microsoft.com/office/drawing/2014/main" id="{0837618B-85A7-4BEC-B3B9-B1538CF15431}"/>
            </a:ext>
          </a:extLst>
        </xdr:cNvPr>
        <xdr:cNvSpPr/>
      </xdr:nvSpPr>
      <xdr:spPr>
        <a:xfrm>
          <a:off x="11487150" y="9818751"/>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150876</xdr:rowOff>
    </xdr:from>
    <xdr:to>
      <xdr:col>71</xdr:col>
      <xdr:colOff>177800</xdr:colOff>
      <xdr:row>61</xdr:row>
      <xdr:rowOff>29718</xdr:rowOff>
    </xdr:to>
    <xdr:cxnSp macro="">
      <xdr:nvCxnSpPr>
        <xdr:cNvPr id="635" name="直線コネクタ 634">
          <a:extLst>
            <a:ext uri="{FF2B5EF4-FFF2-40B4-BE49-F238E27FC236}">
              <a16:creationId xmlns:a16="http://schemas.microsoft.com/office/drawing/2014/main" id="{311999D9-7E36-43D3-9543-561AD5D8DA52}"/>
            </a:ext>
          </a:extLst>
        </xdr:cNvPr>
        <xdr:cNvCxnSpPr/>
      </xdr:nvCxnSpPr>
      <xdr:spPr>
        <a:xfrm>
          <a:off x="11534775" y="9866376"/>
          <a:ext cx="809625" cy="3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92219</xdr:rowOff>
    </xdr:from>
    <xdr:ext cx="405111" cy="259045"/>
    <xdr:sp macro="" textlink="">
      <xdr:nvSpPr>
        <xdr:cNvPr id="636" name="n_1aveValue【警察施設】&#10;有形固定資産減価償却率">
          <a:extLst>
            <a:ext uri="{FF2B5EF4-FFF2-40B4-BE49-F238E27FC236}">
              <a16:creationId xmlns:a16="http://schemas.microsoft.com/office/drawing/2014/main" id="{7A583B24-426F-44A0-895B-EA198E3DC2DB}"/>
            </a:ext>
          </a:extLst>
        </xdr:cNvPr>
        <xdr:cNvSpPr txBox="1"/>
      </xdr:nvSpPr>
      <xdr:spPr>
        <a:xfrm>
          <a:off x="13745219" y="9807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71899</xdr:rowOff>
    </xdr:from>
    <xdr:ext cx="405111" cy="259045"/>
    <xdr:sp macro="" textlink="">
      <xdr:nvSpPr>
        <xdr:cNvPr id="637" name="n_2aveValue【警察施設】&#10;有形固定資産減価償却率">
          <a:extLst>
            <a:ext uri="{FF2B5EF4-FFF2-40B4-BE49-F238E27FC236}">
              <a16:creationId xmlns:a16="http://schemas.microsoft.com/office/drawing/2014/main" id="{94FF556B-5F5C-44B3-9D4C-3380C75A1735}"/>
            </a:ext>
          </a:extLst>
        </xdr:cNvPr>
        <xdr:cNvSpPr txBox="1"/>
      </xdr:nvSpPr>
      <xdr:spPr>
        <a:xfrm>
          <a:off x="12964169" y="9460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81043</xdr:rowOff>
    </xdr:from>
    <xdr:ext cx="405111" cy="259045"/>
    <xdr:sp macro="" textlink="">
      <xdr:nvSpPr>
        <xdr:cNvPr id="638" name="n_3aveValue【警察施設】&#10;有形固定資産減価償却率">
          <a:extLst>
            <a:ext uri="{FF2B5EF4-FFF2-40B4-BE49-F238E27FC236}">
              <a16:creationId xmlns:a16="http://schemas.microsoft.com/office/drawing/2014/main" id="{C74E2E5A-4B03-4627-8185-7A132870EE03}"/>
            </a:ext>
          </a:extLst>
        </xdr:cNvPr>
        <xdr:cNvSpPr txBox="1"/>
      </xdr:nvSpPr>
      <xdr:spPr>
        <a:xfrm>
          <a:off x="12164069" y="9475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19321</xdr:rowOff>
    </xdr:from>
    <xdr:ext cx="405111" cy="259045"/>
    <xdr:sp macro="" textlink="">
      <xdr:nvSpPr>
        <xdr:cNvPr id="639" name="n_4aveValue【警察施設】&#10;有形固定資産減価償却率">
          <a:extLst>
            <a:ext uri="{FF2B5EF4-FFF2-40B4-BE49-F238E27FC236}">
              <a16:creationId xmlns:a16="http://schemas.microsoft.com/office/drawing/2014/main" id="{044045EF-8423-456E-9813-B02C533EE927}"/>
            </a:ext>
          </a:extLst>
        </xdr:cNvPr>
        <xdr:cNvSpPr txBox="1"/>
      </xdr:nvSpPr>
      <xdr:spPr>
        <a:xfrm>
          <a:off x="11354444" y="9572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126763</xdr:rowOff>
    </xdr:from>
    <xdr:ext cx="405111" cy="259045"/>
    <xdr:sp macro="" textlink="">
      <xdr:nvSpPr>
        <xdr:cNvPr id="640" name="n_1mainValue【警察施設】&#10;有形固定資産減価償却率">
          <a:extLst>
            <a:ext uri="{FF2B5EF4-FFF2-40B4-BE49-F238E27FC236}">
              <a16:creationId xmlns:a16="http://schemas.microsoft.com/office/drawing/2014/main" id="{09DBE523-6360-43BE-AB92-52A6F85263F9}"/>
            </a:ext>
          </a:extLst>
        </xdr:cNvPr>
        <xdr:cNvSpPr txBox="1"/>
      </xdr:nvSpPr>
      <xdr:spPr>
        <a:xfrm>
          <a:off x="13745219" y="919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779</xdr:rowOff>
    </xdr:from>
    <xdr:ext cx="405111" cy="259045"/>
    <xdr:sp macro="" textlink="">
      <xdr:nvSpPr>
        <xdr:cNvPr id="641" name="n_2mainValue【警察施設】&#10;有形固定資産減価償却率">
          <a:extLst>
            <a:ext uri="{FF2B5EF4-FFF2-40B4-BE49-F238E27FC236}">
              <a16:creationId xmlns:a16="http://schemas.microsoft.com/office/drawing/2014/main" id="{7ACE8B2E-D15C-45AB-B5B3-3B8F42220432}"/>
            </a:ext>
          </a:extLst>
        </xdr:cNvPr>
        <xdr:cNvSpPr txBox="1"/>
      </xdr:nvSpPr>
      <xdr:spPr>
        <a:xfrm>
          <a:off x="12964169" y="1004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71645</xdr:rowOff>
    </xdr:from>
    <xdr:ext cx="405111" cy="259045"/>
    <xdr:sp macro="" textlink="">
      <xdr:nvSpPr>
        <xdr:cNvPr id="642" name="n_3mainValue【警察施設】&#10;有形固定資産減価償却率">
          <a:extLst>
            <a:ext uri="{FF2B5EF4-FFF2-40B4-BE49-F238E27FC236}">
              <a16:creationId xmlns:a16="http://schemas.microsoft.com/office/drawing/2014/main" id="{CBD4DDD7-48F6-4C89-A2D0-3931EC6C28C9}"/>
            </a:ext>
          </a:extLst>
        </xdr:cNvPr>
        <xdr:cNvSpPr txBox="1"/>
      </xdr:nvSpPr>
      <xdr:spPr>
        <a:xfrm>
          <a:off x="12164069" y="994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21353</xdr:rowOff>
    </xdr:from>
    <xdr:ext cx="405111" cy="259045"/>
    <xdr:sp macro="" textlink="">
      <xdr:nvSpPr>
        <xdr:cNvPr id="643" name="n_4mainValue【警察施設】&#10;有形固定資産減価償却率">
          <a:extLst>
            <a:ext uri="{FF2B5EF4-FFF2-40B4-BE49-F238E27FC236}">
              <a16:creationId xmlns:a16="http://schemas.microsoft.com/office/drawing/2014/main" id="{BCDE8680-3D51-4462-B0DA-AB03D27D4197}"/>
            </a:ext>
          </a:extLst>
        </xdr:cNvPr>
        <xdr:cNvSpPr txBox="1"/>
      </xdr:nvSpPr>
      <xdr:spPr>
        <a:xfrm>
          <a:off x="11354444" y="9898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4" name="正方形/長方形 643">
          <a:extLst>
            <a:ext uri="{FF2B5EF4-FFF2-40B4-BE49-F238E27FC236}">
              <a16:creationId xmlns:a16="http://schemas.microsoft.com/office/drawing/2014/main" id="{C7FEEEF5-FF97-44B4-A67C-706DE8CB13FD}"/>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50</xdr:row>
      <xdr:rowOff>88900</xdr:rowOff>
    </xdr:from>
    <xdr:to>
      <xdr:col>106</xdr:col>
      <xdr:colOff>127000</xdr:colOff>
      <xdr:row>52</xdr:row>
      <xdr:rowOff>0</xdr:rowOff>
    </xdr:to>
    <xdr:sp macro="" textlink="">
      <xdr:nvSpPr>
        <xdr:cNvPr id="645" name="正方形/長方形 644">
          <a:extLst>
            <a:ext uri="{FF2B5EF4-FFF2-40B4-BE49-F238E27FC236}">
              <a16:creationId xmlns:a16="http://schemas.microsoft.com/office/drawing/2014/main" id="{F0D8CF1E-7186-49D0-8388-DE261AA2DDDC}"/>
            </a:ext>
          </a:extLst>
        </xdr:cNvPr>
        <xdr:cNvSpPr/>
      </xdr:nvSpPr>
      <xdr:spPr>
        <a:xfrm>
          <a:off x="169259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51</xdr:row>
      <xdr:rowOff>120650</xdr:rowOff>
    </xdr:from>
    <xdr:to>
      <xdr:col>106</xdr:col>
      <xdr:colOff>127000</xdr:colOff>
      <xdr:row>53</xdr:row>
      <xdr:rowOff>31750</xdr:rowOff>
    </xdr:to>
    <xdr:sp macro="" textlink="">
      <xdr:nvSpPr>
        <xdr:cNvPr id="646" name="正方形/長方形 645">
          <a:extLst>
            <a:ext uri="{FF2B5EF4-FFF2-40B4-BE49-F238E27FC236}">
              <a16:creationId xmlns:a16="http://schemas.microsoft.com/office/drawing/2014/main" id="{ED6EE52F-7254-47F5-B78C-80EDA64B3A24}"/>
            </a:ext>
          </a:extLst>
        </xdr:cNvPr>
        <xdr:cNvSpPr/>
      </xdr:nvSpPr>
      <xdr:spPr>
        <a:xfrm>
          <a:off x="169259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50</xdr:row>
      <xdr:rowOff>88900</xdr:rowOff>
    </xdr:from>
    <xdr:to>
      <xdr:col>115</xdr:col>
      <xdr:colOff>63500</xdr:colOff>
      <xdr:row>52</xdr:row>
      <xdr:rowOff>0</xdr:rowOff>
    </xdr:to>
    <xdr:sp macro="" textlink="">
      <xdr:nvSpPr>
        <xdr:cNvPr id="647" name="正方形/長方形 646">
          <a:extLst>
            <a:ext uri="{FF2B5EF4-FFF2-40B4-BE49-F238E27FC236}">
              <a16:creationId xmlns:a16="http://schemas.microsoft.com/office/drawing/2014/main" id="{58FFA3A5-23B2-4C39-AA2F-FCDE6B1CEF05}"/>
            </a:ext>
          </a:extLst>
        </xdr:cNvPr>
        <xdr:cNvSpPr/>
      </xdr:nvSpPr>
      <xdr:spPr>
        <a:xfrm>
          <a:off x="1841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51</xdr:row>
      <xdr:rowOff>120650</xdr:rowOff>
    </xdr:from>
    <xdr:to>
      <xdr:col>115</xdr:col>
      <xdr:colOff>63500</xdr:colOff>
      <xdr:row>53</xdr:row>
      <xdr:rowOff>31750</xdr:rowOff>
    </xdr:to>
    <xdr:sp macro="" textlink="">
      <xdr:nvSpPr>
        <xdr:cNvPr id="648" name="正方形/長方形 647">
          <a:extLst>
            <a:ext uri="{FF2B5EF4-FFF2-40B4-BE49-F238E27FC236}">
              <a16:creationId xmlns:a16="http://schemas.microsoft.com/office/drawing/2014/main" id="{55E87B04-96CB-479C-B1BF-27DF64F7317E}"/>
            </a:ext>
          </a:extLst>
        </xdr:cNvPr>
        <xdr:cNvSpPr/>
      </xdr:nvSpPr>
      <xdr:spPr>
        <a:xfrm>
          <a:off x="1841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9" name="正方形/長方形 648">
          <a:extLst>
            <a:ext uri="{FF2B5EF4-FFF2-40B4-BE49-F238E27FC236}">
              <a16:creationId xmlns:a16="http://schemas.microsoft.com/office/drawing/2014/main" id="{E4EDDD07-0CA6-4932-A778-7B4B881ECB86}"/>
            </a:ext>
          </a:extLst>
        </xdr:cNvPr>
        <xdr:cNvSpPr/>
      </xdr:nvSpPr>
      <xdr:spPr>
        <a:xfrm>
          <a:off x="16459200" y="863917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0" name="テキスト ボックス 649">
          <a:extLst>
            <a:ext uri="{FF2B5EF4-FFF2-40B4-BE49-F238E27FC236}">
              <a16:creationId xmlns:a16="http://schemas.microsoft.com/office/drawing/2014/main" id="{FEEDD662-0B75-4FEE-B384-7405ECE58731}"/>
            </a:ext>
          </a:extLst>
        </xdr:cNvPr>
        <xdr:cNvSpPr txBox="1"/>
      </xdr:nvSpPr>
      <xdr:spPr>
        <a:xfrm>
          <a:off x="16440150" y="8458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1" name="直線コネクタ 650">
          <a:extLst>
            <a:ext uri="{FF2B5EF4-FFF2-40B4-BE49-F238E27FC236}">
              <a16:creationId xmlns:a16="http://schemas.microsoft.com/office/drawing/2014/main" id="{78877346-E241-4C15-AEC9-9B2B29DBCDD5}"/>
            </a:ext>
          </a:extLst>
        </xdr:cNvPr>
        <xdr:cNvCxnSpPr/>
      </xdr:nvCxnSpPr>
      <xdr:spPr>
        <a:xfrm>
          <a:off x="16459200" y="10801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52" name="テキスト ボックス 651">
          <a:extLst>
            <a:ext uri="{FF2B5EF4-FFF2-40B4-BE49-F238E27FC236}">
              <a16:creationId xmlns:a16="http://schemas.microsoft.com/office/drawing/2014/main" id="{EC445348-12E3-4093-BF92-6A6F0207AC4D}"/>
            </a:ext>
          </a:extLst>
        </xdr:cNvPr>
        <xdr:cNvSpPr txBox="1"/>
      </xdr:nvSpPr>
      <xdr:spPr>
        <a:xfrm>
          <a:off x="16052346" y="10665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53" name="直線コネクタ 652">
          <a:extLst>
            <a:ext uri="{FF2B5EF4-FFF2-40B4-BE49-F238E27FC236}">
              <a16:creationId xmlns:a16="http://schemas.microsoft.com/office/drawing/2014/main" id="{300244F2-7965-4F98-B91C-329A0C094292}"/>
            </a:ext>
          </a:extLst>
        </xdr:cNvPr>
        <xdr:cNvCxnSpPr/>
      </xdr:nvCxnSpPr>
      <xdr:spPr>
        <a:xfrm>
          <a:off x="16459200" y="104938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54" name="テキスト ボックス 653">
          <a:extLst>
            <a:ext uri="{FF2B5EF4-FFF2-40B4-BE49-F238E27FC236}">
              <a16:creationId xmlns:a16="http://schemas.microsoft.com/office/drawing/2014/main" id="{08BC6EB9-1D69-4DB7-B53A-AB4FB70F7922}"/>
            </a:ext>
          </a:extLst>
        </xdr:cNvPr>
        <xdr:cNvSpPr txBox="1"/>
      </xdr:nvSpPr>
      <xdr:spPr>
        <a:xfrm>
          <a:off x="16052346" y="103643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55" name="直線コネクタ 654">
          <a:extLst>
            <a:ext uri="{FF2B5EF4-FFF2-40B4-BE49-F238E27FC236}">
              <a16:creationId xmlns:a16="http://schemas.microsoft.com/office/drawing/2014/main" id="{31CD941A-3A06-4D26-A888-A007884DB1DA}"/>
            </a:ext>
          </a:extLst>
        </xdr:cNvPr>
        <xdr:cNvCxnSpPr/>
      </xdr:nvCxnSpPr>
      <xdr:spPr>
        <a:xfrm>
          <a:off x="16459200" y="1018313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56" name="テキスト ボックス 655">
          <a:extLst>
            <a:ext uri="{FF2B5EF4-FFF2-40B4-BE49-F238E27FC236}">
              <a16:creationId xmlns:a16="http://schemas.microsoft.com/office/drawing/2014/main" id="{5FBEA0AA-BD24-4D03-8ADD-F851C4485A4C}"/>
            </a:ext>
          </a:extLst>
        </xdr:cNvPr>
        <xdr:cNvSpPr txBox="1"/>
      </xdr:nvSpPr>
      <xdr:spPr>
        <a:xfrm>
          <a:off x="16052346" y="100472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57" name="直線コネクタ 656">
          <a:extLst>
            <a:ext uri="{FF2B5EF4-FFF2-40B4-BE49-F238E27FC236}">
              <a16:creationId xmlns:a16="http://schemas.microsoft.com/office/drawing/2014/main" id="{D613FC3E-0EF0-4A5C-ADBD-A31D962AF055}"/>
            </a:ext>
          </a:extLst>
        </xdr:cNvPr>
        <xdr:cNvCxnSpPr/>
      </xdr:nvCxnSpPr>
      <xdr:spPr>
        <a:xfrm>
          <a:off x="16459200" y="987561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58" name="テキスト ボックス 657">
          <a:extLst>
            <a:ext uri="{FF2B5EF4-FFF2-40B4-BE49-F238E27FC236}">
              <a16:creationId xmlns:a16="http://schemas.microsoft.com/office/drawing/2014/main" id="{558E4F77-F5BF-4985-87C9-15FB013995DE}"/>
            </a:ext>
          </a:extLst>
        </xdr:cNvPr>
        <xdr:cNvSpPr txBox="1"/>
      </xdr:nvSpPr>
      <xdr:spPr>
        <a:xfrm>
          <a:off x="16052346" y="9736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59" name="直線コネクタ 658">
          <a:extLst>
            <a:ext uri="{FF2B5EF4-FFF2-40B4-BE49-F238E27FC236}">
              <a16:creationId xmlns:a16="http://schemas.microsoft.com/office/drawing/2014/main" id="{CE0593CF-9450-4311-924C-99B3BB61781F}"/>
            </a:ext>
          </a:extLst>
        </xdr:cNvPr>
        <xdr:cNvCxnSpPr/>
      </xdr:nvCxnSpPr>
      <xdr:spPr>
        <a:xfrm>
          <a:off x="16459200" y="95649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60" name="テキスト ボックス 659">
          <a:extLst>
            <a:ext uri="{FF2B5EF4-FFF2-40B4-BE49-F238E27FC236}">
              <a16:creationId xmlns:a16="http://schemas.microsoft.com/office/drawing/2014/main" id="{3B976B00-65FE-4422-898C-CF45E1EDB352}"/>
            </a:ext>
          </a:extLst>
        </xdr:cNvPr>
        <xdr:cNvSpPr txBox="1"/>
      </xdr:nvSpPr>
      <xdr:spPr>
        <a:xfrm>
          <a:off x="16052346" y="94290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61" name="直線コネクタ 660">
          <a:extLst>
            <a:ext uri="{FF2B5EF4-FFF2-40B4-BE49-F238E27FC236}">
              <a16:creationId xmlns:a16="http://schemas.microsoft.com/office/drawing/2014/main" id="{B44C5FA1-641D-4D40-B433-3B7A1A497429}"/>
            </a:ext>
          </a:extLst>
        </xdr:cNvPr>
        <xdr:cNvCxnSpPr/>
      </xdr:nvCxnSpPr>
      <xdr:spPr>
        <a:xfrm>
          <a:off x="16459200" y="92573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62" name="テキスト ボックス 661">
          <a:extLst>
            <a:ext uri="{FF2B5EF4-FFF2-40B4-BE49-F238E27FC236}">
              <a16:creationId xmlns:a16="http://schemas.microsoft.com/office/drawing/2014/main" id="{3E3A6432-019F-4965-A25E-069BCCD889C2}"/>
            </a:ext>
          </a:extLst>
        </xdr:cNvPr>
        <xdr:cNvSpPr txBox="1"/>
      </xdr:nvSpPr>
      <xdr:spPr>
        <a:xfrm>
          <a:off x="16052346" y="91183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63" name="直線コネクタ 662">
          <a:extLst>
            <a:ext uri="{FF2B5EF4-FFF2-40B4-BE49-F238E27FC236}">
              <a16:creationId xmlns:a16="http://schemas.microsoft.com/office/drawing/2014/main" id="{96658E56-C5E6-411F-8313-C44B4803EA7D}"/>
            </a:ext>
          </a:extLst>
        </xdr:cNvPr>
        <xdr:cNvCxnSpPr/>
      </xdr:nvCxnSpPr>
      <xdr:spPr>
        <a:xfrm>
          <a:off x="16459200" y="894669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64" name="テキスト ボックス 663">
          <a:extLst>
            <a:ext uri="{FF2B5EF4-FFF2-40B4-BE49-F238E27FC236}">
              <a16:creationId xmlns:a16="http://schemas.microsoft.com/office/drawing/2014/main" id="{5CD048E1-036C-4C83-853B-83BE55DFC386}"/>
            </a:ext>
          </a:extLst>
        </xdr:cNvPr>
        <xdr:cNvSpPr txBox="1"/>
      </xdr:nvSpPr>
      <xdr:spPr>
        <a:xfrm>
          <a:off x="16052346" y="881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5" name="直線コネクタ 664">
          <a:extLst>
            <a:ext uri="{FF2B5EF4-FFF2-40B4-BE49-F238E27FC236}">
              <a16:creationId xmlns:a16="http://schemas.microsoft.com/office/drawing/2014/main" id="{5FA351D4-5105-46EF-92AD-6D65B689201A}"/>
            </a:ext>
          </a:extLst>
        </xdr:cNvPr>
        <xdr:cNvCxnSpPr/>
      </xdr:nvCxnSpPr>
      <xdr:spPr>
        <a:xfrm>
          <a:off x="16459200" y="8639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6" name="テキスト ボックス 665">
          <a:extLst>
            <a:ext uri="{FF2B5EF4-FFF2-40B4-BE49-F238E27FC236}">
              <a16:creationId xmlns:a16="http://schemas.microsoft.com/office/drawing/2014/main" id="{5D22C675-492D-4C74-903A-2E656AEC325E}"/>
            </a:ext>
          </a:extLst>
        </xdr:cNvPr>
        <xdr:cNvSpPr txBox="1"/>
      </xdr:nvSpPr>
      <xdr:spPr>
        <a:xfrm>
          <a:off x="16052346" y="8503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7" name="【警察施設】&#10;一人当たり面積グラフ枠">
          <a:extLst>
            <a:ext uri="{FF2B5EF4-FFF2-40B4-BE49-F238E27FC236}">
              <a16:creationId xmlns:a16="http://schemas.microsoft.com/office/drawing/2014/main" id="{E1DE2825-6F23-4AC9-8C6E-F627E2229277}"/>
            </a:ext>
          </a:extLst>
        </xdr:cNvPr>
        <xdr:cNvSpPr/>
      </xdr:nvSpPr>
      <xdr:spPr>
        <a:xfrm>
          <a:off x="16459200" y="863917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55</xdr:row>
      <xdr:rowOff>57150</xdr:rowOff>
    </xdr:from>
    <xdr:to>
      <xdr:col>116</xdr:col>
      <xdr:colOff>62864</xdr:colOff>
      <xdr:row>63</xdr:row>
      <xdr:rowOff>89807</xdr:rowOff>
    </xdr:to>
    <xdr:cxnSp macro="">
      <xdr:nvCxnSpPr>
        <xdr:cNvPr id="668" name="直線コネクタ 667">
          <a:extLst>
            <a:ext uri="{FF2B5EF4-FFF2-40B4-BE49-F238E27FC236}">
              <a16:creationId xmlns:a16="http://schemas.microsoft.com/office/drawing/2014/main" id="{A0F7B444-0D34-4EA0-8F50-E577F3A5C513}"/>
            </a:ext>
          </a:extLst>
        </xdr:cNvPr>
        <xdr:cNvCxnSpPr/>
      </xdr:nvCxnSpPr>
      <xdr:spPr>
        <a:xfrm flipV="1">
          <a:off x="19952970" y="8963025"/>
          <a:ext cx="1269" cy="1324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63</xdr:row>
      <xdr:rowOff>93634</xdr:rowOff>
    </xdr:from>
    <xdr:ext cx="469744" cy="259045"/>
    <xdr:sp macro="" textlink="">
      <xdr:nvSpPr>
        <xdr:cNvPr id="669" name="【警察施設】&#10;一人当たり面積最小値テキスト">
          <a:extLst>
            <a:ext uri="{FF2B5EF4-FFF2-40B4-BE49-F238E27FC236}">
              <a16:creationId xmlns:a16="http://schemas.microsoft.com/office/drawing/2014/main" id="{FF4CB032-B853-4F06-9408-FB93F04042C6}"/>
            </a:ext>
          </a:extLst>
        </xdr:cNvPr>
        <xdr:cNvSpPr txBox="1"/>
      </xdr:nvSpPr>
      <xdr:spPr>
        <a:xfrm>
          <a:off x="20002500" y="1029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89807</xdr:rowOff>
    </xdr:from>
    <xdr:to>
      <xdr:col>116</xdr:col>
      <xdr:colOff>152400</xdr:colOff>
      <xdr:row>63</xdr:row>
      <xdr:rowOff>89807</xdr:rowOff>
    </xdr:to>
    <xdr:cxnSp macro="">
      <xdr:nvCxnSpPr>
        <xdr:cNvPr id="670" name="直線コネクタ 669">
          <a:extLst>
            <a:ext uri="{FF2B5EF4-FFF2-40B4-BE49-F238E27FC236}">
              <a16:creationId xmlns:a16="http://schemas.microsoft.com/office/drawing/2014/main" id="{2859B9DF-3A4D-4589-9C40-28BEAA7B4BA9}"/>
            </a:ext>
          </a:extLst>
        </xdr:cNvPr>
        <xdr:cNvCxnSpPr/>
      </xdr:nvCxnSpPr>
      <xdr:spPr>
        <a:xfrm>
          <a:off x="19878675" y="1028790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3827</xdr:rowOff>
    </xdr:from>
    <xdr:ext cx="469744" cy="259045"/>
    <xdr:sp macro="" textlink="">
      <xdr:nvSpPr>
        <xdr:cNvPr id="671" name="【警察施設】&#10;一人当たり面積最大値テキスト">
          <a:extLst>
            <a:ext uri="{FF2B5EF4-FFF2-40B4-BE49-F238E27FC236}">
              <a16:creationId xmlns:a16="http://schemas.microsoft.com/office/drawing/2014/main" id="{D68DD2B6-3E4D-42AA-9AAD-C7F4E64CC9F0}"/>
            </a:ext>
          </a:extLst>
        </xdr:cNvPr>
        <xdr:cNvSpPr txBox="1"/>
      </xdr:nvSpPr>
      <xdr:spPr>
        <a:xfrm>
          <a:off x="20002500" y="875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57150</xdr:rowOff>
    </xdr:from>
    <xdr:to>
      <xdr:col>116</xdr:col>
      <xdr:colOff>152400</xdr:colOff>
      <xdr:row>55</xdr:row>
      <xdr:rowOff>57150</xdr:rowOff>
    </xdr:to>
    <xdr:cxnSp macro="">
      <xdr:nvCxnSpPr>
        <xdr:cNvPr id="672" name="直線コネクタ 671">
          <a:extLst>
            <a:ext uri="{FF2B5EF4-FFF2-40B4-BE49-F238E27FC236}">
              <a16:creationId xmlns:a16="http://schemas.microsoft.com/office/drawing/2014/main" id="{20D32534-7C2C-41A2-AD1E-78B3142F06C1}"/>
            </a:ext>
          </a:extLst>
        </xdr:cNvPr>
        <xdr:cNvCxnSpPr/>
      </xdr:nvCxnSpPr>
      <xdr:spPr>
        <a:xfrm>
          <a:off x="19878675" y="896302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60</xdr:row>
      <xdr:rowOff>74584</xdr:rowOff>
    </xdr:from>
    <xdr:ext cx="469744" cy="259045"/>
    <xdr:sp macro="" textlink="">
      <xdr:nvSpPr>
        <xdr:cNvPr id="673" name="【警察施設】&#10;一人当たり面積平均値テキスト">
          <a:extLst>
            <a:ext uri="{FF2B5EF4-FFF2-40B4-BE49-F238E27FC236}">
              <a16:creationId xmlns:a16="http://schemas.microsoft.com/office/drawing/2014/main" id="{701F5F40-DDB6-4EC5-8B6B-93C5F5ACFAEB}"/>
            </a:ext>
          </a:extLst>
        </xdr:cNvPr>
        <xdr:cNvSpPr txBox="1"/>
      </xdr:nvSpPr>
      <xdr:spPr>
        <a:xfrm>
          <a:off x="20002500" y="9790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96157</xdr:rowOff>
    </xdr:from>
    <xdr:to>
      <xdr:col>116</xdr:col>
      <xdr:colOff>114300</xdr:colOff>
      <xdr:row>61</xdr:row>
      <xdr:rowOff>26307</xdr:rowOff>
    </xdr:to>
    <xdr:sp macro="" textlink="">
      <xdr:nvSpPr>
        <xdr:cNvPr id="674" name="フローチャート: 判断 673">
          <a:extLst>
            <a:ext uri="{FF2B5EF4-FFF2-40B4-BE49-F238E27FC236}">
              <a16:creationId xmlns:a16="http://schemas.microsoft.com/office/drawing/2014/main" id="{40636F61-CF87-468D-A8B8-907A18425794}"/>
            </a:ext>
          </a:extLst>
        </xdr:cNvPr>
        <xdr:cNvSpPr/>
      </xdr:nvSpPr>
      <xdr:spPr>
        <a:xfrm>
          <a:off x="19897725" y="98116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96157</xdr:rowOff>
    </xdr:from>
    <xdr:to>
      <xdr:col>112</xdr:col>
      <xdr:colOff>38100</xdr:colOff>
      <xdr:row>61</xdr:row>
      <xdr:rowOff>26307</xdr:rowOff>
    </xdr:to>
    <xdr:sp macro="" textlink="">
      <xdr:nvSpPr>
        <xdr:cNvPr id="675" name="フローチャート: 判断 674">
          <a:extLst>
            <a:ext uri="{FF2B5EF4-FFF2-40B4-BE49-F238E27FC236}">
              <a16:creationId xmlns:a16="http://schemas.microsoft.com/office/drawing/2014/main" id="{84497829-BB75-4E0E-B7E8-0DEEA93B0CDE}"/>
            </a:ext>
          </a:extLst>
        </xdr:cNvPr>
        <xdr:cNvSpPr/>
      </xdr:nvSpPr>
      <xdr:spPr>
        <a:xfrm>
          <a:off x="19154775" y="98116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112485</xdr:rowOff>
    </xdr:from>
    <xdr:to>
      <xdr:col>107</xdr:col>
      <xdr:colOff>101600</xdr:colOff>
      <xdr:row>61</xdr:row>
      <xdr:rowOff>42635</xdr:rowOff>
    </xdr:to>
    <xdr:sp macro="" textlink="">
      <xdr:nvSpPr>
        <xdr:cNvPr id="676" name="フローチャート: 判断 675">
          <a:extLst>
            <a:ext uri="{FF2B5EF4-FFF2-40B4-BE49-F238E27FC236}">
              <a16:creationId xmlns:a16="http://schemas.microsoft.com/office/drawing/2014/main" id="{EDAE7120-349B-4804-95C2-68C55B284E23}"/>
            </a:ext>
          </a:extLst>
        </xdr:cNvPr>
        <xdr:cNvSpPr/>
      </xdr:nvSpPr>
      <xdr:spPr>
        <a:xfrm>
          <a:off x="18345150" y="982798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145143</xdr:rowOff>
    </xdr:from>
    <xdr:to>
      <xdr:col>102</xdr:col>
      <xdr:colOff>165100</xdr:colOff>
      <xdr:row>61</xdr:row>
      <xdr:rowOff>75293</xdr:rowOff>
    </xdr:to>
    <xdr:sp macro="" textlink="">
      <xdr:nvSpPr>
        <xdr:cNvPr id="677" name="フローチャート: 判断 676">
          <a:extLst>
            <a:ext uri="{FF2B5EF4-FFF2-40B4-BE49-F238E27FC236}">
              <a16:creationId xmlns:a16="http://schemas.microsoft.com/office/drawing/2014/main" id="{29A19E2B-91F6-44B0-9EE6-3D7F3B9F9BE4}"/>
            </a:ext>
          </a:extLst>
        </xdr:cNvPr>
        <xdr:cNvSpPr/>
      </xdr:nvSpPr>
      <xdr:spPr>
        <a:xfrm>
          <a:off x="17554575" y="98574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161472</xdr:rowOff>
    </xdr:from>
    <xdr:to>
      <xdr:col>98</xdr:col>
      <xdr:colOff>38100</xdr:colOff>
      <xdr:row>61</xdr:row>
      <xdr:rowOff>91622</xdr:rowOff>
    </xdr:to>
    <xdr:sp macro="" textlink="">
      <xdr:nvSpPr>
        <xdr:cNvPr id="678" name="フローチャート: 判断 677">
          <a:extLst>
            <a:ext uri="{FF2B5EF4-FFF2-40B4-BE49-F238E27FC236}">
              <a16:creationId xmlns:a16="http://schemas.microsoft.com/office/drawing/2014/main" id="{03FEDB9B-D948-4095-914E-749CF16CB329}"/>
            </a:ext>
          </a:extLst>
        </xdr:cNvPr>
        <xdr:cNvSpPr/>
      </xdr:nvSpPr>
      <xdr:spPr>
        <a:xfrm>
          <a:off x="16754475" y="9880147"/>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9" name="テキスト ボックス 678">
          <a:extLst>
            <a:ext uri="{FF2B5EF4-FFF2-40B4-BE49-F238E27FC236}">
              <a16:creationId xmlns:a16="http://schemas.microsoft.com/office/drawing/2014/main" id="{A97A3794-040F-4704-B7C7-083A680F6538}"/>
            </a:ext>
          </a:extLst>
        </xdr:cNvPr>
        <xdr:cNvSpPr txBox="1"/>
      </xdr:nvSpPr>
      <xdr:spPr>
        <a:xfrm>
          <a:off x="197834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0" name="テキスト ボックス 679">
          <a:extLst>
            <a:ext uri="{FF2B5EF4-FFF2-40B4-BE49-F238E27FC236}">
              <a16:creationId xmlns:a16="http://schemas.microsoft.com/office/drawing/2014/main" id="{014367A9-3D21-4515-9BF4-DAB98BF147FE}"/>
            </a:ext>
          </a:extLst>
        </xdr:cNvPr>
        <xdr:cNvSpPr txBox="1"/>
      </xdr:nvSpPr>
      <xdr:spPr>
        <a:xfrm>
          <a:off x="190309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F739765B-972E-4BB4-919A-FE3B0EA59187}"/>
            </a:ext>
          </a:extLst>
        </xdr:cNvPr>
        <xdr:cNvSpPr txBox="1"/>
      </xdr:nvSpPr>
      <xdr:spPr>
        <a:xfrm>
          <a:off x="18221325"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8BB6C165-8346-4A50-9DBC-251DD366A769}"/>
            </a:ext>
          </a:extLst>
        </xdr:cNvPr>
        <xdr:cNvSpPr txBox="1"/>
      </xdr:nvSpPr>
      <xdr:spPr>
        <a:xfrm>
          <a:off x="174307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08630890-2ED3-4AD0-86CD-F1B9B3740E5D}"/>
            </a:ext>
          </a:extLst>
        </xdr:cNvPr>
        <xdr:cNvSpPr txBox="1"/>
      </xdr:nvSpPr>
      <xdr:spPr>
        <a:xfrm>
          <a:off x="16630650" y="10798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120650</xdr:rowOff>
    </xdr:from>
    <xdr:to>
      <xdr:col>116</xdr:col>
      <xdr:colOff>114300</xdr:colOff>
      <xdr:row>58</xdr:row>
      <xdr:rowOff>50800</xdr:rowOff>
    </xdr:to>
    <xdr:sp macro="" textlink="">
      <xdr:nvSpPr>
        <xdr:cNvPr id="684" name="楕円 683">
          <a:extLst>
            <a:ext uri="{FF2B5EF4-FFF2-40B4-BE49-F238E27FC236}">
              <a16:creationId xmlns:a16="http://schemas.microsoft.com/office/drawing/2014/main" id="{ABE8E461-225E-40F0-AA54-B2205D6146FC}"/>
            </a:ext>
          </a:extLst>
        </xdr:cNvPr>
        <xdr:cNvSpPr/>
      </xdr:nvSpPr>
      <xdr:spPr>
        <a:xfrm>
          <a:off x="19897725" y="93535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143527</xdr:rowOff>
    </xdr:from>
    <xdr:ext cx="469744" cy="259045"/>
    <xdr:sp macro="" textlink="">
      <xdr:nvSpPr>
        <xdr:cNvPr id="685" name="【警察施設】&#10;一人当たり面積該当値テキスト">
          <a:extLst>
            <a:ext uri="{FF2B5EF4-FFF2-40B4-BE49-F238E27FC236}">
              <a16:creationId xmlns:a16="http://schemas.microsoft.com/office/drawing/2014/main" id="{3361E27C-E513-4004-9E14-DF61F694B592}"/>
            </a:ext>
          </a:extLst>
        </xdr:cNvPr>
        <xdr:cNvSpPr txBox="1"/>
      </xdr:nvSpPr>
      <xdr:spPr>
        <a:xfrm>
          <a:off x="20002500" y="920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120650</xdr:rowOff>
    </xdr:from>
    <xdr:to>
      <xdr:col>112</xdr:col>
      <xdr:colOff>38100</xdr:colOff>
      <xdr:row>58</xdr:row>
      <xdr:rowOff>50800</xdr:rowOff>
    </xdr:to>
    <xdr:sp macro="" textlink="">
      <xdr:nvSpPr>
        <xdr:cNvPr id="686" name="楕円 685">
          <a:extLst>
            <a:ext uri="{FF2B5EF4-FFF2-40B4-BE49-F238E27FC236}">
              <a16:creationId xmlns:a16="http://schemas.microsoft.com/office/drawing/2014/main" id="{734097BB-8FAF-4708-B845-F7DE12B4DE61}"/>
            </a:ext>
          </a:extLst>
        </xdr:cNvPr>
        <xdr:cNvSpPr/>
      </xdr:nvSpPr>
      <xdr:spPr>
        <a:xfrm>
          <a:off x="19154775" y="935355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0</xdr:rowOff>
    </xdr:from>
    <xdr:to>
      <xdr:col>116</xdr:col>
      <xdr:colOff>63500</xdr:colOff>
      <xdr:row>58</xdr:row>
      <xdr:rowOff>0</xdr:rowOff>
    </xdr:to>
    <xdr:cxnSp macro="">
      <xdr:nvCxnSpPr>
        <xdr:cNvPr id="687" name="直線コネクタ 686">
          <a:extLst>
            <a:ext uri="{FF2B5EF4-FFF2-40B4-BE49-F238E27FC236}">
              <a16:creationId xmlns:a16="http://schemas.microsoft.com/office/drawing/2014/main" id="{00C80A28-9001-4AF2-A6F4-7879C5CA1299}"/>
            </a:ext>
          </a:extLst>
        </xdr:cNvPr>
        <xdr:cNvCxnSpPr/>
      </xdr:nvCxnSpPr>
      <xdr:spPr>
        <a:xfrm>
          <a:off x="19202400" y="939165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128815</xdr:rowOff>
    </xdr:from>
    <xdr:to>
      <xdr:col>107</xdr:col>
      <xdr:colOff>101600</xdr:colOff>
      <xdr:row>59</xdr:row>
      <xdr:rowOff>58965</xdr:rowOff>
    </xdr:to>
    <xdr:sp macro="" textlink="">
      <xdr:nvSpPr>
        <xdr:cNvPr id="688" name="楕円 687">
          <a:extLst>
            <a:ext uri="{FF2B5EF4-FFF2-40B4-BE49-F238E27FC236}">
              <a16:creationId xmlns:a16="http://schemas.microsoft.com/office/drawing/2014/main" id="{0D35F217-96B8-4B69-8213-0CD41BE8FFE7}"/>
            </a:ext>
          </a:extLst>
        </xdr:cNvPr>
        <xdr:cNvSpPr/>
      </xdr:nvSpPr>
      <xdr:spPr>
        <a:xfrm>
          <a:off x="18345150" y="951729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0</xdr:rowOff>
    </xdr:from>
    <xdr:to>
      <xdr:col>111</xdr:col>
      <xdr:colOff>177800</xdr:colOff>
      <xdr:row>59</xdr:row>
      <xdr:rowOff>8165</xdr:rowOff>
    </xdr:to>
    <xdr:cxnSp macro="">
      <xdr:nvCxnSpPr>
        <xdr:cNvPr id="689" name="直線コネクタ 688">
          <a:extLst>
            <a:ext uri="{FF2B5EF4-FFF2-40B4-BE49-F238E27FC236}">
              <a16:creationId xmlns:a16="http://schemas.microsoft.com/office/drawing/2014/main" id="{8B802A7D-AD5A-4AE1-BFF4-83529372D1DB}"/>
            </a:ext>
          </a:extLst>
        </xdr:cNvPr>
        <xdr:cNvCxnSpPr/>
      </xdr:nvCxnSpPr>
      <xdr:spPr>
        <a:xfrm flipV="1">
          <a:off x="18392775" y="9391650"/>
          <a:ext cx="809625" cy="17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145143</xdr:rowOff>
    </xdr:from>
    <xdr:to>
      <xdr:col>102</xdr:col>
      <xdr:colOff>165100</xdr:colOff>
      <xdr:row>59</xdr:row>
      <xdr:rowOff>75293</xdr:rowOff>
    </xdr:to>
    <xdr:sp macro="" textlink="">
      <xdr:nvSpPr>
        <xdr:cNvPr id="690" name="楕円 689">
          <a:extLst>
            <a:ext uri="{FF2B5EF4-FFF2-40B4-BE49-F238E27FC236}">
              <a16:creationId xmlns:a16="http://schemas.microsoft.com/office/drawing/2014/main" id="{F707412C-D5FC-4879-BB9B-D41625C8B60D}"/>
            </a:ext>
          </a:extLst>
        </xdr:cNvPr>
        <xdr:cNvSpPr/>
      </xdr:nvSpPr>
      <xdr:spPr>
        <a:xfrm>
          <a:off x="17554575" y="95336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8165</xdr:rowOff>
    </xdr:from>
    <xdr:to>
      <xdr:col>107</xdr:col>
      <xdr:colOff>50800</xdr:colOff>
      <xdr:row>59</xdr:row>
      <xdr:rowOff>24493</xdr:rowOff>
    </xdr:to>
    <xdr:cxnSp macro="">
      <xdr:nvCxnSpPr>
        <xdr:cNvPr id="691" name="直線コネクタ 690">
          <a:extLst>
            <a:ext uri="{FF2B5EF4-FFF2-40B4-BE49-F238E27FC236}">
              <a16:creationId xmlns:a16="http://schemas.microsoft.com/office/drawing/2014/main" id="{F93B12A4-22CF-462A-845C-52D46AAC8018}"/>
            </a:ext>
          </a:extLst>
        </xdr:cNvPr>
        <xdr:cNvCxnSpPr/>
      </xdr:nvCxnSpPr>
      <xdr:spPr>
        <a:xfrm flipV="1">
          <a:off x="17602200" y="9564915"/>
          <a:ext cx="790575"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6350</xdr:rowOff>
    </xdr:from>
    <xdr:to>
      <xdr:col>98</xdr:col>
      <xdr:colOff>38100</xdr:colOff>
      <xdr:row>59</xdr:row>
      <xdr:rowOff>107950</xdr:rowOff>
    </xdr:to>
    <xdr:sp macro="" textlink="">
      <xdr:nvSpPr>
        <xdr:cNvPr id="692" name="楕円 691">
          <a:extLst>
            <a:ext uri="{FF2B5EF4-FFF2-40B4-BE49-F238E27FC236}">
              <a16:creationId xmlns:a16="http://schemas.microsoft.com/office/drawing/2014/main" id="{1D5CA46C-8999-4E26-A63C-2045E1AFDA6C}"/>
            </a:ext>
          </a:extLst>
        </xdr:cNvPr>
        <xdr:cNvSpPr/>
      </xdr:nvSpPr>
      <xdr:spPr>
        <a:xfrm>
          <a:off x="16754475" y="95631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24493</xdr:rowOff>
    </xdr:from>
    <xdr:to>
      <xdr:col>102</xdr:col>
      <xdr:colOff>114300</xdr:colOff>
      <xdr:row>59</xdr:row>
      <xdr:rowOff>57150</xdr:rowOff>
    </xdr:to>
    <xdr:cxnSp macro="">
      <xdr:nvCxnSpPr>
        <xdr:cNvPr id="693" name="直線コネクタ 692">
          <a:extLst>
            <a:ext uri="{FF2B5EF4-FFF2-40B4-BE49-F238E27FC236}">
              <a16:creationId xmlns:a16="http://schemas.microsoft.com/office/drawing/2014/main" id="{58310CB4-4CD2-433D-BA64-F0DB83FE1793}"/>
            </a:ext>
          </a:extLst>
        </xdr:cNvPr>
        <xdr:cNvCxnSpPr/>
      </xdr:nvCxnSpPr>
      <xdr:spPr>
        <a:xfrm flipV="1">
          <a:off x="16802100" y="9581243"/>
          <a:ext cx="800100" cy="2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17434</xdr:rowOff>
    </xdr:from>
    <xdr:ext cx="469744" cy="259045"/>
    <xdr:sp macro="" textlink="">
      <xdr:nvSpPr>
        <xdr:cNvPr id="694" name="n_1aveValue【警察施設】&#10;一人当たり面積">
          <a:extLst>
            <a:ext uri="{FF2B5EF4-FFF2-40B4-BE49-F238E27FC236}">
              <a16:creationId xmlns:a16="http://schemas.microsoft.com/office/drawing/2014/main" id="{8705BD7A-51A2-41AE-A270-43308E9B30CD}"/>
            </a:ext>
          </a:extLst>
        </xdr:cNvPr>
        <xdr:cNvSpPr txBox="1"/>
      </xdr:nvSpPr>
      <xdr:spPr>
        <a:xfrm>
          <a:off x="18983402" y="989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33762</xdr:rowOff>
    </xdr:from>
    <xdr:ext cx="469744" cy="259045"/>
    <xdr:sp macro="" textlink="">
      <xdr:nvSpPr>
        <xdr:cNvPr id="695" name="n_2aveValue【警察施設】&#10;一人当たり面積">
          <a:extLst>
            <a:ext uri="{FF2B5EF4-FFF2-40B4-BE49-F238E27FC236}">
              <a16:creationId xmlns:a16="http://schemas.microsoft.com/office/drawing/2014/main" id="{E5DAA66D-1424-4875-A992-F5690F30E1F3}"/>
            </a:ext>
          </a:extLst>
        </xdr:cNvPr>
        <xdr:cNvSpPr txBox="1"/>
      </xdr:nvSpPr>
      <xdr:spPr>
        <a:xfrm>
          <a:off x="18183302" y="99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66420</xdr:rowOff>
    </xdr:from>
    <xdr:ext cx="469744" cy="259045"/>
    <xdr:sp macro="" textlink="">
      <xdr:nvSpPr>
        <xdr:cNvPr id="696" name="n_3aveValue【警察施設】&#10;一人当たり面積">
          <a:extLst>
            <a:ext uri="{FF2B5EF4-FFF2-40B4-BE49-F238E27FC236}">
              <a16:creationId xmlns:a16="http://schemas.microsoft.com/office/drawing/2014/main" id="{93E2F8C5-91D6-43A9-BB2E-5431BEEEAEC5}"/>
            </a:ext>
          </a:extLst>
        </xdr:cNvPr>
        <xdr:cNvSpPr txBox="1"/>
      </xdr:nvSpPr>
      <xdr:spPr>
        <a:xfrm>
          <a:off x="17383202" y="9947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82749</xdr:rowOff>
    </xdr:from>
    <xdr:ext cx="469744" cy="259045"/>
    <xdr:sp macro="" textlink="">
      <xdr:nvSpPr>
        <xdr:cNvPr id="697" name="n_4aveValue【警察施設】&#10;一人当たり面積">
          <a:extLst>
            <a:ext uri="{FF2B5EF4-FFF2-40B4-BE49-F238E27FC236}">
              <a16:creationId xmlns:a16="http://schemas.microsoft.com/office/drawing/2014/main" id="{84B32C02-D105-4626-84C3-26B3CAF9951F}"/>
            </a:ext>
          </a:extLst>
        </xdr:cNvPr>
        <xdr:cNvSpPr txBox="1"/>
      </xdr:nvSpPr>
      <xdr:spPr>
        <a:xfrm>
          <a:off x="16592627" y="9963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67327</xdr:rowOff>
    </xdr:from>
    <xdr:ext cx="469744" cy="259045"/>
    <xdr:sp macro="" textlink="">
      <xdr:nvSpPr>
        <xdr:cNvPr id="698" name="n_1mainValue【警察施設】&#10;一人当たり面積">
          <a:extLst>
            <a:ext uri="{FF2B5EF4-FFF2-40B4-BE49-F238E27FC236}">
              <a16:creationId xmlns:a16="http://schemas.microsoft.com/office/drawing/2014/main" id="{9EBD01B4-2EA3-40F6-B498-E861976FAAF0}"/>
            </a:ext>
          </a:extLst>
        </xdr:cNvPr>
        <xdr:cNvSpPr txBox="1"/>
      </xdr:nvSpPr>
      <xdr:spPr>
        <a:xfrm>
          <a:off x="18983402" y="913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75492</xdr:rowOff>
    </xdr:from>
    <xdr:ext cx="469744" cy="259045"/>
    <xdr:sp macro="" textlink="">
      <xdr:nvSpPr>
        <xdr:cNvPr id="699" name="n_2mainValue【警察施設】&#10;一人当たり面積">
          <a:extLst>
            <a:ext uri="{FF2B5EF4-FFF2-40B4-BE49-F238E27FC236}">
              <a16:creationId xmlns:a16="http://schemas.microsoft.com/office/drawing/2014/main" id="{961198F8-F486-4B97-98B4-9BC9BB5145D4}"/>
            </a:ext>
          </a:extLst>
        </xdr:cNvPr>
        <xdr:cNvSpPr txBox="1"/>
      </xdr:nvSpPr>
      <xdr:spPr>
        <a:xfrm>
          <a:off x="18183302" y="930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91820</xdr:rowOff>
    </xdr:from>
    <xdr:ext cx="469744" cy="259045"/>
    <xdr:sp macro="" textlink="">
      <xdr:nvSpPr>
        <xdr:cNvPr id="700" name="n_3mainValue【警察施設】&#10;一人当たり面積">
          <a:extLst>
            <a:ext uri="{FF2B5EF4-FFF2-40B4-BE49-F238E27FC236}">
              <a16:creationId xmlns:a16="http://schemas.microsoft.com/office/drawing/2014/main" id="{60E41ECC-ACD4-455E-A900-5B5BC91D3786}"/>
            </a:ext>
          </a:extLst>
        </xdr:cNvPr>
        <xdr:cNvSpPr txBox="1"/>
      </xdr:nvSpPr>
      <xdr:spPr>
        <a:xfrm>
          <a:off x="17383202" y="931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124477</xdr:rowOff>
    </xdr:from>
    <xdr:ext cx="469744" cy="259045"/>
    <xdr:sp macro="" textlink="">
      <xdr:nvSpPr>
        <xdr:cNvPr id="701" name="n_4mainValue【警察施設】&#10;一人当たり面積">
          <a:extLst>
            <a:ext uri="{FF2B5EF4-FFF2-40B4-BE49-F238E27FC236}">
              <a16:creationId xmlns:a16="http://schemas.microsoft.com/office/drawing/2014/main" id="{277447C8-99D1-427E-AB5D-84F3F349F777}"/>
            </a:ext>
          </a:extLst>
        </xdr:cNvPr>
        <xdr:cNvSpPr txBox="1"/>
      </xdr:nvSpPr>
      <xdr:spPr>
        <a:xfrm>
          <a:off x="16592627" y="935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2" name="正方形/長方形 701">
          <a:extLst>
            <a:ext uri="{FF2B5EF4-FFF2-40B4-BE49-F238E27FC236}">
              <a16:creationId xmlns:a16="http://schemas.microsoft.com/office/drawing/2014/main" id="{F14CD73F-965D-4CF8-A335-68A9E6319FA7}"/>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68</xdr:col>
      <xdr:colOff>0</xdr:colOff>
      <xdr:row>72</xdr:row>
      <xdr:rowOff>127000</xdr:rowOff>
    </xdr:from>
    <xdr:to>
      <xdr:col>76</xdr:col>
      <xdr:colOff>0</xdr:colOff>
      <xdr:row>74</xdr:row>
      <xdr:rowOff>38100</xdr:rowOff>
    </xdr:to>
    <xdr:sp macro="" textlink="">
      <xdr:nvSpPr>
        <xdr:cNvPr id="703" name="正方形/長方形 702">
          <a:extLst>
            <a:ext uri="{FF2B5EF4-FFF2-40B4-BE49-F238E27FC236}">
              <a16:creationId xmlns:a16="http://schemas.microsoft.com/office/drawing/2014/main" id="{B6D3AAB8-C437-4183-8A38-DAE8FA84F886}"/>
            </a:ext>
          </a:extLst>
        </xdr:cNvPr>
        <xdr:cNvSpPr/>
      </xdr:nvSpPr>
      <xdr:spPr>
        <a:xfrm>
          <a:off x="11658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73</xdr:row>
      <xdr:rowOff>158750</xdr:rowOff>
    </xdr:from>
    <xdr:to>
      <xdr:col>76</xdr:col>
      <xdr:colOff>0</xdr:colOff>
      <xdr:row>75</xdr:row>
      <xdr:rowOff>69850</xdr:rowOff>
    </xdr:to>
    <xdr:sp macro="" textlink="">
      <xdr:nvSpPr>
        <xdr:cNvPr id="704" name="正方形/長方形 703">
          <a:extLst>
            <a:ext uri="{FF2B5EF4-FFF2-40B4-BE49-F238E27FC236}">
              <a16:creationId xmlns:a16="http://schemas.microsoft.com/office/drawing/2014/main" id="{C7DA55C3-A606-4884-936E-19E900431FF2}"/>
            </a:ext>
          </a:extLst>
        </xdr:cNvPr>
        <xdr:cNvSpPr/>
      </xdr:nvSpPr>
      <xdr:spPr>
        <a:xfrm>
          <a:off x="11658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72</xdr:row>
      <xdr:rowOff>127000</xdr:rowOff>
    </xdr:from>
    <xdr:to>
      <xdr:col>84</xdr:col>
      <xdr:colOff>127000</xdr:colOff>
      <xdr:row>74</xdr:row>
      <xdr:rowOff>38100</xdr:rowOff>
    </xdr:to>
    <xdr:sp macro="" textlink="">
      <xdr:nvSpPr>
        <xdr:cNvPr id="705" name="正方形/長方形 704">
          <a:extLst>
            <a:ext uri="{FF2B5EF4-FFF2-40B4-BE49-F238E27FC236}">
              <a16:creationId xmlns:a16="http://schemas.microsoft.com/office/drawing/2014/main" id="{8C62FB90-838A-45E8-B898-7A5703B4DE61}"/>
            </a:ext>
          </a:extLst>
        </xdr:cNvPr>
        <xdr:cNvSpPr/>
      </xdr:nvSpPr>
      <xdr:spPr>
        <a:xfrm>
          <a:off x="13154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73</xdr:row>
      <xdr:rowOff>158750</xdr:rowOff>
    </xdr:from>
    <xdr:to>
      <xdr:col>84</xdr:col>
      <xdr:colOff>127000</xdr:colOff>
      <xdr:row>75</xdr:row>
      <xdr:rowOff>69850</xdr:rowOff>
    </xdr:to>
    <xdr:sp macro="" textlink="">
      <xdr:nvSpPr>
        <xdr:cNvPr id="706" name="正方形/長方形 705">
          <a:extLst>
            <a:ext uri="{FF2B5EF4-FFF2-40B4-BE49-F238E27FC236}">
              <a16:creationId xmlns:a16="http://schemas.microsoft.com/office/drawing/2014/main" id="{B1B13DE7-FAC2-42D2-BF97-C5FE01538506}"/>
            </a:ext>
          </a:extLst>
        </xdr:cNvPr>
        <xdr:cNvSpPr/>
      </xdr:nvSpPr>
      <xdr:spPr>
        <a:xfrm>
          <a:off x="13154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7" name="正方形/長方形 706">
          <a:extLst>
            <a:ext uri="{FF2B5EF4-FFF2-40B4-BE49-F238E27FC236}">
              <a16:creationId xmlns:a16="http://schemas.microsoft.com/office/drawing/2014/main" id="{5C3F548A-107D-4B4B-B99C-0D9DFE2F092B}"/>
            </a:ext>
          </a:extLst>
        </xdr:cNvPr>
        <xdr:cNvSpPr/>
      </xdr:nvSpPr>
      <xdr:spPr>
        <a:xfrm>
          <a:off x="11210925" y="12239625"/>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8" name="テキスト ボックス 707">
          <a:extLst>
            <a:ext uri="{FF2B5EF4-FFF2-40B4-BE49-F238E27FC236}">
              <a16:creationId xmlns:a16="http://schemas.microsoft.com/office/drawing/2014/main" id="{F1E0AFB2-06C9-4465-BEC2-85D851F8BF4A}"/>
            </a:ext>
          </a:extLst>
        </xdr:cNvPr>
        <xdr:cNvSpPr txBox="1"/>
      </xdr:nvSpPr>
      <xdr:spPr>
        <a:xfrm>
          <a:off x="11172825" y="12058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9" name="直線コネクタ 708">
          <a:extLst>
            <a:ext uri="{FF2B5EF4-FFF2-40B4-BE49-F238E27FC236}">
              <a16:creationId xmlns:a16="http://schemas.microsoft.com/office/drawing/2014/main" id="{2FC3D118-20C2-4499-94E0-DCB84E3B49AA}"/>
            </a:ext>
          </a:extLst>
        </xdr:cNvPr>
        <xdr:cNvCxnSpPr/>
      </xdr:nvCxnSpPr>
      <xdr:spPr>
        <a:xfrm>
          <a:off x="11210925" y="144018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710" name="テキスト ボックス 709">
          <a:extLst>
            <a:ext uri="{FF2B5EF4-FFF2-40B4-BE49-F238E27FC236}">
              <a16:creationId xmlns:a16="http://schemas.microsoft.com/office/drawing/2014/main" id="{69E64503-C6E5-4FE3-91D7-35D9841F902B}"/>
            </a:ext>
          </a:extLst>
        </xdr:cNvPr>
        <xdr:cNvSpPr txBox="1"/>
      </xdr:nvSpPr>
      <xdr:spPr>
        <a:xfrm>
          <a:off x="10845966" y="14256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11" name="直線コネクタ 710">
          <a:extLst>
            <a:ext uri="{FF2B5EF4-FFF2-40B4-BE49-F238E27FC236}">
              <a16:creationId xmlns:a16="http://schemas.microsoft.com/office/drawing/2014/main" id="{1C30AD2A-6231-4EF8-A67F-B21A4B3CC9D9}"/>
            </a:ext>
          </a:extLst>
        </xdr:cNvPr>
        <xdr:cNvCxnSpPr/>
      </xdr:nvCxnSpPr>
      <xdr:spPr>
        <a:xfrm>
          <a:off x="11210925" y="140398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712" name="テキスト ボックス 711">
          <a:extLst>
            <a:ext uri="{FF2B5EF4-FFF2-40B4-BE49-F238E27FC236}">
              <a16:creationId xmlns:a16="http://schemas.microsoft.com/office/drawing/2014/main" id="{8B67E897-CDAB-49F8-A639-2A3871C36C86}"/>
            </a:ext>
          </a:extLst>
        </xdr:cNvPr>
        <xdr:cNvSpPr txBox="1"/>
      </xdr:nvSpPr>
      <xdr:spPr>
        <a:xfrm>
          <a:off x="10845966" y="13903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13" name="直線コネクタ 712">
          <a:extLst>
            <a:ext uri="{FF2B5EF4-FFF2-40B4-BE49-F238E27FC236}">
              <a16:creationId xmlns:a16="http://schemas.microsoft.com/office/drawing/2014/main" id="{9C5157E6-E3D9-4961-9A8B-8B02365432D3}"/>
            </a:ext>
          </a:extLst>
        </xdr:cNvPr>
        <xdr:cNvCxnSpPr/>
      </xdr:nvCxnSpPr>
      <xdr:spPr>
        <a:xfrm>
          <a:off x="11210925" y="136779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14" name="テキスト ボックス 713">
          <a:extLst>
            <a:ext uri="{FF2B5EF4-FFF2-40B4-BE49-F238E27FC236}">
              <a16:creationId xmlns:a16="http://schemas.microsoft.com/office/drawing/2014/main" id="{6E942625-EAD1-45E8-9DA6-3A4DB5E6EEBC}"/>
            </a:ext>
          </a:extLst>
        </xdr:cNvPr>
        <xdr:cNvSpPr txBox="1"/>
      </xdr:nvSpPr>
      <xdr:spPr>
        <a:xfrm>
          <a:off x="10845966" y="1354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15" name="直線コネクタ 714">
          <a:extLst>
            <a:ext uri="{FF2B5EF4-FFF2-40B4-BE49-F238E27FC236}">
              <a16:creationId xmlns:a16="http://schemas.microsoft.com/office/drawing/2014/main" id="{C90BE643-2515-44E4-A082-C387B6D3C3E5}"/>
            </a:ext>
          </a:extLst>
        </xdr:cNvPr>
        <xdr:cNvCxnSpPr/>
      </xdr:nvCxnSpPr>
      <xdr:spPr>
        <a:xfrm>
          <a:off x="11210925" y="13315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16" name="テキスト ボックス 715">
          <a:extLst>
            <a:ext uri="{FF2B5EF4-FFF2-40B4-BE49-F238E27FC236}">
              <a16:creationId xmlns:a16="http://schemas.microsoft.com/office/drawing/2014/main" id="{174B8651-FFF1-4700-8BF4-DCA6F0FB7692}"/>
            </a:ext>
          </a:extLst>
        </xdr:cNvPr>
        <xdr:cNvSpPr txBox="1"/>
      </xdr:nvSpPr>
      <xdr:spPr>
        <a:xfrm>
          <a:off x="10845966" y="1318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17" name="直線コネクタ 716">
          <a:extLst>
            <a:ext uri="{FF2B5EF4-FFF2-40B4-BE49-F238E27FC236}">
              <a16:creationId xmlns:a16="http://schemas.microsoft.com/office/drawing/2014/main" id="{5CED0C59-2D79-4A81-A4A8-01860A76ABC0}"/>
            </a:ext>
          </a:extLst>
        </xdr:cNvPr>
        <xdr:cNvCxnSpPr/>
      </xdr:nvCxnSpPr>
      <xdr:spPr>
        <a:xfrm>
          <a:off x="11210925" y="129540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18" name="テキスト ボックス 717">
          <a:extLst>
            <a:ext uri="{FF2B5EF4-FFF2-40B4-BE49-F238E27FC236}">
              <a16:creationId xmlns:a16="http://schemas.microsoft.com/office/drawing/2014/main" id="{8E876613-4F04-4EF7-813A-B241A7602764}"/>
            </a:ext>
          </a:extLst>
        </xdr:cNvPr>
        <xdr:cNvSpPr txBox="1"/>
      </xdr:nvSpPr>
      <xdr:spPr>
        <a:xfrm>
          <a:off x="10845966" y="1281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19" name="直線コネクタ 718">
          <a:extLst>
            <a:ext uri="{FF2B5EF4-FFF2-40B4-BE49-F238E27FC236}">
              <a16:creationId xmlns:a16="http://schemas.microsoft.com/office/drawing/2014/main" id="{1ADA210A-1E87-437B-8130-01EE030A0656}"/>
            </a:ext>
          </a:extLst>
        </xdr:cNvPr>
        <xdr:cNvCxnSpPr/>
      </xdr:nvCxnSpPr>
      <xdr:spPr>
        <a:xfrm>
          <a:off x="11210925" y="126015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20" name="テキスト ボックス 719">
          <a:extLst>
            <a:ext uri="{FF2B5EF4-FFF2-40B4-BE49-F238E27FC236}">
              <a16:creationId xmlns:a16="http://schemas.microsoft.com/office/drawing/2014/main" id="{F1DF5743-8EC0-4966-A8EF-98CF8D542E78}"/>
            </a:ext>
          </a:extLst>
        </xdr:cNvPr>
        <xdr:cNvSpPr txBox="1"/>
      </xdr:nvSpPr>
      <xdr:spPr>
        <a:xfrm>
          <a:off x="10845966" y="12465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1" name="直線コネクタ 720">
          <a:extLst>
            <a:ext uri="{FF2B5EF4-FFF2-40B4-BE49-F238E27FC236}">
              <a16:creationId xmlns:a16="http://schemas.microsoft.com/office/drawing/2014/main" id="{1E0FC611-67D7-41EA-A0D7-AE993D13C258}"/>
            </a:ext>
          </a:extLst>
        </xdr:cNvPr>
        <xdr:cNvCxnSpPr/>
      </xdr:nvCxnSpPr>
      <xdr:spPr>
        <a:xfrm>
          <a:off x="11210925" y="12239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22" name="テキスト ボックス 721">
          <a:extLst>
            <a:ext uri="{FF2B5EF4-FFF2-40B4-BE49-F238E27FC236}">
              <a16:creationId xmlns:a16="http://schemas.microsoft.com/office/drawing/2014/main" id="{5EE050AD-FA1E-45DC-B11F-B1DB5D817197}"/>
            </a:ext>
          </a:extLst>
        </xdr:cNvPr>
        <xdr:cNvSpPr txBox="1"/>
      </xdr:nvSpPr>
      <xdr:spPr>
        <a:xfrm>
          <a:off x="10845966" y="12103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23" name="【庁舎】&#10;有形固定資産減価償却率グラフ枠">
          <a:extLst>
            <a:ext uri="{FF2B5EF4-FFF2-40B4-BE49-F238E27FC236}">
              <a16:creationId xmlns:a16="http://schemas.microsoft.com/office/drawing/2014/main" id="{2A348440-5058-46E2-9E21-BEEBE8664ED3}"/>
            </a:ext>
          </a:extLst>
        </xdr:cNvPr>
        <xdr:cNvSpPr/>
      </xdr:nvSpPr>
      <xdr:spPr>
        <a:xfrm>
          <a:off x="11210925" y="12239625"/>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160020</xdr:rowOff>
    </xdr:from>
    <xdr:to>
      <xdr:col>85</xdr:col>
      <xdr:colOff>126364</xdr:colOff>
      <xdr:row>86</xdr:row>
      <xdr:rowOff>91439</xdr:rowOff>
    </xdr:to>
    <xdr:cxnSp macro="">
      <xdr:nvCxnSpPr>
        <xdr:cNvPr id="724" name="直線コネクタ 723">
          <a:extLst>
            <a:ext uri="{FF2B5EF4-FFF2-40B4-BE49-F238E27FC236}">
              <a16:creationId xmlns:a16="http://schemas.microsoft.com/office/drawing/2014/main" id="{43B24A00-12E9-42F8-97B5-FD5777440501}"/>
            </a:ext>
          </a:extLst>
        </xdr:cNvPr>
        <xdr:cNvCxnSpPr/>
      </xdr:nvCxnSpPr>
      <xdr:spPr>
        <a:xfrm flipV="1">
          <a:off x="14695170" y="12793345"/>
          <a:ext cx="1269" cy="1220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86</xdr:row>
      <xdr:rowOff>95266</xdr:rowOff>
    </xdr:from>
    <xdr:ext cx="405111" cy="259045"/>
    <xdr:sp macro="" textlink="">
      <xdr:nvSpPr>
        <xdr:cNvPr id="725" name="【庁舎】&#10;有形固定資産減価償却率最小値テキスト">
          <a:extLst>
            <a:ext uri="{FF2B5EF4-FFF2-40B4-BE49-F238E27FC236}">
              <a16:creationId xmlns:a16="http://schemas.microsoft.com/office/drawing/2014/main" id="{9F43AEF3-B83F-4902-B575-B2E51FCA78FC}"/>
            </a:ext>
          </a:extLst>
        </xdr:cNvPr>
        <xdr:cNvSpPr txBox="1"/>
      </xdr:nvSpPr>
      <xdr:spPr>
        <a:xfrm>
          <a:off x="14744700" y="1402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91439</xdr:rowOff>
    </xdr:from>
    <xdr:to>
      <xdr:col>86</xdr:col>
      <xdr:colOff>25400</xdr:colOff>
      <xdr:row>86</xdr:row>
      <xdr:rowOff>91439</xdr:rowOff>
    </xdr:to>
    <xdr:cxnSp macro="">
      <xdr:nvCxnSpPr>
        <xdr:cNvPr id="726" name="直線コネクタ 725">
          <a:extLst>
            <a:ext uri="{FF2B5EF4-FFF2-40B4-BE49-F238E27FC236}">
              <a16:creationId xmlns:a16="http://schemas.microsoft.com/office/drawing/2014/main" id="{584ED35B-231B-4744-A063-C5992BEA1ED1}"/>
            </a:ext>
          </a:extLst>
        </xdr:cNvPr>
        <xdr:cNvCxnSpPr/>
      </xdr:nvCxnSpPr>
      <xdr:spPr>
        <a:xfrm>
          <a:off x="14611350" y="1401381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106697</xdr:rowOff>
    </xdr:from>
    <xdr:ext cx="405111" cy="259045"/>
    <xdr:sp macro="" textlink="">
      <xdr:nvSpPr>
        <xdr:cNvPr id="727" name="【庁舎】&#10;有形固定資産減価償却率最大値テキスト">
          <a:extLst>
            <a:ext uri="{FF2B5EF4-FFF2-40B4-BE49-F238E27FC236}">
              <a16:creationId xmlns:a16="http://schemas.microsoft.com/office/drawing/2014/main" id="{7304FAC2-A726-494C-823D-ABC56EBF5C3D}"/>
            </a:ext>
          </a:extLst>
        </xdr:cNvPr>
        <xdr:cNvSpPr txBox="1"/>
      </xdr:nvSpPr>
      <xdr:spPr>
        <a:xfrm>
          <a:off x="14744700" y="1257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160020</xdr:rowOff>
    </xdr:from>
    <xdr:to>
      <xdr:col>86</xdr:col>
      <xdr:colOff>25400</xdr:colOff>
      <xdr:row>78</xdr:row>
      <xdr:rowOff>160020</xdr:rowOff>
    </xdr:to>
    <xdr:cxnSp macro="">
      <xdr:nvCxnSpPr>
        <xdr:cNvPr id="728" name="直線コネクタ 727">
          <a:extLst>
            <a:ext uri="{FF2B5EF4-FFF2-40B4-BE49-F238E27FC236}">
              <a16:creationId xmlns:a16="http://schemas.microsoft.com/office/drawing/2014/main" id="{7A45AA9F-5B39-4D70-8377-B08E524ED7E5}"/>
            </a:ext>
          </a:extLst>
        </xdr:cNvPr>
        <xdr:cNvCxnSpPr/>
      </xdr:nvCxnSpPr>
      <xdr:spPr>
        <a:xfrm>
          <a:off x="14611350" y="127933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81</xdr:row>
      <xdr:rowOff>101616</xdr:rowOff>
    </xdr:from>
    <xdr:ext cx="405111" cy="259045"/>
    <xdr:sp macro="" textlink="">
      <xdr:nvSpPr>
        <xdr:cNvPr id="729" name="【庁舎】&#10;有形固定資産減価償却率平均値テキスト">
          <a:extLst>
            <a:ext uri="{FF2B5EF4-FFF2-40B4-BE49-F238E27FC236}">
              <a16:creationId xmlns:a16="http://schemas.microsoft.com/office/drawing/2014/main" id="{118E4373-41C7-48FB-8F69-DA342CC8C08E}"/>
            </a:ext>
          </a:extLst>
        </xdr:cNvPr>
        <xdr:cNvSpPr txBox="1"/>
      </xdr:nvSpPr>
      <xdr:spPr>
        <a:xfrm>
          <a:off x="14744700" y="13220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730" name="フローチャート: 判断 729">
          <a:extLst>
            <a:ext uri="{FF2B5EF4-FFF2-40B4-BE49-F238E27FC236}">
              <a16:creationId xmlns:a16="http://schemas.microsoft.com/office/drawing/2014/main" id="{81A6A403-FF57-46F7-92C7-50534935F1A0}"/>
            </a:ext>
          </a:extLst>
        </xdr:cNvPr>
        <xdr:cNvSpPr/>
      </xdr:nvSpPr>
      <xdr:spPr>
        <a:xfrm>
          <a:off x="14649450" y="1335658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113030</xdr:rowOff>
    </xdr:from>
    <xdr:to>
      <xdr:col>81</xdr:col>
      <xdr:colOff>101600</xdr:colOff>
      <xdr:row>83</xdr:row>
      <xdr:rowOff>43180</xdr:rowOff>
    </xdr:to>
    <xdr:sp macro="" textlink="">
      <xdr:nvSpPr>
        <xdr:cNvPr id="731" name="フローチャート: 判断 730">
          <a:extLst>
            <a:ext uri="{FF2B5EF4-FFF2-40B4-BE49-F238E27FC236}">
              <a16:creationId xmlns:a16="http://schemas.microsoft.com/office/drawing/2014/main" id="{8072C107-5F8D-4D03-97A4-7A380E82B760}"/>
            </a:ext>
          </a:extLst>
        </xdr:cNvPr>
        <xdr:cNvSpPr/>
      </xdr:nvSpPr>
      <xdr:spPr>
        <a:xfrm>
          <a:off x="13887450" y="133908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74930</xdr:rowOff>
    </xdr:from>
    <xdr:to>
      <xdr:col>76</xdr:col>
      <xdr:colOff>165100</xdr:colOff>
      <xdr:row>83</xdr:row>
      <xdr:rowOff>5080</xdr:rowOff>
    </xdr:to>
    <xdr:sp macro="" textlink="">
      <xdr:nvSpPr>
        <xdr:cNvPr id="732" name="フローチャート: 判断 731">
          <a:extLst>
            <a:ext uri="{FF2B5EF4-FFF2-40B4-BE49-F238E27FC236}">
              <a16:creationId xmlns:a16="http://schemas.microsoft.com/office/drawing/2014/main" id="{10121BBE-5194-416E-AE8A-58416AF9D00C}"/>
            </a:ext>
          </a:extLst>
        </xdr:cNvPr>
        <xdr:cNvSpPr/>
      </xdr:nvSpPr>
      <xdr:spPr>
        <a:xfrm>
          <a:off x="13096875" y="133527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170180</xdr:rowOff>
    </xdr:from>
    <xdr:to>
      <xdr:col>72</xdr:col>
      <xdr:colOff>38100</xdr:colOff>
      <xdr:row>82</xdr:row>
      <xdr:rowOff>100330</xdr:rowOff>
    </xdr:to>
    <xdr:sp macro="" textlink="">
      <xdr:nvSpPr>
        <xdr:cNvPr id="733" name="フローチャート: 判断 732">
          <a:extLst>
            <a:ext uri="{FF2B5EF4-FFF2-40B4-BE49-F238E27FC236}">
              <a16:creationId xmlns:a16="http://schemas.microsoft.com/office/drawing/2014/main" id="{6D76D868-0C3E-48B9-B9AD-903B3717EA7A}"/>
            </a:ext>
          </a:extLst>
        </xdr:cNvPr>
        <xdr:cNvSpPr/>
      </xdr:nvSpPr>
      <xdr:spPr>
        <a:xfrm>
          <a:off x="12296775" y="1327658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166370</xdr:rowOff>
    </xdr:from>
    <xdr:to>
      <xdr:col>67</xdr:col>
      <xdr:colOff>101600</xdr:colOff>
      <xdr:row>82</xdr:row>
      <xdr:rowOff>96520</xdr:rowOff>
    </xdr:to>
    <xdr:sp macro="" textlink="">
      <xdr:nvSpPr>
        <xdr:cNvPr id="734" name="フローチャート: 判断 733">
          <a:extLst>
            <a:ext uri="{FF2B5EF4-FFF2-40B4-BE49-F238E27FC236}">
              <a16:creationId xmlns:a16="http://schemas.microsoft.com/office/drawing/2014/main" id="{927A8CCC-201B-4504-B3AC-3952853B4E82}"/>
            </a:ext>
          </a:extLst>
        </xdr:cNvPr>
        <xdr:cNvSpPr/>
      </xdr:nvSpPr>
      <xdr:spPr>
        <a:xfrm>
          <a:off x="11487150" y="1327912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5" name="テキスト ボックス 734">
          <a:extLst>
            <a:ext uri="{FF2B5EF4-FFF2-40B4-BE49-F238E27FC236}">
              <a16:creationId xmlns:a16="http://schemas.microsoft.com/office/drawing/2014/main" id="{D30E386C-CE00-411C-BF79-80FBF2537E67}"/>
            </a:ext>
          </a:extLst>
        </xdr:cNvPr>
        <xdr:cNvSpPr txBox="1"/>
      </xdr:nvSpPr>
      <xdr:spPr>
        <a:xfrm>
          <a:off x="14525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6" name="テキスト ボックス 735">
          <a:extLst>
            <a:ext uri="{FF2B5EF4-FFF2-40B4-BE49-F238E27FC236}">
              <a16:creationId xmlns:a16="http://schemas.microsoft.com/office/drawing/2014/main" id="{2704AF51-B4D1-43C2-8008-B0A55952A035}"/>
            </a:ext>
          </a:extLst>
        </xdr:cNvPr>
        <xdr:cNvSpPr txBox="1"/>
      </xdr:nvSpPr>
      <xdr:spPr>
        <a:xfrm>
          <a:off x="137636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7" name="テキスト ボックス 736">
          <a:extLst>
            <a:ext uri="{FF2B5EF4-FFF2-40B4-BE49-F238E27FC236}">
              <a16:creationId xmlns:a16="http://schemas.microsoft.com/office/drawing/2014/main" id="{3DC500E6-961D-4716-B3F9-735A0C136E3C}"/>
            </a:ext>
          </a:extLst>
        </xdr:cNvPr>
        <xdr:cNvSpPr txBox="1"/>
      </xdr:nvSpPr>
      <xdr:spPr>
        <a:xfrm>
          <a:off x="129730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8" name="テキスト ボックス 737">
          <a:extLst>
            <a:ext uri="{FF2B5EF4-FFF2-40B4-BE49-F238E27FC236}">
              <a16:creationId xmlns:a16="http://schemas.microsoft.com/office/drawing/2014/main" id="{A79F3EA0-46E9-454E-9790-CEAF7369504F}"/>
            </a:ext>
          </a:extLst>
        </xdr:cNvPr>
        <xdr:cNvSpPr txBox="1"/>
      </xdr:nvSpPr>
      <xdr:spPr>
        <a:xfrm>
          <a:off x="12172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9" name="テキスト ボックス 738">
          <a:extLst>
            <a:ext uri="{FF2B5EF4-FFF2-40B4-BE49-F238E27FC236}">
              <a16:creationId xmlns:a16="http://schemas.microsoft.com/office/drawing/2014/main" id="{6504648F-6E90-4DFE-9688-B7549C59EA0B}"/>
            </a:ext>
          </a:extLst>
        </xdr:cNvPr>
        <xdr:cNvSpPr txBox="1"/>
      </xdr:nvSpPr>
      <xdr:spPr>
        <a:xfrm>
          <a:off x="11363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40639</xdr:rowOff>
    </xdr:from>
    <xdr:to>
      <xdr:col>85</xdr:col>
      <xdr:colOff>177800</xdr:colOff>
      <xdr:row>86</xdr:row>
      <xdr:rowOff>142239</xdr:rowOff>
    </xdr:to>
    <xdr:sp macro="" textlink="">
      <xdr:nvSpPr>
        <xdr:cNvPr id="740" name="楕円 739">
          <a:extLst>
            <a:ext uri="{FF2B5EF4-FFF2-40B4-BE49-F238E27FC236}">
              <a16:creationId xmlns:a16="http://schemas.microsoft.com/office/drawing/2014/main" id="{3D65ADEC-F265-4971-B2D6-66A0F0FBDEDE}"/>
            </a:ext>
          </a:extLst>
        </xdr:cNvPr>
        <xdr:cNvSpPr/>
      </xdr:nvSpPr>
      <xdr:spPr>
        <a:xfrm>
          <a:off x="14649450" y="1396618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85</xdr:row>
      <xdr:rowOff>127016</xdr:rowOff>
    </xdr:from>
    <xdr:ext cx="405111" cy="259045"/>
    <xdr:sp macro="" textlink="">
      <xdr:nvSpPr>
        <xdr:cNvPr id="741" name="【庁舎】&#10;有形固定資産減価償却率該当値テキスト">
          <a:extLst>
            <a:ext uri="{FF2B5EF4-FFF2-40B4-BE49-F238E27FC236}">
              <a16:creationId xmlns:a16="http://schemas.microsoft.com/office/drawing/2014/main" id="{60183449-80D8-4907-BEAE-EF3589CFC87A}"/>
            </a:ext>
          </a:extLst>
        </xdr:cNvPr>
        <xdr:cNvSpPr txBox="1"/>
      </xdr:nvSpPr>
      <xdr:spPr>
        <a:xfrm>
          <a:off x="14744700" y="1388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44450</xdr:rowOff>
    </xdr:from>
    <xdr:to>
      <xdr:col>81</xdr:col>
      <xdr:colOff>101600</xdr:colOff>
      <xdr:row>86</xdr:row>
      <xdr:rowOff>146050</xdr:rowOff>
    </xdr:to>
    <xdr:sp macro="" textlink="">
      <xdr:nvSpPr>
        <xdr:cNvPr id="742" name="楕円 741">
          <a:extLst>
            <a:ext uri="{FF2B5EF4-FFF2-40B4-BE49-F238E27FC236}">
              <a16:creationId xmlns:a16="http://schemas.microsoft.com/office/drawing/2014/main" id="{693CDA78-F196-4AC8-ACD7-9DEBA3A3BD81}"/>
            </a:ext>
          </a:extLst>
        </xdr:cNvPr>
        <xdr:cNvSpPr/>
      </xdr:nvSpPr>
      <xdr:spPr>
        <a:xfrm>
          <a:off x="13887450" y="139731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91439</xdr:rowOff>
    </xdr:from>
    <xdr:to>
      <xdr:col>85</xdr:col>
      <xdr:colOff>127000</xdr:colOff>
      <xdr:row>86</xdr:row>
      <xdr:rowOff>95250</xdr:rowOff>
    </xdr:to>
    <xdr:cxnSp macro="">
      <xdr:nvCxnSpPr>
        <xdr:cNvPr id="743" name="直線コネクタ 742">
          <a:extLst>
            <a:ext uri="{FF2B5EF4-FFF2-40B4-BE49-F238E27FC236}">
              <a16:creationId xmlns:a16="http://schemas.microsoft.com/office/drawing/2014/main" id="{B23AAC33-BE8A-4629-BD5F-0AE9E61B2CF4}"/>
            </a:ext>
          </a:extLst>
        </xdr:cNvPr>
        <xdr:cNvCxnSpPr/>
      </xdr:nvCxnSpPr>
      <xdr:spPr>
        <a:xfrm flipV="1">
          <a:off x="13935075" y="14013814"/>
          <a:ext cx="762000" cy="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97789</xdr:rowOff>
    </xdr:from>
    <xdr:to>
      <xdr:col>76</xdr:col>
      <xdr:colOff>165100</xdr:colOff>
      <xdr:row>87</xdr:row>
      <xdr:rowOff>27939</xdr:rowOff>
    </xdr:to>
    <xdr:sp macro="" textlink="">
      <xdr:nvSpPr>
        <xdr:cNvPr id="744" name="楕円 743">
          <a:extLst>
            <a:ext uri="{FF2B5EF4-FFF2-40B4-BE49-F238E27FC236}">
              <a16:creationId xmlns:a16="http://schemas.microsoft.com/office/drawing/2014/main" id="{01550934-434D-4A9F-BF0A-A9E512D16486}"/>
            </a:ext>
          </a:extLst>
        </xdr:cNvPr>
        <xdr:cNvSpPr/>
      </xdr:nvSpPr>
      <xdr:spPr>
        <a:xfrm>
          <a:off x="13096875" y="1402333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95250</xdr:rowOff>
    </xdr:from>
    <xdr:to>
      <xdr:col>81</xdr:col>
      <xdr:colOff>50800</xdr:colOff>
      <xdr:row>86</xdr:row>
      <xdr:rowOff>148589</xdr:rowOff>
    </xdr:to>
    <xdr:cxnSp macro="">
      <xdr:nvCxnSpPr>
        <xdr:cNvPr id="745" name="直線コネクタ 744">
          <a:extLst>
            <a:ext uri="{FF2B5EF4-FFF2-40B4-BE49-F238E27FC236}">
              <a16:creationId xmlns:a16="http://schemas.microsoft.com/office/drawing/2014/main" id="{030C6A0D-9109-4FFE-88D2-1DF406F8EA34}"/>
            </a:ext>
          </a:extLst>
        </xdr:cNvPr>
        <xdr:cNvCxnSpPr/>
      </xdr:nvCxnSpPr>
      <xdr:spPr>
        <a:xfrm flipV="1">
          <a:off x="13144500" y="14020800"/>
          <a:ext cx="790575" cy="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59689</xdr:rowOff>
    </xdr:from>
    <xdr:to>
      <xdr:col>72</xdr:col>
      <xdr:colOff>38100</xdr:colOff>
      <xdr:row>86</xdr:row>
      <xdr:rowOff>161289</xdr:rowOff>
    </xdr:to>
    <xdr:sp macro="" textlink="">
      <xdr:nvSpPr>
        <xdr:cNvPr id="746" name="楕円 745">
          <a:extLst>
            <a:ext uri="{FF2B5EF4-FFF2-40B4-BE49-F238E27FC236}">
              <a16:creationId xmlns:a16="http://schemas.microsoft.com/office/drawing/2014/main" id="{7106364A-36EE-408E-B920-7A274D264FFB}"/>
            </a:ext>
          </a:extLst>
        </xdr:cNvPr>
        <xdr:cNvSpPr/>
      </xdr:nvSpPr>
      <xdr:spPr>
        <a:xfrm>
          <a:off x="12296775" y="1398523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110489</xdr:rowOff>
    </xdr:from>
    <xdr:to>
      <xdr:col>76</xdr:col>
      <xdr:colOff>114300</xdr:colOff>
      <xdr:row>86</xdr:row>
      <xdr:rowOff>148589</xdr:rowOff>
    </xdr:to>
    <xdr:cxnSp macro="">
      <xdr:nvCxnSpPr>
        <xdr:cNvPr id="747" name="直線コネクタ 746">
          <a:extLst>
            <a:ext uri="{FF2B5EF4-FFF2-40B4-BE49-F238E27FC236}">
              <a16:creationId xmlns:a16="http://schemas.microsoft.com/office/drawing/2014/main" id="{9FFD7003-5C2D-40F2-B930-E2F860B20544}"/>
            </a:ext>
          </a:extLst>
        </xdr:cNvPr>
        <xdr:cNvCxnSpPr/>
      </xdr:nvCxnSpPr>
      <xdr:spPr>
        <a:xfrm>
          <a:off x="12344400" y="14032864"/>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10161</xdr:rowOff>
    </xdr:from>
    <xdr:to>
      <xdr:col>67</xdr:col>
      <xdr:colOff>101600</xdr:colOff>
      <xdr:row>86</xdr:row>
      <xdr:rowOff>111761</xdr:rowOff>
    </xdr:to>
    <xdr:sp macro="" textlink="">
      <xdr:nvSpPr>
        <xdr:cNvPr id="748" name="楕円 747">
          <a:extLst>
            <a:ext uri="{FF2B5EF4-FFF2-40B4-BE49-F238E27FC236}">
              <a16:creationId xmlns:a16="http://schemas.microsoft.com/office/drawing/2014/main" id="{A51E902B-11FA-43FF-B4A7-4DD6C3B58503}"/>
            </a:ext>
          </a:extLst>
        </xdr:cNvPr>
        <xdr:cNvSpPr/>
      </xdr:nvSpPr>
      <xdr:spPr>
        <a:xfrm>
          <a:off x="11487150" y="139325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60961</xdr:rowOff>
    </xdr:from>
    <xdr:to>
      <xdr:col>71</xdr:col>
      <xdr:colOff>177800</xdr:colOff>
      <xdr:row>86</xdr:row>
      <xdr:rowOff>110489</xdr:rowOff>
    </xdr:to>
    <xdr:cxnSp macro="">
      <xdr:nvCxnSpPr>
        <xdr:cNvPr id="749" name="直線コネクタ 748">
          <a:extLst>
            <a:ext uri="{FF2B5EF4-FFF2-40B4-BE49-F238E27FC236}">
              <a16:creationId xmlns:a16="http://schemas.microsoft.com/office/drawing/2014/main" id="{C7F7D508-461B-49A6-92AD-3F331F4EB468}"/>
            </a:ext>
          </a:extLst>
        </xdr:cNvPr>
        <xdr:cNvCxnSpPr/>
      </xdr:nvCxnSpPr>
      <xdr:spPr>
        <a:xfrm>
          <a:off x="11534775" y="13989686"/>
          <a:ext cx="809625"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59707</xdr:rowOff>
    </xdr:from>
    <xdr:ext cx="405111" cy="259045"/>
    <xdr:sp macro="" textlink="">
      <xdr:nvSpPr>
        <xdr:cNvPr id="750" name="n_1aveValue【庁舎】&#10;有形固定資産減価償却率">
          <a:extLst>
            <a:ext uri="{FF2B5EF4-FFF2-40B4-BE49-F238E27FC236}">
              <a16:creationId xmlns:a16="http://schemas.microsoft.com/office/drawing/2014/main" id="{53D44032-CB02-413A-9D93-1B0D13D31BD7}"/>
            </a:ext>
          </a:extLst>
        </xdr:cNvPr>
        <xdr:cNvSpPr txBox="1"/>
      </xdr:nvSpPr>
      <xdr:spPr>
        <a:xfrm>
          <a:off x="13745219" y="1317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21607</xdr:rowOff>
    </xdr:from>
    <xdr:ext cx="405111" cy="259045"/>
    <xdr:sp macro="" textlink="">
      <xdr:nvSpPr>
        <xdr:cNvPr id="751" name="n_2aveValue【庁舎】&#10;有形固定資産減価償却率">
          <a:extLst>
            <a:ext uri="{FF2B5EF4-FFF2-40B4-BE49-F238E27FC236}">
              <a16:creationId xmlns:a16="http://schemas.microsoft.com/office/drawing/2014/main" id="{16707FCB-2535-4438-A795-E73B2180ABE7}"/>
            </a:ext>
          </a:extLst>
        </xdr:cNvPr>
        <xdr:cNvSpPr txBox="1"/>
      </xdr:nvSpPr>
      <xdr:spPr>
        <a:xfrm>
          <a:off x="12964169"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116857</xdr:rowOff>
    </xdr:from>
    <xdr:ext cx="405111" cy="259045"/>
    <xdr:sp macro="" textlink="">
      <xdr:nvSpPr>
        <xdr:cNvPr id="752" name="n_3aveValue【庁舎】&#10;有形固定資産減価償却率">
          <a:extLst>
            <a:ext uri="{FF2B5EF4-FFF2-40B4-BE49-F238E27FC236}">
              <a16:creationId xmlns:a16="http://schemas.microsoft.com/office/drawing/2014/main" id="{3383A010-8E13-4510-8F2C-E671AF64B707}"/>
            </a:ext>
          </a:extLst>
        </xdr:cNvPr>
        <xdr:cNvSpPr txBox="1"/>
      </xdr:nvSpPr>
      <xdr:spPr>
        <a:xfrm>
          <a:off x="12164069" y="1307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113047</xdr:rowOff>
    </xdr:from>
    <xdr:ext cx="405111" cy="259045"/>
    <xdr:sp macro="" textlink="">
      <xdr:nvSpPr>
        <xdr:cNvPr id="753" name="n_4aveValue【庁舎】&#10;有形固定資産減価償却率">
          <a:extLst>
            <a:ext uri="{FF2B5EF4-FFF2-40B4-BE49-F238E27FC236}">
              <a16:creationId xmlns:a16="http://schemas.microsoft.com/office/drawing/2014/main" id="{0DBC8116-00DC-42F4-93BF-2CE9E7FE6D59}"/>
            </a:ext>
          </a:extLst>
        </xdr:cNvPr>
        <xdr:cNvSpPr txBox="1"/>
      </xdr:nvSpPr>
      <xdr:spPr>
        <a:xfrm>
          <a:off x="11354444" y="1306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137177</xdr:rowOff>
    </xdr:from>
    <xdr:ext cx="405111" cy="259045"/>
    <xdr:sp macro="" textlink="">
      <xdr:nvSpPr>
        <xdr:cNvPr id="754" name="n_1mainValue【庁舎】&#10;有形固定資産減価償却率">
          <a:extLst>
            <a:ext uri="{FF2B5EF4-FFF2-40B4-BE49-F238E27FC236}">
              <a16:creationId xmlns:a16="http://schemas.microsoft.com/office/drawing/2014/main" id="{0E453382-F570-44AD-BD38-D8613E9A803E}"/>
            </a:ext>
          </a:extLst>
        </xdr:cNvPr>
        <xdr:cNvSpPr txBox="1"/>
      </xdr:nvSpPr>
      <xdr:spPr>
        <a:xfrm>
          <a:off x="13745219" y="14065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87</xdr:row>
      <xdr:rowOff>19066</xdr:rowOff>
    </xdr:from>
    <xdr:ext cx="405111" cy="259045"/>
    <xdr:sp macro="" textlink="">
      <xdr:nvSpPr>
        <xdr:cNvPr id="755" name="n_2mainValue【庁舎】&#10;有形固定資産減価償却率">
          <a:extLst>
            <a:ext uri="{FF2B5EF4-FFF2-40B4-BE49-F238E27FC236}">
              <a16:creationId xmlns:a16="http://schemas.microsoft.com/office/drawing/2014/main" id="{A5799887-7511-4F0C-9666-676784BD60FE}"/>
            </a:ext>
          </a:extLst>
        </xdr:cNvPr>
        <xdr:cNvSpPr txBox="1"/>
      </xdr:nvSpPr>
      <xdr:spPr>
        <a:xfrm>
          <a:off x="12964169"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152416</xdr:rowOff>
    </xdr:from>
    <xdr:ext cx="405111" cy="259045"/>
    <xdr:sp macro="" textlink="">
      <xdr:nvSpPr>
        <xdr:cNvPr id="756" name="n_3mainValue【庁舎】&#10;有形固定資産減価償却率">
          <a:extLst>
            <a:ext uri="{FF2B5EF4-FFF2-40B4-BE49-F238E27FC236}">
              <a16:creationId xmlns:a16="http://schemas.microsoft.com/office/drawing/2014/main" id="{84B7D08A-45D2-4AB9-8FB2-E9C870F5209B}"/>
            </a:ext>
          </a:extLst>
        </xdr:cNvPr>
        <xdr:cNvSpPr txBox="1"/>
      </xdr:nvSpPr>
      <xdr:spPr>
        <a:xfrm>
          <a:off x="12164069"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102888</xdr:rowOff>
    </xdr:from>
    <xdr:ext cx="405111" cy="259045"/>
    <xdr:sp macro="" textlink="">
      <xdr:nvSpPr>
        <xdr:cNvPr id="757" name="n_4mainValue【庁舎】&#10;有形固定資産減価償却率">
          <a:extLst>
            <a:ext uri="{FF2B5EF4-FFF2-40B4-BE49-F238E27FC236}">
              <a16:creationId xmlns:a16="http://schemas.microsoft.com/office/drawing/2014/main" id="{F42AC5D2-C525-4C0E-BD0F-A6E36018157A}"/>
            </a:ext>
          </a:extLst>
        </xdr:cNvPr>
        <xdr:cNvSpPr txBox="1"/>
      </xdr:nvSpPr>
      <xdr:spPr>
        <a:xfrm>
          <a:off x="11354444" y="14031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8" name="正方形/長方形 757">
          <a:extLst>
            <a:ext uri="{FF2B5EF4-FFF2-40B4-BE49-F238E27FC236}">
              <a16:creationId xmlns:a16="http://schemas.microsoft.com/office/drawing/2014/main" id="{34E43CDA-380C-468A-902A-44882CBDE709}"/>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98</xdr:col>
      <xdr:colOff>127000</xdr:colOff>
      <xdr:row>72</xdr:row>
      <xdr:rowOff>127000</xdr:rowOff>
    </xdr:from>
    <xdr:to>
      <xdr:col>106</xdr:col>
      <xdr:colOff>127000</xdr:colOff>
      <xdr:row>74</xdr:row>
      <xdr:rowOff>38100</xdr:rowOff>
    </xdr:to>
    <xdr:sp macro="" textlink="">
      <xdr:nvSpPr>
        <xdr:cNvPr id="759" name="正方形/長方形 758">
          <a:extLst>
            <a:ext uri="{FF2B5EF4-FFF2-40B4-BE49-F238E27FC236}">
              <a16:creationId xmlns:a16="http://schemas.microsoft.com/office/drawing/2014/main" id="{32085464-27A9-4BBA-BC94-500C51C0462F}"/>
            </a:ext>
          </a:extLst>
        </xdr:cNvPr>
        <xdr:cNvSpPr/>
      </xdr:nvSpPr>
      <xdr:spPr>
        <a:xfrm>
          <a:off x="169259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73</xdr:row>
      <xdr:rowOff>158750</xdr:rowOff>
    </xdr:from>
    <xdr:to>
      <xdr:col>106</xdr:col>
      <xdr:colOff>127000</xdr:colOff>
      <xdr:row>75</xdr:row>
      <xdr:rowOff>69850</xdr:rowOff>
    </xdr:to>
    <xdr:sp macro="" textlink="">
      <xdr:nvSpPr>
        <xdr:cNvPr id="760" name="正方形/長方形 759">
          <a:extLst>
            <a:ext uri="{FF2B5EF4-FFF2-40B4-BE49-F238E27FC236}">
              <a16:creationId xmlns:a16="http://schemas.microsoft.com/office/drawing/2014/main" id="{3EA1733D-5980-4FAC-AB96-7D0C4ED98D91}"/>
            </a:ext>
          </a:extLst>
        </xdr:cNvPr>
        <xdr:cNvSpPr/>
      </xdr:nvSpPr>
      <xdr:spPr>
        <a:xfrm>
          <a:off x="169259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72</xdr:row>
      <xdr:rowOff>127000</xdr:rowOff>
    </xdr:from>
    <xdr:to>
      <xdr:col>115</xdr:col>
      <xdr:colOff>63500</xdr:colOff>
      <xdr:row>74</xdr:row>
      <xdr:rowOff>38100</xdr:rowOff>
    </xdr:to>
    <xdr:sp macro="" textlink="">
      <xdr:nvSpPr>
        <xdr:cNvPr id="761" name="正方形/長方形 760">
          <a:extLst>
            <a:ext uri="{FF2B5EF4-FFF2-40B4-BE49-F238E27FC236}">
              <a16:creationId xmlns:a16="http://schemas.microsoft.com/office/drawing/2014/main" id="{6771FA0C-9D74-443B-8A30-3D3706D64D48}"/>
            </a:ext>
          </a:extLst>
        </xdr:cNvPr>
        <xdr:cNvSpPr/>
      </xdr:nvSpPr>
      <xdr:spPr>
        <a:xfrm>
          <a:off x="1841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73</xdr:row>
      <xdr:rowOff>158750</xdr:rowOff>
    </xdr:from>
    <xdr:to>
      <xdr:col>115</xdr:col>
      <xdr:colOff>63500</xdr:colOff>
      <xdr:row>75</xdr:row>
      <xdr:rowOff>69850</xdr:rowOff>
    </xdr:to>
    <xdr:sp macro="" textlink="">
      <xdr:nvSpPr>
        <xdr:cNvPr id="762" name="正方形/長方形 761">
          <a:extLst>
            <a:ext uri="{FF2B5EF4-FFF2-40B4-BE49-F238E27FC236}">
              <a16:creationId xmlns:a16="http://schemas.microsoft.com/office/drawing/2014/main" id="{D96321EF-D37C-4999-B9A5-1543FF78DA15}"/>
            </a:ext>
          </a:extLst>
        </xdr:cNvPr>
        <xdr:cNvSpPr/>
      </xdr:nvSpPr>
      <xdr:spPr>
        <a:xfrm>
          <a:off x="1841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3" name="正方形/長方形 762">
          <a:extLst>
            <a:ext uri="{FF2B5EF4-FFF2-40B4-BE49-F238E27FC236}">
              <a16:creationId xmlns:a16="http://schemas.microsoft.com/office/drawing/2014/main" id="{96239E66-CEA1-4D12-8C67-53C246889594}"/>
            </a:ext>
          </a:extLst>
        </xdr:cNvPr>
        <xdr:cNvSpPr/>
      </xdr:nvSpPr>
      <xdr:spPr>
        <a:xfrm>
          <a:off x="16459200" y="12239625"/>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4" name="テキスト ボックス 763">
          <a:extLst>
            <a:ext uri="{FF2B5EF4-FFF2-40B4-BE49-F238E27FC236}">
              <a16:creationId xmlns:a16="http://schemas.microsoft.com/office/drawing/2014/main" id="{D35240D3-7302-4F59-9DED-50AF90A99B1C}"/>
            </a:ext>
          </a:extLst>
        </xdr:cNvPr>
        <xdr:cNvSpPr txBox="1"/>
      </xdr:nvSpPr>
      <xdr:spPr>
        <a:xfrm>
          <a:off x="16440150" y="12058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5" name="直線コネクタ 764">
          <a:extLst>
            <a:ext uri="{FF2B5EF4-FFF2-40B4-BE49-F238E27FC236}">
              <a16:creationId xmlns:a16="http://schemas.microsoft.com/office/drawing/2014/main" id="{60B11901-E859-4B25-8B05-41171065548C}"/>
            </a:ext>
          </a:extLst>
        </xdr:cNvPr>
        <xdr:cNvCxnSpPr/>
      </xdr:nvCxnSpPr>
      <xdr:spPr>
        <a:xfrm>
          <a:off x="16459200" y="1440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66" name="テキスト ボックス 765">
          <a:extLst>
            <a:ext uri="{FF2B5EF4-FFF2-40B4-BE49-F238E27FC236}">
              <a16:creationId xmlns:a16="http://schemas.microsoft.com/office/drawing/2014/main" id="{52043ED2-0F7F-4115-9F97-0FD9381E4E5E}"/>
            </a:ext>
          </a:extLst>
        </xdr:cNvPr>
        <xdr:cNvSpPr txBox="1"/>
      </xdr:nvSpPr>
      <xdr:spPr>
        <a:xfrm>
          <a:off x="16052346" y="14256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767" name="直線コネクタ 766">
          <a:extLst>
            <a:ext uri="{FF2B5EF4-FFF2-40B4-BE49-F238E27FC236}">
              <a16:creationId xmlns:a16="http://schemas.microsoft.com/office/drawing/2014/main" id="{1F40769F-FC46-4854-A122-E4C0B6C8F37C}"/>
            </a:ext>
          </a:extLst>
        </xdr:cNvPr>
        <xdr:cNvCxnSpPr/>
      </xdr:nvCxnSpPr>
      <xdr:spPr>
        <a:xfrm>
          <a:off x="16459200" y="1408475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68" name="テキスト ボックス 767">
          <a:extLst>
            <a:ext uri="{FF2B5EF4-FFF2-40B4-BE49-F238E27FC236}">
              <a16:creationId xmlns:a16="http://schemas.microsoft.com/office/drawing/2014/main" id="{AF19A056-60C5-4DEB-A652-06B5904C451B}"/>
            </a:ext>
          </a:extLst>
        </xdr:cNvPr>
        <xdr:cNvSpPr txBox="1"/>
      </xdr:nvSpPr>
      <xdr:spPr>
        <a:xfrm>
          <a:off x="16052346" y="139552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69" name="直線コネクタ 768">
          <a:extLst>
            <a:ext uri="{FF2B5EF4-FFF2-40B4-BE49-F238E27FC236}">
              <a16:creationId xmlns:a16="http://schemas.microsoft.com/office/drawing/2014/main" id="{DCD37D9C-0C01-499A-A914-73989D5F422D}"/>
            </a:ext>
          </a:extLst>
        </xdr:cNvPr>
        <xdr:cNvCxnSpPr/>
      </xdr:nvCxnSpPr>
      <xdr:spPr>
        <a:xfrm>
          <a:off x="16459200" y="137740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70" name="テキスト ボックス 769">
          <a:extLst>
            <a:ext uri="{FF2B5EF4-FFF2-40B4-BE49-F238E27FC236}">
              <a16:creationId xmlns:a16="http://schemas.microsoft.com/office/drawing/2014/main" id="{FB89326E-36B1-4085-A007-E4A8AAB40601}"/>
            </a:ext>
          </a:extLst>
        </xdr:cNvPr>
        <xdr:cNvSpPr txBox="1"/>
      </xdr:nvSpPr>
      <xdr:spPr>
        <a:xfrm>
          <a:off x="16052346" y="136477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71" name="直線コネクタ 770">
          <a:extLst>
            <a:ext uri="{FF2B5EF4-FFF2-40B4-BE49-F238E27FC236}">
              <a16:creationId xmlns:a16="http://schemas.microsoft.com/office/drawing/2014/main" id="{642DB102-350D-486B-AE3C-FF18E8105984}"/>
            </a:ext>
          </a:extLst>
        </xdr:cNvPr>
        <xdr:cNvCxnSpPr/>
      </xdr:nvCxnSpPr>
      <xdr:spPr>
        <a:xfrm>
          <a:off x="16459200" y="13466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72" name="テキスト ボックス 771">
          <a:extLst>
            <a:ext uri="{FF2B5EF4-FFF2-40B4-BE49-F238E27FC236}">
              <a16:creationId xmlns:a16="http://schemas.microsoft.com/office/drawing/2014/main" id="{E928E223-DD87-4213-9147-C1361FAFD194}"/>
            </a:ext>
          </a:extLst>
        </xdr:cNvPr>
        <xdr:cNvSpPr txBox="1"/>
      </xdr:nvSpPr>
      <xdr:spPr>
        <a:xfrm>
          <a:off x="16052346" y="133370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73" name="直線コネクタ 772">
          <a:extLst>
            <a:ext uri="{FF2B5EF4-FFF2-40B4-BE49-F238E27FC236}">
              <a16:creationId xmlns:a16="http://schemas.microsoft.com/office/drawing/2014/main" id="{27668993-8535-443D-80C4-F9CD85D85B59}"/>
            </a:ext>
          </a:extLst>
        </xdr:cNvPr>
        <xdr:cNvCxnSpPr/>
      </xdr:nvCxnSpPr>
      <xdr:spPr>
        <a:xfrm>
          <a:off x="16459200" y="13165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74" name="テキスト ボックス 773">
          <a:extLst>
            <a:ext uri="{FF2B5EF4-FFF2-40B4-BE49-F238E27FC236}">
              <a16:creationId xmlns:a16="http://schemas.microsoft.com/office/drawing/2014/main" id="{573698C9-A0AA-4FCE-A03B-DF7F0A7B50DF}"/>
            </a:ext>
          </a:extLst>
        </xdr:cNvPr>
        <xdr:cNvSpPr txBox="1"/>
      </xdr:nvSpPr>
      <xdr:spPr>
        <a:xfrm>
          <a:off x="16052346" y="13029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75" name="直線コネクタ 774">
          <a:extLst>
            <a:ext uri="{FF2B5EF4-FFF2-40B4-BE49-F238E27FC236}">
              <a16:creationId xmlns:a16="http://schemas.microsoft.com/office/drawing/2014/main" id="{FA602A6D-5159-4D67-882B-6DF72DB1B8AE}"/>
            </a:ext>
          </a:extLst>
        </xdr:cNvPr>
        <xdr:cNvCxnSpPr/>
      </xdr:nvCxnSpPr>
      <xdr:spPr>
        <a:xfrm>
          <a:off x="16459200" y="12857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76" name="テキスト ボックス 775">
          <a:extLst>
            <a:ext uri="{FF2B5EF4-FFF2-40B4-BE49-F238E27FC236}">
              <a16:creationId xmlns:a16="http://schemas.microsoft.com/office/drawing/2014/main" id="{89BF6E5F-C24E-4EAA-80DF-2E2A06ECFD5B}"/>
            </a:ext>
          </a:extLst>
        </xdr:cNvPr>
        <xdr:cNvSpPr txBox="1"/>
      </xdr:nvSpPr>
      <xdr:spPr>
        <a:xfrm>
          <a:off x="16052346" y="127187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77" name="直線コネクタ 776">
          <a:extLst>
            <a:ext uri="{FF2B5EF4-FFF2-40B4-BE49-F238E27FC236}">
              <a16:creationId xmlns:a16="http://schemas.microsoft.com/office/drawing/2014/main" id="{9D50285C-82E0-4F98-9CF3-7C91722D76C0}"/>
            </a:ext>
          </a:extLst>
        </xdr:cNvPr>
        <xdr:cNvCxnSpPr/>
      </xdr:nvCxnSpPr>
      <xdr:spPr>
        <a:xfrm>
          <a:off x="16459200" y="1254714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78" name="テキスト ボックス 777">
          <a:extLst>
            <a:ext uri="{FF2B5EF4-FFF2-40B4-BE49-F238E27FC236}">
              <a16:creationId xmlns:a16="http://schemas.microsoft.com/office/drawing/2014/main" id="{8025305A-7AC4-4678-AE4C-2E3ED72D9F07}"/>
            </a:ext>
          </a:extLst>
        </xdr:cNvPr>
        <xdr:cNvSpPr txBox="1"/>
      </xdr:nvSpPr>
      <xdr:spPr>
        <a:xfrm>
          <a:off x="16052346" y="124112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9" name="直線コネクタ 778">
          <a:extLst>
            <a:ext uri="{FF2B5EF4-FFF2-40B4-BE49-F238E27FC236}">
              <a16:creationId xmlns:a16="http://schemas.microsoft.com/office/drawing/2014/main" id="{08A2B375-59CB-4547-8B0E-E1EEE8A2638D}"/>
            </a:ext>
          </a:extLst>
        </xdr:cNvPr>
        <xdr:cNvCxnSpPr/>
      </xdr:nvCxnSpPr>
      <xdr:spPr>
        <a:xfrm>
          <a:off x="16459200" y="122396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0" name="テキスト ボックス 779">
          <a:extLst>
            <a:ext uri="{FF2B5EF4-FFF2-40B4-BE49-F238E27FC236}">
              <a16:creationId xmlns:a16="http://schemas.microsoft.com/office/drawing/2014/main" id="{4B738332-56D0-498B-A434-1246DC88FCFC}"/>
            </a:ext>
          </a:extLst>
        </xdr:cNvPr>
        <xdr:cNvSpPr txBox="1"/>
      </xdr:nvSpPr>
      <xdr:spPr>
        <a:xfrm>
          <a:off x="16052346" y="12103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1" name="【庁舎】&#10;一人当たり面積グラフ枠">
          <a:extLst>
            <a:ext uri="{FF2B5EF4-FFF2-40B4-BE49-F238E27FC236}">
              <a16:creationId xmlns:a16="http://schemas.microsoft.com/office/drawing/2014/main" id="{6D8112F8-86E8-42E9-96F5-90E9F65869DF}"/>
            </a:ext>
          </a:extLst>
        </xdr:cNvPr>
        <xdr:cNvSpPr/>
      </xdr:nvSpPr>
      <xdr:spPr>
        <a:xfrm>
          <a:off x="16459200" y="12239625"/>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77</xdr:row>
      <xdr:rowOff>78921</xdr:rowOff>
    </xdr:from>
    <xdr:to>
      <xdr:col>116</xdr:col>
      <xdr:colOff>62864</xdr:colOff>
      <xdr:row>86</xdr:row>
      <xdr:rowOff>119743</xdr:rowOff>
    </xdr:to>
    <xdr:cxnSp macro="">
      <xdr:nvCxnSpPr>
        <xdr:cNvPr id="782" name="直線コネクタ 781">
          <a:extLst>
            <a:ext uri="{FF2B5EF4-FFF2-40B4-BE49-F238E27FC236}">
              <a16:creationId xmlns:a16="http://schemas.microsoft.com/office/drawing/2014/main" id="{D0E39FC7-D5FE-4BE7-914D-66D7EDA741C2}"/>
            </a:ext>
          </a:extLst>
        </xdr:cNvPr>
        <xdr:cNvCxnSpPr/>
      </xdr:nvCxnSpPr>
      <xdr:spPr>
        <a:xfrm flipV="1">
          <a:off x="19952970" y="12547146"/>
          <a:ext cx="1269" cy="1501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86</xdr:row>
      <xdr:rowOff>123570</xdr:rowOff>
    </xdr:from>
    <xdr:ext cx="469744" cy="259045"/>
    <xdr:sp macro="" textlink="">
      <xdr:nvSpPr>
        <xdr:cNvPr id="783" name="【庁舎】&#10;一人当たり面積最小値テキスト">
          <a:extLst>
            <a:ext uri="{FF2B5EF4-FFF2-40B4-BE49-F238E27FC236}">
              <a16:creationId xmlns:a16="http://schemas.microsoft.com/office/drawing/2014/main" id="{B0081C78-26C0-4B00-A180-97A0C5B31052}"/>
            </a:ext>
          </a:extLst>
        </xdr:cNvPr>
        <xdr:cNvSpPr txBox="1"/>
      </xdr:nvSpPr>
      <xdr:spPr>
        <a:xfrm>
          <a:off x="20002500" y="1405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784" name="直線コネクタ 783">
          <a:extLst>
            <a:ext uri="{FF2B5EF4-FFF2-40B4-BE49-F238E27FC236}">
              <a16:creationId xmlns:a16="http://schemas.microsoft.com/office/drawing/2014/main" id="{ACC204C9-C706-49C9-8ED0-C051A2751B1F}"/>
            </a:ext>
          </a:extLst>
        </xdr:cNvPr>
        <xdr:cNvCxnSpPr/>
      </xdr:nvCxnSpPr>
      <xdr:spPr>
        <a:xfrm>
          <a:off x="19878675" y="1404846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25598</xdr:rowOff>
    </xdr:from>
    <xdr:ext cx="469744" cy="259045"/>
    <xdr:sp macro="" textlink="">
      <xdr:nvSpPr>
        <xdr:cNvPr id="785" name="【庁舎】&#10;一人当たり面積最大値テキスト">
          <a:extLst>
            <a:ext uri="{FF2B5EF4-FFF2-40B4-BE49-F238E27FC236}">
              <a16:creationId xmlns:a16="http://schemas.microsoft.com/office/drawing/2014/main" id="{3AA9B877-1C1D-4D82-97B1-9CB76156696C}"/>
            </a:ext>
          </a:extLst>
        </xdr:cNvPr>
        <xdr:cNvSpPr txBox="1"/>
      </xdr:nvSpPr>
      <xdr:spPr>
        <a:xfrm>
          <a:off x="20002500" y="1233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78921</xdr:rowOff>
    </xdr:from>
    <xdr:to>
      <xdr:col>116</xdr:col>
      <xdr:colOff>152400</xdr:colOff>
      <xdr:row>77</xdr:row>
      <xdr:rowOff>78921</xdr:rowOff>
    </xdr:to>
    <xdr:cxnSp macro="">
      <xdr:nvCxnSpPr>
        <xdr:cNvPr id="786" name="直線コネクタ 785">
          <a:extLst>
            <a:ext uri="{FF2B5EF4-FFF2-40B4-BE49-F238E27FC236}">
              <a16:creationId xmlns:a16="http://schemas.microsoft.com/office/drawing/2014/main" id="{05E6520C-C286-49E3-BEA2-F6C192104D34}"/>
            </a:ext>
          </a:extLst>
        </xdr:cNvPr>
        <xdr:cNvCxnSpPr/>
      </xdr:nvCxnSpPr>
      <xdr:spPr>
        <a:xfrm>
          <a:off x="19878675" y="1254714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83</xdr:row>
      <xdr:rowOff>39206</xdr:rowOff>
    </xdr:from>
    <xdr:ext cx="469744" cy="259045"/>
    <xdr:sp macro="" textlink="">
      <xdr:nvSpPr>
        <xdr:cNvPr id="787" name="【庁舎】&#10;一人当たり面積平均値テキスト">
          <a:extLst>
            <a:ext uri="{FF2B5EF4-FFF2-40B4-BE49-F238E27FC236}">
              <a16:creationId xmlns:a16="http://schemas.microsoft.com/office/drawing/2014/main" id="{9D0494CA-D41F-4EFA-A0EF-2A820535F65D}"/>
            </a:ext>
          </a:extLst>
        </xdr:cNvPr>
        <xdr:cNvSpPr txBox="1"/>
      </xdr:nvSpPr>
      <xdr:spPr>
        <a:xfrm>
          <a:off x="20002500" y="134789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60779</xdr:rowOff>
    </xdr:from>
    <xdr:to>
      <xdr:col>116</xdr:col>
      <xdr:colOff>114300</xdr:colOff>
      <xdr:row>83</xdr:row>
      <xdr:rowOff>162379</xdr:rowOff>
    </xdr:to>
    <xdr:sp macro="" textlink="">
      <xdr:nvSpPr>
        <xdr:cNvPr id="788" name="フローチャート: 判断 787">
          <a:extLst>
            <a:ext uri="{FF2B5EF4-FFF2-40B4-BE49-F238E27FC236}">
              <a16:creationId xmlns:a16="http://schemas.microsoft.com/office/drawing/2014/main" id="{5E0A7A72-8E79-45E7-A562-E2AF75E1EA39}"/>
            </a:ext>
          </a:extLst>
        </xdr:cNvPr>
        <xdr:cNvSpPr/>
      </xdr:nvSpPr>
      <xdr:spPr>
        <a:xfrm>
          <a:off x="19897725" y="1350372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28121</xdr:rowOff>
    </xdr:from>
    <xdr:to>
      <xdr:col>112</xdr:col>
      <xdr:colOff>38100</xdr:colOff>
      <xdr:row>83</xdr:row>
      <xdr:rowOff>129721</xdr:rowOff>
    </xdr:to>
    <xdr:sp macro="" textlink="">
      <xdr:nvSpPr>
        <xdr:cNvPr id="789" name="フローチャート: 判断 788">
          <a:extLst>
            <a:ext uri="{FF2B5EF4-FFF2-40B4-BE49-F238E27FC236}">
              <a16:creationId xmlns:a16="http://schemas.microsoft.com/office/drawing/2014/main" id="{9E4A94C9-C9BD-4A8A-A9EA-B4B290624C1D}"/>
            </a:ext>
          </a:extLst>
        </xdr:cNvPr>
        <xdr:cNvSpPr/>
      </xdr:nvSpPr>
      <xdr:spPr>
        <a:xfrm>
          <a:off x="19154775" y="1347107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60779</xdr:rowOff>
    </xdr:from>
    <xdr:to>
      <xdr:col>107</xdr:col>
      <xdr:colOff>101600</xdr:colOff>
      <xdr:row>83</xdr:row>
      <xdr:rowOff>162379</xdr:rowOff>
    </xdr:to>
    <xdr:sp macro="" textlink="">
      <xdr:nvSpPr>
        <xdr:cNvPr id="790" name="フローチャート: 判断 789">
          <a:extLst>
            <a:ext uri="{FF2B5EF4-FFF2-40B4-BE49-F238E27FC236}">
              <a16:creationId xmlns:a16="http://schemas.microsoft.com/office/drawing/2014/main" id="{CC62B2A3-75CE-4CE3-850F-B38F00AC89EA}"/>
            </a:ext>
          </a:extLst>
        </xdr:cNvPr>
        <xdr:cNvSpPr/>
      </xdr:nvSpPr>
      <xdr:spPr>
        <a:xfrm>
          <a:off x="18345150" y="1350372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60779</xdr:rowOff>
    </xdr:from>
    <xdr:to>
      <xdr:col>102</xdr:col>
      <xdr:colOff>165100</xdr:colOff>
      <xdr:row>83</xdr:row>
      <xdr:rowOff>162379</xdr:rowOff>
    </xdr:to>
    <xdr:sp macro="" textlink="">
      <xdr:nvSpPr>
        <xdr:cNvPr id="791" name="フローチャート: 判断 790">
          <a:extLst>
            <a:ext uri="{FF2B5EF4-FFF2-40B4-BE49-F238E27FC236}">
              <a16:creationId xmlns:a16="http://schemas.microsoft.com/office/drawing/2014/main" id="{7D48F269-6B48-4579-9A8B-7BF74BAE68D3}"/>
            </a:ext>
          </a:extLst>
        </xdr:cNvPr>
        <xdr:cNvSpPr/>
      </xdr:nvSpPr>
      <xdr:spPr>
        <a:xfrm>
          <a:off x="17554575" y="1350372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92" name="フローチャート: 判断 791">
          <a:extLst>
            <a:ext uri="{FF2B5EF4-FFF2-40B4-BE49-F238E27FC236}">
              <a16:creationId xmlns:a16="http://schemas.microsoft.com/office/drawing/2014/main" id="{25173017-7BD2-4BE9-9E7F-359179355FD2}"/>
            </a:ext>
          </a:extLst>
        </xdr:cNvPr>
        <xdr:cNvSpPr/>
      </xdr:nvSpPr>
      <xdr:spPr>
        <a:xfrm>
          <a:off x="16754475" y="134874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3" name="テキスト ボックス 792">
          <a:extLst>
            <a:ext uri="{FF2B5EF4-FFF2-40B4-BE49-F238E27FC236}">
              <a16:creationId xmlns:a16="http://schemas.microsoft.com/office/drawing/2014/main" id="{32339EE3-82C2-4B11-901A-582CE959F973}"/>
            </a:ext>
          </a:extLst>
        </xdr:cNvPr>
        <xdr:cNvSpPr txBox="1"/>
      </xdr:nvSpPr>
      <xdr:spPr>
        <a:xfrm>
          <a:off x="197834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4" name="テキスト ボックス 793">
          <a:extLst>
            <a:ext uri="{FF2B5EF4-FFF2-40B4-BE49-F238E27FC236}">
              <a16:creationId xmlns:a16="http://schemas.microsoft.com/office/drawing/2014/main" id="{0B58AD96-8612-4B6F-B5D5-4149244A7455}"/>
            </a:ext>
          </a:extLst>
        </xdr:cNvPr>
        <xdr:cNvSpPr txBox="1"/>
      </xdr:nvSpPr>
      <xdr:spPr>
        <a:xfrm>
          <a:off x="190309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5" name="テキスト ボックス 794">
          <a:extLst>
            <a:ext uri="{FF2B5EF4-FFF2-40B4-BE49-F238E27FC236}">
              <a16:creationId xmlns:a16="http://schemas.microsoft.com/office/drawing/2014/main" id="{766085D3-C1E6-4E3F-9228-A67E45D62701}"/>
            </a:ext>
          </a:extLst>
        </xdr:cNvPr>
        <xdr:cNvSpPr txBox="1"/>
      </xdr:nvSpPr>
      <xdr:spPr>
        <a:xfrm>
          <a:off x="18221325"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6" name="テキスト ボックス 795">
          <a:extLst>
            <a:ext uri="{FF2B5EF4-FFF2-40B4-BE49-F238E27FC236}">
              <a16:creationId xmlns:a16="http://schemas.microsoft.com/office/drawing/2014/main" id="{655B3643-BBA7-4158-A599-6C09BB45FDDC}"/>
            </a:ext>
          </a:extLst>
        </xdr:cNvPr>
        <xdr:cNvSpPr txBox="1"/>
      </xdr:nvSpPr>
      <xdr:spPr>
        <a:xfrm>
          <a:off x="174307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12B5A54E-618B-40F9-8901-A2B8DEF1F4E9}"/>
            </a:ext>
          </a:extLst>
        </xdr:cNvPr>
        <xdr:cNvSpPr txBox="1"/>
      </xdr:nvSpPr>
      <xdr:spPr>
        <a:xfrm>
          <a:off x="1663065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36286</xdr:rowOff>
    </xdr:from>
    <xdr:to>
      <xdr:col>116</xdr:col>
      <xdr:colOff>114300</xdr:colOff>
      <xdr:row>82</xdr:row>
      <xdr:rowOff>137886</xdr:rowOff>
    </xdr:to>
    <xdr:sp macro="" textlink="">
      <xdr:nvSpPr>
        <xdr:cNvPr id="798" name="楕円 797">
          <a:extLst>
            <a:ext uri="{FF2B5EF4-FFF2-40B4-BE49-F238E27FC236}">
              <a16:creationId xmlns:a16="http://schemas.microsoft.com/office/drawing/2014/main" id="{B0D0D0E5-6023-48C4-A988-90029BFBFA9F}"/>
            </a:ext>
          </a:extLst>
        </xdr:cNvPr>
        <xdr:cNvSpPr/>
      </xdr:nvSpPr>
      <xdr:spPr>
        <a:xfrm>
          <a:off x="19897725" y="1331413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81</xdr:row>
      <xdr:rowOff>59163</xdr:rowOff>
    </xdr:from>
    <xdr:ext cx="469744" cy="259045"/>
    <xdr:sp macro="" textlink="">
      <xdr:nvSpPr>
        <xdr:cNvPr id="799" name="【庁舎】&#10;一人当たり面積該当値テキスト">
          <a:extLst>
            <a:ext uri="{FF2B5EF4-FFF2-40B4-BE49-F238E27FC236}">
              <a16:creationId xmlns:a16="http://schemas.microsoft.com/office/drawing/2014/main" id="{0A45D058-BE05-4677-A1AF-1BD4DA34C8EA}"/>
            </a:ext>
          </a:extLst>
        </xdr:cNvPr>
        <xdr:cNvSpPr txBox="1"/>
      </xdr:nvSpPr>
      <xdr:spPr>
        <a:xfrm>
          <a:off x="20002500" y="1317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36286</xdr:rowOff>
    </xdr:from>
    <xdr:to>
      <xdr:col>112</xdr:col>
      <xdr:colOff>38100</xdr:colOff>
      <xdr:row>82</xdr:row>
      <xdr:rowOff>137886</xdr:rowOff>
    </xdr:to>
    <xdr:sp macro="" textlink="">
      <xdr:nvSpPr>
        <xdr:cNvPr id="800" name="楕円 799">
          <a:extLst>
            <a:ext uri="{FF2B5EF4-FFF2-40B4-BE49-F238E27FC236}">
              <a16:creationId xmlns:a16="http://schemas.microsoft.com/office/drawing/2014/main" id="{CF88BD6A-143D-4B90-85F4-02BA7C399CA0}"/>
            </a:ext>
          </a:extLst>
        </xdr:cNvPr>
        <xdr:cNvSpPr/>
      </xdr:nvSpPr>
      <xdr:spPr>
        <a:xfrm>
          <a:off x="19154775" y="1331413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87086</xdr:rowOff>
    </xdr:from>
    <xdr:to>
      <xdr:col>116</xdr:col>
      <xdr:colOff>63500</xdr:colOff>
      <xdr:row>82</xdr:row>
      <xdr:rowOff>87086</xdr:rowOff>
    </xdr:to>
    <xdr:cxnSp macro="">
      <xdr:nvCxnSpPr>
        <xdr:cNvPr id="801" name="直線コネクタ 800">
          <a:extLst>
            <a:ext uri="{FF2B5EF4-FFF2-40B4-BE49-F238E27FC236}">
              <a16:creationId xmlns:a16="http://schemas.microsoft.com/office/drawing/2014/main" id="{21E5C921-C40F-463D-B298-3E3397FC88BB}"/>
            </a:ext>
          </a:extLst>
        </xdr:cNvPr>
        <xdr:cNvCxnSpPr/>
      </xdr:nvCxnSpPr>
      <xdr:spPr>
        <a:xfrm>
          <a:off x="19202400" y="13361761"/>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52614</xdr:rowOff>
    </xdr:from>
    <xdr:to>
      <xdr:col>107</xdr:col>
      <xdr:colOff>101600</xdr:colOff>
      <xdr:row>82</xdr:row>
      <xdr:rowOff>154214</xdr:rowOff>
    </xdr:to>
    <xdr:sp macro="" textlink="">
      <xdr:nvSpPr>
        <xdr:cNvPr id="802" name="楕円 801">
          <a:extLst>
            <a:ext uri="{FF2B5EF4-FFF2-40B4-BE49-F238E27FC236}">
              <a16:creationId xmlns:a16="http://schemas.microsoft.com/office/drawing/2014/main" id="{86A4CF66-D78C-4AB3-BAB7-52AA7F3C88DF}"/>
            </a:ext>
          </a:extLst>
        </xdr:cNvPr>
        <xdr:cNvSpPr/>
      </xdr:nvSpPr>
      <xdr:spPr>
        <a:xfrm>
          <a:off x="18345150" y="1332728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87086</xdr:rowOff>
    </xdr:from>
    <xdr:to>
      <xdr:col>111</xdr:col>
      <xdr:colOff>177800</xdr:colOff>
      <xdr:row>82</xdr:row>
      <xdr:rowOff>103414</xdr:rowOff>
    </xdr:to>
    <xdr:cxnSp macro="">
      <xdr:nvCxnSpPr>
        <xdr:cNvPr id="803" name="直線コネクタ 802">
          <a:extLst>
            <a:ext uri="{FF2B5EF4-FFF2-40B4-BE49-F238E27FC236}">
              <a16:creationId xmlns:a16="http://schemas.microsoft.com/office/drawing/2014/main" id="{1D2D00A9-573B-4034-A492-36A69B537349}"/>
            </a:ext>
          </a:extLst>
        </xdr:cNvPr>
        <xdr:cNvCxnSpPr/>
      </xdr:nvCxnSpPr>
      <xdr:spPr>
        <a:xfrm flipV="1">
          <a:off x="18392775" y="13361761"/>
          <a:ext cx="809625" cy="2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68943</xdr:rowOff>
    </xdr:from>
    <xdr:to>
      <xdr:col>102</xdr:col>
      <xdr:colOff>165100</xdr:colOff>
      <xdr:row>82</xdr:row>
      <xdr:rowOff>170543</xdr:rowOff>
    </xdr:to>
    <xdr:sp macro="" textlink="">
      <xdr:nvSpPr>
        <xdr:cNvPr id="804" name="楕円 803">
          <a:extLst>
            <a:ext uri="{FF2B5EF4-FFF2-40B4-BE49-F238E27FC236}">
              <a16:creationId xmlns:a16="http://schemas.microsoft.com/office/drawing/2014/main" id="{038CD898-11E1-43E4-8F97-B74497B1AA6B}"/>
            </a:ext>
          </a:extLst>
        </xdr:cNvPr>
        <xdr:cNvSpPr/>
      </xdr:nvSpPr>
      <xdr:spPr>
        <a:xfrm>
          <a:off x="17554575" y="133436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103414</xdr:rowOff>
    </xdr:from>
    <xdr:to>
      <xdr:col>107</xdr:col>
      <xdr:colOff>50800</xdr:colOff>
      <xdr:row>82</xdr:row>
      <xdr:rowOff>119743</xdr:rowOff>
    </xdr:to>
    <xdr:cxnSp macro="">
      <xdr:nvCxnSpPr>
        <xdr:cNvPr id="805" name="直線コネクタ 804">
          <a:extLst>
            <a:ext uri="{FF2B5EF4-FFF2-40B4-BE49-F238E27FC236}">
              <a16:creationId xmlns:a16="http://schemas.microsoft.com/office/drawing/2014/main" id="{4D82A17C-6EBE-4271-9804-587BE4897291}"/>
            </a:ext>
          </a:extLst>
        </xdr:cNvPr>
        <xdr:cNvCxnSpPr/>
      </xdr:nvCxnSpPr>
      <xdr:spPr>
        <a:xfrm flipV="1">
          <a:off x="17602200" y="13384439"/>
          <a:ext cx="790575"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68943</xdr:rowOff>
    </xdr:from>
    <xdr:to>
      <xdr:col>98</xdr:col>
      <xdr:colOff>38100</xdr:colOff>
      <xdr:row>82</xdr:row>
      <xdr:rowOff>170543</xdr:rowOff>
    </xdr:to>
    <xdr:sp macro="" textlink="">
      <xdr:nvSpPr>
        <xdr:cNvPr id="806" name="楕円 805">
          <a:extLst>
            <a:ext uri="{FF2B5EF4-FFF2-40B4-BE49-F238E27FC236}">
              <a16:creationId xmlns:a16="http://schemas.microsoft.com/office/drawing/2014/main" id="{8A1269DE-F681-410B-963C-982D6C65655A}"/>
            </a:ext>
          </a:extLst>
        </xdr:cNvPr>
        <xdr:cNvSpPr/>
      </xdr:nvSpPr>
      <xdr:spPr>
        <a:xfrm>
          <a:off x="16754475" y="1334361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119743</xdr:rowOff>
    </xdr:from>
    <xdr:to>
      <xdr:col>102</xdr:col>
      <xdr:colOff>114300</xdr:colOff>
      <xdr:row>82</xdr:row>
      <xdr:rowOff>119743</xdr:rowOff>
    </xdr:to>
    <xdr:cxnSp macro="">
      <xdr:nvCxnSpPr>
        <xdr:cNvPr id="807" name="直線コネクタ 806">
          <a:extLst>
            <a:ext uri="{FF2B5EF4-FFF2-40B4-BE49-F238E27FC236}">
              <a16:creationId xmlns:a16="http://schemas.microsoft.com/office/drawing/2014/main" id="{09967BB2-E073-4640-ACED-94E4CA5C0DB0}"/>
            </a:ext>
          </a:extLst>
        </xdr:cNvPr>
        <xdr:cNvCxnSpPr/>
      </xdr:nvCxnSpPr>
      <xdr:spPr>
        <a:xfrm>
          <a:off x="16802100" y="1340076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120848</xdr:rowOff>
    </xdr:from>
    <xdr:ext cx="469744" cy="259045"/>
    <xdr:sp macro="" textlink="">
      <xdr:nvSpPr>
        <xdr:cNvPr id="808" name="n_1aveValue【庁舎】&#10;一人当たり面積">
          <a:extLst>
            <a:ext uri="{FF2B5EF4-FFF2-40B4-BE49-F238E27FC236}">
              <a16:creationId xmlns:a16="http://schemas.microsoft.com/office/drawing/2014/main" id="{015BF1F2-8A1F-4D11-9C91-19BBFD4A771D}"/>
            </a:ext>
          </a:extLst>
        </xdr:cNvPr>
        <xdr:cNvSpPr txBox="1"/>
      </xdr:nvSpPr>
      <xdr:spPr>
        <a:xfrm>
          <a:off x="18983402" y="1356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153506</xdr:rowOff>
    </xdr:from>
    <xdr:ext cx="469744" cy="259045"/>
    <xdr:sp macro="" textlink="">
      <xdr:nvSpPr>
        <xdr:cNvPr id="809" name="n_2aveValue【庁舎】&#10;一人当たり面積">
          <a:extLst>
            <a:ext uri="{FF2B5EF4-FFF2-40B4-BE49-F238E27FC236}">
              <a16:creationId xmlns:a16="http://schemas.microsoft.com/office/drawing/2014/main" id="{5F859C43-41BB-42E5-996E-8E0C4B3D755B}"/>
            </a:ext>
          </a:extLst>
        </xdr:cNvPr>
        <xdr:cNvSpPr txBox="1"/>
      </xdr:nvSpPr>
      <xdr:spPr>
        <a:xfrm>
          <a:off x="18183302" y="1359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153506</xdr:rowOff>
    </xdr:from>
    <xdr:ext cx="469744" cy="259045"/>
    <xdr:sp macro="" textlink="">
      <xdr:nvSpPr>
        <xdr:cNvPr id="810" name="n_3aveValue【庁舎】&#10;一人当たり面積">
          <a:extLst>
            <a:ext uri="{FF2B5EF4-FFF2-40B4-BE49-F238E27FC236}">
              <a16:creationId xmlns:a16="http://schemas.microsoft.com/office/drawing/2014/main" id="{0D9DE1AB-9DCC-4CEC-AA1E-4A9CF3CED469}"/>
            </a:ext>
          </a:extLst>
        </xdr:cNvPr>
        <xdr:cNvSpPr txBox="1"/>
      </xdr:nvSpPr>
      <xdr:spPr>
        <a:xfrm>
          <a:off x="17383202" y="1359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137177</xdr:rowOff>
    </xdr:from>
    <xdr:ext cx="469744" cy="259045"/>
    <xdr:sp macro="" textlink="">
      <xdr:nvSpPr>
        <xdr:cNvPr id="811" name="n_4aveValue【庁舎】&#10;一人当たり面積">
          <a:extLst>
            <a:ext uri="{FF2B5EF4-FFF2-40B4-BE49-F238E27FC236}">
              <a16:creationId xmlns:a16="http://schemas.microsoft.com/office/drawing/2014/main" id="{600219A3-8F49-4EFC-AB9E-E03CF05833D5}"/>
            </a:ext>
          </a:extLst>
        </xdr:cNvPr>
        <xdr:cNvSpPr txBox="1"/>
      </xdr:nvSpPr>
      <xdr:spPr>
        <a:xfrm>
          <a:off x="16592627" y="1358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154413</xdr:rowOff>
    </xdr:from>
    <xdr:ext cx="469744" cy="259045"/>
    <xdr:sp macro="" textlink="">
      <xdr:nvSpPr>
        <xdr:cNvPr id="812" name="n_1mainValue【庁舎】&#10;一人当たり面積">
          <a:extLst>
            <a:ext uri="{FF2B5EF4-FFF2-40B4-BE49-F238E27FC236}">
              <a16:creationId xmlns:a16="http://schemas.microsoft.com/office/drawing/2014/main" id="{59422E9E-D04B-4BE7-9A8E-2EF2F19A2798}"/>
            </a:ext>
          </a:extLst>
        </xdr:cNvPr>
        <xdr:cNvSpPr txBox="1"/>
      </xdr:nvSpPr>
      <xdr:spPr>
        <a:xfrm>
          <a:off x="18983402" y="1310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170741</xdr:rowOff>
    </xdr:from>
    <xdr:ext cx="469744" cy="259045"/>
    <xdr:sp macro="" textlink="">
      <xdr:nvSpPr>
        <xdr:cNvPr id="813" name="n_2mainValue【庁舎】&#10;一人当たり面積">
          <a:extLst>
            <a:ext uri="{FF2B5EF4-FFF2-40B4-BE49-F238E27FC236}">
              <a16:creationId xmlns:a16="http://schemas.microsoft.com/office/drawing/2014/main" id="{28D58170-2621-441A-92F5-46D71B8AF895}"/>
            </a:ext>
          </a:extLst>
        </xdr:cNvPr>
        <xdr:cNvSpPr txBox="1"/>
      </xdr:nvSpPr>
      <xdr:spPr>
        <a:xfrm>
          <a:off x="18183302" y="13115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15620</xdr:rowOff>
    </xdr:from>
    <xdr:ext cx="469744" cy="259045"/>
    <xdr:sp macro="" textlink="">
      <xdr:nvSpPr>
        <xdr:cNvPr id="814" name="n_3mainValue【庁舎】&#10;一人当たり面積">
          <a:extLst>
            <a:ext uri="{FF2B5EF4-FFF2-40B4-BE49-F238E27FC236}">
              <a16:creationId xmlns:a16="http://schemas.microsoft.com/office/drawing/2014/main" id="{2E495F6A-923B-4570-914B-DDD7CC028692}"/>
            </a:ext>
          </a:extLst>
        </xdr:cNvPr>
        <xdr:cNvSpPr txBox="1"/>
      </xdr:nvSpPr>
      <xdr:spPr>
        <a:xfrm>
          <a:off x="17383202" y="1312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15620</xdr:rowOff>
    </xdr:from>
    <xdr:ext cx="469744" cy="259045"/>
    <xdr:sp macro="" textlink="">
      <xdr:nvSpPr>
        <xdr:cNvPr id="815" name="n_4mainValue【庁舎】&#10;一人当たり面積">
          <a:extLst>
            <a:ext uri="{FF2B5EF4-FFF2-40B4-BE49-F238E27FC236}">
              <a16:creationId xmlns:a16="http://schemas.microsoft.com/office/drawing/2014/main" id="{AB1F1FA6-C482-4DEF-AC51-256A43ED2336}"/>
            </a:ext>
          </a:extLst>
        </xdr:cNvPr>
        <xdr:cNvSpPr txBox="1"/>
      </xdr:nvSpPr>
      <xdr:spPr>
        <a:xfrm>
          <a:off x="16592627" y="1312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6" name="正方形/長方形 815">
          <a:extLst>
            <a:ext uri="{FF2B5EF4-FFF2-40B4-BE49-F238E27FC236}">
              <a16:creationId xmlns:a16="http://schemas.microsoft.com/office/drawing/2014/main" id="{6B32287A-3878-4CEA-97F1-C049D8F86065}"/>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7" name="正方形/長方形 816">
          <a:extLst>
            <a:ext uri="{FF2B5EF4-FFF2-40B4-BE49-F238E27FC236}">
              <a16:creationId xmlns:a16="http://schemas.microsoft.com/office/drawing/2014/main" id="{5811E878-1F40-474C-B089-7EEF009D803B}"/>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8" name="テキスト ボックス 817">
          <a:extLst>
            <a:ext uri="{FF2B5EF4-FFF2-40B4-BE49-F238E27FC236}">
              <a16:creationId xmlns:a16="http://schemas.microsoft.com/office/drawing/2014/main" id="{14445655-37EF-42C3-8B20-E925CCC540DE}"/>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庁舎、保健所、試験研究機関、県民会館において、有形固定資産減価償却率が令和３年度においても類似団体平均及び都道府県平均を上回っている。庁舎、保健所及び試験研究機関については、県庁本庁舎が昭和３１年度建築で、建築後６６年を経過しているほか、昭和４５年度から昭和４７年度にかけて建築しているものが多く、近い将来耐用年数が到来する施設が多いことが、老朽化が進んでいる主な要因である。平成２９年度に策定された個別施設計画により、令和２年度から県庁本庁舎等の耐震改修等の長寿命化対策を行っている。県民会館については、耐用年数を経過している建物が大半であるため、老朽化が進んでいるが、耐用年数を経過している建物は全て耐震改修が完了しており、老朽化が進んだ設備等の改修を行い、建物の長寿命化を図っている。警察施設については、本部庁舎が令和２年度に新築されたことにより、減価償却率が下がった。</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人当たり面積については、陸上競技場・野球場・球技場、保健所等において類似団体平均及び都道府県平均を上回っているが、維持管理にかかる経費の増加に留意しつつ、引き続き、県民の利便性の向上に努めて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a:extLst>
            <a:ext uri="{FF2B5EF4-FFF2-40B4-BE49-F238E27FC236}">
              <a16:creationId xmlns:a16="http://schemas.microsoft.com/office/drawing/2014/main" id="{00000000-0008-0000-0300-00001F000000}"/>
            </a:ext>
          </a:extLst>
        </xdr:cNvPr>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a:extLst>
            <a:ext uri="{FF2B5EF4-FFF2-40B4-BE49-F238E27FC236}">
              <a16:creationId xmlns:a16="http://schemas.microsoft.com/office/drawing/2014/main" id="{00000000-0008-0000-0300-00002E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25</a:t>
          </a:r>
          <a:r>
            <a:rPr kumimoji="1" lang="ja-JP" altLang="en-US" sz="1000">
              <a:latin typeface="ＭＳ Ｐゴシック" panose="020B0600070205080204" pitchFamily="50" charset="-128"/>
              <a:ea typeface="ＭＳ Ｐゴシック" panose="020B0600070205080204" pitchFamily="50" charset="-128"/>
            </a:rPr>
            <a:t>年度以降は、景気回復を受けて、法人関係税等の増による収基準財政収入額の増加に伴い、財政力指数も改善傾向であったが、令和３年度をみると、新型コロナウイルス感染症の影響を踏まえ、基準財政収入額を減して見込んだため、財政力指数は対前年度比で</a:t>
          </a:r>
          <a:r>
            <a:rPr kumimoji="1" lang="en-US" altLang="ja-JP" sz="1000">
              <a:latin typeface="ＭＳ Ｐゴシック" panose="020B0600070205080204" pitchFamily="50" charset="-128"/>
              <a:ea typeface="ＭＳ Ｐゴシック" panose="020B0600070205080204" pitchFamily="50" charset="-128"/>
            </a:rPr>
            <a:t>0.02398</a:t>
          </a:r>
          <a:r>
            <a:rPr kumimoji="1" lang="ja-JP" altLang="en-US" sz="1000">
              <a:latin typeface="ＭＳ Ｐゴシック" panose="020B0600070205080204" pitchFamily="50" charset="-128"/>
              <a:ea typeface="ＭＳ Ｐゴシック" panose="020B0600070205080204" pitchFamily="50" charset="-128"/>
            </a:rPr>
            <a:t>悪化し</a:t>
          </a:r>
          <a:r>
            <a:rPr kumimoji="1" lang="en-US" altLang="ja-JP" sz="1000">
              <a:latin typeface="ＭＳ Ｐゴシック" panose="020B0600070205080204" pitchFamily="50" charset="-128"/>
              <a:ea typeface="ＭＳ Ｐゴシック" panose="020B0600070205080204" pitchFamily="50" charset="-128"/>
            </a:rPr>
            <a:t>0.51083</a:t>
          </a:r>
          <a:r>
            <a:rPr kumimoji="1" lang="ja-JP" altLang="en-US" sz="1000">
              <a:latin typeface="ＭＳ Ｐゴシック" panose="020B0600070205080204" pitchFamily="50" charset="-128"/>
              <a:ea typeface="ＭＳ Ｐゴシック" panose="020B0600070205080204" pitchFamily="50" charset="-128"/>
            </a:rPr>
            <a:t>となっている。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に基づき、県税収入率の向上や滞納額の縮減などの歳入確保に向けた取組に努める。 </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a:extLst>
            <a:ext uri="{FF2B5EF4-FFF2-40B4-BE49-F238E27FC236}">
              <a16:creationId xmlns:a16="http://schemas.microsoft.com/office/drawing/2014/main" id="{00000000-0008-0000-0300-00002F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33867</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22088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45</xdr:row>
      <xdr:rowOff>33867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66868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44</xdr:row>
      <xdr:rowOff>124883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44</xdr:row>
      <xdr:rowOff>124883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124883</xdr:rowOff>
    </xdr:from>
    <xdr:to>
      <xdr:col>11</xdr:col>
      <xdr:colOff>31750</xdr:colOff>
      <xdr:row>44</xdr:row>
      <xdr:rowOff>124883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154517</xdr:rowOff>
    </xdr:from>
    <xdr:to>
      <xdr:col>23</xdr:col>
      <xdr:colOff>184150</xdr:colOff>
      <xdr:row>45</xdr:row>
      <xdr:rowOff>84667</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50394</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94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74083</xdr:rowOff>
    </xdr:from>
    <xdr:to>
      <xdr:col>11</xdr:col>
      <xdr:colOff>82550</xdr:colOff>
      <xdr:row>45</xdr:row>
      <xdr:rowOff>4233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160460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74083</xdr:rowOff>
    </xdr:from>
    <xdr:to>
      <xdr:col>7</xdr:col>
      <xdr:colOff>31750</xdr:colOff>
      <xdr:row>45</xdr:row>
      <xdr:rowOff>4233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160460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分母となる「経常的な歳入の一般財源」は、企業業績の回復による法人二税の増や地方消費税の増などにより地方税が増加したことや、税収等の大幅な減収を想定していたことや国の経済対策に伴い、普通交付税が増額算定されたことなどにより、地方交付税が増加となった一方、減収補填債特例分の発行額が皆減したことなどにより、約</a:t>
          </a:r>
          <a:r>
            <a:rPr kumimoji="1" lang="en-US" altLang="ja-JP" sz="1000">
              <a:latin typeface="ＭＳ Ｐゴシック" panose="020B0600070205080204" pitchFamily="50" charset="-128"/>
              <a:ea typeface="ＭＳ Ｐゴシック" panose="020B0600070205080204" pitchFamily="50" charset="-128"/>
            </a:rPr>
            <a:t>381</a:t>
          </a:r>
          <a:r>
            <a:rPr kumimoji="1" lang="ja-JP" altLang="en-US" sz="1000">
              <a:latin typeface="ＭＳ Ｐゴシック" panose="020B0600070205080204" pitchFamily="50" charset="-128"/>
              <a:ea typeface="ＭＳ Ｐゴシック" panose="020B0600070205080204" pitchFamily="50" charset="-128"/>
            </a:rPr>
            <a:t>億円の増となっている。</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分子となる「経常的な歳出に充当した一般財源」は、社会保障の充実などにより補助費等が増加したことなどにより、約</a:t>
          </a:r>
          <a:r>
            <a:rPr kumimoji="1" lang="en-US" altLang="ja-JP" sz="1000">
              <a:latin typeface="ＭＳ Ｐゴシック" panose="020B0600070205080204" pitchFamily="50" charset="-128"/>
              <a:ea typeface="ＭＳ Ｐゴシック" panose="020B0600070205080204" pitchFamily="50" charset="-128"/>
            </a:rPr>
            <a:t>6</a:t>
          </a:r>
          <a:r>
            <a:rPr kumimoji="1" lang="ja-JP" altLang="en-US" sz="1000">
              <a:latin typeface="ＭＳ Ｐゴシック" panose="020B0600070205080204" pitchFamily="50" charset="-128"/>
              <a:ea typeface="ＭＳ Ｐゴシック" panose="020B0600070205080204" pitchFamily="50" charset="-128"/>
            </a:rPr>
            <a:t>億円の増となった。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これにより、令和３年度の経常収支比率は対前年度比で</a:t>
          </a:r>
          <a:r>
            <a:rPr kumimoji="1" lang="en-US" altLang="ja-JP" sz="1000">
              <a:latin typeface="ＭＳ Ｐゴシック" panose="020B0600070205080204" pitchFamily="50" charset="-128"/>
              <a:ea typeface="ＭＳ Ｐゴシック" panose="020B0600070205080204" pitchFamily="50" charset="-128"/>
            </a:rPr>
            <a:t>7.8</a:t>
          </a:r>
          <a:r>
            <a:rPr kumimoji="1" lang="ja-JP" altLang="en-US" sz="1000">
              <a:latin typeface="ＭＳ Ｐゴシック" panose="020B0600070205080204" pitchFamily="50" charset="-128"/>
              <a:ea typeface="ＭＳ Ｐゴシック" panose="020B0600070205080204" pitchFamily="50" charset="-128"/>
            </a:rPr>
            <a:t>％改善し、</a:t>
          </a:r>
          <a:r>
            <a:rPr kumimoji="1" lang="en-US" altLang="ja-JP" sz="1000">
              <a:latin typeface="ＭＳ Ｐゴシック" panose="020B0600070205080204" pitchFamily="50" charset="-128"/>
              <a:ea typeface="ＭＳ Ｐゴシック" panose="020B0600070205080204" pitchFamily="50" charset="-128"/>
            </a:rPr>
            <a:t>89.4</a:t>
          </a:r>
          <a:r>
            <a:rPr kumimoji="1" lang="ja-JP" altLang="en-US" sz="1000">
              <a:latin typeface="ＭＳ Ｐゴシック" panose="020B0600070205080204" pitchFamily="50" charset="-128"/>
              <a:ea typeface="ＭＳ Ｐゴシック" panose="020B0600070205080204" pitchFamily="50" charset="-128"/>
            </a:rPr>
            <a:t>％となった。</a:t>
          </a:r>
        </a:p>
        <a:p>
          <a:r>
            <a:rPr kumimoji="1" lang="ja-JP" altLang="en-US" sz="1000">
              <a:latin typeface="ＭＳ Ｐゴシック" panose="020B0600070205080204" pitchFamily="50" charset="-128"/>
              <a:ea typeface="ＭＳ Ｐゴシック" panose="020B0600070205080204" pitchFamily="50" charset="-128"/>
            </a:rPr>
            <a:t>　今後も歳出適正化等の取組を継続し、持続可能な財政運営に努める。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a:extLst>
            <a:ext uri="{FF2B5EF4-FFF2-40B4-BE49-F238E27FC236}">
              <a16:creationId xmlns:a16="http://schemas.microsoft.com/office/drawing/2014/main" id="{00000000-0008-0000-0300-00006C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69548</xdr:rowOff>
    </xdr:from>
    <xdr:to>
      <xdr:col>23</xdr:col>
      <xdr:colOff>133350</xdr:colOff>
      <xdr:row>66</xdr:row>
      <xdr:rowOff>134257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13648"/>
          <a:ext cx="0" cy="14363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155925</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5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69548</xdr:rowOff>
    </xdr:from>
    <xdr:to>
      <xdr:col>24</xdr:col>
      <xdr:colOff>12700</xdr:colOff>
      <xdr:row>58</xdr:row>
      <xdr:rowOff>69548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95250</xdr:rowOff>
    </xdr:from>
    <xdr:to>
      <xdr:col>23</xdr:col>
      <xdr:colOff>133350</xdr:colOff>
      <xdr:row>66</xdr:row>
      <xdr:rowOff>134257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553700"/>
          <a:ext cx="838200" cy="89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26505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313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9978</xdr:rowOff>
    </xdr:from>
    <xdr:to>
      <xdr:col>23</xdr:col>
      <xdr:colOff>184150</xdr:colOff>
      <xdr:row>61</xdr:row>
      <xdr:rowOff>111578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134257</xdr:rowOff>
    </xdr:from>
    <xdr:to>
      <xdr:col>19</xdr:col>
      <xdr:colOff>133350</xdr:colOff>
      <xdr:row>67</xdr:row>
      <xdr:rowOff>100693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4499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66</xdr:row>
      <xdr:rowOff>37495</xdr:rowOff>
    </xdr:from>
    <xdr:to>
      <xdr:col>19</xdr:col>
      <xdr:colOff>184150</xdr:colOff>
      <xdr:row>66</xdr:row>
      <xdr:rowOff>139095</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35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149272</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2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88295</xdr:rowOff>
    </xdr:from>
    <xdr:to>
      <xdr:col>15</xdr:col>
      <xdr:colOff>82550</xdr:colOff>
      <xdr:row>67</xdr:row>
      <xdr:rowOff>100693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403995"/>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66</xdr:row>
      <xdr:rowOff>94948</xdr:rowOff>
    </xdr:from>
    <xdr:to>
      <xdr:col>15</xdr:col>
      <xdr:colOff>133350</xdr:colOff>
      <xdr:row>67</xdr:row>
      <xdr:rowOff>25098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410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35275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1179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30843</xdr:rowOff>
    </xdr:from>
    <xdr:to>
      <xdr:col>11</xdr:col>
      <xdr:colOff>31750</xdr:colOff>
      <xdr:row>66</xdr:row>
      <xdr:rowOff>88295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3465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117022</xdr:rowOff>
    </xdr:from>
    <xdr:to>
      <xdr:col>11</xdr:col>
      <xdr:colOff>82550</xdr:colOff>
      <xdr:row>66</xdr:row>
      <xdr:rowOff>47172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26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57349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0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37495</xdr:rowOff>
    </xdr:from>
    <xdr:to>
      <xdr:col>7</xdr:col>
      <xdr:colOff>31750</xdr:colOff>
      <xdr:row>66</xdr:row>
      <xdr:rowOff>139095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35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123872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43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16527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83457</xdr:rowOff>
    </xdr:from>
    <xdr:to>
      <xdr:col>19</xdr:col>
      <xdr:colOff>184150</xdr:colOff>
      <xdr:row>67</xdr:row>
      <xdr:rowOff>13607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39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169834</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48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49893</xdr:rowOff>
    </xdr:from>
    <xdr:to>
      <xdr:col>15</xdr:col>
      <xdr:colOff>133350</xdr:colOff>
      <xdr:row>67</xdr:row>
      <xdr:rowOff>151493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53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136270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62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37495</xdr:rowOff>
    </xdr:from>
    <xdr:to>
      <xdr:col>11</xdr:col>
      <xdr:colOff>82550</xdr:colOff>
      <xdr:row>66</xdr:row>
      <xdr:rowOff>139095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35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123872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43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151493</xdr:rowOff>
    </xdr:from>
    <xdr:to>
      <xdr:col>7</xdr:col>
      <xdr:colOff>31750</xdr:colOff>
      <xdr:row>66</xdr:row>
      <xdr:rowOff>81643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29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91820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6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[117,414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人口１人当たり人件費は、令和３年度は定年退職者の減少に伴い退職金が減少したことなどにより決算額合計で約</a:t>
          </a:r>
          <a:r>
            <a:rPr kumimoji="1" lang="en-US" altLang="ja-JP" sz="1000">
              <a:latin typeface="ＭＳ Ｐゴシック" panose="020B0600070205080204" pitchFamily="50" charset="-128"/>
              <a:ea typeface="ＭＳ Ｐゴシック" panose="020B0600070205080204" pitchFamily="50" charset="-128"/>
            </a:rPr>
            <a:t>16</a:t>
          </a:r>
          <a:r>
            <a:rPr kumimoji="1" lang="ja-JP" altLang="en-US" sz="1000">
              <a:latin typeface="ＭＳ Ｐゴシック" panose="020B0600070205080204" pitchFamily="50" charset="-128"/>
              <a:ea typeface="ＭＳ Ｐゴシック" panose="020B0600070205080204" pitchFamily="50" charset="-128"/>
            </a:rPr>
            <a:t>億円の減となった。</a:t>
          </a:r>
        </a:p>
        <a:p>
          <a:r>
            <a:rPr kumimoji="1" lang="ja-JP" altLang="en-US" sz="1000">
              <a:latin typeface="ＭＳ Ｐゴシック" panose="020B0600070205080204" pitchFamily="50" charset="-128"/>
              <a:ea typeface="ＭＳ Ｐゴシック" panose="020B0600070205080204" pitchFamily="50" charset="-128"/>
            </a:rPr>
            <a:t>　また、物件費については、新型コロナウイルス感染症関連経費の増などにより、決算額合計で約</a:t>
          </a:r>
          <a:r>
            <a:rPr kumimoji="1" lang="en-US" altLang="ja-JP" sz="1000">
              <a:latin typeface="ＭＳ Ｐゴシック" panose="020B0600070205080204" pitchFamily="50" charset="-128"/>
              <a:ea typeface="ＭＳ Ｐゴシック" panose="020B0600070205080204" pitchFamily="50" charset="-128"/>
            </a:rPr>
            <a:t>51</a:t>
          </a:r>
          <a:r>
            <a:rPr kumimoji="1" lang="ja-JP" altLang="en-US" sz="1000">
              <a:latin typeface="ＭＳ Ｐゴシック" panose="020B0600070205080204" pitchFamily="50" charset="-128"/>
              <a:ea typeface="ＭＳ Ｐゴシック" panose="020B0600070205080204" pitchFamily="50" charset="-128"/>
            </a:rPr>
            <a:t>億円の増となった。</a:t>
          </a:r>
        </a:p>
        <a:p>
          <a:r>
            <a:rPr kumimoji="1" lang="ja-JP" altLang="en-US" sz="1000">
              <a:latin typeface="ＭＳ Ｐゴシック" panose="020B0600070205080204" pitchFamily="50" charset="-128"/>
              <a:ea typeface="ＭＳ Ｐゴシック" panose="020B0600070205080204" pitchFamily="50" charset="-128"/>
            </a:rPr>
            <a:t>　人口１人当たり人件費・物件費等決算額は、グループ内平均よりも高い水準となっており、引き続き、職員数の最適化、適切な給与決定及び経費の縮減に努める。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147189</xdr:rowOff>
    </xdr:from>
    <xdr:to>
      <xdr:col>23</xdr:col>
      <xdr:colOff>133350</xdr:colOff>
      <xdr:row>89</xdr:row>
      <xdr:rowOff>112077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63189"/>
          <a:ext cx="0" cy="1507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84154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43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112077</xdr:rowOff>
    </xdr:from>
    <xdr:to>
      <xdr:col>24</xdr:col>
      <xdr:colOff>12700</xdr:colOff>
      <xdr:row>89</xdr:row>
      <xdr:rowOff>112077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71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62116</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0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147189</xdr:rowOff>
    </xdr:from>
    <xdr:to>
      <xdr:col>24</xdr:col>
      <xdr:colOff>12700</xdr:colOff>
      <xdr:row>80</xdr:row>
      <xdr:rowOff>147189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63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123008</xdr:rowOff>
    </xdr:from>
    <xdr:to>
      <xdr:col>23</xdr:col>
      <xdr:colOff>133350</xdr:colOff>
      <xdr:row>84</xdr:row>
      <xdr:rowOff>168534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524808"/>
          <a:ext cx="838200" cy="45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51260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101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34733</xdr:rowOff>
    </xdr:from>
    <xdr:to>
      <xdr:col>23</xdr:col>
      <xdr:colOff>184150</xdr:colOff>
      <xdr:row>83</xdr:row>
      <xdr:rowOff>136333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6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96371</xdr:rowOff>
    </xdr:from>
    <xdr:to>
      <xdr:col>19</xdr:col>
      <xdr:colOff>133350</xdr:colOff>
      <xdr:row>84</xdr:row>
      <xdr:rowOff>123008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98171"/>
          <a:ext cx="889000" cy="2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153163</xdr:rowOff>
    </xdr:from>
    <xdr:to>
      <xdr:col>19</xdr:col>
      <xdr:colOff>184150</xdr:colOff>
      <xdr:row>83</xdr:row>
      <xdr:rowOff>83313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93490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80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96371</xdr:rowOff>
    </xdr:from>
    <xdr:to>
      <xdr:col>15</xdr:col>
      <xdr:colOff>82550</xdr:colOff>
      <xdr:row>84</xdr:row>
      <xdr:rowOff>116760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4498171"/>
          <a:ext cx="889000" cy="2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124462</xdr:rowOff>
    </xdr:from>
    <xdr:to>
      <xdr:col>15</xdr:col>
      <xdr:colOff>133350</xdr:colOff>
      <xdr:row>83</xdr:row>
      <xdr:rowOff>54612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8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64789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5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67535</xdr:rowOff>
    </xdr:from>
    <xdr:to>
      <xdr:col>11</xdr:col>
      <xdr:colOff>31750</xdr:colOff>
      <xdr:row>84</xdr:row>
      <xdr:rowOff>116760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469335"/>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118470</xdr:rowOff>
    </xdr:from>
    <xdr:to>
      <xdr:col>11</xdr:col>
      <xdr:colOff>82550</xdr:colOff>
      <xdr:row>83</xdr:row>
      <xdr:rowOff>48620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7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58797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94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115252</xdr:rowOff>
    </xdr:from>
    <xdr:to>
      <xdr:col>7</xdr:col>
      <xdr:colOff>31750</xdr:colOff>
      <xdr:row>83</xdr:row>
      <xdr:rowOff>45402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17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55579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43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117734</xdr:rowOff>
    </xdr:from>
    <xdr:to>
      <xdr:col>23</xdr:col>
      <xdr:colOff>184150</xdr:colOff>
      <xdr:row>85</xdr:row>
      <xdr:rowOff>47884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51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89811</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49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72208</xdr:rowOff>
    </xdr:from>
    <xdr:to>
      <xdr:col>19</xdr:col>
      <xdr:colOff>184150</xdr:colOff>
      <xdr:row>85</xdr:row>
      <xdr:rowOff>2358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158585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60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45571</xdr:rowOff>
    </xdr:from>
    <xdr:to>
      <xdr:col>15</xdr:col>
      <xdr:colOff>133350</xdr:colOff>
      <xdr:row>84</xdr:row>
      <xdr:rowOff>147171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131948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65960</xdr:rowOff>
    </xdr:from>
    <xdr:to>
      <xdr:col>11</xdr:col>
      <xdr:colOff>82550</xdr:colOff>
      <xdr:row>84</xdr:row>
      <xdr:rowOff>167560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46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152337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55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16735</xdr:rowOff>
    </xdr:from>
    <xdr:to>
      <xdr:col>7</xdr:col>
      <xdr:colOff>31750</xdr:colOff>
      <xdr:row>84</xdr:row>
      <xdr:rowOff>118335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41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103112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50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近年はグループ内平均と同水準の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前後で推移している。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岡山県行財政経営指針</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令和３年３月版</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に基づき、国や他の地方公共団体、民間との均衡原則等に基づき適切な給与決定を行う。</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63500</xdr:rowOff>
    </xdr:from>
    <xdr:to>
      <xdr:col>81</xdr:col>
      <xdr:colOff>44450</xdr:colOff>
      <xdr:row>89</xdr:row>
      <xdr:rowOff>166370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412240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149877</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63500</xdr:rowOff>
    </xdr:from>
    <xdr:to>
      <xdr:col>81</xdr:col>
      <xdr:colOff>133350</xdr:colOff>
      <xdr:row>82</xdr:row>
      <xdr:rowOff>63500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412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1288</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574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29211</xdr:rowOff>
    </xdr:from>
    <xdr:to>
      <xdr:col>81</xdr:col>
      <xdr:colOff>95250</xdr:colOff>
      <xdr:row>85</xdr:row>
      <xdr:rowOff>130811</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154939</xdr:rowOff>
    </xdr:from>
    <xdr:to>
      <xdr:col>77</xdr:col>
      <xdr:colOff>44450</xdr:colOff>
      <xdr:row>85</xdr:row>
      <xdr:rowOff>31750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5567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29211</xdr:rowOff>
    </xdr:from>
    <xdr:to>
      <xdr:col>77</xdr:col>
      <xdr:colOff>95250</xdr:colOff>
      <xdr:row>85</xdr:row>
      <xdr:rowOff>130811</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115588</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688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106680</xdr:rowOff>
    </xdr:from>
    <xdr:to>
      <xdr:col>72</xdr:col>
      <xdr:colOff>203200</xdr:colOff>
      <xdr:row>84</xdr:row>
      <xdr:rowOff>154939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508480"/>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77470</xdr:rowOff>
    </xdr:from>
    <xdr:to>
      <xdr:col>73</xdr:col>
      <xdr:colOff>44450</xdr:colOff>
      <xdr:row>86</xdr:row>
      <xdr:rowOff>7620</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163847</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7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106680</xdr:rowOff>
    </xdr:from>
    <xdr:to>
      <xdr:col>68</xdr:col>
      <xdr:colOff>152400</xdr:colOff>
      <xdr:row>85</xdr:row>
      <xdr:rowOff>80011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45084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104139</xdr:rowOff>
    </xdr:from>
    <xdr:to>
      <xdr:col>68</xdr:col>
      <xdr:colOff>203200</xdr:colOff>
      <xdr:row>85</xdr:row>
      <xdr:rowOff>34289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19066</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140988</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104139</xdr:rowOff>
    </xdr:from>
    <xdr:to>
      <xdr:col>73</xdr:col>
      <xdr:colOff>44450</xdr:colOff>
      <xdr:row>85</xdr:row>
      <xdr:rowOff>34289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55880</xdr:rowOff>
    </xdr:from>
    <xdr:to>
      <xdr:col>68</xdr:col>
      <xdr:colOff>203200</xdr:colOff>
      <xdr:row>84</xdr:row>
      <xdr:rowOff>157480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167657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22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115588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[1,113.03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岡山県行財政構造改革大綱</a:t>
          </a:r>
          <a:r>
            <a:rPr kumimoji="1" lang="en-US" altLang="ja-JP" sz="1000">
              <a:latin typeface="ＭＳ Ｐゴシック" panose="020B0600070205080204" pitchFamily="50" charset="-128"/>
              <a:ea typeface="ＭＳ Ｐゴシック" panose="020B0600070205080204" pitchFamily="50" charset="-128"/>
            </a:rPr>
            <a:t>2008</a:t>
          </a:r>
          <a:r>
            <a:rPr kumimoji="1" lang="ja-JP" altLang="en-US" sz="1000">
              <a:latin typeface="ＭＳ Ｐゴシック" panose="020B0600070205080204" pitchFamily="50" charset="-128"/>
              <a:ea typeface="ＭＳ Ｐゴシック" panose="020B0600070205080204" pitchFamily="50" charset="-128"/>
            </a:rPr>
            <a:t>に基づき、最も効率的・効果的に事務事業を行うことができるスリムな組織体制を構築するため、平成</a:t>
          </a:r>
          <a:r>
            <a:rPr kumimoji="1" lang="en-US" altLang="ja-JP" sz="1000">
              <a:latin typeface="ＭＳ Ｐゴシック" panose="020B0600070205080204" pitchFamily="50" charset="-128"/>
              <a:ea typeface="ＭＳ Ｐゴシック" panose="020B0600070205080204" pitchFamily="50" charset="-128"/>
            </a:rPr>
            <a:t>20</a:t>
          </a:r>
          <a:r>
            <a:rPr kumimoji="1" lang="ja-JP" altLang="en-US" sz="1000">
              <a:latin typeface="ＭＳ Ｐゴシック" panose="020B0600070205080204" pitchFamily="50" charset="-128"/>
              <a:ea typeface="ＭＳ Ｐゴシック" panose="020B0600070205080204" pitchFamily="50" charset="-128"/>
            </a:rPr>
            <a:t>年の総定員に対して、平成</a:t>
          </a:r>
          <a:r>
            <a:rPr kumimoji="1" lang="en-US" altLang="ja-JP" sz="1000">
              <a:latin typeface="ＭＳ Ｐゴシック" panose="020B0600070205080204" pitchFamily="50" charset="-128"/>
              <a:ea typeface="ＭＳ Ｐゴシック" panose="020B0600070205080204" pitchFamily="50" charset="-128"/>
            </a:rPr>
            <a:t>27</a:t>
          </a:r>
          <a:r>
            <a:rPr kumimoji="1" lang="ja-JP" altLang="en-US" sz="1000">
              <a:latin typeface="ＭＳ Ｐゴシック" panose="020B0600070205080204" pitchFamily="50" charset="-128"/>
              <a:ea typeface="ＭＳ Ｐゴシック" panose="020B0600070205080204" pitchFamily="50" charset="-128"/>
            </a:rPr>
            <a:t>年４月までに</a:t>
          </a:r>
          <a:r>
            <a:rPr kumimoji="1" lang="en-US" altLang="ja-JP" sz="1000">
              <a:latin typeface="ＭＳ Ｐゴシック" panose="020B0600070205080204" pitchFamily="50" charset="-128"/>
              <a:ea typeface="ＭＳ Ｐゴシック" panose="020B0600070205080204" pitchFamily="50" charset="-128"/>
            </a:rPr>
            <a:t>1,233</a:t>
          </a:r>
          <a:r>
            <a:rPr kumimoji="1" lang="ja-JP" altLang="en-US" sz="1000">
              <a:latin typeface="ＭＳ Ｐゴシック" panose="020B0600070205080204" pitchFamily="50" charset="-128"/>
              <a:ea typeface="ＭＳ Ｐゴシック" panose="020B0600070205080204" pitchFamily="50" charset="-128"/>
            </a:rPr>
            <a:t>人の削減を目標として取り組んでおり、平成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年度で実質的には目標を達成した。</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スクラップ・アンド・ビルドを基本とした業務の効率化を行った上で、新型コロナウイルス感染症や児童虐待など喫緊の課題に対応するために必要な職員を確保するなどにより職員数の最適化を図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6" name="定員管理の状況グラフ枠">
          <a:extLst>
            <a:ext uri="{FF2B5EF4-FFF2-40B4-BE49-F238E27FC236}">
              <a16:creationId xmlns:a16="http://schemas.microsoft.com/office/drawing/2014/main" id="{00000000-0008-0000-0300-00003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120577</xdr:rowOff>
    </xdr:from>
    <xdr:to>
      <xdr:col>81</xdr:col>
      <xdr:colOff>44450</xdr:colOff>
      <xdr:row>66</xdr:row>
      <xdr:rowOff>118487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flipV="1">
          <a:off x="17018000" y="9893227"/>
          <a:ext cx="0" cy="15409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90564</xdr:rowOff>
    </xdr:from>
    <xdr:ext cx="762000" cy="259045"/>
    <xdr:sp macro="" textlink="">
      <xdr:nvSpPr>
        <xdr:cNvPr id="308" name="定員管理の状況最小値テキスト">
          <a:extLst>
            <a:ext uri="{FF2B5EF4-FFF2-40B4-BE49-F238E27FC236}">
              <a16:creationId xmlns:a16="http://schemas.microsoft.com/office/drawing/2014/main" id="{00000000-0008-0000-0300-000034010000}"/>
            </a:ext>
          </a:extLst>
        </xdr:cNvPr>
        <xdr:cNvSpPr txBox="1"/>
      </xdr:nvSpPr>
      <xdr:spPr>
        <a:xfrm>
          <a:off x="17106900" y="1140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118487</xdr:rowOff>
    </xdr:from>
    <xdr:to>
      <xdr:col>81</xdr:col>
      <xdr:colOff>133350</xdr:colOff>
      <xdr:row>66</xdr:row>
      <xdr:rowOff>118487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6929100" y="1143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35504</xdr:rowOff>
    </xdr:from>
    <xdr:ext cx="762000" cy="259045"/>
    <xdr:sp macro="" textlink="">
      <xdr:nvSpPr>
        <xdr:cNvPr id="310" name="定員管理の状況最大値テキスト">
          <a:extLst>
            <a:ext uri="{FF2B5EF4-FFF2-40B4-BE49-F238E27FC236}">
              <a16:creationId xmlns:a16="http://schemas.microsoft.com/office/drawing/2014/main" id="{00000000-0008-0000-0300-000036010000}"/>
            </a:ext>
          </a:extLst>
        </xdr:cNvPr>
        <xdr:cNvSpPr txBox="1"/>
      </xdr:nvSpPr>
      <xdr:spPr>
        <a:xfrm>
          <a:off x="17106900" y="963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120577</xdr:rowOff>
    </xdr:from>
    <xdr:to>
      <xdr:col>81</xdr:col>
      <xdr:colOff>133350</xdr:colOff>
      <xdr:row>57</xdr:row>
      <xdr:rowOff>120577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989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1337</xdr:rowOff>
    </xdr:from>
    <xdr:to>
      <xdr:col>81</xdr:col>
      <xdr:colOff>44450</xdr:colOff>
      <xdr:row>63</xdr:row>
      <xdr:rowOff>16108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179800" y="10802687"/>
          <a:ext cx="838200" cy="1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157366</xdr:rowOff>
    </xdr:from>
    <xdr:ext cx="762000" cy="259045"/>
    <xdr:sp macro="" textlink="">
      <xdr:nvSpPr>
        <xdr:cNvPr id="313" name="定員管理の状況平均値テキスト">
          <a:extLst>
            <a:ext uri="{FF2B5EF4-FFF2-40B4-BE49-F238E27FC236}">
              <a16:creationId xmlns:a16="http://schemas.microsoft.com/office/drawing/2014/main" id="{00000000-0008-0000-0300-000039010000}"/>
            </a:ext>
          </a:extLst>
        </xdr:cNvPr>
        <xdr:cNvSpPr txBox="1"/>
      </xdr:nvSpPr>
      <xdr:spPr>
        <a:xfrm>
          <a:off x="17106900" y="1027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140839</xdr:rowOff>
    </xdr:from>
    <xdr:to>
      <xdr:col>81</xdr:col>
      <xdr:colOff>95250</xdr:colOff>
      <xdr:row>61</xdr:row>
      <xdr:rowOff>70989</xdr:rowOff>
    </xdr:to>
    <xdr:sp macro="" textlink="">
      <xdr:nvSpPr>
        <xdr:cNvPr id="314" name="フローチャート: 判断 313">
          <a:extLst>
            <a:ext uri="{FF2B5EF4-FFF2-40B4-BE49-F238E27FC236}">
              <a16:creationId xmlns:a16="http://schemas.microsoft.com/office/drawing/2014/main" id="{00000000-0008-0000-0300-00003A010000}"/>
            </a:ext>
          </a:extLst>
        </xdr:cNvPr>
        <xdr:cNvSpPr/>
      </xdr:nvSpPr>
      <xdr:spPr>
        <a:xfrm>
          <a:off x="16967200" y="104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107895</xdr:rowOff>
    </xdr:from>
    <xdr:to>
      <xdr:col>77</xdr:col>
      <xdr:colOff>44450</xdr:colOff>
      <xdr:row>63</xdr:row>
      <xdr:rowOff>1337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5290800" y="10737795"/>
          <a:ext cx="889000" cy="6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143700</xdr:rowOff>
    </xdr:from>
    <xdr:to>
      <xdr:col>77</xdr:col>
      <xdr:colOff>95250</xdr:colOff>
      <xdr:row>61</xdr:row>
      <xdr:rowOff>73850</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129000" y="1043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84027</xdr:rowOff>
    </xdr:from>
    <xdr:ext cx="7366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5798800" y="1019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65925</xdr:rowOff>
    </xdr:from>
    <xdr:to>
      <xdr:col>72</xdr:col>
      <xdr:colOff>203200</xdr:colOff>
      <xdr:row>62</xdr:row>
      <xdr:rowOff>107895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4401800" y="10695825"/>
          <a:ext cx="889000" cy="4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100645</xdr:rowOff>
    </xdr:from>
    <xdr:to>
      <xdr:col>73</xdr:col>
      <xdr:colOff>44450</xdr:colOff>
      <xdr:row>61</xdr:row>
      <xdr:rowOff>30795</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5240000" y="103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40972</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909800" y="1015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50879</xdr:rowOff>
    </xdr:from>
    <xdr:to>
      <xdr:col>68</xdr:col>
      <xdr:colOff>152400</xdr:colOff>
      <xdr:row>62</xdr:row>
      <xdr:rowOff>65925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512800" y="10680779"/>
          <a:ext cx="889000" cy="1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76136</xdr:rowOff>
    </xdr:from>
    <xdr:to>
      <xdr:col>68</xdr:col>
      <xdr:colOff>203200</xdr:colOff>
      <xdr:row>61</xdr:row>
      <xdr:rowOff>6286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4351000" y="1036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16463</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020800" y="10132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67328</xdr:rowOff>
    </xdr:from>
    <xdr:to>
      <xdr:col>64</xdr:col>
      <xdr:colOff>152400</xdr:colOff>
      <xdr:row>60</xdr:row>
      <xdr:rowOff>168928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3462000" y="1035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7655</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3131800" y="1012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136758</xdr:rowOff>
    </xdr:from>
    <xdr:to>
      <xdr:col>81</xdr:col>
      <xdr:colOff>95250</xdr:colOff>
      <xdr:row>63</xdr:row>
      <xdr:rowOff>66908</xdr:rowOff>
    </xdr:to>
    <xdr:sp macro="" textlink="">
      <xdr:nvSpPr>
        <xdr:cNvPr id="331" name="楕円 330">
          <a:extLst>
            <a:ext uri="{FF2B5EF4-FFF2-40B4-BE49-F238E27FC236}">
              <a16:creationId xmlns:a16="http://schemas.microsoft.com/office/drawing/2014/main" id="{00000000-0008-0000-0300-00004B010000}"/>
            </a:ext>
          </a:extLst>
        </xdr:cNvPr>
        <xdr:cNvSpPr/>
      </xdr:nvSpPr>
      <xdr:spPr>
        <a:xfrm>
          <a:off x="16967200" y="1076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108835</xdr:rowOff>
    </xdr:from>
    <xdr:ext cx="762000" cy="259045"/>
    <xdr:sp macro="" textlink="">
      <xdr:nvSpPr>
        <xdr:cNvPr id="332" name="定員管理の状況該当値テキスト">
          <a:extLst>
            <a:ext uri="{FF2B5EF4-FFF2-40B4-BE49-F238E27FC236}">
              <a16:creationId xmlns:a16="http://schemas.microsoft.com/office/drawing/2014/main" id="{00000000-0008-0000-0300-00004C010000}"/>
            </a:ext>
          </a:extLst>
        </xdr:cNvPr>
        <xdr:cNvSpPr txBox="1"/>
      </xdr:nvSpPr>
      <xdr:spPr>
        <a:xfrm>
          <a:off x="17106900" y="1073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121987</xdr:rowOff>
    </xdr:from>
    <xdr:to>
      <xdr:col>77</xdr:col>
      <xdr:colOff>95250</xdr:colOff>
      <xdr:row>63</xdr:row>
      <xdr:rowOff>52137</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129000" y="1075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36914</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838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57095</xdr:rowOff>
    </xdr:from>
    <xdr:to>
      <xdr:col>73</xdr:col>
      <xdr:colOff>44450</xdr:colOff>
      <xdr:row>62</xdr:row>
      <xdr:rowOff>158695</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5240000" y="106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143472</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77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15125</xdr:rowOff>
    </xdr:from>
    <xdr:to>
      <xdr:col>68</xdr:col>
      <xdr:colOff>203200</xdr:colOff>
      <xdr:row>62</xdr:row>
      <xdr:rowOff>116725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4351000" y="1064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101502</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020800" y="1073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79</xdr:rowOff>
    </xdr:from>
    <xdr:to>
      <xdr:col>64</xdr:col>
      <xdr:colOff>152400</xdr:colOff>
      <xdr:row>62</xdr:row>
      <xdr:rowOff>101679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3462000" y="1062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86456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131800" y="1071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1" name="正方形/長方形 340">
          <a:extLst>
            <a:ext uri="{FF2B5EF4-FFF2-40B4-BE49-F238E27FC236}">
              <a16:creationId xmlns:a16="http://schemas.microsoft.com/office/drawing/2014/main" id="{00000000-0008-0000-0300-00005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令和３年度は前年度と比較して</a:t>
          </a:r>
          <a:r>
            <a:rPr kumimoji="1" lang="en-US" altLang="ja-JP" sz="1000">
              <a:latin typeface="ＭＳ Ｐゴシック" panose="020B0600070205080204" pitchFamily="50" charset="-128"/>
              <a:ea typeface="ＭＳ Ｐゴシック" panose="020B0600070205080204" pitchFamily="50" charset="-128"/>
            </a:rPr>
            <a:t>0.2</a:t>
          </a:r>
          <a:r>
            <a:rPr kumimoji="1" lang="ja-JP" altLang="en-US" sz="1000">
              <a:latin typeface="ＭＳ Ｐゴシック" panose="020B0600070205080204" pitchFamily="50" charset="-128"/>
              <a:ea typeface="ＭＳ Ｐゴシック" panose="020B0600070205080204" pitchFamily="50" charset="-128"/>
            </a:rPr>
            <a:t>％改善している。要因としては、過去に借り入れた高金利な地方債の減少による元利償還金の減少や普通交付税額の増加による標準財政規模の増加が挙げられる。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において、実質公債費比率について全国平均以上を目指すこととしており、今後も将来を見据えた実質的な公債費の抑制及び平準化を図るためのマネジメントを実施する。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3" name="直線コネクタ 352">
          <a:extLst>
            <a:ext uri="{FF2B5EF4-FFF2-40B4-BE49-F238E27FC236}">
              <a16:creationId xmlns:a16="http://schemas.microsoft.com/office/drawing/2014/main" id="{00000000-0008-0000-0300-00006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5" name="直線コネクタ 354">
          <a:extLst>
            <a:ext uri="{FF2B5EF4-FFF2-40B4-BE49-F238E27FC236}">
              <a16:creationId xmlns:a16="http://schemas.microsoft.com/office/drawing/2014/main" id="{00000000-0008-0000-0300-00006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114300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14045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144235</xdr:rowOff>
    </xdr:from>
    <xdr:to>
      <xdr:col>81</xdr:col>
      <xdr:colOff>44450</xdr:colOff>
      <xdr:row>41</xdr:row>
      <xdr:rowOff>7257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0223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109962</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796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93435</xdr:rowOff>
    </xdr:from>
    <xdr:to>
      <xdr:col>81</xdr:col>
      <xdr:colOff>95250</xdr:colOff>
      <xdr:row>41</xdr:row>
      <xdr:rowOff>23585</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7257</xdr:rowOff>
    </xdr:from>
    <xdr:to>
      <xdr:col>77</xdr:col>
      <xdr:colOff>44450</xdr:colOff>
      <xdr:row>41</xdr:row>
      <xdr:rowOff>41728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367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162378</xdr:rowOff>
    </xdr:from>
    <xdr:to>
      <xdr:col>77</xdr:col>
      <xdr:colOff>95250</xdr:colOff>
      <xdr:row>41</xdr:row>
      <xdr:rowOff>92528</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77305</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06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161472</xdr:rowOff>
    </xdr:from>
    <xdr:to>
      <xdr:col>72</xdr:col>
      <xdr:colOff>203200</xdr:colOff>
      <xdr:row>41</xdr:row>
      <xdr:rowOff>41728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019472"/>
          <a:ext cx="8890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59872</xdr:rowOff>
    </xdr:from>
    <xdr:to>
      <xdr:col>73</xdr:col>
      <xdr:colOff>44450</xdr:colOff>
      <xdr:row>41</xdr:row>
      <xdr:rowOff>161472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146249</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161472</xdr:rowOff>
    </xdr:from>
    <xdr:to>
      <xdr:col>68</xdr:col>
      <xdr:colOff>152400</xdr:colOff>
      <xdr:row>41</xdr:row>
      <xdr:rowOff>7257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128815</xdr:rowOff>
    </xdr:from>
    <xdr:to>
      <xdr:col>68</xdr:col>
      <xdr:colOff>203200</xdr:colOff>
      <xdr:row>42</xdr:row>
      <xdr:rowOff>58965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43742</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43543</xdr:rowOff>
    </xdr:from>
    <xdr:to>
      <xdr:col>64</xdr:col>
      <xdr:colOff>152400</xdr:colOff>
      <xdr:row>42</xdr:row>
      <xdr:rowOff>145143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129920</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93435</xdr:rowOff>
    </xdr:from>
    <xdr:to>
      <xdr:col>81</xdr:col>
      <xdr:colOff>95250</xdr:colOff>
      <xdr:row>41</xdr:row>
      <xdr:rowOff>23585</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65512</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923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127907</xdr:rowOff>
    </xdr:from>
    <xdr:to>
      <xdr:col>77</xdr:col>
      <xdr:colOff>95250</xdr:colOff>
      <xdr:row>41</xdr:row>
      <xdr:rowOff>58057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68234</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162378</xdr:rowOff>
    </xdr:from>
    <xdr:to>
      <xdr:col>73</xdr:col>
      <xdr:colOff>44450</xdr:colOff>
      <xdr:row>41</xdr:row>
      <xdr:rowOff>92528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102705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110672</xdr:rowOff>
    </xdr:from>
    <xdr:to>
      <xdr:col>68</xdr:col>
      <xdr:colOff>203200</xdr:colOff>
      <xdr:row>41</xdr:row>
      <xdr:rowOff>40822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50999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127907</xdr:rowOff>
    </xdr:from>
    <xdr:to>
      <xdr:col>64</xdr:col>
      <xdr:colOff>152400</xdr:colOff>
      <xdr:row>41</xdr:row>
      <xdr:rowOff>58057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68234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令和３年度は前年度と比較して</a:t>
          </a:r>
          <a:r>
            <a:rPr kumimoji="1" lang="en-US" altLang="ja-JP" sz="1000">
              <a:latin typeface="ＭＳ Ｐゴシック" panose="020B0600070205080204" pitchFamily="50" charset="-128"/>
              <a:ea typeface="ＭＳ Ｐゴシック" panose="020B0600070205080204" pitchFamily="50" charset="-128"/>
            </a:rPr>
            <a:t>22.5</a:t>
          </a:r>
          <a:r>
            <a:rPr kumimoji="1" lang="ja-JP" altLang="en-US" sz="1000">
              <a:latin typeface="ＭＳ Ｐゴシック" panose="020B0600070205080204" pitchFamily="50" charset="-128"/>
              <a:ea typeface="ＭＳ Ｐゴシック" panose="020B0600070205080204" pitchFamily="50" charset="-128"/>
            </a:rPr>
            <a:t>％改善している。要因としては、地方債の返還に充当できる基金残高の増加や普通交付税額の増加による標準財政規模の増加が挙げられる。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において、将来負担比率について全国平均以上を目指すこととしており、今後も将来を見据えた実質的な公債費の抑制及び平準化を図るためのマネジメントを実施する。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6" name="直線コネクタ 415">
          <a:extLst>
            <a:ext uri="{FF2B5EF4-FFF2-40B4-BE49-F238E27FC236}">
              <a16:creationId xmlns:a16="http://schemas.microsoft.com/office/drawing/2014/main" id="{00000000-0008-0000-0300-0000A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10</xdr:row>
      <xdr:rowOff>111777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60452</xdr:rowOff>
    </xdr:from>
    <xdr:to>
      <xdr:col>81</xdr:col>
      <xdr:colOff>44450</xdr:colOff>
      <xdr:row>22</xdr:row>
      <xdr:rowOff>97441</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flipV="1">
          <a:off x="17018000" y="2460752"/>
          <a:ext cx="0" cy="14085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69518</xdr:rowOff>
    </xdr:from>
    <xdr:ext cx="762000" cy="259045"/>
    <xdr:sp macro="" textlink="">
      <xdr:nvSpPr>
        <xdr:cNvPr id="428" name="将来負担の状況最小値テキスト">
          <a:extLst>
            <a:ext uri="{FF2B5EF4-FFF2-40B4-BE49-F238E27FC236}">
              <a16:creationId xmlns:a16="http://schemas.microsoft.com/office/drawing/2014/main" id="{00000000-0008-0000-0300-0000AC010000}"/>
            </a:ext>
          </a:extLst>
        </xdr:cNvPr>
        <xdr:cNvSpPr txBox="1"/>
      </xdr:nvSpPr>
      <xdr:spPr>
        <a:xfrm>
          <a:off x="17106900" y="384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97441</xdr:rowOff>
    </xdr:from>
    <xdr:to>
      <xdr:col>81</xdr:col>
      <xdr:colOff>133350</xdr:colOff>
      <xdr:row>22</xdr:row>
      <xdr:rowOff>97441</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6929100" y="386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146829</xdr:rowOff>
    </xdr:from>
    <xdr:ext cx="762000" cy="259045"/>
    <xdr:sp macro="" textlink="">
      <xdr:nvSpPr>
        <xdr:cNvPr id="430" name="将来負担の状況最大値テキスト">
          <a:extLst>
            <a:ext uri="{FF2B5EF4-FFF2-40B4-BE49-F238E27FC236}">
              <a16:creationId xmlns:a16="http://schemas.microsoft.com/office/drawing/2014/main" id="{00000000-0008-0000-0300-0000AE010000}"/>
            </a:ext>
          </a:extLst>
        </xdr:cNvPr>
        <xdr:cNvSpPr txBox="1"/>
      </xdr:nvSpPr>
      <xdr:spPr>
        <a:xfrm>
          <a:off x="17106900" y="220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60452</xdr:rowOff>
    </xdr:from>
    <xdr:to>
      <xdr:col>81</xdr:col>
      <xdr:colOff>133350</xdr:colOff>
      <xdr:row>14</xdr:row>
      <xdr:rowOff>60452</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246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81788</xdr:rowOff>
    </xdr:from>
    <xdr:to>
      <xdr:col>81</xdr:col>
      <xdr:colOff>44450</xdr:colOff>
      <xdr:row>18</xdr:row>
      <xdr:rowOff>46069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6179800" y="2996438"/>
          <a:ext cx="838200" cy="13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3668</xdr:rowOff>
    </xdr:from>
    <xdr:ext cx="762000" cy="259045"/>
    <xdr:sp macro="" textlink="">
      <xdr:nvSpPr>
        <xdr:cNvPr id="433" name="将来負担の状況平均値テキスト">
          <a:extLst>
            <a:ext uri="{FF2B5EF4-FFF2-40B4-BE49-F238E27FC236}">
              <a16:creationId xmlns:a16="http://schemas.microsoft.com/office/drawing/2014/main" id="{00000000-0008-0000-0300-0000B1010000}"/>
            </a:ext>
          </a:extLst>
        </xdr:cNvPr>
        <xdr:cNvSpPr txBox="1"/>
      </xdr:nvSpPr>
      <xdr:spPr>
        <a:xfrm>
          <a:off x="17106900" y="29183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31591</xdr:rowOff>
    </xdr:from>
    <xdr:to>
      <xdr:col>81</xdr:col>
      <xdr:colOff>95250</xdr:colOff>
      <xdr:row>17</xdr:row>
      <xdr:rowOff>133191</xdr:rowOff>
    </xdr:to>
    <xdr:sp macro="" textlink="">
      <xdr:nvSpPr>
        <xdr:cNvPr id="434" name="フローチャート: 判断 433">
          <a:extLst>
            <a:ext uri="{FF2B5EF4-FFF2-40B4-BE49-F238E27FC236}">
              <a16:creationId xmlns:a16="http://schemas.microsoft.com/office/drawing/2014/main" id="{00000000-0008-0000-0300-0000B2010000}"/>
            </a:ext>
          </a:extLst>
        </xdr:cNvPr>
        <xdr:cNvSpPr/>
      </xdr:nvSpPr>
      <xdr:spPr>
        <a:xfrm>
          <a:off x="16967200" y="294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46069</xdr:rowOff>
    </xdr:from>
    <xdr:to>
      <xdr:col>77</xdr:col>
      <xdr:colOff>44450</xdr:colOff>
      <xdr:row>18</xdr:row>
      <xdr:rowOff>79851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5290800" y="3132169"/>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152241</xdr:rowOff>
    </xdr:from>
    <xdr:to>
      <xdr:col>77</xdr:col>
      <xdr:colOff>95250</xdr:colOff>
      <xdr:row>18</xdr:row>
      <xdr:rowOff>82391</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306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92568</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835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79851</xdr:rowOff>
    </xdr:from>
    <xdr:to>
      <xdr:col>72</xdr:col>
      <xdr:colOff>203200</xdr:colOff>
      <xdr:row>18</xdr:row>
      <xdr:rowOff>90710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4401800" y="3165951"/>
          <a:ext cx="8890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17</xdr:row>
      <xdr:rowOff>170942</xdr:rowOff>
    </xdr:from>
    <xdr:to>
      <xdr:col>73</xdr:col>
      <xdr:colOff>44450</xdr:colOff>
      <xdr:row>18</xdr:row>
      <xdr:rowOff>101092</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240000" y="30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111269</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909800" y="285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90710</xdr:rowOff>
    </xdr:from>
    <xdr:to>
      <xdr:col>68</xdr:col>
      <xdr:colOff>152400</xdr:colOff>
      <xdr:row>18</xdr:row>
      <xdr:rowOff>107601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3512800" y="317681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18</xdr:row>
      <xdr:rowOff>9144</xdr:rowOff>
    </xdr:from>
    <xdr:to>
      <xdr:col>68</xdr:col>
      <xdr:colOff>203200</xdr:colOff>
      <xdr:row>18</xdr:row>
      <xdr:rowOff>110744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309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120921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86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26035</xdr:rowOff>
    </xdr:from>
    <xdr:to>
      <xdr:col>64</xdr:col>
      <xdr:colOff>152400</xdr:colOff>
      <xdr:row>18</xdr:row>
      <xdr:rowOff>127635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311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137812</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88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30988</xdr:rowOff>
    </xdr:from>
    <xdr:to>
      <xdr:col>81</xdr:col>
      <xdr:colOff>95250</xdr:colOff>
      <xdr:row>17</xdr:row>
      <xdr:rowOff>132588</xdr:rowOff>
    </xdr:to>
    <xdr:sp macro="" textlink="">
      <xdr:nvSpPr>
        <xdr:cNvPr id="451" name="楕円 450">
          <a:extLst>
            <a:ext uri="{FF2B5EF4-FFF2-40B4-BE49-F238E27FC236}">
              <a16:creationId xmlns:a16="http://schemas.microsoft.com/office/drawing/2014/main" id="{00000000-0008-0000-0300-0000C3010000}"/>
            </a:ext>
          </a:extLst>
        </xdr:cNvPr>
        <xdr:cNvSpPr/>
      </xdr:nvSpPr>
      <xdr:spPr>
        <a:xfrm>
          <a:off x="16967200" y="294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47515</xdr:rowOff>
    </xdr:from>
    <xdr:ext cx="762000" cy="259045"/>
    <xdr:sp macro="" textlink="">
      <xdr:nvSpPr>
        <xdr:cNvPr id="452" name="将来負担の状況該当値テキスト">
          <a:extLst>
            <a:ext uri="{FF2B5EF4-FFF2-40B4-BE49-F238E27FC236}">
              <a16:creationId xmlns:a16="http://schemas.microsoft.com/office/drawing/2014/main" id="{00000000-0008-0000-0300-0000C4010000}"/>
            </a:ext>
          </a:extLst>
        </xdr:cNvPr>
        <xdr:cNvSpPr txBox="1"/>
      </xdr:nvSpPr>
      <xdr:spPr>
        <a:xfrm>
          <a:off x="171069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166719</xdr:rowOff>
    </xdr:from>
    <xdr:to>
      <xdr:col>77</xdr:col>
      <xdr:colOff>95250</xdr:colOff>
      <xdr:row>18</xdr:row>
      <xdr:rowOff>96869</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6129000" y="308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81646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3167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29051</xdr:rowOff>
    </xdr:from>
    <xdr:to>
      <xdr:col>73</xdr:col>
      <xdr:colOff>44450</xdr:colOff>
      <xdr:row>18</xdr:row>
      <xdr:rowOff>130651</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5240000" y="311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115428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320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39910</xdr:rowOff>
    </xdr:from>
    <xdr:to>
      <xdr:col>68</xdr:col>
      <xdr:colOff>203200</xdr:colOff>
      <xdr:row>18</xdr:row>
      <xdr:rowOff>141510</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312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126287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32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56801</xdr:rowOff>
    </xdr:from>
    <xdr:to>
      <xdr:col>64</xdr:col>
      <xdr:colOff>152400</xdr:colOff>
      <xdr:row>18</xdr:row>
      <xdr:rowOff>158401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314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143178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3229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126999</xdr:colOff>
      <xdr:row>25</xdr:row>
      <xdr:rowOff>105834</xdr:rowOff>
    </xdr:from>
    <xdr:ext cx="8928100" cy="425758"/>
    <xdr:sp macro="" textlink="">
      <xdr:nvSpPr>
        <xdr:cNvPr id="461" name="テキスト ボックス 460">
          <a:extLst>
            <a:ext uri="{FF2B5EF4-FFF2-40B4-BE49-F238E27FC236}">
              <a16:creationId xmlns:a16="http://schemas.microsoft.com/office/drawing/2014/main" id="{68A64E6F-3E8C-4A65-8E22-5670B3139816}"/>
            </a:ext>
          </a:extLst>
        </xdr:cNvPr>
        <xdr:cNvSpPr txBox="1"/>
      </xdr:nvSpPr>
      <xdr:spPr>
        <a:xfrm>
          <a:off x="719666" y="4162778"/>
          <a:ext cx="8928100"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a:t>
          </a:r>
          <a:r>
            <a:rPr kumimoji="1" lang="ja-JP" altLang="en-US" sz="1000">
              <a:solidFill>
                <a:schemeClr val="tx1"/>
              </a:solidFill>
              <a:latin typeface="ＭＳ Ｐゴシック" panose="020B0600070205080204" pitchFamily="50" charset="-128"/>
              <a:ea typeface="ＭＳ Ｐゴシック" panose="020B0600070205080204" pitchFamily="50" charset="-128"/>
            </a:rPr>
            <a:t>万人当たり職員数」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翌年の地方公務員給与実態調査に基づいているが、令和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a:extLst>
            <a:ext uri="{FF2B5EF4-FFF2-40B4-BE49-F238E27FC236}">
              <a16:creationId xmlns:a16="http://schemas.microsoft.com/office/drawing/2014/main" id="{00000000-0008-0000-0400-000020000000}"/>
            </a:ext>
          </a:extLst>
        </xdr:cNvPr>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a:extLst>
            <a:ext uri="{FF2B5EF4-FFF2-40B4-BE49-F238E27FC236}">
              <a16:creationId xmlns:a16="http://schemas.microsoft.com/office/drawing/2014/main" id="{00000000-0008-0000-0400-00002B000000}"/>
            </a:ext>
          </a:extLst>
        </xdr:cNvPr>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岡山県行財政構造改革大綱</a:t>
          </a:r>
          <a:r>
            <a:rPr kumimoji="1" lang="en-US" altLang="ja-JP" sz="1000">
              <a:latin typeface="ＭＳ Ｐゴシック" panose="020B0600070205080204" pitchFamily="50" charset="-128"/>
              <a:ea typeface="ＭＳ Ｐゴシック" panose="020B0600070205080204" pitchFamily="50" charset="-128"/>
            </a:rPr>
            <a:t>2008</a:t>
          </a:r>
          <a:r>
            <a:rPr kumimoji="1" lang="ja-JP" altLang="en-US" sz="1000">
              <a:latin typeface="ＭＳ Ｐゴシック" panose="020B0600070205080204" pitchFamily="50" charset="-128"/>
              <a:ea typeface="ＭＳ Ｐゴシック" panose="020B0600070205080204" pitchFamily="50" charset="-128"/>
            </a:rPr>
            <a:t>に基づき、職員数の削減、諸手当・旅費の見直し、臨時的任用職員の削減等に取り組んできた。職員数については、平成</a:t>
          </a:r>
          <a:r>
            <a:rPr kumimoji="1" lang="en-US" altLang="ja-JP" sz="1000">
              <a:latin typeface="ＭＳ Ｐゴシック" panose="020B0600070205080204" pitchFamily="50" charset="-128"/>
              <a:ea typeface="ＭＳ Ｐゴシック" panose="020B0600070205080204" pitchFamily="50" charset="-128"/>
            </a:rPr>
            <a:t>20</a:t>
          </a:r>
          <a:r>
            <a:rPr kumimoji="1" lang="ja-JP" altLang="en-US" sz="1000">
              <a:latin typeface="ＭＳ Ｐゴシック" panose="020B0600070205080204" pitchFamily="50" charset="-128"/>
              <a:ea typeface="ＭＳ Ｐゴシック" panose="020B0600070205080204" pitchFamily="50" charset="-128"/>
            </a:rPr>
            <a:t>年の総定員に対して、平成</a:t>
          </a:r>
          <a:r>
            <a:rPr kumimoji="1" lang="en-US" altLang="ja-JP" sz="1000">
              <a:latin typeface="ＭＳ Ｐゴシック" panose="020B0600070205080204" pitchFamily="50" charset="-128"/>
              <a:ea typeface="ＭＳ Ｐゴシック" panose="020B0600070205080204" pitchFamily="50" charset="-128"/>
            </a:rPr>
            <a:t>27</a:t>
          </a:r>
          <a:r>
            <a:rPr kumimoji="1" lang="ja-JP" altLang="en-US" sz="1000">
              <a:latin typeface="ＭＳ Ｐゴシック" panose="020B0600070205080204" pitchFamily="50" charset="-128"/>
              <a:ea typeface="ＭＳ Ｐゴシック" panose="020B0600070205080204" pitchFamily="50" charset="-128"/>
            </a:rPr>
            <a:t>年４月までに</a:t>
          </a:r>
          <a:r>
            <a:rPr kumimoji="1" lang="en-US" altLang="ja-JP" sz="1000">
              <a:latin typeface="ＭＳ Ｐゴシック" panose="020B0600070205080204" pitchFamily="50" charset="-128"/>
              <a:ea typeface="ＭＳ Ｐゴシック" panose="020B0600070205080204" pitchFamily="50" charset="-128"/>
            </a:rPr>
            <a:t>1,233</a:t>
          </a:r>
          <a:r>
            <a:rPr kumimoji="1" lang="ja-JP" altLang="en-US" sz="1000">
              <a:latin typeface="ＭＳ Ｐゴシック" panose="020B0600070205080204" pitchFamily="50" charset="-128"/>
              <a:ea typeface="ＭＳ Ｐゴシック" panose="020B0600070205080204" pitchFamily="50" charset="-128"/>
            </a:rPr>
            <a:t>人の削減を目標として取り組んでおり、平成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年度で実質的には目標を達成したところである。</a:t>
          </a:r>
        </a:p>
        <a:p>
          <a:r>
            <a:rPr kumimoji="1" lang="ja-JP" altLang="en-US" sz="1000">
              <a:latin typeface="ＭＳ Ｐゴシック" panose="020B0600070205080204" pitchFamily="50" charset="-128"/>
              <a:ea typeface="ＭＳ Ｐゴシック" panose="020B0600070205080204" pitchFamily="50" charset="-128"/>
            </a:rPr>
            <a:t>　令和３年度は退職者の減少に伴い退職手当の減などがあり、改善した。</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に基づき、職員数の最適化を図るとともに、適切な給与決定を行う。</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a:extLst>
            <a:ext uri="{FF2B5EF4-FFF2-40B4-BE49-F238E27FC236}">
              <a16:creationId xmlns:a16="http://schemas.microsoft.com/office/drawing/2014/main" id="{00000000-0008-0000-0400-00002D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7" name="直線コネクタ 46">
          <a:extLst>
            <a:ext uri="{FF2B5EF4-FFF2-40B4-BE49-F238E27FC236}">
              <a16:creationId xmlns:a16="http://schemas.microsoft.com/office/drawing/2014/main" id="{00000000-0008-0000-0400-00002F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99077</xdr:rowOff>
    </xdr:from>
    <xdr:ext cx="762000" cy="259045"/>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49" name="直線コネクタ 48">
          <a:extLst>
            <a:ext uri="{FF2B5EF4-FFF2-40B4-BE49-F238E27FC236}">
              <a16:creationId xmlns:a16="http://schemas.microsoft.com/office/drawing/2014/main" id="{00000000-0008-0000-0400-000031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156227</xdr:rowOff>
    </xdr:from>
    <xdr:ext cx="762000" cy="259045"/>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1" name="直線コネクタ 50">
          <a:extLst>
            <a:ext uri="{FF2B5EF4-FFF2-40B4-BE49-F238E27FC236}">
              <a16:creationId xmlns:a16="http://schemas.microsoft.com/office/drawing/2014/main" id="{00000000-0008-0000-0400-000033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41927</xdr:rowOff>
    </xdr:from>
    <xdr:ext cx="762000" cy="259045"/>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3" name="直線コネクタ 52">
          <a:extLst>
            <a:ext uri="{FF2B5EF4-FFF2-40B4-BE49-F238E27FC236}">
              <a16:creationId xmlns:a16="http://schemas.microsoft.com/office/drawing/2014/main" id="{00000000-0008-0000-0400-000035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99077</xdr:rowOff>
    </xdr:from>
    <xdr:ext cx="762000" cy="259045"/>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5" name="直線コネクタ 54">
          <a:extLst>
            <a:ext uri="{FF2B5EF4-FFF2-40B4-BE49-F238E27FC236}">
              <a16:creationId xmlns:a16="http://schemas.microsoft.com/office/drawing/2014/main" id="{00000000-0008-0000-0400-000037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7" name="人件費グラフ枠">
          <a:extLst>
            <a:ext uri="{FF2B5EF4-FFF2-40B4-BE49-F238E27FC236}">
              <a16:creationId xmlns:a16="http://schemas.microsoft.com/office/drawing/2014/main" id="{00000000-0008-0000-0400-000039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119380</xdr:rowOff>
    </xdr:from>
    <xdr:to>
      <xdr:col>24</xdr:col>
      <xdr:colOff>25400</xdr:colOff>
      <xdr:row>41</xdr:row>
      <xdr:rowOff>100330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flipV="1">
          <a:off x="4826000" y="560578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72407</xdr:rowOff>
    </xdr:from>
    <xdr:ext cx="762000" cy="259045"/>
    <xdr:sp macro="" textlink="">
      <xdr:nvSpPr>
        <xdr:cNvPr id="59" name="人件費最小値テキスト">
          <a:extLst>
            <a:ext uri="{FF2B5EF4-FFF2-40B4-BE49-F238E27FC236}">
              <a16:creationId xmlns:a16="http://schemas.microsoft.com/office/drawing/2014/main" id="{00000000-0008-0000-0400-00003B000000}"/>
            </a:ext>
          </a:extLst>
        </xdr:cNvPr>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100330</xdr:rowOff>
    </xdr:from>
    <xdr:to>
      <xdr:col>24</xdr:col>
      <xdr:colOff>114300</xdr:colOff>
      <xdr:row>41</xdr:row>
      <xdr:rowOff>100330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34307</xdr:rowOff>
    </xdr:from>
    <xdr:ext cx="762000" cy="259045"/>
    <xdr:sp macro="" textlink="">
      <xdr:nvSpPr>
        <xdr:cNvPr id="61" name="人件費最大値テキスト">
          <a:extLst>
            <a:ext uri="{FF2B5EF4-FFF2-40B4-BE49-F238E27FC236}">
              <a16:creationId xmlns:a16="http://schemas.microsoft.com/office/drawing/2014/main" id="{00000000-0008-0000-0400-00003D000000}"/>
            </a:ext>
          </a:extLst>
        </xdr:cNvPr>
        <xdr:cNvSpPr txBox="1"/>
      </xdr:nvSpPr>
      <xdr:spPr>
        <a:xfrm>
          <a:off x="4914900" y="534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119380</xdr:rowOff>
    </xdr:from>
    <xdr:to>
      <xdr:col>24</xdr:col>
      <xdr:colOff>114300</xdr:colOff>
      <xdr:row>32</xdr:row>
      <xdr:rowOff>119380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4737100" y="5605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40</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3987800" y="6504940"/>
          <a:ext cx="8382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4" name="人件費平均値テキスト">
          <a:extLst>
            <a:ext uri="{FF2B5EF4-FFF2-40B4-BE49-F238E27FC236}">
              <a16:creationId xmlns:a16="http://schemas.microsoft.com/office/drawing/2014/main" id="{00000000-0008-0000-0400-000040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5" name="フローチャート: 判断 64">
          <a:extLst>
            <a:ext uri="{FF2B5EF4-FFF2-40B4-BE49-F238E27FC236}">
              <a16:creationId xmlns:a16="http://schemas.microsoft.com/office/drawing/2014/main" id="{00000000-0008-0000-0400-000041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149860</xdr:rowOff>
    </xdr:from>
    <xdr:to>
      <xdr:col>19</xdr:col>
      <xdr:colOff>187325</xdr:colOff>
      <xdr:row>41</xdr:row>
      <xdr:rowOff>8890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098800" y="70078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72390</xdr:rowOff>
    </xdr:from>
    <xdr:to>
      <xdr:col>20</xdr:col>
      <xdr:colOff>38100</xdr:colOff>
      <xdr:row>40</xdr:row>
      <xdr:rowOff>2540</xdr:rowOff>
    </xdr:to>
    <xdr:sp macro="" textlink="">
      <xdr:nvSpPr>
        <xdr:cNvPr id="67" name="フローチャート: 判断 66">
          <a:extLst>
            <a:ext uri="{FF2B5EF4-FFF2-40B4-BE49-F238E27FC236}">
              <a16:creationId xmlns:a16="http://schemas.microsoft.com/office/drawing/2014/main" id="{00000000-0008-0000-0400-000043000000}"/>
            </a:ext>
          </a:extLst>
        </xdr:cNvPr>
        <xdr:cNvSpPr/>
      </xdr:nvSpPr>
      <xdr:spPr>
        <a:xfrm>
          <a:off x="3937000" y="675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12717</xdr:rowOff>
    </xdr:from>
    <xdr:ext cx="736600" cy="259045"/>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3606800" y="6527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41</xdr:row>
      <xdr:rowOff>8890</xdr:rowOff>
    </xdr:from>
    <xdr:to>
      <xdr:col>15</xdr:col>
      <xdr:colOff>98425</xdr:colOff>
      <xdr:row>41</xdr:row>
      <xdr:rowOff>8890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2209800" y="7038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39</xdr:row>
      <xdr:rowOff>163830</xdr:rowOff>
    </xdr:from>
    <xdr:to>
      <xdr:col>15</xdr:col>
      <xdr:colOff>149225</xdr:colOff>
      <xdr:row>40</xdr:row>
      <xdr:rowOff>93980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048000" y="685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104157</xdr:rowOff>
    </xdr:from>
    <xdr:ext cx="7620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2717800" y="661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165100</xdr:rowOff>
    </xdr:from>
    <xdr:to>
      <xdr:col>11</xdr:col>
      <xdr:colOff>9525</xdr:colOff>
      <xdr:row>41</xdr:row>
      <xdr:rowOff>8890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1320800" y="7023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163830</xdr:rowOff>
    </xdr:from>
    <xdr:to>
      <xdr:col>11</xdr:col>
      <xdr:colOff>60325</xdr:colOff>
      <xdr:row>40</xdr:row>
      <xdr:rowOff>93980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2159000" y="685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104157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1828800" y="661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83820</xdr:rowOff>
    </xdr:from>
    <xdr:to>
      <xdr:col>6</xdr:col>
      <xdr:colOff>171450</xdr:colOff>
      <xdr:row>41</xdr:row>
      <xdr:rowOff>13970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1270000" y="694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24147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939800" y="671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82" name="楕円 81">
          <a:extLst>
            <a:ext uri="{FF2B5EF4-FFF2-40B4-BE49-F238E27FC236}">
              <a16:creationId xmlns:a16="http://schemas.microsoft.com/office/drawing/2014/main" id="{00000000-0008-0000-0400-000052000000}"/>
            </a:ext>
          </a:extLst>
        </xdr:cNvPr>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82567</xdr:rowOff>
    </xdr:from>
    <xdr:ext cx="762000" cy="259045"/>
    <xdr:sp macro="" textlink="">
      <xdr:nvSpPr>
        <xdr:cNvPr id="83" name="人件費該当値テキスト">
          <a:extLst>
            <a:ext uri="{FF2B5EF4-FFF2-40B4-BE49-F238E27FC236}">
              <a16:creationId xmlns:a16="http://schemas.microsoft.com/office/drawing/2014/main" id="{00000000-0008-0000-0400-000053000000}"/>
            </a:ext>
          </a:extLst>
        </xdr:cNvPr>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99060</xdr:rowOff>
    </xdr:from>
    <xdr:to>
      <xdr:col>20</xdr:col>
      <xdr:colOff>38100</xdr:colOff>
      <xdr:row>41</xdr:row>
      <xdr:rowOff>29210</xdr:rowOff>
    </xdr:to>
    <xdr:sp macro="" textlink="">
      <xdr:nvSpPr>
        <xdr:cNvPr id="84" name="楕円 83">
          <a:extLst>
            <a:ext uri="{FF2B5EF4-FFF2-40B4-BE49-F238E27FC236}">
              <a16:creationId xmlns:a16="http://schemas.microsoft.com/office/drawing/2014/main" id="{00000000-0008-0000-0400-000054000000}"/>
            </a:ext>
          </a:extLst>
        </xdr:cNvPr>
        <xdr:cNvSpPr/>
      </xdr:nvSpPr>
      <xdr:spPr>
        <a:xfrm>
          <a:off x="3937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13987</xdr:rowOff>
    </xdr:from>
    <xdr:ext cx="7366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606800" y="704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129540</xdr:rowOff>
    </xdr:from>
    <xdr:to>
      <xdr:col>15</xdr:col>
      <xdr:colOff>149225</xdr:colOff>
      <xdr:row>41</xdr:row>
      <xdr:rowOff>59690</xdr:rowOff>
    </xdr:to>
    <xdr:sp macro="" textlink="">
      <xdr:nvSpPr>
        <xdr:cNvPr id="86" name="楕円 85">
          <a:extLst>
            <a:ext uri="{FF2B5EF4-FFF2-40B4-BE49-F238E27FC236}">
              <a16:creationId xmlns:a16="http://schemas.microsoft.com/office/drawing/2014/main" id="{00000000-0008-0000-0400-000056000000}"/>
            </a:ext>
          </a:extLst>
        </xdr:cNvPr>
        <xdr:cNvSpPr/>
      </xdr:nvSpPr>
      <xdr:spPr>
        <a:xfrm>
          <a:off x="3048000" y="69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44467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2717800" y="707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129540</xdr:rowOff>
    </xdr:from>
    <xdr:to>
      <xdr:col>11</xdr:col>
      <xdr:colOff>60325</xdr:colOff>
      <xdr:row>41</xdr:row>
      <xdr:rowOff>59690</xdr:rowOff>
    </xdr:to>
    <xdr:sp macro="" textlink="">
      <xdr:nvSpPr>
        <xdr:cNvPr id="88" name="楕円 87">
          <a:extLst>
            <a:ext uri="{FF2B5EF4-FFF2-40B4-BE49-F238E27FC236}">
              <a16:creationId xmlns:a16="http://schemas.microsoft.com/office/drawing/2014/main" id="{00000000-0008-0000-0400-000058000000}"/>
            </a:ext>
          </a:extLst>
        </xdr:cNvPr>
        <xdr:cNvSpPr/>
      </xdr:nvSpPr>
      <xdr:spPr>
        <a:xfrm>
          <a:off x="2159000" y="69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44467</xdr:rowOff>
    </xdr:from>
    <xdr:ext cx="762000" cy="259045"/>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828800" y="707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114300</xdr:rowOff>
    </xdr:from>
    <xdr:to>
      <xdr:col>6</xdr:col>
      <xdr:colOff>171450</xdr:colOff>
      <xdr:row>41</xdr:row>
      <xdr:rowOff>44450</xdr:rowOff>
    </xdr:to>
    <xdr:sp macro="" textlink="">
      <xdr:nvSpPr>
        <xdr:cNvPr id="90" name="楕円 89">
          <a:extLst>
            <a:ext uri="{FF2B5EF4-FFF2-40B4-BE49-F238E27FC236}">
              <a16:creationId xmlns:a16="http://schemas.microsoft.com/office/drawing/2014/main" id="{00000000-0008-0000-0400-00005A000000}"/>
            </a:ext>
          </a:extLst>
        </xdr:cNvPr>
        <xdr:cNvSpPr/>
      </xdr:nvSpPr>
      <xdr:spPr>
        <a:xfrm>
          <a:off x="1270000" y="697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29227</xdr:rowOff>
    </xdr:from>
    <xdr:ext cx="762000" cy="259045"/>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9398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0" name="テキスト ボックス 99">
          <a:extLst>
            <a:ext uri="{FF2B5EF4-FFF2-40B4-BE49-F238E27FC236}">
              <a16:creationId xmlns:a16="http://schemas.microsoft.com/office/drawing/2014/main" id="{00000000-0008-0000-0400-000064000000}"/>
            </a:ext>
          </a:extLst>
        </xdr:cNvPr>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内部管理経費の削減を図る一方、業務の効率化を進める中で、民間への外部委託化等を図っているところであるが、類似団体平均と比較すると高い水準となっている。</a:t>
          </a:r>
        </a:p>
        <a:p>
          <a:r>
            <a:rPr kumimoji="1" lang="ja-JP" altLang="en-US" sz="1000">
              <a:latin typeface="ＭＳ Ｐゴシック" panose="020B0600070205080204" pitchFamily="50" charset="-128"/>
              <a:ea typeface="ＭＳ Ｐゴシック" panose="020B0600070205080204" pitchFamily="50" charset="-128"/>
            </a:rPr>
            <a:t>　令和３年度は、新型コロナウイルス感染症対策経費が増加する一方で、地方税収が大幅に増加したことなどにより、</a:t>
          </a:r>
          <a:r>
            <a:rPr kumimoji="1" lang="en-US" altLang="ja-JP" sz="1000">
              <a:latin typeface="ＭＳ Ｐゴシック" panose="020B0600070205080204" pitchFamily="50" charset="-128"/>
              <a:ea typeface="ＭＳ Ｐゴシック" panose="020B0600070205080204" pitchFamily="50" charset="-128"/>
            </a:rPr>
            <a:t>0.</a:t>
          </a:r>
          <a:r>
            <a:rPr kumimoji="1" lang="ja-JP" altLang="en-US" sz="1000">
              <a:latin typeface="ＭＳ Ｐゴシック" panose="020B0600070205080204" pitchFamily="50" charset="-128"/>
              <a:ea typeface="ＭＳ Ｐゴシック" panose="020B0600070205080204" pitchFamily="50" charset="-128"/>
            </a:rPr>
            <a:t>１ポイント改善している。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の基本理念の一つである「コスト意識」の視点を持ち、不断の改革・改善に取り組み、経費の削減を図る。</a:t>
          </a:r>
        </a:p>
        <a:p>
          <a:endParaRPr kumimoji="1" lang="ja-JP" altLang="en-US" sz="1000">
            <a:latin typeface="ＭＳ Ｐゴシック" panose="020B0600070205080204" pitchFamily="50" charset="-128"/>
            <a:ea typeface="ＭＳ Ｐゴシック" panose="020B0600070205080204" pitchFamily="50" charset="-128"/>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2" name="直線コネクタ 101">
          <a:extLst>
            <a:ext uri="{FF2B5EF4-FFF2-40B4-BE49-F238E27FC236}">
              <a16:creationId xmlns:a16="http://schemas.microsoft.com/office/drawing/2014/main" id="{00000000-0008-0000-0400-000066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4" name="直線コネクタ 103">
          <a:extLst>
            <a:ext uri="{FF2B5EF4-FFF2-40B4-BE49-F238E27FC236}">
              <a16:creationId xmlns:a16="http://schemas.microsoft.com/office/drawing/2014/main" id="{00000000-0008-0000-0400-000068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6" name="直線コネクタ 105">
          <a:extLst>
            <a:ext uri="{FF2B5EF4-FFF2-40B4-BE49-F238E27FC236}">
              <a16:creationId xmlns:a16="http://schemas.microsoft.com/office/drawing/2014/main" id="{00000000-0008-0000-0400-00006A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8" name="直線コネクタ 107">
          <a:extLst>
            <a:ext uri="{FF2B5EF4-FFF2-40B4-BE49-F238E27FC236}">
              <a16:creationId xmlns:a16="http://schemas.microsoft.com/office/drawing/2014/main" id="{00000000-0008-0000-0400-00006C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2" name="直線コネクタ 111">
          <a:extLst>
            <a:ext uri="{FF2B5EF4-FFF2-40B4-BE49-F238E27FC236}">
              <a16:creationId xmlns:a16="http://schemas.microsoft.com/office/drawing/2014/main" id="{00000000-0008-0000-0400-000070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4" name="直線コネクタ 113">
          <a:extLst>
            <a:ext uri="{FF2B5EF4-FFF2-40B4-BE49-F238E27FC236}">
              <a16:creationId xmlns:a16="http://schemas.microsoft.com/office/drawing/2014/main" id="{00000000-0008-0000-0400-000072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3749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99077</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127000</xdr:rowOff>
    </xdr:from>
    <xdr:to>
      <xdr:col>82</xdr:col>
      <xdr:colOff>196850</xdr:colOff>
      <xdr:row>20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165100</xdr:rowOff>
    </xdr:from>
    <xdr:to>
      <xdr:col>82</xdr:col>
      <xdr:colOff>107950</xdr:colOff>
      <xdr:row>19</xdr:row>
      <xdr:rowOff>31750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3251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31750</xdr:rowOff>
    </xdr:from>
    <xdr:to>
      <xdr:col>78</xdr:col>
      <xdr:colOff>69850</xdr:colOff>
      <xdr:row>20</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3289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95250</xdr:rowOff>
    </xdr:from>
    <xdr:to>
      <xdr:col>78</xdr:col>
      <xdr:colOff>120650</xdr:colOff>
      <xdr:row>18</xdr:row>
      <xdr:rowOff>25400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146050</xdr:rowOff>
    </xdr:from>
    <xdr:to>
      <xdr:col>73</xdr:col>
      <xdr:colOff>180975</xdr:colOff>
      <xdr:row>20</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340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133350</xdr:rowOff>
    </xdr:from>
    <xdr:to>
      <xdr:col>74</xdr:col>
      <xdr:colOff>31750</xdr:colOff>
      <xdr:row>18</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304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73677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81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146050</xdr:rowOff>
    </xdr:from>
    <xdr:to>
      <xdr:col>69</xdr:col>
      <xdr:colOff>92075</xdr:colOff>
      <xdr:row>20</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340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95250</xdr:rowOff>
    </xdr:from>
    <xdr:to>
      <xdr:col>69</xdr:col>
      <xdr:colOff>142875</xdr:colOff>
      <xdr:row>18</xdr:row>
      <xdr:rowOff>25400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168927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152400</xdr:rowOff>
    </xdr:from>
    <xdr:to>
      <xdr:col>78</xdr:col>
      <xdr:colOff>120650</xdr:colOff>
      <xdr:row>19</xdr:row>
      <xdr:rowOff>82550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67327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32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95250</xdr:rowOff>
    </xdr:from>
    <xdr:to>
      <xdr:col>69</xdr:col>
      <xdr:colOff>142875</xdr:colOff>
      <xdr:row>20</xdr:row>
      <xdr:rowOff>25400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35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43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グループ内平均と比較すると高く、高齢化の進展等により、社会保障関係費は今後も年</a:t>
          </a:r>
          <a:r>
            <a:rPr kumimoji="1" lang="en-US" altLang="ja-JP" sz="1000">
              <a:latin typeface="ＭＳ Ｐゴシック" panose="020B0600070205080204" pitchFamily="50" charset="-128"/>
              <a:ea typeface="ＭＳ Ｐゴシック" panose="020B0600070205080204" pitchFamily="50" charset="-128"/>
            </a:rPr>
            <a:t>20</a:t>
          </a:r>
          <a:r>
            <a:rPr kumimoji="1" lang="ja-JP" altLang="en-US" sz="1000">
              <a:latin typeface="ＭＳ Ｐゴシック" panose="020B0600070205080204" pitchFamily="50" charset="-128"/>
              <a:ea typeface="ＭＳ Ｐゴシック" panose="020B0600070205080204" pitchFamily="50" charset="-128"/>
            </a:rPr>
            <a:t>～</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億円程度増加していく見通しとなっている。</a:t>
          </a:r>
        </a:p>
        <a:p>
          <a:r>
            <a:rPr kumimoji="1" lang="ja-JP" altLang="en-US" sz="1000">
              <a:latin typeface="ＭＳ Ｐゴシック" panose="020B0600070205080204" pitchFamily="50" charset="-128"/>
              <a:ea typeface="ＭＳ Ｐゴシック" panose="020B0600070205080204" pitchFamily="50" charset="-128"/>
            </a:rPr>
            <a:t>　令和３年度は児童保護費の増などがあったものの、前年度と同水準となった。</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に基づき、健康寿命の延伸や効率的な医療の提供などにより、医療費等の適正化を図り、社会保障関係費の適切な水準を維持する。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1" name="直線コネクタ 160">
          <a:extLst>
            <a:ext uri="{FF2B5EF4-FFF2-40B4-BE49-F238E27FC236}">
              <a16:creationId xmlns:a16="http://schemas.microsoft.com/office/drawing/2014/main" id="{00000000-0008-0000-0400-0000A1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102507</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222015"/>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74584</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102507</xdr:rowOff>
    </xdr:from>
    <xdr:to>
      <xdr:col>24</xdr:col>
      <xdr:colOff>114300</xdr:colOff>
      <xdr:row>61</xdr:row>
      <xdr:rowOff>102507</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151493</xdr:rowOff>
    </xdr:from>
    <xdr:to>
      <xdr:col>24</xdr:col>
      <xdr:colOff>25400</xdr:colOff>
      <xdr:row>55</xdr:row>
      <xdr:rowOff>151493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581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84562</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4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55</xdr:row>
      <xdr:rowOff>151493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581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151493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118835</xdr:rowOff>
    </xdr:from>
    <xdr:to>
      <xdr:col>11</xdr:col>
      <xdr:colOff>9525</xdr:colOff>
      <xdr:row>55</xdr:row>
      <xdr:rowOff>151493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166007</xdr:rowOff>
    </xdr:from>
    <xdr:to>
      <xdr:col>6</xdr:col>
      <xdr:colOff>171450</xdr:colOff>
      <xdr:row>56</xdr:row>
      <xdr:rowOff>96157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80934</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72770</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年度は、国民健康保険事業会計への繰出金の皆増などにより大幅に上昇した。</a:t>
          </a:r>
        </a:p>
        <a:p>
          <a:r>
            <a:rPr kumimoji="1" lang="ja-JP" altLang="en-US" sz="1000">
              <a:latin typeface="ＭＳ Ｐゴシック" panose="020B0600070205080204" pitchFamily="50" charset="-128"/>
              <a:ea typeface="ＭＳ Ｐゴシック" panose="020B0600070205080204" pitchFamily="50" charset="-128"/>
            </a:rPr>
            <a:t>　また、公共施設の老朽化に伴い、維持補修費が増大しつつある。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に基づき、今後も増加する公共施設の維持修繕費・更新費の最小化・平準化を図るため、アセットマネジメントの活用など、計画的な維持修繕、大規模施設の長寿命化等将来にわたって適切な管理を行う。</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61</xdr:row>
      <xdr:rowOff>3827</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6840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58</xdr:row>
      <xdr:rowOff>137177</xdr:rowOff>
    </xdr:from>
    <xdr:ext cx="762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6840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56</xdr:row>
      <xdr:rowOff>99077</xdr:rowOff>
    </xdr:from>
    <xdr:ext cx="762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54</xdr:row>
      <xdr:rowOff>60977</xdr:rowOff>
    </xdr:from>
    <xdr:ext cx="762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6840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22877</xdr:rowOff>
    </xdr:from>
    <xdr:ext cx="762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6840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55</xdr:row>
      <xdr:rowOff>107950</xdr:rowOff>
    </xdr:from>
    <xdr:to>
      <xdr:col>82</xdr:col>
      <xdr:colOff>107950</xdr:colOff>
      <xdr:row>62</xdr:row>
      <xdr:rowOff>50800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537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22877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55</xdr:row>
      <xdr:rowOff>107950</xdr:rowOff>
    </xdr:from>
    <xdr:to>
      <xdr:col>82</xdr:col>
      <xdr:colOff>196850</xdr:colOff>
      <xdr:row>55</xdr:row>
      <xdr:rowOff>107950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53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107950</xdr:rowOff>
    </xdr:from>
    <xdr:to>
      <xdr:col>82</xdr:col>
      <xdr:colOff>107950</xdr:colOff>
      <xdr:row>60</xdr:row>
      <xdr:rowOff>88900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5671800" y="102235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149877</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88900</xdr:rowOff>
    </xdr:from>
    <xdr:to>
      <xdr:col>78</xdr:col>
      <xdr:colOff>69850</xdr:colOff>
      <xdr:row>60</xdr:row>
      <xdr:rowOff>165100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4782800" y="10375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76200</xdr:rowOff>
    </xdr:from>
    <xdr:to>
      <xdr:col>78</xdr:col>
      <xdr:colOff>120650</xdr:colOff>
      <xdr:row>59</xdr:row>
      <xdr:rowOff>6350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16527</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127000</xdr:rowOff>
    </xdr:from>
    <xdr:to>
      <xdr:col>73</xdr:col>
      <xdr:colOff>180975</xdr:colOff>
      <xdr:row>60</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10414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152400</xdr:rowOff>
    </xdr:from>
    <xdr:to>
      <xdr:col>74</xdr:col>
      <xdr:colOff>31750</xdr:colOff>
      <xdr:row>59</xdr:row>
      <xdr:rowOff>82550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92727</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69850</xdr:rowOff>
    </xdr:from>
    <xdr:to>
      <xdr:col>69</xdr:col>
      <xdr:colOff>92075</xdr:colOff>
      <xdr:row>60</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004800" y="9499600"/>
          <a:ext cx="8890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76200</xdr:rowOff>
    </xdr:from>
    <xdr:to>
      <xdr:col>65</xdr:col>
      <xdr:colOff>53975</xdr:colOff>
      <xdr:row>53</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899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16527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38100</xdr:rowOff>
    </xdr:from>
    <xdr:to>
      <xdr:col>78</xdr:col>
      <xdr:colOff>120650</xdr:colOff>
      <xdr:row>60</xdr:row>
      <xdr:rowOff>139700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124477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1041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114300</xdr:rowOff>
    </xdr:from>
    <xdr:to>
      <xdr:col>74</xdr:col>
      <xdr:colOff>31750</xdr:colOff>
      <xdr:row>61</xdr:row>
      <xdr:rowOff>44450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29227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76200</xdr:rowOff>
    </xdr:from>
    <xdr:to>
      <xdr:col>69</xdr:col>
      <xdr:colOff>142875</xdr:colOff>
      <xdr:row>61</xdr:row>
      <xdr:rowOff>6350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162577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105427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高齢化の進展等に伴う社会保障関係費の増に加え、平成</a:t>
          </a:r>
          <a:r>
            <a:rPr kumimoji="1" lang="en-US" altLang="ja-JP" sz="1000">
              <a:latin typeface="ＭＳ Ｐゴシック" panose="020B0600070205080204" pitchFamily="50" charset="-128"/>
              <a:ea typeface="ＭＳ Ｐゴシック" panose="020B0600070205080204" pitchFamily="50" charset="-128"/>
            </a:rPr>
            <a:t>26</a:t>
          </a:r>
          <a:r>
            <a:rPr kumimoji="1" lang="ja-JP" altLang="en-US" sz="1000">
              <a:latin typeface="ＭＳ Ｐゴシック" panose="020B0600070205080204" pitchFamily="50" charset="-128"/>
              <a:ea typeface="ＭＳ Ｐゴシック" panose="020B0600070205080204" pitchFamily="50" charset="-128"/>
            </a:rPr>
            <a:t>年度以降は、高等学校等就学支援金の制度変更及び学年進行の影響等により、上昇傾向となっていたが、平成</a:t>
          </a:r>
          <a:r>
            <a:rPr kumimoji="1" lang="en-US" altLang="ja-JP" sz="1000">
              <a:latin typeface="ＭＳ Ｐゴシック" panose="020B0600070205080204" pitchFamily="50" charset="-128"/>
              <a:ea typeface="ＭＳ Ｐゴシック" panose="020B0600070205080204" pitchFamily="50" charset="-128"/>
            </a:rPr>
            <a:t>30</a:t>
          </a:r>
          <a:r>
            <a:rPr kumimoji="1" lang="ja-JP" altLang="en-US" sz="1000">
              <a:latin typeface="ＭＳ Ｐゴシック" panose="020B0600070205080204" pitchFamily="50" charset="-128"/>
              <a:ea typeface="ＭＳ Ｐゴシック" panose="020B0600070205080204" pitchFamily="50" charset="-128"/>
            </a:rPr>
            <a:t>年度は国民健康保険事業会計の創設に伴い、補助費等から繰出金に転換したことなどにより下降した。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令和３年度は、新型コロナウイルス感染症対策経費が増加する一方で、地方税収が大幅に増加したことなどにより、</a:t>
          </a:r>
          <a:r>
            <a:rPr kumimoji="1" lang="en-US" altLang="ja-JP" sz="1000">
              <a:latin typeface="ＭＳ Ｐゴシック" panose="020B0600070205080204" pitchFamily="50" charset="-128"/>
              <a:ea typeface="ＭＳ Ｐゴシック" panose="020B0600070205080204" pitchFamily="50" charset="-128"/>
            </a:rPr>
            <a:t>1.5</a:t>
          </a:r>
          <a:r>
            <a:rPr kumimoji="1" lang="ja-JP" altLang="en-US" sz="1000">
              <a:latin typeface="ＭＳ Ｐゴシック" panose="020B0600070205080204" pitchFamily="50" charset="-128"/>
              <a:ea typeface="ＭＳ Ｐゴシック" panose="020B0600070205080204" pitchFamily="50" charset="-128"/>
            </a:rPr>
            <a:t>ポイント改善している。</a:t>
          </a:r>
        </a:p>
        <a:p>
          <a:r>
            <a:rPr kumimoji="1" lang="ja-JP" altLang="en-US" sz="1000">
              <a:latin typeface="ＭＳ Ｐゴシック" panose="020B0600070205080204" pitchFamily="50" charset="-128"/>
              <a:ea typeface="ＭＳ Ｐゴシック" panose="020B0600070205080204" pitchFamily="50" charset="-128"/>
            </a:rPr>
            <a:t>　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に基づき、適正な受益者負担の在り方の検討や事業終期の設定を徹底する。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0" name="直線コネクタ 279">
          <a:extLst>
            <a:ext uri="{FF2B5EF4-FFF2-40B4-BE49-F238E27FC236}">
              <a16:creationId xmlns:a16="http://schemas.microsoft.com/office/drawing/2014/main" id="{00000000-0008-0000-0400-00001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3827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6840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38</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6840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36</xdr:row>
      <xdr:rowOff>99077</xdr:rowOff>
    </xdr:from>
    <xdr:ext cx="762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6840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34</xdr:row>
      <xdr:rowOff>60977</xdr:rowOff>
    </xdr:from>
    <xdr:ext cx="762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6840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32</xdr:row>
      <xdr:rowOff>22877</xdr:rowOff>
    </xdr:from>
    <xdr:ext cx="762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684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63500</xdr:rowOff>
    </xdr:from>
    <xdr:to>
      <xdr:col>82</xdr:col>
      <xdr:colOff>107950</xdr:colOff>
      <xdr:row>42</xdr:row>
      <xdr:rowOff>50800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928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22877</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50800</xdr:rowOff>
    </xdr:from>
    <xdr:to>
      <xdr:col>82</xdr:col>
      <xdr:colOff>196850</xdr:colOff>
      <xdr:row>42</xdr:row>
      <xdr:rowOff>50800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149877</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63500</xdr:rowOff>
    </xdr:from>
    <xdr:to>
      <xdr:col>82</xdr:col>
      <xdr:colOff>196850</xdr:colOff>
      <xdr:row>34</xdr:row>
      <xdr:rowOff>63500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6350</xdr:rowOff>
    </xdr:from>
    <xdr:to>
      <xdr:col>82</xdr:col>
      <xdr:colOff>107950</xdr:colOff>
      <xdr:row>38</xdr:row>
      <xdr:rowOff>25400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5671800" y="63500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86377</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60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114300</xdr:rowOff>
    </xdr:from>
    <xdr:to>
      <xdr:col>82</xdr:col>
      <xdr:colOff>158750</xdr:colOff>
      <xdr:row>39</xdr:row>
      <xdr:rowOff>44450</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25400</xdr:rowOff>
    </xdr:from>
    <xdr:to>
      <xdr:col>78</xdr:col>
      <xdr:colOff>69850</xdr:colOff>
      <xdr:row>38</xdr:row>
      <xdr:rowOff>63500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782800" y="6540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40</xdr:row>
      <xdr:rowOff>50800</xdr:rowOff>
    </xdr:from>
    <xdr:to>
      <xdr:col>78</xdr:col>
      <xdr:colOff>120650</xdr:colOff>
      <xdr:row>40</xdr:row>
      <xdr:rowOff>152400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90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137177</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99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82550</xdr:rowOff>
    </xdr:from>
    <xdr:to>
      <xdr:col>73</xdr:col>
      <xdr:colOff>180975</xdr:colOff>
      <xdr:row>38</xdr:row>
      <xdr:rowOff>63500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6426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39</xdr:row>
      <xdr:rowOff>133350</xdr:rowOff>
    </xdr:from>
    <xdr:to>
      <xdr:col>74</xdr:col>
      <xdr:colOff>31750</xdr:colOff>
      <xdr:row>40</xdr:row>
      <xdr:rowOff>63500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48277</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82550</xdr:rowOff>
    </xdr:from>
    <xdr:to>
      <xdr:col>69</xdr:col>
      <xdr:colOff>92075</xdr:colOff>
      <xdr:row>38</xdr:row>
      <xdr:rowOff>114300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004800" y="64262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39</xdr:row>
      <xdr:rowOff>6350</xdr:rowOff>
    </xdr:from>
    <xdr:to>
      <xdr:col>69</xdr:col>
      <xdr:colOff>142875</xdr:colOff>
      <xdr:row>39</xdr:row>
      <xdr:rowOff>107950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92727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165100</xdr:rowOff>
    </xdr:from>
    <xdr:to>
      <xdr:col>65</xdr:col>
      <xdr:colOff>53975</xdr:colOff>
      <xdr:row>41</xdr:row>
      <xdr:rowOff>95250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70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127000</xdr:rowOff>
    </xdr:from>
    <xdr:to>
      <xdr:col>82</xdr:col>
      <xdr:colOff>158750</xdr:colOff>
      <xdr:row>37</xdr:row>
      <xdr:rowOff>57150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29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143527</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146050</xdr:rowOff>
    </xdr:from>
    <xdr:to>
      <xdr:col>78</xdr:col>
      <xdr:colOff>120650</xdr:colOff>
      <xdr:row>38</xdr:row>
      <xdr:rowOff>76200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86377</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25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12700</xdr:rowOff>
    </xdr:from>
    <xdr:to>
      <xdr:col>74</xdr:col>
      <xdr:colOff>31750</xdr:colOff>
      <xdr:row>38</xdr:row>
      <xdr:rowOff>114300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124477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31750</xdr:rowOff>
    </xdr:from>
    <xdr:to>
      <xdr:col>69</xdr:col>
      <xdr:colOff>142875</xdr:colOff>
      <xdr:row>37</xdr:row>
      <xdr:rowOff>133350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143527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63500</xdr:rowOff>
    </xdr:from>
    <xdr:to>
      <xdr:col>65</xdr:col>
      <xdr:colOff>53975</xdr:colOff>
      <xdr:row>38</xdr:row>
      <xdr:rowOff>165100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3827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3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行財政改革の中で地方債発行抑制に取り組んできた結果、臨時財政対策債に係る公債費は増加傾向にある一方で、それ以外の公債費については減少傾向にあり、県債残高全体は減少傾向にある。令和５年２月の推計によると、令和５年度以降、県債残高は緩やかに減少していく見込みである。</a:t>
          </a:r>
        </a:p>
        <a:p>
          <a:r>
            <a:rPr kumimoji="1" lang="ja-JP" altLang="en-US" sz="1000">
              <a:latin typeface="ＭＳ Ｐゴシック" panose="020B0600070205080204" pitchFamily="50" charset="-128"/>
              <a:ea typeface="ＭＳ Ｐゴシック" panose="020B0600070205080204" pitchFamily="50" charset="-128"/>
            </a:rPr>
            <a:t>　今後も岡山県行財政経営指針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臨時財政対策債を除く実質プライマリーバランスの改善に努め、元利償還金に対して交付税措置のある県債を活用するなど、実質的な公債費負担を抑制するとともに、公債費の平準化や金利変動リスクの適切な管理を行う。</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3827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78</xdr:row>
      <xdr:rowOff>137177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76</xdr:row>
      <xdr:rowOff>99077</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74</xdr:row>
      <xdr:rowOff>60977</xdr:rowOff>
    </xdr:from>
    <xdr:ext cx="762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22877</xdr:rowOff>
    </xdr:from>
    <xdr:ext cx="762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8889</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646660"/>
          <a:ext cx="0" cy="124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152416</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868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8889</xdr:rowOff>
    </xdr:from>
    <xdr:to>
      <xdr:col>24</xdr:col>
      <xdr:colOff>114300</xdr:colOff>
      <xdr:row>81</xdr:row>
      <xdr:rowOff>8889</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896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157480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987800" y="1299718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120666</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2979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148589</xdr:rowOff>
    </xdr:from>
    <xdr:to>
      <xdr:col>24</xdr:col>
      <xdr:colOff>76200</xdr:colOff>
      <xdr:row>76</xdr:row>
      <xdr:rowOff>78739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157480</xdr:rowOff>
    </xdr:from>
    <xdr:to>
      <xdr:col>19</xdr:col>
      <xdr:colOff>187325</xdr:colOff>
      <xdr:row>76</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187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22861</xdr:rowOff>
    </xdr:from>
    <xdr:to>
      <xdr:col>20</xdr:col>
      <xdr:colOff>38100</xdr:colOff>
      <xdr:row>76</xdr:row>
      <xdr:rowOff>124461</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134637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157480</xdr:rowOff>
    </xdr:from>
    <xdr:to>
      <xdr:col>15</xdr:col>
      <xdr:colOff>98425</xdr:colOff>
      <xdr:row>76</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3187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157480</xdr:rowOff>
    </xdr:from>
    <xdr:to>
      <xdr:col>11</xdr:col>
      <xdr:colOff>9525</xdr:colOff>
      <xdr:row>77</xdr:row>
      <xdr:rowOff>1270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1320800" y="13187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38100</xdr:rowOff>
    </xdr:from>
    <xdr:to>
      <xdr:col>11</xdr:col>
      <xdr:colOff>60325</xdr:colOff>
      <xdr:row>76</xdr:row>
      <xdr:rowOff>139700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149877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8907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106680</xdr:rowOff>
    </xdr:from>
    <xdr:to>
      <xdr:col>20</xdr:col>
      <xdr:colOff>38100</xdr:colOff>
      <xdr:row>77</xdr:row>
      <xdr:rowOff>36830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21607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114300</xdr:rowOff>
    </xdr:from>
    <xdr:to>
      <xdr:col>15</xdr:col>
      <xdr:colOff>149225</xdr:colOff>
      <xdr:row>77</xdr:row>
      <xdr:rowOff>44450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106680</xdr:rowOff>
    </xdr:from>
    <xdr:to>
      <xdr:col>11</xdr:col>
      <xdr:colOff>60325</xdr:colOff>
      <xdr:row>77</xdr:row>
      <xdr:rowOff>36830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令和３年度は、新型コロナウイルス感染症関連経費が増加する一方で、法人事業税や地方消費税など地方税収が大幅に増加したことなどにより改善したが、コロナ禍において数値の変動も大きいことから、岡山県行財政経営指針</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令和３年３月版</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に基づき、引き続き、持続可能な財政運営に向け取り組んでいく。</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8" name="直線コネクタ 397">
          <a:extLst>
            <a:ext uri="{FF2B5EF4-FFF2-40B4-BE49-F238E27FC236}">
              <a16:creationId xmlns:a16="http://schemas.microsoft.com/office/drawing/2014/main" id="{00000000-0008-0000-0400-00008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82550</xdr:rowOff>
    </xdr:from>
    <xdr:to>
      <xdr:col>82</xdr:col>
      <xdr:colOff>107950</xdr:colOff>
      <xdr:row>78</xdr:row>
      <xdr:rowOff>152400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98400"/>
          <a:ext cx="0" cy="9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124477</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78</xdr:row>
      <xdr:rowOff>152400</xdr:rowOff>
    </xdr:from>
    <xdr:to>
      <xdr:col>82</xdr:col>
      <xdr:colOff>196850</xdr:colOff>
      <xdr:row>78</xdr:row>
      <xdr:rowOff>152400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168927</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82550</xdr:rowOff>
    </xdr:from>
    <xdr:to>
      <xdr:col>82</xdr:col>
      <xdr:colOff>196850</xdr:colOff>
      <xdr:row>73</xdr:row>
      <xdr:rowOff>82550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9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114300</xdr:rowOff>
    </xdr:from>
    <xdr:to>
      <xdr:col>82</xdr:col>
      <xdr:colOff>107950</xdr:colOff>
      <xdr:row>80</xdr:row>
      <xdr:rowOff>101600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5671800" y="13144500"/>
          <a:ext cx="838200" cy="67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111777</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95250</xdr:rowOff>
    </xdr:from>
    <xdr:to>
      <xdr:col>82</xdr:col>
      <xdr:colOff>158750</xdr:colOff>
      <xdr:row>76</xdr:row>
      <xdr:rowOff>25400</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95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101600</xdr:rowOff>
    </xdr:from>
    <xdr:to>
      <xdr:col>78</xdr:col>
      <xdr:colOff>69850</xdr:colOff>
      <xdr:row>81</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4782800" y="13817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80</xdr:row>
      <xdr:rowOff>139700</xdr:rowOff>
    </xdr:from>
    <xdr:to>
      <xdr:col>78</xdr:col>
      <xdr:colOff>120650</xdr:colOff>
      <xdr:row>81</xdr:row>
      <xdr:rowOff>69850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385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54627</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394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50800</xdr:rowOff>
    </xdr:from>
    <xdr:to>
      <xdr:col>73</xdr:col>
      <xdr:colOff>180975</xdr:colOff>
      <xdr:row>81</xdr:row>
      <xdr:rowOff>69850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3766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80</xdr:row>
      <xdr:rowOff>165100</xdr:rowOff>
    </xdr:from>
    <xdr:to>
      <xdr:col>74</xdr:col>
      <xdr:colOff>31750</xdr:colOff>
      <xdr:row>81</xdr:row>
      <xdr:rowOff>95250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388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133350</xdr:rowOff>
    </xdr:from>
    <xdr:to>
      <xdr:col>69</xdr:col>
      <xdr:colOff>92075</xdr:colOff>
      <xdr:row>80</xdr:row>
      <xdr:rowOff>50800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004800" y="13677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12700</xdr:rowOff>
    </xdr:from>
    <xdr:to>
      <xdr:col>69</xdr:col>
      <xdr:colOff>142875</xdr:colOff>
      <xdr:row>80</xdr:row>
      <xdr:rowOff>114300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372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99077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63500</xdr:rowOff>
    </xdr:from>
    <xdr:to>
      <xdr:col>65</xdr:col>
      <xdr:colOff>53975</xdr:colOff>
      <xdr:row>80</xdr:row>
      <xdr:rowOff>165100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377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149877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63500</xdr:rowOff>
    </xdr:from>
    <xdr:to>
      <xdr:col>82</xdr:col>
      <xdr:colOff>158750</xdr:colOff>
      <xdr:row>76</xdr:row>
      <xdr:rowOff>165100</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309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35577</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50800</xdr:rowOff>
    </xdr:from>
    <xdr:to>
      <xdr:col>78</xdr:col>
      <xdr:colOff>120650</xdr:colOff>
      <xdr:row>80</xdr:row>
      <xdr:rowOff>152400</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376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162577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19050</xdr:rowOff>
    </xdr:from>
    <xdr:to>
      <xdr:col>74</xdr:col>
      <xdr:colOff>31750</xdr:colOff>
      <xdr:row>81</xdr:row>
      <xdr:rowOff>120650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105427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0</xdr:rowOff>
    </xdr:from>
    <xdr:to>
      <xdr:col>69</xdr:col>
      <xdr:colOff>142875</xdr:colOff>
      <xdr:row>80</xdr:row>
      <xdr:rowOff>101600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111777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48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82550</xdr:rowOff>
    </xdr:from>
    <xdr:to>
      <xdr:col>65</xdr:col>
      <xdr:colOff>53975</xdr:colOff>
      <xdr:row>80</xdr:row>
      <xdr:rowOff>12700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22877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39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28645</xdr:rowOff>
    </xdr:from>
    <xdr:to>
      <xdr:col>29</xdr:col>
      <xdr:colOff>127000</xdr:colOff>
      <xdr:row>19</xdr:row>
      <xdr:rowOff>43694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2220"/>
          <a:ext cx="0" cy="1386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15771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20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43694</xdr:rowOff>
    </xdr:from>
    <xdr:to>
      <xdr:col>30</xdr:col>
      <xdr:colOff>25400</xdr:colOff>
      <xdr:row>19</xdr:row>
      <xdr:rowOff>43694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88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115022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28645</xdr:rowOff>
    </xdr:from>
    <xdr:to>
      <xdr:col>30</xdr:col>
      <xdr:colOff>25400</xdr:colOff>
      <xdr:row>11</xdr:row>
      <xdr:rowOff>28645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22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110903</xdr:rowOff>
    </xdr:from>
    <xdr:to>
      <xdr:col>29</xdr:col>
      <xdr:colOff>127000</xdr:colOff>
      <xdr:row>14</xdr:row>
      <xdr:rowOff>115856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58828"/>
          <a:ext cx="647700" cy="4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118724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38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146647</xdr:rowOff>
    </xdr:from>
    <xdr:to>
      <xdr:col>29</xdr:col>
      <xdr:colOff>177800</xdr:colOff>
      <xdr:row>16</xdr:row>
      <xdr:rowOff>76797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660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108521</xdr:rowOff>
    </xdr:from>
    <xdr:to>
      <xdr:col>26</xdr:col>
      <xdr:colOff>50800</xdr:colOff>
      <xdr:row>14</xdr:row>
      <xdr:rowOff>115856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556446"/>
          <a:ext cx="698500" cy="7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130950</xdr:rowOff>
    </xdr:from>
    <xdr:to>
      <xdr:col>26</xdr:col>
      <xdr:colOff>101600</xdr:colOff>
      <xdr:row>16</xdr:row>
      <xdr:rowOff>61100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503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45877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108521</xdr:rowOff>
    </xdr:from>
    <xdr:to>
      <xdr:col>22</xdr:col>
      <xdr:colOff>114300</xdr:colOff>
      <xdr:row>14</xdr:row>
      <xdr:rowOff>114103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56446"/>
          <a:ext cx="698500" cy="5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125825</xdr:rowOff>
    </xdr:from>
    <xdr:to>
      <xdr:col>22</xdr:col>
      <xdr:colOff>165100</xdr:colOff>
      <xdr:row>16</xdr:row>
      <xdr:rowOff>55975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40752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114103</xdr:rowOff>
    </xdr:from>
    <xdr:to>
      <xdr:col>18</xdr:col>
      <xdr:colOff>177800</xdr:colOff>
      <xdr:row>14</xdr:row>
      <xdr:rowOff>127000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62028"/>
          <a:ext cx="698500" cy="1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130569</xdr:rowOff>
    </xdr:from>
    <xdr:to>
      <xdr:col>19</xdr:col>
      <xdr:colOff>38100</xdr:colOff>
      <xdr:row>16</xdr:row>
      <xdr:rowOff>60719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499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45496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3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125425</xdr:rowOff>
    </xdr:from>
    <xdr:to>
      <xdr:col>15</xdr:col>
      <xdr:colOff>101600</xdr:colOff>
      <xdr:row>16</xdr:row>
      <xdr:rowOff>55575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448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60103</xdr:rowOff>
    </xdr:from>
    <xdr:to>
      <xdr:col>29</xdr:col>
      <xdr:colOff>177800</xdr:colOff>
      <xdr:row>14</xdr:row>
      <xdr:rowOff>161703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08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76630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5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65056</xdr:rowOff>
    </xdr:from>
    <xdr:to>
      <xdr:col>26</xdr:col>
      <xdr:colOff>101600</xdr:colOff>
      <xdr:row>14</xdr:row>
      <xdr:rowOff>166656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12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5383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81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57721</xdr:rowOff>
    </xdr:from>
    <xdr:to>
      <xdr:col>22</xdr:col>
      <xdr:colOff>165100</xdr:colOff>
      <xdr:row>14</xdr:row>
      <xdr:rowOff>159321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0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169498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7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63303</xdr:rowOff>
    </xdr:from>
    <xdr:to>
      <xdr:col>19</xdr:col>
      <xdr:colOff>38100</xdr:colOff>
      <xdr:row>14</xdr:row>
      <xdr:rowOff>164903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1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3630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76200</xdr:rowOff>
    </xdr:from>
    <xdr:to>
      <xdr:col>15</xdr:col>
      <xdr:colOff>101600</xdr:colOff>
      <xdr:row>15</xdr:row>
      <xdr:rowOff>6350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241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16527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9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120523</xdr:rowOff>
    </xdr:from>
    <xdr:to>
      <xdr:col>29</xdr:col>
      <xdr:colOff>127000</xdr:colOff>
      <xdr:row>37</xdr:row>
      <xdr:rowOff>305613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5073"/>
          <a:ext cx="0" cy="13852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277690</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02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305613</xdr:rowOff>
    </xdr:from>
    <xdr:to>
      <xdr:col>30</xdr:col>
      <xdr:colOff>25400</xdr:colOff>
      <xdr:row>37</xdr:row>
      <xdr:rowOff>305613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303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35450</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88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120523</xdr:rowOff>
    </xdr:from>
    <xdr:to>
      <xdr:col>30</xdr:col>
      <xdr:colOff>25400</xdr:colOff>
      <xdr:row>33</xdr:row>
      <xdr:rowOff>120523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50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56438</xdr:rowOff>
    </xdr:from>
    <xdr:to>
      <xdr:col>29</xdr:col>
      <xdr:colOff>127000</xdr:colOff>
      <xdr:row>35</xdr:row>
      <xdr:rowOff>62306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666788"/>
          <a:ext cx="647700" cy="58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214469</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24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242392</xdr:rowOff>
    </xdr:from>
    <xdr:to>
      <xdr:col>29</xdr:col>
      <xdr:colOff>177800</xdr:colOff>
      <xdr:row>36</xdr:row>
      <xdr:rowOff>1092</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527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62306</xdr:rowOff>
    </xdr:from>
    <xdr:to>
      <xdr:col>26</xdr:col>
      <xdr:colOff>50800</xdr:colOff>
      <xdr:row>35</xdr:row>
      <xdr:rowOff>95986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672656"/>
          <a:ext cx="698500" cy="336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243916</xdr:rowOff>
    </xdr:from>
    <xdr:to>
      <xdr:col>26</xdr:col>
      <xdr:colOff>101600</xdr:colOff>
      <xdr:row>36</xdr:row>
      <xdr:rowOff>2616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542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330293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40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95986</xdr:rowOff>
    </xdr:from>
    <xdr:to>
      <xdr:col>22</xdr:col>
      <xdr:colOff>114300</xdr:colOff>
      <xdr:row>35</xdr:row>
      <xdr:rowOff>129057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706336"/>
          <a:ext cx="6985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242697</xdr:rowOff>
    </xdr:from>
    <xdr:to>
      <xdr:col>22</xdr:col>
      <xdr:colOff>165100</xdr:colOff>
      <xdr:row>36</xdr:row>
      <xdr:rowOff>1397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530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329074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9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49429</xdr:rowOff>
    </xdr:from>
    <xdr:to>
      <xdr:col>18</xdr:col>
      <xdr:colOff>177800</xdr:colOff>
      <xdr:row>35</xdr:row>
      <xdr:rowOff>129057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59779"/>
          <a:ext cx="698500" cy="79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216789</xdr:rowOff>
    </xdr:from>
    <xdr:to>
      <xdr:col>19</xdr:col>
      <xdr:colOff>38100</xdr:colOff>
      <xdr:row>35</xdr:row>
      <xdr:rowOff>318389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271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303166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1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147600</xdr:rowOff>
    </xdr:from>
    <xdr:to>
      <xdr:col>15</xdr:col>
      <xdr:colOff>101600</xdr:colOff>
      <xdr:row>35</xdr:row>
      <xdr:rowOff>249200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579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233977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5638</xdr:rowOff>
    </xdr:from>
    <xdr:to>
      <xdr:col>29</xdr:col>
      <xdr:colOff>177800</xdr:colOff>
      <xdr:row>35</xdr:row>
      <xdr:rowOff>107238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15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193615</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11506</xdr:rowOff>
    </xdr:from>
    <xdr:to>
      <xdr:col>26</xdr:col>
      <xdr:colOff>101600</xdr:colOff>
      <xdr:row>35</xdr:row>
      <xdr:rowOff>113106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2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123283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90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45186</xdr:rowOff>
    </xdr:from>
    <xdr:to>
      <xdr:col>22</xdr:col>
      <xdr:colOff>165100</xdr:colOff>
      <xdr:row>35</xdr:row>
      <xdr:rowOff>146786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55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156964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24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78257</xdr:rowOff>
    </xdr:from>
    <xdr:to>
      <xdr:col>19</xdr:col>
      <xdr:colOff>38100</xdr:colOff>
      <xdr:row>35</xdr:row>
      <xdr:rowOff>179857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88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190034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5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341529</xdr:rowOff>
    </xdr:from>
    <xdr:to>
      <xdr:col>15</xdr:col>
      <xdr:colOff>101600</xdr:colOff>
      <xdr:row>35</xdr:row>
      <xdr:rowOff>100229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08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110405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77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6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93768</xdr:rowOff>
    </xdr:from>
    <xdr:to>
      <xdr:col>24</xdr:col>
      <xdr:colOff>62865</xdr:colOff>
      <xdr:row>38</xdr:row>
      <xdr:rowOff>32340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37268"/>
          <a:ext cx="1270" cy="131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36167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1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32340</xdr:rowOff>
    </xdr:from>
    <xdr:to>
      <xdr:col>24</xdr:col>
      <xdr:colOff>152400</xdr:colOff>
      <xdr:row>38</xdr:row>
      <xdr:rowOff>32340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40445</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12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93768</xdr:rowOff>
    </xdr:from>
    <xdr:to>
      <xdr:col>24</xdr:col>
      <xdr:colOff>152400</xdr:colOff>
      <xdr:row>30</xdr:row>
      <xdr:rowOff>93768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136532</xdr:rowOff>
    </xdr:from>
    <xdr:to>
      <xdr:col>24</xdr:col>
      <xdr:colOff>63500</xdr:colOff>
      <xdr:row>33</xdr:row>
      <xdr:rowOff>137773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5794382"/>
          <a:ext cx="8382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163698</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92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13821</xdr:rowOff>
    </xdr:from>
    <xdr:to>
      <xdr:col>24</xdr:col>
      <xdr:colOff>114300</xdr:colOff>
      <xdr:row>35</xdr:row>
      <xdr:rowOff>115421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136532</xdr:rowOff>
    </xdr:from>
    <xdr:to>
      <xdr:col>19</xdr:col>
      <xdr:colOff>177800</xdr:colOff>
      <xdr:row>33</xdr:row>
      <xdr:rowOff>154820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79438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415</xdr:rowOff>
    </xdr:from>
    <xdr:to>
      <xdr:col>20</xdr:col>
      <xdr:colOff>38100</xdr:colOff>
      <xdr:row>35</xdr:row>
      <xdr:rowOff>102015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0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35</xdr:row>
      <xdr:rowOff>93142</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17411" y="609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154820</xdr:rowOff>
    </xdr:from>
    <xdr:to>
      <xdr:col>15</xdr:col>
      <xdr:colOff>50800</xdr:colOff>
      <xdr:row>33</xdr:row>
      <xdr:rowOff>160503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12670"/>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167587</xdr:rowOff>
    </xdr:from>
    <xdr:to>
      <xdr:col>15</xdr:col>
      <xdr:colOff>101600</xdr:colOff>
      <xdr:row>35</xdr:row>
      <xdr:rowOff>97737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59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88864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160503</xdr:rowOff>
    </xdr:from>
    <xdr:to>
      <xdr:col>10</xdr:col>
      <xdr:colOff>114300</xdr:colOff>
      <xdr:row>33</xdr:row>
      <xdr:rowOff>171426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818353"/>
          <a:ext cx="889000" cy="1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163962</xdr:rowOff>
    </xdr:from>
    <xdr:to>
      <xdr:col>10</xdr:col>
      <xdr:colOff>165100</xdr:colOff>
      <xdr:row>35</xdr:row>
      <xdr:rowOff>94112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599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85239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162166</xdr:rowOff>
    </xdr:from>
    <xdr:to>
      <xdr:col>6</xdr:col>
      <xdr:colOff>38100</xdr:colOff>
      <xdr:row>35</xdr:row>
      <xdr:rowOff>92316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599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83443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86973</xdr:rowOff>
    </xdr:from>
    <xdr:to>
      <xdr:col>24</xdr:col>
      <xdr:colOff>114300</xdr:colOff>
      <xdr:row>34</xdr:row>
      <xdr:rowOff>17123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4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109850</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9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85732</xdr:rowOff>
    </xdr:from>
    <xdr:to>
      <xdr:col>20</xdr:col>
      <xdr:colOff>38100</xdr:colOff>
      <xdr:row>34</xdr:row>
      <xdr:rowOff>15882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56095</xdr:colOff>
      <xdr:row>32</xdr:row>
      <xdr:rowOff>32409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85095" y="5518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104020</xdr:rowOff>
    </xdr:from>
    <xdr:to>
      <xdr:col>15</xdr:col>
      <xdr:colOff>101600</xdr:colOff>
      <xdr:row>34</xdr:row>
      <xdr:rowOff>34170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6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50697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53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109703</xdr:rowOff>
    </xdr:from>
    <xdr:to>
      <xdr:col>10</xdr:col>
      <xdr:colOff>165100</xdr:colOff>
      <xdr:row>34</xdr:row>
      <xdr:rowOff>39853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76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56380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54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120626</xdr:rowOff>
    </xdr:from>
    <xdr:to>
      <xdr:col>6</xdr:col>
      <xdr:colOff>38100</xdr:colOff>
      <xdr:row>34</xdr:row>
      <xdr:rowOff>50776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77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67303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55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135174</xdr:rowOff>
    </xdr:from>
    <xdr:to>
      <xdr:col>24</xdr:col>
      <xdr:colOff>62865</xdr:colOff>
      <xdr:row>58</xdr:row>
      <xdr:rowOff>112131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07674"/>
          <a:ext cx="1270" cy="134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115958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6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112131</xdr:rowOff>
    </xdr:from>
    <xdr:to>
      <xdr:col>24</xdr:col>
      <xdr:colOff>152400</xdr:colOff>
      <xdr:row>58</xdr:row>
      <xdr:rowOff>112131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5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81851</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8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135174</xdr:rowOff>
    </xdr:from>
    <xdr:to>
      <xdr:col>24</xdr:col>
      <xdr:colOff>152400</xdr:colOff>
      <xdr:row>50</xdr:row>
      <xdr:rowOff>135174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07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79121</xdr:rowOff>
    </xdr:from>
    <xdr:to>
      <xdr:col>24</xdr:col>
      <xdr:colOff>63500</xdr:colOff>
      <xdr:row>57</xdr:row>
      <xdr:rowOff>37378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680321"/>
          <a:ext cx="838200" cy="12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70025</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71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91598</xdr:rowOff>
    </xdr:from>
    <xdr:to>
      <xdr:col>24</xdr:col>
      <xdr:colOff>114300</xdr:colOff>
      <xdr:row>57</xdr:row>
      <xdr:rowOff>21748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92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37378</xdr:rowOff>
    </xdr:from>
    <xdr:to>
      <xdr:col>19</xdr:col>
      <xdr:colOff>177800</xdr:colOff>
      <xdr:row>57</xdr:row>
      <xdr:rowOff>101936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810028"/>
          <a:ext cx="889000" cy="6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129134</xdr:rowOff>
    </xdr:from>
    <xdr:to>
      <xdr:col>20</xdr:col>
      <xdr:colOff>38100</xdr:colOff>
      <xdr:row>58</xdr:row>
      <xdr:rowOff>59284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90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50411</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17411" y="999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73041</xdr:rowOff>
    </xdr:from>
    <xdr:to>
      <xdr:col>15</xdr:col>
      <xdr:colOff>50800</xdr:colOff>
      <xdr:row>57</xdr:row>
      <xdr:rowOff>101936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845691"/>
          <a:ext cx="889000" cy="2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54793</xdr:rowOff>
    </xdr:from>
    <xdr:to>
      <xdr:col>15</xdr:col>
      <xdr:colOff>101600</xdr:colOff>
      <xdr:row>58</xdr:row>
      <xdr:rowOff>156393</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99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147520</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1009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73041</xdr:rowOff>
    </xdr:from>
    <xdr:to>
      <xdr:col>10</xdr:col>
      <xdr:colOff>114300</xdr:colOff>
      <xdr:row>57</xdr:row>
      <xdr:rowOff>147518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45691"/>
          <a:ext cx="889000" cy="7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75504</xdr:rowOff>
    </xdr:from>
    <xdr:to>
      <xdr:col>10</xdr:col>
      <xdr:colOff>165100</xdr:colOff>
      <xdr:row>59</xdr:row>
      <xdr:rowOff>5654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1001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168231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1011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89540</xdr:rowOff>
    </xdr:from>
    <xdr:to>
      <xdr:col>6</xdr:col>
      <xdr:colOff>38100</xdr:colOff>
      <xdr:row>59</xdr:row>
      <xdr:rowOff>19690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1003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59</xdr:row>
      <xdr:rowOff>10817</xdr:rowOff>
    </xdr:from>
    <xdr:ext cx="469744"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95428" y="10126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28321</xdr:rowOff>
    </xdr:from>
    <xdr:to>
      <xdr:col>24</xdr:col>
      <xdr:colOff>114300</xdr:colOff>
      <xdr:row>56</xdr:row>
      <xdr:rowOff>129921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2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51198</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48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158028</xdr:rowOff>
    </xdr:from>
    <xdr:to>
      <xdr:col>20</xdr:col>
      <xdr:colOff>38100</xdr:colOff>
      <xdr:row>57</xdr:row>
      <xdr:rowOff>88178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5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55</xdr:row>
      <xdr:rowOff>104705</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17411" y="95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51136</xdr:rowOff>
    </xdr:from>
    <xdr:to>
      <xdr:col>15</xdr:col>
      <xdr:colOff>101600</xdr:colOff>
      <xdr:row>57</xdr:row>
      <xdr:rowOff>152736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169263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59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22241</xdr:rowOff>
    </xdr:from>
    <xdr:to>
      <xdr:col>10</xdr:col>
      <xdr:colOff>165100</xdr:colOff>
      <xdr:row>57</xdr:row>
      <xdr:rowOff>123841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9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140368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57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96718</xdr:rowOff>
    </xdr:from>
    <xdr:to>
      <xdr:col>6</xdr:col>
      <xdr:colOff>38100</xdr:colOff>
      <xdr:row>58</xdr:row>
      <xdr:rowOff>26868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6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43395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64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149823</xdr:rowOff>
    </xdr:from>
    <xdr:to>
      <xdr:col>24</xdr:col>
      <xdr:colOff>62865</xdr:colOff>
      <xdr:row>79</xdr:row>
      <xdr:rowOff>55662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51323"/>
          <a:ext cx="1270" cy="1448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59489</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604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55662</xdr:rowOff>
    </xdr:from>
    <xdr:to>
      <xdr:col>24</xdr:col>
      <xdr:colOff>152400</xdr:colOff>
      <xdr:row>79</xdr:row>
      <xdr:rowOff>55662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60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96500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9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149823</xdr:rowOff>
    </xdr:from>
    <xdr:to>
      <xdr:col>24</xdr:col>
      <xdr:colOff>152400</xdr:colOff>
      <xdr:row>70</xdr:row>
      <xdr:rowOff>149823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5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104974</xdr:rowOff>
    </xdr:from>
    <xdr:to>
      <xdr:col>24</xdr:col>
      <xdr:colOff>63500</xdr:colOff>
      <xdr:row>75</xdr:row>
      <xdr:rowOff>137523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2963724"/>
          <a:ext cx="838200" cy="3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78974</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806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100547</xdr:rowOff>
    </xdr:from>
    <xdr:to>
      <xdr:col>24</xdr:col>
      <xdr:colOff>114300</xdr:colOff>
      <xdr:row>78</xdr:row>
      <xdr:rowOff>30697</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02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137523</xdr:rowOff>
    </xdr:from>
    <xdr:to>
      <xdr:col>19</xdr:col>
      <xdr:colOff>177800</xdr:colOff>
      <xdr:row>76</xdr:row>
      <xdr:rowOff>29536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2996273"/>
          <a:ext cx="889000" cy="6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109691</xdr:rowOff>
    </xdr:from>
    <xdr:to>
      <xdr:col>20</xdr:col>
      <xdr:colOff>38100</xdr:colOff>
      <xdr:row>78</xdr:row>
      <xdr:rowOff>39841</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1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78</xdr:row>
      <xdr:rowOff>30968</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49728" y="13404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74821</xdr:rowOff>
    </xdr:from>
    <xdr:to>
      <xdr:col>15</xdr:col>
      <xdr:colOff>50800</xdr:colOff>
      <xdr:row>76</xdr:row>
      <xdr:rowOff>29536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2933571"/>
          <a:ext cx="889000" cy="12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123081</xdr:rowOff>
    </xdr:from>
    <xdr:to>
      <xdr:col>15</xdr:col>
      <xdr:colOff>101600</xdr:colOff>
      <xdr:row>78</xdr:row>
      <xdr:rowOff>53231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2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44358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4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74821</xdr:rowOff>
    </xdr:from>
    <xdr:to>
      <xdr:col>10</xdr:col>
      <xdr:colOff>114300</xdr:colOff>
      <xdr:row>76</xdr:row>
      <xdr:rowOff>52724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2933571"/>
          <a:ext cx="889000" cy="14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108494</xdr:rowOff>
    </xdr:from>
    <xdr:to>
      <xdr:col>10</xdr:col>
      <xdr:colOff>165100</xdr:colOff>
      <xdr:row>78</xdr:row>
      <xdr:rowOff>38644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1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29771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40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119706</xdr:rowOff>
    </xdr:from>
    <xdr:to>
      <xdr:col>6</xdr:col>
      <xdr:colOff>38100</xdr:colOff>
      <xdr:row>78</xdr:row>
      <xdr:rowOff>49856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2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40983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41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54174</xdr:rowOff>
    </xdr:from>
    <xdr:to>
      <xdr:col>24</xdr:col>
      <xdr:colOff>114300</xdr:colOff>
      <xdr:row>75</xdr:row>
      <xdr:rowOff>155773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29129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77051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276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86723</xdr:rowOff>
    </xdr:from>
    <xdr:to>
      <xdr:col>20</xdr:col>
      <xdr:colOff>38100</xdr:colOff>
      <xdr:row>76</xdr:row>
      <xdr:rowOff>16873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294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74</xdr:row>
      <xdr:rowOff>33400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49728" y="1272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150186</xdr:rowOff>
    </xdr:from>
    <xdr:to>
      <xdr:col>15</xdr:col>
      <xdr:colOff>101600</xdr:colOff>
      <xdr:row>76</xdr:row>
      <xdr:rowOff>80336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00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96864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278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24021</xdr:rowOff>
    </xdr:from>
    <xdr:to>
      <xdr:col>10</xdr:col>
      <xdr:colOff>165100</xdr:colOff>
      <xdr:row>75</xdr:row>
      <xdr:rowOff>125621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28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142148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26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1924</xdr:rowOff>
    </xdr:from>
    <xdr:to>
      <xdr:col>6</xdr:col>
      <xdr:colOff>38100</xdr:colOff>
      <xdr:row>76</xdr:row>
      <xdr:rowOff>103524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03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120050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280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128106</xdr:rowOff>
    </xdr:from>
    <xdr:ext cx="46717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94821" y="16930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144434</xdr:rowOff>
    </xdr:from>
    <xdr:ext cx="46717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94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94</xdr:row>
      <xdr:rowOff>160763</xdr:rowOff>
    </xdr:from>
    <xdr:ext cx="46717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94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150368</xdr:rowOff>
    </xdr:from>
    <xdr:to>
      <xdr:col>24</xdr:col>
      <xdr:colOff>62865</xdr:colOff>
      <xdr:row>98</xdr:row>
      <xdr:rowOff>43253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80868"/>
          <a:ext cx="1270" cy="126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47080</xdr:rowOff>
    </xdr:from>
    <xdr:ext cx="469744"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4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43253</xdr:rowOff>
    </xdr:from>
    <xdr:to>
      <xdr:col>24</xdr:col>
      <xdr:colOff>152400</xdr:colOff>
      <xdr:row>98</xdr:row>
      <xdr:rowOff>43253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45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97045</xdr:rowOff>
    </xdr:from>
    <xdr:ext cx="534377"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5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150368</xdr:rowOff>
    </xdr:from>
    <xdr:to>
      <xdr:col>24</xdr:col>
      <xdr:colOff>152400</xdr:colOff>
      <xdr:row>90</xdr:row>
      <xdr:rowOff>150368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8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39443</xdr:rowOff>
    </xdr:from>
    <xdr:to>
      <xdr:col>24</xdr:col>
      <xdr:colOff>63500</xdr:colOff>
      <xdr:row>97</xdr:row>
      <xdr:rowOff>86034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70093"/>
          <a:ext cx="838200" cy="4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82059</xdr:rowOff>
    </xdr:from>
    <xdr:ext cx="469744"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698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59182</xdr:rowOff>
    </xdr:from>
    <xdr:to>
      <xdr:col>24</xdr:col>
      <xdr:colOff>114300</xdr:colOff>
      <xdr:row>96</xdr:row>
      <xdr:rowOff>160782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86034</xdr:rowOff>
    </xdr:from>
    <xdr:to>
      <xdr:col>19</xdr:col>
      <xdr:colOff>177800</xdr:colOff>
      <xdr:row>97</xdr:row>
      <xdr:rowOff>103451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16684"/>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112305</xdr:rowOff>
    </xdr:from>
    <xdr:to>
      <xdr:col>20</xdr:col>
      <xdr:colOff>38100</xdr:colOff>
      <xdr:row>97</xdr:row>
      <xdr:rowOff>42455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57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95</xdr:row>
      <xdr:rowOff>58982</xdr:rowOff>
    </xdr:from>
    <xdr:ext cx="469744"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49728" y="1634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101491</xdr:rowOff>
    </xdr:from>
    <xdr:to>
      <xdr:col>15</xdr:col>
      <xdr:colOff>50800</xdr:colOff>
      <xdr:row>97</xdr:row>
      <xdr:rowOff>103451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732141"/>
          <a:ext cx="8890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136471</xdr:rowOff>
    </xdr:from>
    <xdr:to>
      <xdr:col>15</xdr:col>
      <xdr:colOff>101600</xdr:colOff>
      <xdr:row>97</xdr:row>
      <xdr:rowOff>66621</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95</xdr:row>
      <xdr:rowOff>83148</xdr:rowOff>
    </xdr:from>
    <xdr:ext cx="469744"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73428" y="1637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58276</xdr:rowOff>
    </xdr:from>
    <xdr:to>
      <xdr:col>10</xdr:col>
      <xdr:colOff>114300</xdr:colOff>
      <xdr:row>97</xdr:row>
      <xdr:rowOff>101491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1130300" y="16688926"/>
          <a:ext cx="889000" cy="43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164447</xdr:rowOff>
    </xdr:from>
    <xdr:to>
      <xdr:col>10</xdr:col>
      <xdr:colOff>165100</xdr:colOff>
      <xdr:row>97</xdr:row>
      <xdr:rowOff>94597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623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95</xdr:row>
      <xdr:rowOff>111124</xdr:rowOff>
    </xdr:from>
    <xdr:ext cx="469744"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84428" y="1639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134947</xdr:rowOff>
    </xdr:from>
    <xdr:to>
      <xdr:col>6</xdr:col>
      <xdr:colOff>38100</xdr:colOff>
      <xdr:row>97</xdr:row>
      <xdr:rowOff>65097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9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95</xdr:row>
      <xdr:rowOff>81624</xdr:rowOff>
    </xdr:from>
    <xdr:ext cx="469744"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95428" y="1636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160093</xdr:rowOff>
    </xdr:from>
    <xdr:to>
      <xdr:col>24</xdr:col>
      <xdr:colOff>114300</xdr:colOff>
      <xdr:row>97</xdr:row>
      <xdr:rowOff>90243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61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138520</xdr:rowOff>
    </xdr:from>
    <xdr:ext cx="469744"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9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35234</xdr:rowOff>
    </xdr:from>
    <xdr:to>
      <xdr:col>20</xdr:col>
      <xdr:colOff>38100</xdr:colOff>
      <xdr:row>97</xdr:row>
      <xdr:rowOff>136834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97</xdr:row>
      <xdr:rowOff>127961</xdr:rowOff>
    </xdr:from>
    <xdr:ext cx="469744"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49728" y="1675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52651</xdr:rowOff>
    </xdr:from>
    <xdr:to>
      <xdr:col>15</xdr:col>
      <xdr:colOff>101600</xdr:colOff>
      <xdr:row>97</xdr:row>
      <xdr:rowOff>154251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68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145378</xdr:rowOff>
    </xdr:from>
    <xdr:ext cx="469744"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73428" y="1677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50691</xdr:rowOff>
    </xdr:from>
    <xdr:to>
      <xdr:col>10</xdr:col>
      <xdr:colOff>165100</xdr:colOff>
      <xdr:row>97</xdr:row>
      <xdr:rowOff>152291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8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143418</xdr:rowOff>
    </xdr:from>
    <xdr:ext cx="469744"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84428" y="16774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7476</xdr:rowOff>
    </xdr:from>
    <xdr:to>
      <xdr:col>6</xdr:col>
      <xdr:colOff>38100</xdr:colOff>
      <xdr:row>97</xdr:row>
      <xdr:rowOff>109076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3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100203</xdr:rowOff>
    </xdr:from>
    <xdr:ext cx="469744"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95428" y="1673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128720</xdr:rowOff>
    </xdr:from>
    <xdr:to>
      <xdr:col>54</xdr:col>
      <xdr:colOff>189865</xdr:colOff>
      <xdr:row>35</xdr:row>
      <xdr:rowOff>141376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72220"/>
          <a:ext cx="1270" cy="869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145203</xdr:rowOff>
    </xdr:from>
    <xdr:ext cx="599010"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145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141376</xdr:rowOff>
    </xdr:from>
    <xdr:to>
      <xdr:col>55</xdr:col>
      <xdr:colOff>88900</xdr:colOff>
      <xdr:row>35</xdr:row>
      <xdr:rowOff>141376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142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75397</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04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128720</xdr:rowOff>
    </xdr:from>
    <xdr:to>
      <xdr:col>55</xdr:col>
      <xdr:colOff>88900</xdr:colOff>
      <xdr:row>30</xdr:row>
      <xdr:rowOff>128720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16629</xdr:rowOff>
    </xdr:from>
    <xdr:to>
      <xdr:col>55</xdr:col>
      <xdr:colOff>0</xdr:colOff>
      <xdr:row>35</xdr:row>
      <xdr:rowOff>115781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845929"/>
          <a:ext cx="838200" cy="270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95097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55814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72220</xdr:rowOff>
    </xdr:from>
    <xdr:to>
      <xdr:col>55</xdr:col>
      <xdr:colOff>50800</xdr:colOff>
      <xdr:row>34</xdr:row>
      <xdr:rowOff>2370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57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115781</xdr:rowOff>
    </xdr:from>
    <xdr:to>
      <xdr:col>50</xdr:col>
      <xdr:colOff>114300</xdr:colOff>
      <xdr:row>37</xdr:row>
      <xdr:rowOff>57176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116531"/>
          <a:ext cx="889000" cy="28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52675</xdr:rowOff>
    </xdr:from>
    <xdr:to>
      <xdr:col>50</xdr:col>
      <xdr:colOff>165100</xdr:colOff>
      <xdr:row>35</xdr:row>
      <xdr:rowOff>154275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05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33</xdr:row>
      <xdr:rowOff>170802</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27095" y="582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54623</xdr:rowOff>
    </xdr:from>
    <xdr:to>
      <xdr:col>45</xdr:col>
      <xdr:colOff>177800</xdr:colOff>
      <xdr:row>37</xdr:row>
      <xdr:rowOff>57176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6398273"/>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53254</xdr:rowOff>
    </xdr:from>
    <xdr:to>
      <xdr:col>46</xdr:col>
      <xdr:colOff>38100</xdr:colOff>
      <xdr:row>37</xdr:row>
      <xdr:rowOff>154854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9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145980</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48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9002</xdr:rowOff>
    </xdr:from>
    <xdr:to>
      <xdr:col>41</xdr:col>
      <xdr:colOff>50800</xdr:colOff>
      <xdr:row>37</xdr:row>
      <xdr:rowOff>54623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352652"/>
          <a:ext cx="889000" cy="4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59037</xdr:rowOff>
    </xdr:from>
    <xdr:to>
      <xdr:col>41</xdr:col>
      <xdr:colOff>101600</xdr:colOff>
      <xdr:row>37</xdr:row>
      <xdr:rowOff>160637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0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151764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495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153144</xdr:rowOff>
    </xdr:from>
    <xdr:to>
      <xdr:col>36</xdr:col>
      <xdr:colOff>165100</xdr:colOff>
      <xdr:row>37</xdr:row>
      <xdr:rowOff>83294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2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74421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41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137279</xdr:rowOff>
    </xdr:from>
    <xdr:to>
      <xdr:col>55</xdr:col>
      <xdr:colOff>50800</xdr:colOff>
      <xdr:row>34</xdr:row>
      <xdr:rowOff>67429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79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115706</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77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64981</xdr:rowOff>
    </xdr:from>
    <xdr:to>
      <xdr:col>50</xdr:col>
      <xdr:colOff>165100</xdr:colOff>
      <xdr:row>35</xdr:row>
      <xdr:rowOff>166581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06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35</xdr:row>
      <xdr:rowOff>157708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27095" y="6158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6376</xdr:rowOff>
    </xdr:from>
    <xdr:to>
      <xdr:col>46</xdr:col>
      <xdr:colOff>38100</xdr:colOff>
      <xdr:row>37</xdr:row>
      <xdr:rowOff>107976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124503</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12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3823</xdr:rowOff>
    </xdr:from>
    <xdr:to>
      <xdr:col>41</xdr:col>
      <xdr:colOff>101600</xdr:colOff>
      <xdr:row>37</xdr:row>
      <xdr:rowOff>105423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4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121950</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12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129652</xdr:rowOff>
    </xdr:from>
    <xdr:to>
      <xdr:col>36</xdr:col>
      <xdr:colOff>165100</xdr:colOff>
      <xdr:row>37</xdr:row>
      <xdr:rowOff>59802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0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76329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07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117188</xdr:rowOff>
    </xdr:from>
    <xdr:to>
      <xdr:col>54</xdr:col>
      <xdr:colOff>189865</xdr:colOff>
      <xdr:row>58</xdr:row>
      <xdr:rowOff>72710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518238"/>
          <a:ext cx="1270" cy="149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76537</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2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72710</xdr:rowOff>
    </xdr:from>
    <xdr:to>
      <xdr:col>55</xdr:col>
      <xdr:colOff>88900</xdr:colOff>
      <xdr:row>58</xdr:row>
      <xdr:rowOff>72710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1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63865</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29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117188</xdr:rowOff>
    </xdr:from>
    <xdr:to>
      <xdr:col>55</xdr:col>
      <xdr:colOff>88900</xdr:colOff>
      <xdr:row>49</xdr:row>
      <xdr:rowOff>117188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113487</xdr:rowOff>
    </xdr:from>
    <xdr:to>
      <xdr:col>55</xdr:col>
      <xdr:colOff>0</xdr:colOff>
      <xdr:row>56</xdr:row>
      <xdr:rowOff>50535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543237"/>
          <a:ext cx="838200" cy="10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33865</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35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55438</xdr:rowOff>
    </xdr:from>
    <xdr:to>
      <xdr:col>55</xdr:col>
      <xdr:colOff>50800</xdr:colOff>
      <xdr:row>56</xdr:row>
      <xdr:rowOff>157038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113487</xdr:rowOff>
    </xdr:from>
    <xdr:to>
      <xdr:col>50</xdr:col>
      <xdr:colOff>114300</xdr:colOff>
      <xdr:row>56</xdr:row>
      <xdr:rowOff>37461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543237"/>
          <a:ext cx="889000" cy="9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52019</xdr:rowOff>
    </xdr:from>
    <xdr:to>
      <xdr:col>50</xdr:col>
      <xdr:colOff>165100</xdr:colOff>
      <xdr:row>56</xdr:row>
      <xdr:rowOff>153619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65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56</xdr:row>
      <xdr:rowOff>144746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59411" y="97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37461</xdr:rowOff>
    </xdr:from>
    <xdr:to>
      <xdr:col>45</xdr:col>
      <xdr:colOff>177800</xdr:colOff>
      <xdr:row>57</xdr:row>
      <xdr:rowOff>21916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638661"/>
          <a:ext cx="8890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96161</xdr:rowOff>
    </xdr:from>
    <xdr:to>
      <xdr:col>46</xdr:col>
      <xdr:colOff>38100</xdr:colOff>
      <xdr:row>57</xdr:row>
      <xdr:rowOff>26311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17438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7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21916</xdr:rowOff>
    </xdr:from>
    <xdr:to>
      <xdr:col>41</xdr:col>
      <xdr:colOff>50800</xdr:colOff>
      <xdr:row>57</xdr:row>
      <xdr:rowOff>32214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794566"/>
          <a:ext cx="8890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137102</xdr:rowOff>
    </xdr:from>
    <xdr:to>
      <xdr:col>41</xdr:col>
      <xdr:colOff>101600</xdr:colOff>
      <xdr:row>57</xdr:row>
      <xdr:rowOff>67252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3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83779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1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137069</xdr:rowOff>
    </xdr:from>
    <xdr:to>
      <xdr:col>36</xdr:col>
      <xdr:colOff>165100</xdr:colOff>
      <xdr:row>57</xdr:row>
      <xdr:rowOff>67219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3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83746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171185</xdr:rowOff>
    </xdr:from>
    <xdr:to>
      <xdr:col>55</xdr:col>
      <xdr:colOff>50800</xdr:colOff>
      <xdr:row>56</xdr:row>
      <xdr:rowOff>101335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60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22612</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45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62687</xdr:rowOff>
    </xdr:from>
    <xdr:to>
      <xdr:col>50</xdr:col>
      <xdr:colOff>165100</xdr:colOff>
      <xdr:row>55</xdr:row>
      <xdr:rowOff>164287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4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54</xdr:row>
      <xdr:rowOff>9364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59411" y="926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158111</xdr:rowOff>
    </xdr:from>
    <xdr:to>
      <xdr:col>46</xdr:col>
      <xdr:colOff>38100</xdr:colOff>
      <xdr:row>56</xdr:row>
      <xdr:rowOff>88261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104788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3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142566</xdr:rowOff>
    </xdr:from>
    <xdr:to>
      <xdr:col>41</xdr:col>
      <xdr:colOff>101600</xdr:colOff>
      <xdr:row>57</xdr:row>
      <xdr:rowOff>72716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63843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83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152864</xdr:rowOff>
    </xdr:from>
    <xdr:to>
      <xdr:col>36</xdr:col>
      <xdr:colOff>165100</xdr:colOff>
      <xdr:row>57</xdr:row>
      <xdr:rowOff>83014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7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74141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8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70485</xdr:rowOff>
    </xdr:from>
    <xdr:to>
      <xdr:col>54</xdr:col>
      <xdr:colOff>189865</xdr:colOff>
      <xdr:row>78</xdr:row>
      <xdr:rowOff>171031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243435"/>
          <a:ext cx="1270" cy="1300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3408</xdr:rowOff>
    </xdr:from>
    <xdr:ext cx="469744"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4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171031</xdr:rowOff>
    </xdr:from>
    <xdr:to>
      <xdr:col>55</xdr:col>
      <xdr:colOff>88900</xdr:colOff>
      <xdr:row>78</xdr:row>
      <xdr:rowOff>171031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44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17162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70485</xdr:rowOff>
    </xdr:from>
    <xdr:to>
      <xdr:col>55</xdr:col>
      <xdr:colOff>88900</xdr:colOff>
      <xdr:row>71</xdr:row>
      <xdr:rowOff>70485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243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171031</xdr:rowOff>
    </xdr:from>
    <xdr:to>
      <xdr:col>55</xdr:col>
      <xdr:colOff>0</xdr:colOff>
      <xdr:row>79</xdr:row>
      <xdr:rowOff>343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544131"/>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153255</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183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130378</xdr:rowOff>
    </xdr:from>
    <xdr:to>
      <xdr:col>55</xdr:col>
      <xdr:colOff>50800</xdr:colOff>
      <xdr:row>78</xdr:row>
      <xdr:rowOff>60528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164998</xdr:rowOff>
    </xdr:from>
    <xdr:to>
      <xdr:col>50</xdr:col>
      <xdr:colOff>114300</xdr:colOff>
      <xdr:row>79</xdr:row>
      <xdr:rowOff>343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538098"/>
          <a:ext cx="889000" cy="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132893</xdr:rowOff>
    </xdr:from>
    <xdr:to>
      <xdr:col>50</xdr:col>
      <xdr:colOff>165100</xdr:colOff>
      <xdr:row>78</xdr:row>
      <xdr:rowOff>63043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3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76</xdr:row>
      <xdr:rowOff>79570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59411" y="1310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164998</xdr:rowOff>
    </xdr:from>
    <xdr:to>
      <xdr:col>45</xdr:col>
      <xdr:colOff>177800</xdr:colOff>
      <xdr:row>78</xdr:row>
      <xdr:rowOff>167970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53809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152349</xdr:rowOff>
    </xdr:from>
    <xdr:to>
      <xdr:col>46</xdr:col>
      <xdr:colOff>38100</xdr:colOff>
      <xdr:row>78</xdr:row>
      <xdr:rowOff>82499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99026</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12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152946</xdr:rowOff>
    </xdr:from>
    <xdr:to>
      <xdr:col>41</xdr:col>
      <xdr:colOff>50800</xdr:colOff>
      <xdr:row>78</xdr:row>
      <xdr:rowOff>167970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26046"/>
          <a:ext cx="889000" cy="1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162065</xdr:rowOff>
    </xdr:from>
    <xdr:to>
      <xdr:col>41</xdr:col>
      <xdr:colOff>101600</xdr:colOff>
      <xdr:row>78</xdr:row>
      <xdr:rowOff>92215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6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108742</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13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164503</xdr:rowOff>
    </xdr:from>
    <xdr:to>
      <xdr:col>36</xdr:col>
      <xdr:colOff>165100</xdr:colOff>
      <xdr:row>78</xdr:row>
      <xdr:rowOff>94653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6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111180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4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120231</xdr:rowOff>
    </xdr:from>
    <xdr:to>
      <xdr:col>55</xdr:col>
      <xdr:colOff>50800</xdr:colOff>
      <xdr:row>79</xdr:row>
      <xdr:rowOff>50381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9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35158</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0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120993</xdr:rowOff>
    </xdr:from>
    <xdr:to>
      <xdr:col>50</xdr:col>
      <xdr:colOff>165100</xdr:colOff>
      <xdr:row>79</xdr:row>
      <xdr:rowOff>51143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9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79</xdr:row>
      <xdr:rowOff>42270</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91728" y="1358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114198</xdr:rowOff>
    </xdr:from>
    <xdr:to>
      <xdr:col>46</xdr:col>
      <xdr:colOff>38100</xdr:colOff>
      <xdr:row>79</xdr:row>
      <xdr:rowOff>44348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8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35475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8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117170</xdr:rowOff>
    </xdr:from>
    <xdr:to>
      <xdr:col>41</xdr:col>
      <xdr:colOff>101600</xdr:colOff>
      <xdr:row>79</xdr:row>
      <xdr:rowOff>47320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9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38447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8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102146</xdr:rowOff>
    </xdr:from>
    <xdr:to>
      <xdr:col>36</xdr:col>
      <xdr:colOff>165100</xdr:colOff>
      <xdr:row>79</xdr:row>
      <xdr:rowOff>32296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7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23423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6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90</xdr:row>
      <xdr:rowOff>111777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88</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153330</xdr:rowOff>
    </xdr:from>
    <xdr:to>
      <xdr:col>54</xdr:col>
      <xdr:colOff>189865</xdr:colOff>
      <xdr:row>98</xdr:row>
      <xdr:rowOff>101867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83830"/>
          <a:ext cx="1270" cy="132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105694</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7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101867</xdr:rowOff>
    </xdr:from>
    <xdr:to>
      <xdr:col>55</xdr:col>
      <xdr:colOff>88900</xdr:colOff>
      <xdr:row>98</xdr:row>
      <xdr:rowOff>101867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100007</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5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153330</xdr:rowOff>
    </xdr:from>
    <xdr:to>
      <xdr:col>55</xdr:col>
      <xdr:colOff>88900</xdr:colOff>
      <xdr:row>90</xdr:row>
      <xdr:rowOff>153330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8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7913</xdr:rowOff>
    </xdr:from>
    <xdr:to>
      <xdr:col>55</xdr:col>
      <xdr:colOff>0</xdr:colOff>
      <xdr:row>94</xdr:row>
      <xdr:rowOff>34858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124213"/>
          <a:ext cx="838200" cy="2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41809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01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63382</xdr:rowOff>
    </xdr:from>
    <xdr:to>
      <xdr:col>55</xdr:col>
      <xdr:colOff>50800</xdr:colOff>
      <xdr:row>96</xdr:row>
      <xdr:rowOff>164982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22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34858</xdr:rowOff>
    </xdr:from>
    <xdr:to>
      <xdr:col>50</xdr:col>
      <xdr:colOff>114300</xdr:colOff>
      <xdr:row>94</xdr:row>
      <xdr:rowOff>45917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151158"/>
          <a:ext cx="889000" cy="1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105902</xdr:rowOff>
    </xdr:from>
    <xdr:to>
      <xdr:col>50</xdr:col>
      <xdr:colOff>165100</xdr:colOff>
      <xdr:row>97</xdr:row>
      <xdr:rowOff>36052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6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27179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59411" y="1665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45917</xdr:rowOff>
    </xdr:from>
    <xdr:to>
      <xdr:col>45</xdr:col>
      <xdr:colOff>177800</xdr:colOff>
      <xdr:row>95</xdr:row>
      <xdr:rowOff>127670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162217"/>
          <a:ext cx="889000" cy="25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144021</xdr:rowOff>
    </xdr:from>
    <xdr:to>
      <xdr:col>46</xdr:col>
      <xdr:colOff>38100</xdr:colOff>
      <xdr:row>97</xdr:row>
      <xdr:rowOff>74171</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0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65298</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69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127670</xdr:rowOff>
    </xdr:from>
    <xdr:to>
      <xdr:col>41</xdr:col>
      <xdr:colOff>50800</xdr:colOff>
      <xdr:row>95</xdr:row>
      <xdr:rowOff>152473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415420"/>
          <a:ext cx="8890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13061</xdr:rowOff>
    </xdr:from>
    <xdr:to>
      <xdr:col>41</xdr:col>
      <xdr:colOff>101600</xdr:colOff>
      <xdr:row>97</xdr:row>
      <xdr:rowOff>114661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43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105788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73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33837</xdr:rowOff>
    </xdr:from>
    <xdr:to>
      <xdr:col>36</xdr:col>
      <xdr:colOff>165100</xdr:colOff>
      <xdr:row>97</xdr:row>
      <xdr:rowOff>135437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126564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5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128563</xdr:rowOff>
    </xdr:from>
    <xdr:to>
      <xdr:col>55</xdr:col>
      <xdr:colOff>50800</xdr:colOff>
      <xdr:row>94</xdr:row>
      <xdr:rowOff>58713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07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151440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9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155508</xdr:rowOff>
    </xdr:from>
    <xdr:to>
      <xdr:col>50</xdr:col>
      <xdr:colOff>165100</xdr:colOff>
      <xdr:row>94</xdr:row>
      <xdr:rowOff>85658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10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92</xdr:row>
      <xdr:rowOff>102185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59411" y="1587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166567</xdr:rowOff>
    </xdr:from>
    <xdr:to>
      <xdr:col>46</xdr:col>
      <xdr:colOff>38100</xdr:colOff>
      <xdr:row>94</xdr:row>
      <xdr:rowOff>96717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11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113244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588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76870</xdr:rowOff>
    </xdr:from>
    <xdr:to>
      <xdr:col>41</xdr:col>
      <xdr:colOff>101600</xdr:colOff>
      <xdr:row>96</xdr:row>
      <xdr:rowOff>7020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36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23547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13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101673</xdr:rowOff>
    </xdr:from>
    <xdr:to>
      <xdr:col>36</xdr:col>
      <xdr:colOff>165100</xdr:colOff>
      <xdr:row>96</xdr:row>
      <xdr:rowOff>31823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8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48350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6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83739</xdr:rowOff>
    </xdr:from>
    <xdr:to>
      <xdr:col>85</xdr:col>
      <xdr:colOff>126364</xdr:colOff>
      <xdr:row>38</xdr:row>
      <xdr:rowOff>136134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570139"/>
          <a:ext cx="1269" cy="108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139961</xdr:rowOff>
    </xdr:from>
    <xdr:ext cx="313932"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550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136134</xdr:rowOff>
    </xdr:from>
    <xdr:to>
      <xdr:col>86</xdr:col>
      <xdr:colOff>25400</xdr:colOff>
      <xdr:row>38</xdr:row>
      <xdr:rowOff>136134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1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30416</xdr:rowOff>
    </xdr:from>
    <xdr:ext cx="534377"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34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83739</xdr:rowOff>
    </xdr:from>
    <xdr:to>
      <xdr:col>86</xdr:col>
      <xdr:colOff>25400</xdr:colOff>
      <xdr:row>32</xdr:row>
      <xdr:rowOff>83739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57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25766</xdr:rowOff>
    </xdr:from>
    <xdr:to>
      <xdr:col>85</xdr:col>
      <xdr:colOff>127000</xdr:colOff>
      <xdr:row>38</xdr:row>
      <xdr:rowOff>52512</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369416"/>
          <a:ext cx="838200" cy="19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145884</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8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123007</xdr:rowOff>
    </xdr:from>
    <xdr:to>
      <xdr:col>85</xdr:col>
      <xdr:colOff>177800</xdr:colOff>
      <xdr:row>38</xdr:row>
      <xdr:rowOff>53157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6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85979</xdr:rowOff>
    </xdr:from>
    <xdr:to>
      <xdr:col>81</xdr:col>
      <xdr:colOff>50800</xdr:colOff>
      <xdr:row>37</xdr:row>
      <xdr:rowOff>25766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086729"/>
          <a:ext cx="889000" cy="28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63388</xdr:rowOff>
    </xdr:from>
    <xdr:to>
      <xdr:col>81</xdr:col>
      <xdr:colOff>101600</xdr:colOff>
      <xdr:row>37</xdr:row>
      <xdr:rowOff>164988</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37</xdr:row>
      <xdr:rowOff>156115</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33728" y="649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85979</xdr:rowOff>
    </xdr:from>
    <xdr:to>
      <xdr:col>76</xdr:col>
      <xdr:colOff>114300</xdr:colOff>
      <xdr:row>36</xdr:row>
      <xdr:rowOff>124613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086729"/>
          <a:ext cx="889000" cy="21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87437</xdr:rowOff>
    </xdr:from>
    <xdr:to>
      <xdr:col>76</xdr:col>
      <xdr:colOff>165100</xdr:colOff>
      <xdr:row>38</xdr:row>
      <xdr:rowOff>17587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8714</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52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124613</xdr:rowOff>
    </xdr:from>
    <xdr:to>
      <xdr:col>71</xdr:col>
      <xdr:colOff>177800</xdr:colOff>
      <xdr:row>38</xdr:row>
      <xdr:rowOff>119218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296813"/>
          <a:ext cx="889000" cy="33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95575</xdr:rowOff>
    </xdr:from>
    <xdr:to>
      <xdr:col>72</xdr:col>
      <xdr:colOff>38100</xdr:colOff>
      <xdr:row>38</xdr:row>
      <xdr:rowOff>25726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922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16852</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53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105862</xdr:rowOff>
    </xdr:from>
    <xdr:to>
      <xdr:col>67</xdr:col>
      <xdr:colOff>101600</xdr:colOff>
      <xdr:row>38</xdr:row>
      <xdr:rowOff>36012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49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52539</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22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1712</xdr:rowOff>
    </xdr:from>
    <xdr:to>
      <xdr:col>85</xdr:col>
      <xdr:colOff>177800</xdr:colOff>
      <xdr:row>38</xdr:row>
      <xdr:rowOff>103312</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51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101434</xdr:rowOff>
    </xdr:from>
    <xdr:ext cx="469744"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4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146416</xdr:rowOff>
    </xdr:from>
    <xdr:to>
      <xdr:col>81</xdr:col>
      <xdr:colOff>101600</xdr:colOff>
      <xdr:row>37</xdr:row>
      <xdr:rowOff>76566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31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35</xdr:row>
      <xdr:rowOff>93093</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33728" y="609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35179</xdr:rowOff>
    </xdr:from>
    <xdr:to>
      <xdr:col>76</xdr:col>
      <xdr:colOff>165100</xdr:colOff>
      <xdr:row>35</xdr:row>
      <xdr:rowOff>136779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03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153306</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25111" y="581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73813</xdr:rowOff>
    </xdr:from>
    <xdr:to>
      <xdr:col>72</xdr:col>
      <xdr:colOff>38100</xdr:colOff>
      <xdr:row>37</xdr:row>
      <xdr:rowOff>3963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24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20490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02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68418</xdr:rowOff>
    </xdr:from>
    <xdr:to>
      <xdr:col>67</xdr:col>
      <xdr:colOff>101600</xdr:colOff>
      <xdr:row>38</xdr:row>
      <xdr:rowOff>170018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8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161145</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5017" y="6676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a:extLst>
            <a:ext uri="{FF2B5EF4-FFF2-40B4-BE49-F238E27FC236}">
              <a16:creationId xmlns:a16="http://schemas.microsoft.com/office/drawing/2014/main" id="{00000000-0008-0000-0600-00005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148758</xdr:rowOff>
    </xdr:from>
    <xdr:to>
      <xdr:col>85</xdr:col>
      <xdr:colOff>126364</xdr:colOff>
      <xdr:row>78</xdr:row>
      <xdr:rowOff>157417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50258"/>
          <a:ext cx="1269" cy="1380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161244</xdr:rowOff>
    </xdr:from>
    <xdr:ext cx="534377"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34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157417</xdr:rowOff>
    </xdr:from>
    <xdr:to>
      <xdr:col>86</xdr:col>
      <xdr:colOff>25400</xdr:colOff>
      <xdr:row>78</xdr:row>
      <xdr:rowOff>157417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3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95435</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2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148758</xdr:rowOff>
    </xdr:from>
    <xdr:to>
      <xdr:col>86</xdr:col>
      <xdr:colOff>25400</xdr:colOff>
      <xdr:row>70</xdr:row>
      <xdr:rowOff>148758</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50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137099</xdr:rowOff>
    </xdr:from>
    <xdr:to>
      <xdr:col>85</xdr:col>
      <xdr:colOff>127000</xdr:colOff>
      <xdr:row>75</xdr:row>
      <xdr:rowOff>150073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2995849"/>
          <a:ext cx="838200" cy="1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133278</xdr:rowOff>
    </xdr:from>
    <xdr:ext cx="534377"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2992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154851</xdr:rowOff>
    </xdr:from>
    <xdr:to>
      <xdr:col>85</xdr:col>
      <xdr:colOff>177800</xdr:colOff>
      <xdr:row>76</xdr:row>
      <xdr:rowOff>85001</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137099</xdr:rowOff>
    </xdr:from>
    <xdr:to>
      <xdr:col>81</xdr:col>
      <xdr:colOff>50800</xdr:colOff>
      <xdr:row>75</xdr:row>
      <xdr:rowOff>164903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592300" y="12995849"/>
          <a:ext cx="889000" cy="2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125991</xdr:rowOff>
    </xdr:from>
    <xdr:to>
      <xdr:col>81</xdr:col>
      <xdr:colOff>101600</xdr:colOff>
      <xdr:row>77</xdr:row>
      <xdr:rowOff>56141</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1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77</xdr:row>
      <xdr:rowOff>47268</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01411" y="1324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146558</xdr:rowOff>
    </xdr:from>
    <xdr:to>
      <xdr:col>76</xdr:col>
      <xdr:colOff>114300</xdr:colOff>
      <xdr:row>75</xdr:row>
      <xdr:rowOff>164903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005308"/>
          <a:ext cx="889000" cy="1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141249</xdr:rowOff>
    </xdr:from>
    <xdr:to>
      <xdr:col>76</xdr:col>
      <xdr:colOff>165100</xdr:colOff>
      <xdr:row>77</xdr:row>
      <xdr:rowOff>71399</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7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62526</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25111" y="1326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93866</xdr:rowOff>
    </xdr:from>
    <xdr:to>
      <xdr:col>71</xdr:col>
      <xdr:colOff>177800</xdr:colOff>
      <xdr:row>75</xdr:row>
      <xdr:rowOff>146558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2952616"/>
          <a:ext cx="889000" cy="5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133562</xdr:rowOff>
    </xdr:from>
    <xdr:to>
      <xdr:col>72</xdr:col>
      <xdr:colOff>38100</xdr:colOff>
      <xdr:row>77</xdr:row>
      <xdr:rowOff>63712</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6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54839</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36111" y="1325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106531</xdr:rowOff>
    </xdr:from>
    <xdr:to>
      <xdr:col>67</xdr:col>
      <xdr:colOff>101600</xdr:colOff>
      <xdr:row>77</xdr:row>
      <xdr:rowOff>36681</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6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27808</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47111" y="1322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99273</xdr:rowOff>
    </xdr:from>
    <xdr:to>
      <xdr:col>85</xdr:col>
      <xdr:colOff>177800</xdr:colOff>
      <xdr:row>76</xdr:row>
      <xdr:rowOff>29423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295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122150</xdr:rowOff>
    </xdr:from>
    <xdr:ext cx="534377"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280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86299</xdr:rowOff>
    </xdr:from>
    <xdr:to>
      <xdr:col>81</xdr:col>
      <xdr:colOff>101600</xdr:colOff>
      <xdr:row>76</xdr:row>
      <xdr:rowOff>16449</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294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74</xdr:row>
      <xdr:rowOff>32976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01411" y="1272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114103</xdr:rowOff>
    </xdr:from>
    <xdr:to>
      <xdr:col>76</xdr:col>
      <xdr:colOff>165100</xdr:colOff>
      <xdr:row>76</xdr:row>
      <xdr:rowOff>44253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29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60780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74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95758</xdr:rowOff>
    </xdr:from>
    <xdr:to>
      <xdr:col>72</xdr:col>
      <xdr:colOff>38100</xdr:colOff>
      <xdr:row>76</xdr:row>
      <xdr:rowOff>25908</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295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42435</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729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43066</xdr:rowOff>
    </xdr:from>
    <xdr:to>
      <xdr:col>67</xdr:col>
      <xdr:colOff>101600</xdr:colOff>
      <xdr:row>75</xdr:row>
      <xdr:rowOff>144666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290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161193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67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51270</xdr:rowOff>
    </xdr:from>
    <xdr:to>
      <xdr:col>85</xdr:col>
      <xdr:colOff>126364</xdr:colOff>
      <xdr:row>98</xdr:row>
      <xdr:rowOff>66890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6317595" y="15653220"/>
          <a:ext cx="1269" cy="12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70717</xdr:rowOff>
    </xdr:from>
    <xdr:ext cx="469744" cy="259045"/>
    <xdr:sp macro="" textlink="">
      <xdr:nvSpPr>
        <xdr:cNvPr id="670" name="積立金最小値テキスト">
          <a:extLst>
            <a:ext uri="{FF2B5EF4-FFF2-40B4-BE49-F238E27FC236}">
              <a16:creationId xmlns:a16="http://schemas.microsoft.com/office/drawing/2014/main" id="{00000000-0008-0000-0600-00009E020000}"/>
            </a:ext>
          </a:extLst>
        </xdr:cNvPr>
        <xdr:cNvSpPr txBox="1"/>
      </xdr:nvSpPr>
      <xdr:spPr>
        <a:xfrm>
          <a:off x="16370300" y="168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66890</xdr:rowOff>
    </xdr:from>
    <xdr:to>
      <xdr:col>86</xdr:col>
      <xdr:colOff>25400</xdr:colOff>
      <xdr:row>98</xdr:row>
      <xdr:rowOff>66890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686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169397</xdr:rowOff>
    </xdr:from>
    <xdr:ext cx="534377" cy="259045"/>
    <xdr:sp macro="" textlink="">
      <xdr:nvSpPr>
        <xdr:cNvPr id="672" name="積立金最大値テキスト">
          <a:extLst>
            <a:ext uri="{FF2B5EF4-FFF2-40B4-BE49-F238E27FC236}">
              <a16:creationId xmlns:a16="http://schemas.microsoft.com/office/drawing/2014/main" id="{00000000-0008-0000-0600-0000A0020000}"/>
            </a:ext>
          </a:extLst>
        </xdr:cNvPr>
        <xdr:cNvSpPr txBox="1"/>
      </xdr:nvSpPr>
      <xdr:spPr>
        <a:xfrm>
          <a:off x="16370300" y="1542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51270</xdr:rowOff>
    </xdr:from>
    <xdr:to>
      <xdr:col>86</xdr:col>
      <xdr:colOff>25400</xdr:colOff>
      <xdr:row>91</xdr:row>
      <xdr:rowOff>51270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56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89942</xdr:rowOff>
    </xdr:from>
    <xdr:to>
      <xdr:col>85</xdr:col>
      <xdr:colOff>127000</xdr:colOff>
      <xdr:row>98</xdr:row>
      <xdr:rowOff>54014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5481300" y="16034792"/>
          <a:ext cx="838200" cy="82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168978</xdr:rowOff>
    </xdr:from>
    <xdr:ext cx="534377" cy="259045"/>
    <xdr:sp macro="" textlink="">
      <xdr:nvSpPr>
        <xdr:cNvPr id="675" name="積立金平均値テキスト">
          <a:extLst>
            <a:ext uri="{FF2B5EF4-FFF2-40B4-BE49-F238E27FC236}">
              <a16:creationId xmlns:a16="http://schemas.microsoft.com/office/drawing/2014/main" id="{00000000-0008-0000-0600-0000A3020000}"/>
            </a:ext>
          </a:extLst>
        </xdr:cNvPr>
        <xdr:cNvSpPr txBox="1"/>
      </xdr:nvSpPr>
      <xdr:spPr>
        <a:xfrm>
          <a:off x="16370300" y="16285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19101</xdr:rowOff>
    </xdr:from>
    <xdr:to>
      <xdr:col>85</xdr:col>
      <xdr:colOff>177800</xdr:colOff>
      <xdr:row>95</xdr:row>
      <xdr:rowOff>120701</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6268700" y="1630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54014</xdr:rowOff>
    </xdr:from>
    <xdr:to>
      <xdr:col>81</xdr:col>
      <xdr:colOff>50800</xdr:colOff>
      <xdr:row>98</xdr:row>
      <xdr:rowOff>118135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4592300" y="16856114"/>
          <a:ext cx="889000" cy="6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107950</xdr:rowOff>
    </xdr:from>
    <xdr:to>
      <xdr:col>81</xdr:col>
      <xdr:colOff>101600</xdr:colOff>
      <xdr:row>98</xdr:row>
      <xdr:rowOff>38100</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5430500" y="1673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96</xdr:row>
      <xdr:rowOff>54627</xdr:rowOff>
    </xdr:from>
    <xdr:ext cx="469744"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5233728" y="1651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103315</xdr:rowOff>
    </xdr:from>
    <xdr:to>
      <xdr:col>76</xdr:col>
      <xdr:colOff>114300</xdr:colOff>
      <xdr:row>98</xdr:row>
      <xdr:rowOff>118135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3703300" y="16905415"/>
          <a:ext cx="889000" cy="1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164224</xdr:rowOff>
    </xdr:from>
    <xdr:to>
      <xdr:col>76</xdr:col>
      <xdr:colOff>165100</xdr:colOff>
      <xdr:row>98</xdr:row>
      <xdr:rowOff>94374</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4541500" y="1679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110901</xdr:rowOff>
    </xdr:from>
    <xdr:ext cx="469744"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4357428" y="1657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116306</xdr:rowOff>
    </xdr:from>
    <xdr:to>
      <xdr:col>71</xdr:col>
      <xdr:colOff>177800</xdr:colOff>
      <xdr:row>98</xdr:row>
      <xdr:rowOff>103315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814300" y="16746956"/>
          <a:ext cx="889000" cy="15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95568</xdr:rowOff>
    </xdr:from>
    <xdr:to>
      <xdr:col>72</xdr:col>
      <xdr:colOff>38100</xdr:colOff>
      <xdr:row>98</xdr:row>
      <xdr:rowOff>25718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3652500" y="167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42245</xdr:rowOff>
    </xdr:from>
    <xdr:ext cx="469744"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468428" y="1650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30187</xdr:rowOff>
    </xdr:from>
    <xdr:to>
      <xdr:col>67</xdr:col>
      <xdr:colOff>101600</xdr:colOff>
      <xdr:row>97</xdr:row>
      <xdr:rowOff>131787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2763500" y="166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148314</xdr:rowOff>
    </xdr:from>
    <xdr:ext cx="469744"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579428" y="164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39142</xdr:rowOff>
    </xdr:from>
    <xdr:to>
      <xdr:col>85</xdr:col>
      <xdr:colOff>177800</xdr:colOff>
      <xdr:row>93</xdr:row>
      <xdr:rowOff>140742</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6268700" y="1598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62019</xdr:rowOff>
    </xdr:from>
    <xdr:ext cx="534377" cy="259045"/>
    <xdr:sp macro="" textlink="">
      <xdr:nvSpPr>
        <xdr:cNvPr id="694" name="積立金該当値テキスト">
          <a:extLst>
            <a:ext uri="{FF2B5EF4-FFF2-40B4-BE49-F238E27FC236}">
              <a16:creationId xmlns:a16="http://schemas.microsoft.com/office/drawing/2014/main" id="{00000000-0008-0000-0600-0000B6020000}"/>
            </a:ext>
          </a:extLst>
        </xdr:cNvPr>
        <xdr:cNvSpPr txBox="1"/>
      </xdr:nvSpPr>
      <xdr:spPr>
        <a:xfrm>
          <a:off x="16370300" y="1583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3214</xdr:rowOff>
    </xdr:from>
    <xdr:to>
      <xdr:col>81</xdr:col>
      <xdr:colOff>101600</xdr:colOff>
      <xdr:row>98</xdr:row>
      <xdr:rowOff>104814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5430500" y="1680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98</xdr:row>
      <xdr:rowOff>95941</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33728" y="1689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67335</xdr:rowOff>
    </xdr:from>
    <xdr:to>
      <xdr:col>76</xdr:col>
      <xdr:colOff>165100</xdr:colOff>
      <xdr:row>98</xdr:row>
      <xdr:rowOff>168935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4541500" y="1686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160062</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57428" y="16962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52515</xdr:rowOff>
    </xdr:from>
    <xdr:to>
      <xdr:col>72</xdr:col>
      <xdr:colOff>38100</xdr:colOff>
      <xdr:row>98</xdr:row>
      <xdr:rowOff>154115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3652500" y="1685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145242</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68428" y="1694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65506</xdr:rowOff>
    </xdr:from>
    <xdr:to>
      <xdr:col>67</xdr:col>
      <xdr:colOff>101600</xdr:colOff>
      <xdr:row>97</xdr:row>
      <xdr:rowOff>167106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2763500" y="1669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158233</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79428" y="16788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89081</xdr:rowOff>
    </xdr:from>
    <xdr:to>
      <xdr:col>116</xdr:col>
      <xdr:colOff>62864</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232581"/>
          <a:ext cx="1269"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35758</xdr:rowOff>
    </xdr:from>
    <xdr:ext cx="378565"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007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89081</xdr:rowOff>
    </xdr:from>
    <xdr:to>
      <xdr:col>116</xdr:col>
      <xdr:colOff>152400</xdr:colOff>
      <xdr:row>30</xdr:row>
      <xdr:rowOff>89081</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23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121738</xdr:rowOff>
    </xdr:from>
    <xdr:to>
      <xdr:col>116</xdr:col>
      <xdr:colOff>63500</xdr:colOff>
      <xdr:row>38</xdr:row>
      <xdr:rowOff>125004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663683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54627</xdr:rowOff>
    </xdr:from>
    <xdr:ext cx="378565"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0553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31750</xdr:rowOff>
    </xdr:from>
    <xdr:to>
      <xdr:col>116</xdr:col>
      <xdr:colOff>114300</xdr:colOff>
      <xdr:row>36</xdr:row>
      <xdr:rowOff>133350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72753</xdr:rowOff>
    </xdr:from>
    <xdr:to>
      <xdr:col>111</xdr:col>
      <xdr:colOff>177800</xdr:colOff>
      <xdr:row>38</xdr:row>
      <xdr:rowOff>121738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6073503"/>
          <a:ext cx="889000" cy="56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35</xdr:row>
      <xdr:rowOff>137886</xdr:rowOff>
    </xdr:from>
    <xdr:to>
      <xdr:col>112</xdr:col>
      <xdr:colOff>38100</xdr:colOff>
      <xdr:row>36</xdr:row>
      <xdr:rowOff>68036</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13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34</xdr:row>
      <xdr:rowOff>84563</xdr:rowOff>
    </xdr:from>
    <xdr:ext cx="378565"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121317" y="5913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72753</xdr:rowOff>
    </xdr:from>
    <xdr:to>
      <xdr:col>107</xdr:col>
      <xdr:colOff>50800</xdr:colOff>
      <xdr:row>38</xdr:row>
      <xdr:rowOff>76019</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19545300" y="6073503"/>
          <a:ext cx="889000" cy="5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150949</xdr:rowOff>
    </xdr:from>
    <xdr:to>
      <xdr:col>107</xdr:col>
      <xdr:colOff>101600</xdr:colOff>
      <xdr:row>33</xdr:row>
      <xdr:rowOff>81099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563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31</xdr:row>
      <xdr:rowOff>97626</xdr:rowOff>
    </xdr:from>
    <xdr:ext cx="378565"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245017" y="5412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38463</xdr:rowOff>
    </xdr:from>
    <xdr:to>
      <xdr:col>102</xdr:col>
      <xdr:colOff>114300</xdr:colOff>
      <xdr:row>38</xdr:row>
      <xdr:rowOff>76019</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55356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149316</xdr:rowOff>
    </xdr:from>
    <xdr:to>
      <xdr:col>102</xdr:col>
      <xdr:colOff>165100</xdr:colOff>
      <xdr:row>36</xdr:row>
      <xdr:rowOff>79466</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15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95993</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6017" y="592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85634</xdr:rowOff>
    </xdr:from>
    <xdr:to>
      <xdr:col>98</xdr:col>
      <xdr:colOff>38100</xdr:colOff>
      <xdr:row>37</xdr:row>
      <xdr:rowOff>15784</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25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32311</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7017" y="6033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74204</xdr:rowOff>
    </xdr:from>
    <xdr:to>
      <xdr:col>116</xdr:col>
      <xdr:colOff>114300</xdr:colOff>
      <xdr:row>39</xdr:row>
      <xdr:rowOff>4354</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58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52631</xdr:rowOff>
    </xdr:from>
    <xdr:ext cx="313932"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5677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70938</xdr:rowOff>
    </xdr:from>
    <xdr:to>
      <xdr:col>112</xdr:col>
      <xdr:colOff>38100</xdr:colOff>
      <xdr:row>39</xdr:row>
      <xdr:rowOff>1088</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38</xdr:row>
      <xdr:rowOff>163665</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53633" y="66787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21953</xdr:rowOff>
    </xdr:from>
    <xdr:to>
      <xdr:col>107</xdr:col>
      <xdr:colOff>101600</xdr:colOff>
      <xdr:row>35</xdr:row>
      <xdr:rowOff>123553</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02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114680</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115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25219</xdr:rowOff>
    </xdr:from>
    <xdr:to>
      <xdr:col>102</xdr:col>
      <xdr:colOff>165100</xdr:colOff>
      <xdr:row>38</xdr:row>
      <xdr:rowOff>126819</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54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117946</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6017" y="6633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159113</xdr:rowOff>
    </xdr:from>
    <xdr:to>
      <xdr:col>98</xdr:col>
      <xdr:colOff>38100</xdr:colOff>
      <xdr:row>38</xdr:row>
      <xdr:rowOff>89263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50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80390</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7017" y="659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127846</xdr:rowOff>
    </xdr:from>
    <xdr:to>
      <xdr:col>116</xdr:col>
      <xdr:colOff>62864</xdr:colOff>
      <xdr:row>59</xdr:row>
      <xdr:rowOff>89484</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700346"/>
          <a:ext cx="1269" cy="1504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93311</xdr:rowOff>
    </xdr:from>
    <xdr:ext cx="378565"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208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89484</xdr:rowOff>
    </xdr:from>
    <xdr:to>
      <xdr:col>116</xdr:col>
      <xdr:colOff>152400</xdr:colOff>
      <xdr:row>59</xdr:row>
      <xdr:rowOff>89484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205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74523</xdr:rowOff>
    </xdr:from>
    <xdr:ext cx="599010"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7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127846</xdr:rowOff>
    </xdr:from>
    <xdr:to>
      <xdr:col>116</xdr:col>
      <xdr:colOff>152400</xdr:colOff>
      <xdr:row>50</xdr:row>
      <xdr:rowOff>127846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70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59004</xdr:rowOff>
    </xdr:from>
    <xdr:to>
      <xdr:col>116</xdr:col>
      <xdr:colOff>63500</xdr:colOff>
      <xdr:row>58</xdr:row>
      <xdr:rowOff>64109</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10003104"/>
          <a:ext cx="8382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105964</xdr:rowOff>
    </xdr:from>
    <xdr:ext cx="534377"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5357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83087</xdr:rowOff>
    </xdr:from>
    <xdr:to>
      <xdr:col>116</xdr:col>
      <xdr:colOff>114300</xdr:colOff>
      <xdr:row>57</xdr:row>
      <xdr:rowOff>13237</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684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49773</xdr:rowOff>
    </xdr:from>
    <xdr:to>
      <xdr:col>111</xdr:col>
      <xdr:colOff>177800</xdr:colOff>
      <xdr:row>58</xdr:row>
      <xdr:rowOff>59004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0434300" y="9993873"/>
          <a:ext cx="889000" cy="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75445</xdr:rowOff>
    </xdr:from>
    <xdr:to>
      <xdr:col>112</xdr:col>
      <xdr:colOff>38100</xdr:colOff>
      <xdr:row>57</xdr:row>
      <xdr:rowOff>5595</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67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55</xdr:row>
      <xdr:rowOff>22122</xdr:rowOff>
    </xdr:from>
    <xdr:ext cx="534377"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43411" y="945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170822</xdr:rowOff>
    </xdr:from>
    <xdr:to>
      <xdr:col>107</xdr:col>
      <xdr:colOff>50800</xdr:colOff>
      <xdr:row>58</xdr:row>
      <xdr:rowOff>49773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9943472"/>
          <a:ext cx="889000" cy="5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31597</xdr:rowOff>
    </xdr:from>
    <xdr:to>
      <xdr:col>107</xdr:col>
      <xdr:colOff>101600</xdr:colOff>
      <xdr:row>58</xdr:row>
      <xdr:rowOff>133197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97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124324</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67111" y="1006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170822</xdr:rowOff>
    </xdr:from>
    <xdr:to>
      <xdr:col>102</xdr:col>
      <xdr:colOff>114300</xdr:colOff>
      <xdr:row>58</xdr:row>
      <xdr:rowOff>34761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8656300" y="9943472"/>
          <a:ext cx="889000" cy="3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22268</xdr:rowOff>
    </xdr:from>
    <xdr:to>
      <xdr:col>102</xdr:col>
      <xdr:colOff>165100</xdr:colOff>
      <xdr:row>58</xdr:row>
      <xdr:rowOff>123868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96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114995</xdr:rowOff>
    </xdr:from>
    <xdr:ext cx="534377"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278111" y="1005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9380</xdr:rowOff>
    </xdr:from>
    <xdr:to>
      <xdr:col>98</xdr:col>
      <xdr:colOff>38100</xdr:colOff>
      <xdr:row>58</xdr:row>
      <xdr:rowOff>110980</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9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102107</xdr:rowOff>
    </xdr:from>
    <xdr:ext cx="534377"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389111" y="1004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13309</xdr:rowOff>
    </xdr:from>
    <xdr:to>
      <xdr:col>116</xdr:col>
      <xdr:colOff>114300</xdr:colOff>
      <xdr:row>58</xdr:row>
      <xdr:rowOff>114909</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95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163186</xdr:rowOff>
    </xdr:from>
    <xdr:ext cx="534377"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93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8204</xdr:rowOff>
    </xdr:from>
    <xdr:to>
      <xdr:col>112</xdr:col>
      <xdr:colOff>38100</xdr:colOff>
      <xdr:row>58</xdr:row>
      <xdr:rowOff>109804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995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58</xdr:row>
      <xdr:rowOff>100931</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43411" y="1004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170423</xdr:rowOff>
    </xdr:from>
    <xdr:to>
      <xdr:col>107</xdr:col>
      <xdr:colOff>101600</xdr:colOff>
      <xdr:row>58</xdr:row>
      <xdr:rowOff>100573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994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117100</xdr:rowOff>
    </xdr:from>
    <xdr:ext cx="534377"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67111" y="971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120022</xdr:rowOff>
    </xdr:from>
    <xdr:to>
      <xdr:col>102</xdr:col>
      <xdr:colOff>165100</xdr:colOff>
      <xdr:row>58</xdr:row>
      <xdr:rowOff>50172</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89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66699</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278111" y="966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155411</xdr:rowOff>
    </xdr:from>
    <xdr:to>
      <xdr:col>98</xdr:col>
      <xdr:colOff>38100</xdr:colOff>
      <xdr:row>58</xdr:row>
      <xdr:rowOff>85561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92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102088</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389111" y="970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144434</xdr:rowOff>
    </xdr:from>
    <xdr:ext cx="46717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820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160762</xdr:rowOff>
    </xdr:from>
    <xdr:ext cx="46717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820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5642</xdr:rowOff>
    </xdr:from>
    <xdr:ext cx="46717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820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21970</xdr:rowOff>
    </xdr:from>
    <xdr:ext cx="46717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820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105247</xdr:rowOff>
    </xdr:from>
    <xdr:to>
      <xdr:col>116</xdr:col>
      <xdr:colOff>62864</xdr:colOff>
      <xdr:row>74</xdr:row>
      <xdr:rowOff>155376</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06747"/>
          <a:ext cx="1269" cy="735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159203</xdr:rowOff>
    </xdr:from>
    <xdr:ext cx="469744"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284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155376</xdr:rowOff>
    </xdr:from>
    <xdr:to>
      <xdr:col>116</xdr:col>
      <xdr:colOff>152400</xdr:colOff>
      <xdr:row>74</xdr:row>
      <xdr:rowOff>155376</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842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51924</xdr:rowOff>
    </xdr:from>
    <xdr:ext cx="469744"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8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105247</xdr:rowOff>
    </xdr:from>
    <xdr:to>
      <xdr:col>116</xdr:col>
      <xdr:colOff>152400</xdr:colOff>
      <xdr:row>70</xdr:row>
      <xdr:rowOff>105247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06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155049</xdr:rowOff>
    </xdr:from>
    <xdr:to>
      <xdr:col>116</xdr:col>
      <xdr:colOff>63500</xdr:colOff>
      <xdr:row>73</xdr:row>
      <xdr:rowOff>167622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2670899"/>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122191</xdr:rowOff>
    </xdr:from>
    <xdr:ext cx="469744"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6380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143764</xdr:rowOff>
    </xdr:from>
    <xdr:to>
      <xdr:col>116</xdr:col>
      <xdr:colOff>114300</xdr:colOff>
      <xdr:row>74</xdr:row>
      <xdr:rowOff>73914</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65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114717</xdr:rowOff>
    </xdr:from>
    <xdr:to>
      <xdr:col>111</xdr:col>
      <xdr:colOff>177800</xdr:colOff>
      <xdr:row>73</xdr:row>
      <xdr:rowOff>155049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2630567"/>
          <a:ext cx="889000" cy="4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151275</xdr:rowOff>
    </xdr:from>
    <xdr:to>
      <xdr:col>112</xdr:col>
      <xdr:colOff>38100</xdr:colOff>
      <xdr:row>74</xdr:row>
      <xdr:rowOff>81425</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266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74</xdr:row>
      <xdr:rowOff>72552</xdr:rowOff>
    </xdr:from>
    <xdr:ext cx="469744"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75728" y="1275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58384</xdr:rowOff>
    </xdr:from>
    <xdr:to>
      <xdr:col>107</xdr:col>
      <xdr:colOff>50800</xdr:colOff>
      <xdr:row>73</xdr:row>
      <xdr:rowOff>114717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2574234"/>
          <a:ext cx="889000" cy="5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98861</xdr:rowOff>
    </xdr:from>
    <xdr:to>
      <xdr:col>107</xdr:col>
      <xdr:colOff>101600</xdr:colOff>
      <xdr:row>74</xdr:row>
      <xdr:rowOff>29011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61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74</xdr:row>
      <xdr:rowOff>20138</xdr:rowOff>
    </xdr:from>
    <xdr:ext cx="469744"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99428" y="1270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58384</xdr:rowOff>
    </xdr:from>
    <xdr:to>
      <xdr:col>102</xdr:col>
      <xdr:colOff>114300</xdr:colOff>
      <xdr:row>77</xdr:row>
      <xdr:rowOff>64915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2574234"/>
          <a:ext cx="889000" cy="69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62611</xdr:rowOff>
    </xdr:from>
    <xdr:to>
      <xdr:col>102</xdr:col>
      <xdr:colOff>165100</xdr:colOff>
      <xdr:row>73</xdr:row>
      <xdr:rowOff>164211</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57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73</xdr:row>
      <xdr:rowOff>155338</xdr:rowOff>
    </xdr:from>
    <xdr:ext cx="469744"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10428" y="126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20484</xdr:rowOff>
    </xdr:from>
    <xdr:to>
      <xdr:col>98</xdr:col>
      <xdr:colOff>38100</xdr:colOff>
      <xdr:row>78</xdr:row>
      <xdr:rowOff>122084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39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78</xdr:row>
      <xdr:rowOff>113211</xdr:rowOff>
    </xdr:from>
    <xdr:ext cx="469744"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21428" y="1348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116822</xdr:rowOff>
    </xdr:from>
    <xdr:to>
      <xdr:col>116</xdr:col>
      <xdr:colOff>114300</xdr:colOff>
      <xdr:row>74</xdr:row>
      <xdr:rowOff>46972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63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139699</xdr:rowOff>
    </xdr:from>
    <xdr:ext cx="469744"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48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104249</xdr:rowOff>
    </xdr:from>
    <xdr:to>
      <xdr:col>112</xdr:col>
      <xdr:colOff>38100</xdr:colOff>
      <xdr:row>74</xdr:row>
      <xdr:rowOff>34399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62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72</xdr:row>
      <xdr:rowOff>50926</xdr:rowOff>
    </xdr:from>
    <xdr:ext cx="469744"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75728" y="12395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63917</xdr:rowOff>
    </xdr:from>
    <xdr:to>
      <xdr:col>107</xdr:col>
      <xdr:colOff>101600</xdr:colOff>
      <xdr:row>73</xdr:row>
      <xdr:rowOff>165517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257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72</xdr:row>
      <xdr:rowOff>10594</xdr:rowOff>
    </xdr:from>
    <xdr:ext cx="469744"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99428" y="1235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7584</xdr:rowOff>
    </xdr:from>
    <xdr:to>
      <xdr:col>102</xdr:col>
      <xdr:colOff>165100</xdr:colOff>
      <xdr:row>73</xdr:row>
      <xdr:rowOff>109184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25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71</xdr:row>
      <xdr:rowOff>125711</xdr:rowOff>
    </xdr:from>
    <xdr:ext cx="469744"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10428" y="1229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14115</xdr:rowOff>
    </xdr:from>
    <xdr:to>
      <xdr:col>98</xdr:col>
      <xdr:colOff>38100</xdr:colOff>
      <xdr:row>77</xdr:row>
      <xdr:rowOff>115715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21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75</xdr:row>
      <xdr:rowOff>132242</xdr:rowOff>
    </xdr:from>
    <xdr:ext cx="469744"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21428" y="1299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456,488</a:t>
          </a:r>
          <a:r>
            <a:rPr kumimoji="1" lang="ja-JP" altLang="en-US" sz="1300">
              <a:latin typeface="ＭＳ Ｐゴシック" panose="020B0600070205080204" pitchFamily="50" charset="-128"/>
              <a:ea typeface="ＭＳ Ｐゴシック" panose="020B0600070205080204" pitchFamily="50" charset="-128"/>
            </a:rPr>
            <a:t>円となっており、前年度に比べると、住民一人当たり</a:t>
          </a:r>
          <a:r>
            <a:rPr kumimoji="1" lang="en-US" altLang="ja-JP" sz="1300">
              <a:latin typeface="ＭＳ Ｐゴシック" panose="020B0600070205080204" pitchFamily="50" charset="-128"/>
              <a:ea typeface="ＭＳ Ｐゴシック" panose="020B0600070205080204" pitchFamily="50" charset="-128"/>
            </a:rPr>
            <a:t>45,254</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これは、新型コロナウイルス感染症への対応として約</a:t>
          </a:r>
          <a:r>
            <a:rPr kumimoji="1" lang="en-US" altLang="ja-JP" sz="1300">
              <a:latin typeface="ＭＳ Ｐゴシック" panose="020B0600070205080204" pitchFamily="50" charset="-128"/>
              <a:ea typeface="ＭＳ Ｐゴシック" panose="020B0600070205080204" pitchFamily="50" charset="-128"/>
            </a:rPr>
            <a:t>1,239</a:t>
          </a:r>
          <a:r>
            <a:rPr kumimoji="1" lang="ja-JP" altLang="en-US" sz="1300">
              <a:latin typeface="ＭＳ Ｐゴシック" panose="020B0600070205080204" pitchFamily="50" charset="-128"/>
              <a:ea typeface="ＭＳ Ｐゴシック" panose="020B0600070205080204" pitchFamily="50" charset="-128"/>
            </a:rPr>
            <a:t>億円を支出したことによるものである。具体的には、重点医療機関体制整備補助金、飲食店等一時支援金の実施による補助費等の増が挙げられる。　</a:t>
          </a:r>
        </a:p>
        <a:p>
          <a:r>
            <a:rPr kumimoji="1" lang="ja-JP" altLang="en-US" sz="1300">
              <a:latin typeface="ＭＳ Ｐゴシック" panose="020B0600070205080204" pitchFamily="50" charset="-128"/>
              <a:ea typeface="ＭＳ Ｐゴシック" panose="020B0600070205080204" pitchFamily="50" charset="-128"/>
            </a:rPr>
            <a:t>　　一方で、災害復旧費が平成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年７月豪雨災害に係る公共災害土木復旧費や耕地災害復旧事業費の減などにより前年度に比べ住民一人当たり</a:t>
          </a:r>
          <a:r>
            <a:rPr kumimoji="1" lang="en-US" altLang="ja-JP" sz="1300">
              <a:latin typeface="ＭＳ Ｐゴシック" panose="020B0600070205080204" pitchFamily="50" charset="-128"/>
              <a:ea typeface="ＭＳ Ｐゴシック" panose="020B0600070205080204" pitchFamily="50" charset="-128"/>
            </a:rPr>
            <a:t>4,335</a:t>
          </a:r>
          <a:r>
            <a:rPr kumimoji="1" lang="ja-JP" altLang="en-US" sz="1300">
              <a:latin typeface="ＭＳ Ｐゴシック" panose="020B0600070205080204" pitchFamily="50" charset="-128"/>
              <a:ea typeface="ＭＳ Ｐゴシック" panose="020B0600070205080204" pitchFamily="50" charset="-128"/>
            </a:rPr>
            <a:t>円の減となっている。</a:t>
          </a:r>
        </a:p>
        <a:p>
          <a:r>
            <a:rPr kumimoji="1" lang="ja-JP" altLang="en-US" sz="1300">
              <a:latin typeface="ＭＳ Ｐゴシック" panose="020B0600070205080204" pitchFamily="50" charset="-128"/>
              <a:ea typeface="ＭＳ Ｐゴシック" panose="020B0600070205080204" pitchFamily="50" charset="-128"/>
            </a:rPr>
            <a:t>　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100,618</a:t>
          </a:r>
          <a:r>
            <a:rPr kumimoji="1" lang="ja-JP" altLang="en-US" sz="1300">
              <a:latin typeface="ＭＳ Ｐゴシック" panose="020B0600070205080204" pitchFamily="50" charset="-128"/>
              <a:ea typeface="ＭＳ Ｐゴシック" panose="020B0600070205080204" pitchFamily="50" charset="-128"/>
            </a:rPr>
            <a:t>円となっている。令和３年度は退職手当の減などの影響により減少している。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1,879,280
1,850,283
7,114.33
876,365,830
857,867,880
11,687,231
437,956,703
1,351,565,758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170.4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a:extLst>
            <a:ext uri="{FF2B5EF4-FFF2-40B4-BE49-F238E27FC236}">
              <a16:creationId xmlns:a16="http://schemas.microsoft.com/office/drawing/2014/main" id="{00000000-0008-0000-0700-00001F000000}"/>
            </a:ext>
          </a:extLst>
        </xdr:cNvPr>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a:extLst>
            <a:ext uri="{FF2B5EF4-FFF2-40B4-BE49-F238E27FC236}">
              <a16:creationId xmlns:a16="http://schemas.microsoft.com/office/drawing/2014/main" id="{00000000-0008-0000-0700-000020000000}"/>
            </a:ext>
          </a:extLst>
        </xdr:cNvPr>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a:extLst>
            <a:ext uri="{FF2B5EF4-FFF2-40B4-BE49-F238E27FC236}">
              <a16:creationId xmlns:a16="http://schemas.microsoft.com/office/drawing/2014/main" id="{00000000-0008-0000-0700-000021000000}"/>
            </a:ext>
          </a:extLst>
        </xdr:cNvPr>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37</xdr:row>
      <xdr:rowOff>168927</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5125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35</xdr:row>
      <xdr:rowOff>54627</xdr:rowOff>
    </xdr:from>
    <xdr:ext cx="377026"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384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32</xdr:row>
      <xdr:rowOff>111777</xdr:rowOff>
    </xdr:from>
    <xdr:ext cx="377026"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384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29</xdr:row>
      <xdr:rowOff>168927</xdr:rowOff>
    </xdr:from>
    <xdr:ext cx="377026"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4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100838</xdr:rowOff>
    </xdr:from>
    <xdr:to>
      <xdr:col>24</xdr:col>
      <xdr:colOff>62865</xdr:colOff>
      <xdr:row>37</xdr:row>
      <xdr:rowOff>130556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4338"/>
          <a:ext cx="127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134383</xdr:rowOff>
    </xdr:from>
    <xdr:ext cx="378565"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80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130556</xdr:rowOff>
    </xdr:from>
    <xdr:to>
      <xdr:col>24</xdr:col>
      <xdr:colOff>152400</xdr:colOff>
      <xdr:row>37</xdr:row>
      <xdr:rowOff>130556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74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47515</xdr:rowOff>
    </xdr:from>
    <xdr:ext cx="378565"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9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100838</xdr:rowOff>
    </xdr:from>
    <xdr:to>
      <xdr:col>24</xdr:col>
      <xdr:colOff>152400</xdr:colOff>
      <xdr:row>30</xdr:row>
      <xdr:rowOff>100838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4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144272</xdr:rowOff>
    </xdr:from>
    <xdr:to>
      <xdr:col>24</xdr:col>
      <xdr:colOff>63500</xdr:colOff>
      <xdr:row>31</xdr:row>
      <xdr:rowOff>16256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28777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76471</xdr:rowOff>
    </xdr:from>
    <xdr:ext cx="378565"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057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98044</xdr:rowOff>
    </xdr:from>
    <xdr:to>
      <xdr:col>24</xdr:col>
      <xdr:colOff>114300</xdr:colOff>
      <xdr:row>35</xdr:row>
      <xdr:rowOff>28194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2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128270</xdr:rowOff>
    </xdr:from>
    <xdr:to>
      <xdr:col>19</xdr:col>
      <xdr:colOff>177800</xdr:colOff>
      <xdr:row>31</xdr:row>
      <xdr:rowOff>16256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27177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84328</xdr:rowOff>
    </xdr:from>
    <xdr:to>
      <xdr:col>20</xdr:col>
      <xdr:colOff>38100</xdr:colOff>
      <xdr:row>35</xdr:row>
      <xdr:rowOff>14478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1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35</xdr:row>
      <xdr:rowOff>5605</xdr:rowOff>
    </xdr:from>
    <xdr:ext cx="378565"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95317" y="6006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128270</xdr:rowOff>
    </xdr:from>
    <xdr:to>
      <xdr:col>15</xdr:col>
      <xdr:colOff>50800</xdr:colOff>
      <xdr:row>31</xdr:row>
      <xdr:rowOff>41402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27177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47752</xdr:rowOff>
    </xdr:from>
    <xdr:to>
      <xdr:col>15</xdr:col>
      <xdr:colOff>101600</xdr:colOff>
      <xdr:row>34</xdr:row>
      <xdr:rowOff>149352</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877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34</xdr:row>
      <xdr:rowOff>140479</xdr:rowOff>
    </xdr:from>
    <xdr:ext cx="378565"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719017" y="5969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41402</xdr:rowOff>
    </xdr:from>
    <xdr:to>
      <xdr:col>10</xdr:col>
      <xdr:colOff>114300</xdr:colOff>
      <xdr:row>31</xdr:row>
      <xdr:rowOff>89408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35635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56896</xdr:rowOff>
    </xdr:from>
    <xdr:to>
      <xdr:col>10</xdr:col>
      <xdr:colOff>165100</xdr:colOff>
      <xdr:row>34</xdr:row>
      <xdr:rowOff>158496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8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34</xdr:row>
      <xdr:rowOff>149623</xdr:rowOff>
    </xdr:from>
    <xdr:ext cx="378565"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830017" y="5978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54610</xdr:rowOff>
    </xdr:from>
    <xdr:to>
      <xdr:col>6</xdr:col>
      <xdr:colOff>38100</xdr:colOff>
      <xdr:row>34</xdr:row>
      <xdr:rowOff>156210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8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34</xdr:row>
      <xdr:rowOff>147337</xdr:rowOff>
    </xdr:from>
    <xdr:ext cx="378565"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941017" y="5976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93472</xdr:rowOff>
    </xdr:from>
    <xdr:to>
      <xdr:col>24</xdr:col>
      <xdr:colOff>114300</xdr:colOff>
      <xdr:row>31</xdr:row>
      <xdr:rowOff>23622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23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8399</xdr:rowOff>
    </xdr:from>
    <xdr:ext cx="378565"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151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136906</xdr:rowOff>
    </xdr:from>
    <xdr:to>
      <xdr:col>20</xdr:col>
      <xdr:colOff>38100</xdr:colOff>
      <xdr:row>31</xdr:row>
      <xdr:rowOff>67056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2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29</xdr:row>
      <xdr:rowOff>83583</xdr:rowOff>
    </xdr:from>
    <xdr:ext cx="378565"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95317" y="5055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77470</xdr:rowOff>
    </xdr:from>
    <xdr:to>
      <xdr:col>15</xdr:col>
      <xdr:colOff>101600</xdr:colOff>
      <xdr:row>31</xdr:row>
      <xdr:rowOff>7620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2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29</xdr:row>
      <xdr:rowOff>24147</xdr:rowOff>
    </xdr:from>
    <xdr:ext cx="378565"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719017" y="4996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162052</xdr:rowOff>
    </xdr:from>
    <xdr:to>
      <xdr:col>10</xdr:col>
      <xdr:colOff>165100</xdr:colOff>
      <xdr:row>31</xdr:row>
      <xdr:rowOff>92202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30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29</xdr:row>
      <xdr:rowOff>108729</xdr:rowOff>
    </xdr:from>
    <xdr:ext cx="378565"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830017" y="5080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38608</xdr:rowOff>
    </xdr:from>
    <xdr:to>
      <xdr:col>6</xdr:col>
      <xdr:colOff>38100</xdr:colOff>
      <xdr:row>31</xdr:row>
      <xdr:rowOff>140208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35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29</xdr:row>
      <xdr:rowOff>156735</xdr:rowOff>
    </xdr:from>
    <xdr:ext cx="378565"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941017" y="5128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51613</xdr:rowOff>
    </xdr:from>
    <xdr:to>
      <xdr:col>24</xdr:col>
      <xdr:colOff>62865</xdr:colOff>
      <xdr:row>58</xdr:row>
      <xdr:rowOff>122479</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24113"/>
          <a:ext cx="1270" cy="1442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126306</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7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122479</xdr:rowOff>
    </xdr:from>
    <xdr:to>
      <xdr:col>24</xdr:col>
      <xdr:colOff>152400</xdr:colOff>
      <xdr:row>58</xdr:row>
      <xdr:rowOff>122479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66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169740</xdr:rowOff>
    </xdr:from>
    <xdr:ext cx="534377"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39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51613</xdr:rowOff>
    </xdr:from>
    <xdr:to>
      <xdr:col>24</xdr:col>
      <xdr:colOff>152400</xdr:colOff>
      <xdr:row>50</xdr:row>
      <xdr:rowOff>51613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125375</xdr:rowOff>
    </xdr:from>
    <xdr:to>
      <xdr:col>24</xdr:col>
      <xdr:colOff>63500</xdr:colOff>
      <xdr:row>57</xdr:row>
      <xdr:rowOff>47384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8869325"/>
          <a:ext cx="838200" cy="95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80548</xdr:rowOff>
    </xdr:from>
    <xdr:ext cx="534377"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338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102121</xdr:rowOff>
    </xdr:from>
    <xdr:to>
      <xdr:col>24</xdr:col>
      <xdr:colOff>114300</xdr:colOff>
      <xdr:row>55</xdr:row>
      <xdr:rowOff>32271</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36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47384</xdr:rowOff>
    </xdr:from>
    <xdr:to>
      <xdr:col>19</xdr:col>
      <xdr:colOff>177800</xdr:colOff>
      <xdr:row>57</xdr:row>
      <xdr:rowOff>124726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820034"/>
          <a:ext cx="889000" cy="77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97587</xdr:rowOff>
    </xdr:from>
    <xdr:to>
      <xdr:col>20</xdr:col>
      <xdr:colOff>38100</xdr:colOff>
      <xdr:row>58</xdr:row>
      <xdr:rowOff>27737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58</xdr:row>
      <xdr:rowOff>18864</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17411" y="996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124726</xdr:rowOff>
    </xdr:from>
    <xdr:to>
      <xdr:col>15</xdr:col>
      <xdr:colOff>50800</xdr:colOff>
      <xdr:row>58</xdr:row>
      <xdr:rowOff>25095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897376"/>
          <a:ext cx="889000" cy="7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124104</xdr:rowOff>
    </xdr:from>
    <xdr:to>
      <xdr:col>15</xdr:col>
      <xdr:colOff>101600</xdr:colOff>
      <xdr:row>58</xdr:row>
      <xdr:rowOff>54254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9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45381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41111" y="998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106325</xdr:rowOff>
    </xdr:from>
    <xdr:to>
      <xdr:col>10</xdr:col>
      <xdr:colOff>114300</xdr:colOff>
      <xdr:row>58</xdr:row>
      <xdr:rowOff>25095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878975"/>
          <a:ext cx="889000" cy="9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102312</xdr:rowOff>
    </xdr:from>
    <xdr:to>
      <xdr:col>10</xdr:col>
      <xdr:colOff>165100</xdr:colOff>
      <xdr:row>58</xdr:row>
      <xdr:rowOff>32462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48989</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52111" y="965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126124</xdr:rowOff>
    </xdr:from>
    <xdr:to>
      <xdr:col>6</xdr:col>
      <xdr:colOff>38100</xdr:colOff>
      <xdr:row>58</xdr:row>
      <xdr:rowOff>56274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9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47401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63111" y="99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74575</xdr:rowOff>
    </xdr:from>
    <xdr:to>
      <xdr:col>24</xdr:col>
      <xdr:colOff>114300</xdr:colOff>
      <xdr:row>52</xdr:row>
      <xdr:rowOff>4725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881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97452</xdr:rowOff>
    </xdr:from>
    <xdr:ext cx="534377"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866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168034</xdr:rowOff>
    </xdr:from>
    <xdr:to>
      <xdr:col>20</xdr:col>
      <xdr:colOff>38100</xdr:colOff>
      <xdr:row>57</xdr:row>
      <xdr:rowOff>98184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76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55</xdr:row>
      <xdr:rowOff>114711</xdr:rowOff>
    </xdr:from>
    <xdr:ext cx="534377"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517411" y="954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73926</xdr:rowOff>
    </xdr:from>
    <xdr:to>
      <xdr:col>15</xdr:col>
      <xdr:colOff>101600</xdr:colOff>
      <xdr:row>58</xdr:row>
      <xdr:rowOff>4076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4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20603</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41111" y="962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145745</xdr:rowOff>
    </xdr:from>
    <xdr:to>
      <xdr:col>10</xdr:col>
      <xdr:colOff>165100</xdr:colOff>
      <xdr:row>58</xdr:row>
      <xdr:rowOff>75895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67022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52111" y="100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55525</xdr:rowOff>
    </xdr:from>
    <xdr:to>
      <xdr:col>6</xdr:col>
      <xdr:colOff>38100</xdr:colOff>
      <xdr:row>57</xdr:row>
      <xdr:rowOff>157125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2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2202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63111" y="96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民生費グラフ枠">
          <a:extLst>
            <a:ext uri="{FF2B5EF4-FFF2-40B4-BE49-F238E27FC236}">
              <a16:creationId xmlns:a16="http://schemas.microsoft.com/office/drawing/2014/main" id="{00000000-0008-0000-07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20904</xdr:rowOff>
    </xdr:from>
    <xdr:to>
      <xdr:col>24</xdr:col>
      <xdr:colOff>62865</xdr:colOff>
      <xdr:row>78</xdr:row>
      <xdr:rowOff>43535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flipV="1">
          <a:off x="4633595" y="12022404"/>
          <a:ext cx="1270" cy="1394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47362</xdr:rowOff>
    </xdr:from>
    <xdr:ext cx="534377" cy="259045"/>
    <xdr:sp macro="" textlink="">
      <xdr:nvSpPr>
        <xdr:cNvPr id="167" name="民生費最小値テキスト">
          <a:extLst>
            <a:ext uri="{FF2B5EF4-FFF2-40B4-BE49-F238E27FC236}">
              <a16:creationId xmlns:a16="http://schemas.microsoft.com/office/drawing/2014/main" id="{00000000-0008-0000-0700-0000A7000000}"/>
            </a:ext>
          </a:extLst>
        </xdr:cNvPr>
        <xdr:cNvSpPr txBox="1"/>
      </xdr:nvSpPr>
      <xdr:spPr>
        <a:xfrm>
          <a:off x="4686300" y="134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43535</xdr:rowOff>
    </xdr:from>
    <xdr:to>
      <xdr:col>24</xdr:col>
      <xdr:colOff>152400</xdr:colOff>
      <xdr:row>78</xdr:row>
      <xdr:rowOff>43535</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4546600" y="1341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139031</xdr:rowOff>
    </xdr:from>
    <xdr:ext cx="534377" cy="259045"/>
    <xdr:sp macro="" textlink="">
      <xdr:nvSpPr>
        <xdr:cNvPr id="169" name="民生費最大値テキスト">
          <a:extLst>
            <a:ext uri="{FF2B5EF4-FFF2-40B4-BE49-F238E27FC236}">
              <a16:creationId xmlns:a16="http://schemas.microsoft.com/office/drawing/2014/main" id="{00000000-0008-0000-0700-0000A9000000}"/>
            </a:ext>
          </a:extLst>
        </xdr:cNvPr>
        <xdr:cNvSpPr txBox="1"/>
      </xdr:nvSpPr>
      <xdr:spPr>
        <a:xfrm>
          <a:off x="4686300" y="11797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20904</xdr:rowOff>
    </xdr:from>
    <xdr:to>
      <xdr:col>24</xdr:col>
      <xdr:colOff>152400</xdr:colOff>
      <xdr:row>70</xdr:row>
      <xdr:rowOff>20904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202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128651</xdr:rowOff>
    </xdr:from>
    <xdr:to>
      <xdr:col>24</xdr:col>
      <xdr:colOff>63500</xdr:colOff>
      <xdr:row>74</xdr:row>
      <xdr:rowOff>132652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3797300" y="12815951"/>
          <a:ext cx="8382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15473</xdr:rowOff>
    </xdr:from>
    <xdr:ext cx="534377" cy="259045"/>
    <xdr:sp macro="" textlink="">
      <xdr:nvSpPr>
        <xdr:cNvPr id="172" name="民生費平均値テキスト">
          <a:extLst>
            <a:ext uri="{FF2B5EF4-FFF2-40B4-BE49-F238E27FC236}">
              <a16:creationId xmlns:a16="http://schemas.microsoft.com/office/drawing/2014/main" id="{00000000-0008-0000-0700-0000AC000000}"/>
            </a:ext>
          </a:extLst>
        </xdr:cNvPr>
        <xdr:cNvSpPr txBox="1"/>
      </xdr:nvSpPr>
      <xdr:spPr>
        <a:xfrm>
          <a:off x="4686300" y="12874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37046</xdr:rowOff>
    </xdr:from>
    <xdr:to>
      <xdr:col>24</xdr:col>
      <xdr:colOff>114300</xdr:colOff>
      <xdr:row>75</xdr:row>
      <xdr:rowOff>138646</xdr:rowOff>
    </xdr:to>
    <xdr:sp macro="" textlink="">
      <xdr:nvSpPr>
        <xdr:cNvPr id="173" name="フローチャート: 判断 172">
          <a:extLst>
            <a:ext uri="{FF2B5EF4-FFF2-40B4-BE49-F238E27FC236}">
              <a16:creationId xmlns:a16="http://schemas.microsoft.com/office/drawing/2014/main" id="{00000000-0008-0000-0700-0000AD000000}"/>
            </a:ext>
          </a:extLst>
        </xdr:cNvPr>
        <xdr:cNvSpPr/>
      </xdr:nvSpPr>
      <xdr:spPr>
        <a:xfrm>
          <a:off x="4584700" y="1289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132652</xdr:rowOff>
    </xdr:from>
    <xdr:to>
      <xdr:col>19</xdr:col>
      <xdr:colOff>177800</xdr:colOff>
      <xdr:row>76</xdr:row>
      <xdr:rowOff>170828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2908300" y="12819952"/>
          <a:ext cx="889000" cy="38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104483</xdr:rowOff>
    </xdr:from>
    <xdr:to>
      <xdr:col>20</xdr:col>
      <xdr:colOff>38100</xdr:colOff>
      <xdr:row>75</xdr:row>
      <xdr:rowOff>34633</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3746500" y="127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75</xdr:row>
      <xdr:rowOff>25760</xdr:rowOff>
    </xdr:from>
    <xdr:ext cx="534377"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3517411" y="1288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107544</xdr:rowOff>
    </xdr:from>
    <xdr:to>
      <xdr:col>15</xdr:col>
      <xdr:colOff>50800</xdr:colOff>
      <xdr:row>76</xdr:row>
      <xdr:rowOff>170828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019300" y="13137744"/>
          <a:ext cx="889000" cy="6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47143</xdr:rowOff>
    </xdr:from>
    <xdr:to>
      <xdr:col>15</xdr:col>
      <xdr:colOff>101600</xdr:colOff>
      <xdr:row>77</xdr:row>
      <xdr:rowOff>148743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2857500" y="1324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139870</xdr:rowOff>
    </xdr:from>
    <xdr:ext cx="534377"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2641111" y="1334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107544</xdr:rowOff>
    </xdr:from>
    <xdr:to>
      <xdr:col>10</xdr:col>
      <xdr:colOff>114300</xdr:colOff>
      <xdr:row>77</xdr:row>
      <xdr:rowOff>81217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130300" y="13137744"/>
          <a:ext cx="889000" cy="14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141630</xdr:rowOff>
    </xdr:from>
    <xdr:to>
      <xdr:col>10</xdr:col>
      <xdr:colOff>165100</xdr:colOff>
      <xdr:row>78</xdr:row>
      <xdr:rowOff>71780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1968500" y="133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62907</xdr:rowOff>
    </xdr:from>
    <xdr:ext cx="534377"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1752111" y="1343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43180</xdr:rowOff>
    </xdr:from>
    <xdr:to>
      <xdr:col>6</xdr:col>
      <xdr:colOff>38100</xdr:colOff>
      <xdr:row>77</xdr:row>
      <xdr:rowOff>144780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079500" y="1324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135907</xdr:rowOff>
    </xdr:from>
    <xdr:ext cx="534377"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863111" y="1333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77851</xdr:rowOff>
    </xdr:from>
    <xdr:to>
      <xdr:col>24</xdr:col>
      <xdr:colOff>114300</xdr:colOff>
      <xdr:row>75</xdr:row>
      <xdr:rowOff>8001</xdr:rowOff>
    </xdr:to>
    <xdr:sp macro="" textlink="">
      <xdr:nvSpPr>
        <xdr:cNvPr id="190" name="楕円 189">
          <a:extLst>
            <a:ext uri="{FF2B5EF4-FFF2-40B4-BE49-F238E27FC236}">
              <a16:creationId xmlns:a16="http://schemas.microsoft.com/office/drawing/2014/main" id="{00000000-0008-0000-0700-0000BE000000}"/>
            </a:ext>
          </a:extLst>
        </xdr:cNvPr>
        <xdr:cNvSpPr/>
      </xdr:nvSpPr>
      <xdr:spPr>
        <a:xfrm>
          <a:off x="4584700" y="1276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100728</xdr:rowOff>
    </xdr:from>
    <xdr:ext cx="534377" cy="259045"/>
    <xdr:sp macro="" textlink="">
      <xdr:nvSpPr>
        <xdr:cNvPr id="191" name="民生費該当値テキスト">
          <a:extLst>
            <a:ext uri="{FF2B5EF4-FFF2-40B4-BE49-F238E27FC236}">
              <a16:creationId xmlns:a16="http://schemas.microsoft.com/office/drawing/2014/main" id="{00000000-0008-0000-0700-0000BF000000}"/>
            </a:ext>
          </a:extLst>
        </xdr:cNvPr>
        <xdr:cNvSpPr txBox="1"/>
      </xdr:nvSpPr>
      <xdr:spPr>
        <a:xfrm>
          <a:off x="4686300" y="1261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81852</xdr:rowOff>
    </xdr:from>
    <xdr:to>
      <xdr:col>20</xdr:col>
      <xdr:colOff>38100</xdr:colOff>
      <xdr:row>75</xdr:row>
      <xdr:rowOff>12002</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3746500" y="1276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73</xdr:row>
      <xdr:rowOff>28529</xdr:rowOff>
    </xdr:from>
    <xdr:ext cx="534377"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517411" y="1254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120028</xdr:rowOff>
    </xdr:from>
    <xdr:to>
      <xdr:col>15</xdr:col>
      <xdr:colOff>101600</xdr:colOff>
      <xdr:row>77</xdr:row>
      <xdr:rowOff>50178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2857500" y="1315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66705</xdr:rowOff>
    </xdr:from>
    <xdr:ext cx="534377"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641111" y="1292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56744</xdr:rowOff>
    </xdr:from>
    <xdr:to>
      <xdr:col>10</xdr:col>
      <xdr:colOff>165100</xdr:colOff>
      <xdr:row>76</xdr:row>
      <xdr:rowOff>158344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1968500" y="130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3421</xdr:rowOff>
    </xdr:from>
    <xdr:ext cx="534377"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752111" y="128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30417</xdr:rowOff>
    </xdr:from>
    <xdr:to>
      <xdr:col>6</xdr:col>
      <xdr:colOff>38100</xdr:colOff>
      <xdr:row>77</xdr:row>
      <xdr:rowOff>132017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079500" y="1323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148544</xdr:rowOff>
    </xdr:from>
    <xdr:ext cx="534377"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863111" y="130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7" name="直線コネクタ 206">
          <a:extLst>
            <a:ext uri="{FF2B5EF4-FFF2-40B4-BE49-F238E27FC236}">
              <a16:creationId xmlns:a16="http://schemas.microsoft.com/office/drawing/2014/main" id="{00000000-0008-0000-0700-0000CF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8" name="衛生費グラフ枠">
          <a:extLst>
            <a:ext uri="{FF2B5EF4-FFF2-40B4-BE49-F238E27FC236}">
              <a16:creationId xmlns:a16="http://schemas.microsoft.com/office/drawing/2014/main" id="{00000000-0008-0000-0700-0000D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150947</xdr:rowOff>
    </xdr:from>
    <xdr:to>
      <xdr:col>24</xdr:col>
      <xdr:colOff>62865</xdr:colOff>
      <xdr:row>95</xdr:row>
      <xdr:rowOff>28623</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flipV="1">
          <a:off x="4633595" y="15581447"/>
          <a:ext cx="1270" cy="734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32450</xdr:rowOff>
    </xdr:from>
    <xdr:ext cx="534377" cy="259045"/>
    <xdr:sp macro="" textlink="">
      <xdr:nvSpPr>
        <xdr:cNvPr id="220" name="衛生費最小値テキスト">
          <a:extLst>
            <a:ext uri="{FF2B5EF4-FFF2-40B4-BE49-F238E27FC236}">
              <a16:creationId xmlns:a16="http://schemas.microsoft.com/office/drawing/2014/main" id="{00000000-0008-0000-0700-0000DC000000}"/>
            </a:ext>
          </a:extLst>
        </xdr:cNvPr>
        <xdr:cNvSpPr txBox="1"/>
      </xdr:nvSpPr>
      <xdr:spPr>
        <a:xfrm>
          <a:off x="4686300" y="1632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95</xdr:row>
      <xdr:rowOff>28623</xdr:rowOff>
    </xdr:from>
    <xdr:to>
      <xdr:col>24</xdr:col>
      <xdr:colOff>152400</xdr:colOff>
      <xdr:row>95</xdr:row>
      <xdr:rowOff>28623</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4546600" y="1631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97624</xdr:rowOff>
    </xdr:from>
    <xdr:ext cx="534377" cy="259045"/>
    <xdr:sp macro="" textlink="">
      <xdr:nvSpPr>
        <xdr:cNvPr id="222" name="衛生費最大値テキスト">
          <a:extLst>
            <a:ext uri="{FF2B5EF4-FFF2-40B4-BE49-F238E27FC236}">
              <a16:creationId xmlns:a16="http://schemas.microsoft.com/office/drawing/2014/main" id="{00000000-0008-0000-0700-0000DE000000}"/>
            </a:ext>
          </a:extLst>
        </xdr:cNvPr>
        <xdr:cNvSpPr txBox="1"/>
      </xdr:nvSpPr>
      <xdr:spPr>
        <a:xfrm>
          <a:off x="4686300" y="1535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150947</xdr:rowOff>
    </xdr:from>
    <xdr:to>
      <xdr:col>24</xdr:col>
      <xdr:colOff>152400</xdr:colOff>
      <xdr:row>90</xdr:row>
      <xdr:rowOff>150947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4546600" y="15581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116931</xdr:rowOff>
    </xdr:from>
    <xdr:to>
      <xdr:col>24</xdr:col>
      <xdr:colOff>63500</xdr:colOff>
      <xdr:row>94</xdr:row>
      <xdr:rowOff>115788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3797300" y="16061781"/>
          <a:ext cx="838200" cy="17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81546</xdr:rowOff>
    </xdr:from>
    <xdr:ext cx="534377" cy="259045"/>
    <xdr:sp macro="" textlink="">
      <xdr:nvSpPr>
        <xdr:cNvPr id="225" name="衛生費平均値テキスト">
          <a:extLst>
            <a:ext uri="{FF2B5EF4-FFF2-40B4-BE49-F238E27FC236}">
              <a16:creationId xmlns:a16="http://schemas.microsoft.com/office/drawing/2014/main" id="{00000000-0008-0000-0700-0000E1000000}"/>
            </a:ext>
          </a:extLst>
        </xdr:cNvPr>
        <xdr:cNvSpPr txBox="1"/>
      </xdr:nvSpPr>
      <xdr:spPr>
        <a:xfrm>
          <a:off x="4686300" y="160263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103119</xdr:rowOff>
    </xdr:from>
    <xdr:to>
      <xdr:col>24</xdr:col>
      <xdr:colOff>114300</xdr:colOff>
      <xdr:row>94</xdr:row>
      <xdr:rowOff>33269</xdr:rowOff>
    </xdr:to>
    <xdr:sp macro="" textlink="">
      <xdr:nvSpPr>
        <xdr:cNvPr id="226" name="フローチャート: 判断 225">
          <a:extLst>
            <a:ext uri="{FF2B5EF4-FFF2-40B4-BE49-F238E27FC236}">
              <a16:creationId xmlns:a16="http://schemas.microsoft.com/office/drawing/2014/main" id="{00000000-0008-0000-0700-0000E2000000}"/>
            </a:ext>
          </a:extLst>
        </xdr:cNvPr>
        <xdr:cNvSpPr/>
      </xdr:nvSpPr>
      <xdr:spPr>
        <a:xfrm>
          <a:off x="4584700" y="1604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115788</xdr:rowOff>
    </xdr:from>
    <xdr:to>
      <xdr:col>19</xdr:col>
      <xdr:colOff>177800</xdr:colOff>
      <xdr:row>97</xdr:row>
      <xdr:rowOff>129231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2908300" y="16232088"/>
          <a:ext cx="889000" cy="52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137111</xdr:rowOff>
    </xdr:from>
    <xdr:to>
      <xdr:col>20</xdr:col>
      <xdr:colOff>38100</xdr:colOff>
      <xdr:row>95</xdr:row>
      <xdr:rowOff>67261</xdr:rowOff>
    </xdr:to>
    <xdr:sp macro="" textlink="">
      <xdr:nvSpPr>
        <xdr:cNvPr id="228" name="フローチャート: 判断 227">
          <a:extLst>
            <a:ext uri="{FF2B5EF4-FFF2-40B4-BE49-F238E27FC236}">
              <a16:creationId xmlns:a16="http://schemas.microsoft.com/office/drawing/2014/main" id="{00000000-0008-0000-0700-0000E4000000}"/>
            </a:ext>
          </a:extLst>
        </xdr:cNvPr>
        <xdr:cNvSpPr/>
      </xdr:nvSpPr>
      <xdr:spPr>
        <a:xfrm>
          <a:off x="3746500" y="1625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95</xdr:row>
      <xdr:rowOff>58388</xdr:rowOff>
    </xdr:from>
    <xdr:ext cx="534377"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3517411" y="1634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124019</xdr:rowOff>
    </xdr:from>
    <xdr:to>
      <xdr:col>15</xdr:col>
      <xdr:colOff>50800</xdr:colOff>
      <xdr:row>97</xdr:row>
      <xdr:rowOff>129231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019300" y="16754669"/>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51022</xdr:rowOff>
    </xdr:from>
    <xdr:to>
      <xdr:col>15</xdr:col>
      <xdr:colOff>101600</xdr:colOff>
      <xdr:row>97</xdr:row>
      <xdr:rowOff>152622</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2857500" y="1668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95</xdr:row>
      <xdr:rowOff>169149</xdr:rowOff>
    </xdr:from>
    <xdr:ext cx="469744"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673428" y="164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107353</xdr:rowOff>
    </xdr:from>
    <xdr:to>
      <xdr:col>10</xdr:col>
      <xdr:colOff>114300</xdr:colOff>
      <xdr:row>97</xdr:row>
      <xdr:rowOff>124019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1130300" y="16738003"/>
          <a:ext cx="889000" cy="1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40689</xdr:rowOff>
    </xdr:from>
    <xdr:to>
      <xdr:col>10</xdr:col>
      <xdr:colOff>165100</xdr:colOff>
      <xdr:row>97</xdr:row>
      <xdr:rowOff>142289</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1968500" y="16671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95</xdr:row>
      <xdr:rowOff>158816</xdr:rowOff>
    </xdr:from>
    <xdr:ext cx="469744"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1784428" y="1644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24664</xdr:rowOff>
    </xdr:from>
    <xdr:to>
      <xdr:col>6</xdr:col>
      <xdr:colOff>38100</xdr:colOff>
      <xdr:row>97</xdr:row>
      <xdr:rowOff>126264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1079500" y="1665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142791</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863111" y="1643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66131</xdr:rowOff>
    </xdr:from>
    <xdr:to>
      <xdr:col>24</xdr:col>
      <xdr:colOff>114300</xdr:colOff>
      <xdr:row>93</xdr:row>
      <xdr:rowOff>167731</xdr:rowOff>
    </xdr:to>
    <xdr:sp macro="" textlink="">
      <xdr:nvSpPr>
        <xdr:cNvPr id="243" name="楕円 242">
          <a:extLst>
            <a:ext uri="{FF2B5EF4-FFF2-40B4-BE49-F238E27FC236}">
              <a16:creationId xmlns:a16="http://schemas.microsoft.com/office/drawing/2014/main" id="{00000000-0008-0000-0700-0000F3000000}"/>
            </a:ext>
          </a:extLst>
        </xdr:cNvPr>
        <xdr:cNvSpPr/>
      </xdr:nvSpPr>
      <xdr:spPr>
        <a:xfrm>
          <a:off x="4584700" y="1601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89008</xdr:rowOff>
    </xdr:from>
    <xdr:ext cx="534377" cy="259045"/>
    <xdr:sp macro="" textlink="">
      <xdr:nvSpPr>
        <xdr:cNvPr id="244" name="衛生費該当値テキスト">
          <a:extLst>
            <a:ext uri="{FF2B5EF4-FFF2-40B4-BE49-F238E27FC236}">
              <a16:creationId xmlns:a16="http://schemas.microsoft.com/office/drawing/2014/main" id="{00000000-0008-0000-0700-0000F4000000}"/>
            </a:ext>
          </a:extLst>
        </xdr:cNvPr>
        <xdr:cNvSpPr txBox="1"/>
      </xdr:nvSpPr>
      <xdr:spPr>
        <a:xfrm>
          <a:off x="4686300" y="1586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64988</xdr:rowOff>
    </xdr:from>
    <xdr:to>
      <xdr:col>20</xdr:col>
      <xdr:colOff>38100</xdr:colOff>
      <xdr:row>94</xdr:row>
      <xdr:rowOff>166588</xdr:rowOff>
    </xdr:to>
    <xdr:sp macro="" textlink="">
      <xdr:nvSpPr>
        <xdr:cNvPr id="245" name="楕円 244">
          <a:extLst>
            <a:ext uri="{FF2B5EF4-FFF2-40B4-BE49-F238E27FC236}">
              <a16:creationId xmlns:a16="http://schemas.microsoft.com/office/drawing/2014/main" id="{00000000-0008-0000-0700-0000F5000000}"/>
            </a:ext>
          </a:extLst>
        </xdr:cNvPr>
        <xdr:cNvSpPr/>
      </xdr:nvSpPr>
      <xdr:spPr>
        <a:xfrm>
          <a:off x="3746500" y="161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93</xdr:row>
      <xdr:rowOff>11665</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17411" y="1595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78431</xdr:rowOff>
    </xdr:from>
    <xdr:to>
      <xdr:col>15</xdr:col>
      <xdr:colOff>101600</xdr:colOff>
      <xdr:row>98</xdr:row>
      <xdr:rowOff>8581</xdr:rowOff>
    </xdr:to>
    <xdr:sp macro="" textlink="">
      <xdr:nvSpPr>
        <xdr:cNvPr id="247" name="楕円 246">
          <a:extLst>
            <a:ext uri="{FF2B5EF4-FFF2-40B4-BE49-F238E27FC236}">
              <a16:creationId xmlns:a16="http://schemas.microsoft.com/office/drawing/2014/main" id="{00000000-0008-0000-0700-0000F7000000}"/>
            </a:ext>
          </a:extLst>
        </xdr:cNvPr>
        <xdr:cNvSpPr/>
      </xdr:nvSpPr>
      <xdr:spPr>
        <a:xfrm>
          <a:off x="2857500" y="1670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97</xdr:row>
      <xdr:rowOff>171158</xdr:rowOff>
    </xdr:from>
    <xdr:ext cx="469744"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73428" y="1680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73219</xdr:rowOff>
    </xdr:from>
    <xdr:to>
      <xdr:col>10</xdr:col>
      <xdr:colOff>165100</xdr:colOff>
      <xdr:row>98</xdr:row>
      <xdr:rowOff>3369</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1968500" y="1670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97</xdr:row>
      <xdr:rowOff>165946</xdr:rowOff>
    </xdr:from>
    <xdr:ext cx="469744"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84428" y="16796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56553</xdr:rowOff>
    </xdr:from>
    <xdr:to>
      <xdr:col>6</xdr:col>
      <xdr:colOff>38100</xdr:colOff>
      <xdr:row>97</xdr:row>
      <xdr:rowOff>158153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1079500" y="1668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149280</xdr:rowOff>
    </xdr:from>
    <xdr:ext cx="469744"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95428" y="1677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3" name="正方形/長方形 252">
          <a:extLst>
            <a:ext uri="{FF2B5EF4-FFF2-40B4-BE49-F238E27FC236}">
              <a16:creationId xmlns:a16="http://schemas.microsoft.com/office/drawing/2014/main" id="{00000000-0008-0000-0700-0000FD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4" name="正方形/長方形 253">
          <a:extLst>
            <a:ext uri="{FF2B5EF4-FFF2-40B4-BE49-F238E27FC236}">
              <a16:creationId xmlns:a16="http://schemas.microsoft.com/office/drawing/2014/main" id="{00000000-0008-0000-0700-0000FE000000}"/>
            </a:ext>
          </a:extLst>
        </xdr:cNvPr>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5" name="正方形/長方形 254">
          <a:extLst>
            <a:ext uri="{FF2B5EF4-FFF2-40B4-BE49-F238E27FC236}">
              <a16:creationId xmlns:a16="http://schemas.microsoft.com/office/drawing/2014/main" id="{00000000-0008-0000-0700-0000FF000000}"/>
            </a:ext>
          </a:extLst>
        </xdr:cNvPr>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0" name="直線コネクタ 259">
          <a:extLst>
            <a:ext uri="{FF2B5EF4-FFF2-40B4-BE49-F238E27FC236}">
              <a16:creationId xmlns:a16="http://schemas.microsoft.com/office/drawing/2014/main" id="{00000000-0008-0000-0700-00000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1" name="直線コネクタ 260">
          <a:extLst>
            <a:ext uri="{FF2B5EF4-FFF2-40B4-BE49-F238E27FC236}">
              <a16:creationId xmlns:a16="http://schemas.microsoft.com/office/drawing/2014/main" id="{00000000-0008-0000-0700-00000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3" name="直線コネクタ 262">
          <a:extLst>
            <a:ext uri="{FF2B5EF4-FFF2-40B4-BE49-F238E27FC236}">
              <a16:creationId xmlns:a16="http://schemas.microsoft.com/office/drawing/2014/main" id="{00000000-0008-0000-0700-00000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3" name="労働費グラフ枠">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109982</xdr:rowOff>
    </xdr:from>
    <xdr:to>
      <xdr:col>54</xdr:col>
      <xdr:colOff>189865</xdr:colOff>
      <xdr:row>38</xdr:row>
      <xdr:rowOff>113411</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flipV="1">
          <a:off x="10475595" y="5424932"/>
          <a:ext cx="1270" cy="120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117238</xdr:rowOff>
    </xdr:from>
    <xdr:ext cx="378565" cy="259045"/>
    <xdr:sp macro="" textlink="">
      <xdr:nvSpPr>
        <xdr:cNvPr id="275" name="労働費最小値テキスト">
          <a:extLst>
            <a:ext uri="{FF2B5EF4-FFF2-40B4-BE49-F238E27FC236}">
              <a16:creationId xmlns:a16="http://schemas.microsoft.com/office/drawing/2014/main" id="{00000000-0008-0000-0700-000013010000}"/>
            </a:ext>
          </a:extLst>
        </xdr:cNvPr>
        <xdr:cNvSpPr txBox="1"/>
      </xdr:nvSpPr>
      <xdr:spPr>
        <a:xfrm>
          <a:off x="10528300" y="66323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113411</xdr:rowOff>
    </xdr:from>
    <xdr:to>
      <xdr:col>55</xdr:col>
      <xdr:colOff>88900</xdr:colOff>
      <xdr:row>38</xdr:row>
      <xdr:rowOff>113411</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10388600" y="662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56659</xdr:rowOff>
    </xdr:from>
    <xdr:ext cx="469744" cy="259045"/>
    <xdr:sp macro="" textlink="">
      <xdr:nvSpPr>
        <xdr:cNvPr id="277" name="労働費最大値テキスト">
          <a:extLst>
            <a:ext uri="{FF2B5EF4-FFF2-40B4-BE49-F238E27FC236}">
              <a16:creationId xmlns:a16="http://schemas.microsoft.com/office/drawing/2014/main" id="{00000000-0008-0000-0700-000015010000}"/>
            </a:ext>
          </a:extLst>
        </xdr:cNvPr>
        <xdr:cNvSpPr txBox="1"/>
      </xdr:nvSpPr>
      <xdr:spPr>
        <a:xfrm>
          <a:off x="10528300" y="520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109982</xdr:rowOff>
    </xdr:from>
    <xdr:to>
      <xdr:col>55</xdr:col>
      <xdr:colOff>88900</xdr:colOff>
      <xdr:row>31</xdr:row>
      <xdr:rowOff>109982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10388600" y="542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79502</xdr:rowOff>
    </xdr:from>
    <xdr:to>
      <xdr:col>55</xdr:col>
      <xdr:colOff>0</xdr:colOff>
      <xdr:row>38</xdr:row>
      <xdr:rowOff>84074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9639300" y="659460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149496</xdr:rowOff>
    </xdr:from>
    <xdr:ext cx="469744" cy="259045"/>
    <xdr:sp macro="" textlink="">
      <xdr:nvSpPr>
        <xdr:cNvPr id="280" name="労働費平均値テキスト">
          <a:extLst>
            <a:ext uri="{FF2B5EF4-FFF2-40B4-BE49-F238E27FC236}">
              <a16:creationId xmlns:a16="http://schemas.microsoft.com/office/drawing/2014/main" id="{00000000-0008-0000-0700-000018010000}"/>
            </a:ext>
          </a:extLst>
        </xdr:cNvPr>
        <xdr:cNvSpPr txBox="1"/>
      </xdr:nvSpPr>
      <xdr:spPr>
        <a:xfrm>
          <a:off x="10528300" y="6321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126619</xdr:rowOff>
    </xdr:from>
    <xdr:to>
      <xdr:col>55</xdr:col>
      <xdr:colOff>50800</xdr:colOff>
      <xdr:row>38</xdr:row>
      <xdr:rowOff>56769</xdr:rowOff>
    </xdr:to>
    <xdr:sp macro="" textlink="">
      <xdr:nvSpPr>
        <xdr:cNvPr id="281" name="フローチャート: 判断 280">
          <a:extLst>
            <a:ext uri="{FF2B5EF4-FFF2-40B4-BE49-F238E27FC236}">
              <a16:creationId xmlns:a16="http://schemas.microsoft.com/office/drawing/2014/main" id="{00000000-0008-0000-0700-000019010000}"/>
            </a:ext>
          </a:extLst>
        </xdr:cNvPr>
        <xdr:cNvSpPr/>
      </xdr:nvSpPr>
      <xdr:spPr>
        <a:xfrm>
          <a:off x="10426700" y="6470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63500</xdr:rowOff>
    </xdr:from>
    <xdr:to>
      <xdr:col>50</xdr:col>
      <xdr:colOff>114300</xdr:colOff>
      <xdr:row>38</xdr:row>
      <xdr:rowOff>79502</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8750300" y="657860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116903</xdr:rowOff>
    </xdr:from>
    <xdr:to>
      <xdr:col>50</xdr:col>
      <xdr:colOff>165100</xdr:colOff>
      <xdr:row>38</xdr:row>
      <xdr:rowOff>47053</xdr:rowOff>
    </xdr:to>
    <xdr:sp macro="" textlink="">
      <xdr:nvSpPr>
        <xdr:cNvPr id="283" name="フローチャート: 判断 282">
          <a:extLst>
            <a:ext uri="{FF2B5EF4-FFF2-40B4-BE49-F238E27FC236}">
              <a16:creationId xmlns:a16="http://schemas.microsoft.com/office/drawing/2014/main" id="{00000000-0008-0000-0700-00001B010000}"/>
            </a:ext>
          </a:extLst>
        </xdr:cNvPr>
        <xdr:cNvSpPr/>
      </xdr:nvSpPr>
      <xdr:spPr>
        <a:xfrm>
          <a:off x="9588500" y="6460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36</xdr:row>
      <xdr:rowOff>63580</xdr:rowOff>
    </xdr:from>
    <xdr:ext cx="469744"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9391728" y="623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63500</xdr:rowOff>
    </xdr:from>
    <xdr:to>
      <xdr:col>45</xdr:col>
      <xdr:colOff>177800</xdr:colOff>
      <xdr:row>38</xdr:row>
      <xdr:rowOff>73978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7861300" y="6578600"/>
          <a:ext cx="889000" cy="1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167577</xdr:rowOff>
    </xdr:from>
    <xdr:to>
      <xdr:col>46</xdr:col>
      <xdr:colOff>38100</xdr:colOff>
      <xdr:row>38</xdr:row>
      <xdr:rowOff>97727</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8699500" y="651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114254</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8561017" y="6286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73978</xdr:rowOff>
    </xdr:from>
    <xdr:to>
      <xdr:col>41</xdr:col>
      <xdr:colOff>50800</xdr:colOff>
      <xdr:row>38</xdr:row>
      <xdr:rowOff>76264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6972300" y="658907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162623</xdr:rowOff>
    </xdr:from>
    <xdr:to>
      <xdr:col>41</xdr:col>
      <xdr:colOff>101600</xdr:colOff>
      <xdr:row>38</xdr:row>
      <xdr:rowOff>92773</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7810500" y="65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109300</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7672017" y="62815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146431</xdr:rowOff>
    </xdr:from>
    <xdr:to>
      <xdr:col>36</xdr:col>
      <xdr:colOff>165100</xdr:colOff>
      <xdr:row>38</xdr:row>
      <xdr:rowOff>76581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6921500" y="649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93108</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6783017" y="6265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33274</xdr:rowOff>
    </xdr:from>
    <xdr:to>
      <xdr:col>55</xdr:col>
      <xdr:colOff>50800</xdr:colOff>
      <xdr:row>38</xdr:row>
      <xdr:rowOff>134874</xdr:rowOff>
    </xdr:to>
    <xdr:sp macro="" textlink="">
      <xdr:nvSpPr>
        <xdr:cNvPr id="298" name="楕円 297">
          <a:extLst>
            <a:ext uri="{FF2B5EF4-FFF2-40B4-BE49-F238E27FC236}">
              <a16:creationId xmlns:a16="http://schemas.microsoft.com/office/drawing/2014/main" id="{00000000-0008-0000-0700-00002A010000}"/>
            </a:ext>
          </a:extLst>
        </xdr:cNvPr>
        <xdr:cNvSpPr/>
      </xdr:nvSpPr>
      <xdr:spPr>
        <a:xfrm>
          <a:off x="10426700" y="654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119651</xdr:rowOff>
    </xdr:from>
    <xdr:ext cx="378565" cy="259045"/>
    <xdr:sp macro="" textlink="">
      <xdr:nvSpPr>
        <xdr:cNvPr id="299" name="労働費該当値テキスト">
          <a:extLst>
            <a:ext uri="{FF2B5EF4-FFF2-40B4-BE49-F238E27FC236}">
              <a16:creationId xmlns:a16="http://schemas.microsoft.com/office/drawing/2014/main" id="{00000000-0008-0000-0700-00002B010000}"/>
            </a:ext>
          </a:extLst>
        </xdr:cNvPr>
        <xdr:cNvSpPr txBox="1"/>
      </xdr:nvSpPr>
      <xdr:spPr>
        <a:xfrm>
          <a:off x="10528300" y="6463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28702</xdr:rowOff>
    </xdr:from>
    <xdr:to>
      <xdr:col>50</xdr:col>
      <xdr:colOff>165100</xdr:colOff>
      <xdr:row>38</xdr:row>
      <xdr:rowOff>130302</xdr:rowOff>
    </xdr:to>
    <xdr:sp macro="" textlink="">
      <xdr:nvSpPr>
        <xdr:cNvPr id="300" name="楕円 299">
          <a:extLst>
            <a:ext uri="{FF2B5EF4-FFF2-40B4-BE49-F238E27FC236}">
              <a16:creationId xmlns:a16="http://schemas.microsoft.com/office/drawing/2014/main" id="{00000000-0008-0000-0700-00002C010000}"/>
            </a:ext>
          </a:extLst>
        </xdr:cNvPr>
        <xdr:cNvSpPr/>
      </xdr:nvSpPr>
      <xdr:spPr>
        <a:xfrm>
          <a:off x="9588500" y="654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38</xdr:row>
      <xdr:rowOff>121429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37317" y="6636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12700</xdr:rowOff>
    </xdr:from>
    <xdr:to>
      <xdr:col>46</xdr:col>
      <xdr:colOff>38100</xdr:colOff>
      <xdr:row>38</xdr:row>
      <xdr:rowOff>114300</xdr:rowOff>
    </xdr:to>
    <xdr:sp macro="" textlink="">
      <xdr:nvSpPr>
        <xdr:cNvPr id="302" name="楕円 301">
          <a:extLst>
            <a:ext uri="{FF2B5EF4-FFF2-40B4-BE49-F238E27FC236}">
              <a16:creationId xmlns:a16="http://schemas.microsoft.com/office/drawing/2014/main" id="{00000000-0008-0000-0700-00002E010000}"/>
            </a:ext>
          </a:extLst>
        </xdr:cNvPr>
        <xdr:cNvSpPr/>
      </xdr:nvSpPr>
      <xdr:spPr>
        <a:xfrm>
          <a:off x="8699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105427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20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23178</xdr:rowOff>
    </xdr:from>
    <xdr:to>
      <xdr:col>41</xdr:col>
      <xdr:colOff>101600</xdr:colOff>
      <xdr:row>38</xdr:row>
      <xdr:rowOff>124778</xdr:rowOff>
    </xdr:to>
    <xdr:sp macro="" textlink="">
      <xdr:nvSpPr>
        <xdr:cNvPr id="304" name="楕円 303">
          <a:extLst>
            <a:ext uri="{FF2B5EF4-FFF2-40B4-BE49-F238E27FC236}">
              <a16:creationId xmlns:a16="http://schemas.microsoft.com/office/drawing/2014/main" id="{00000000-0008-0000-0700-000030010000}"/>
            </a:ext>
          </a:extLst>
        </xdr:cNvPr>
        <xdr:cNvSpPr/>
      </xdr:nvSpPr>
      <xdr:spPr>
        <a:xfrm>
          <a:off x="7810500" y="653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115905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631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25464</xdr:rowOff>
    </xdr:from>
    <xdr:to>
      <xdr:col>36</xdr:col>
      <xdr:colOff>165100</xdr:colOff>
      <xdr:row>38</xdr:row>
      <xdr:rowOff>127064</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6921500" y="65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118191</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633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8" name="正方形/長方形 307">
          <a:extLst>
            <a:ext uri="{FF2B5EF4-FFF2-40B4-BE49-F238E27FC236}">
              <a16:creationId xmlns:a16="http://schemas.microsoft.com/office/drawing/2014/main" id="{00000000-0008-0000-0700-00003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09" name="正方形/長方形 308">
          <a:extLst>
            <a:ext uri="{FF2B5EF4-FFF2-40B4-BE49-F238E27FC236}">
              <a16:creationId xmlns:a16="http://schemas.microsoft.com/office/drawing/2014/main" id="{00000000-0008-0000-0700-000035010000}"/>
            </a:ext>
          </a:extLst>
        </xdr:cNvPr>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0" name="正方形/長方形 309">
          <a:extLst>
            <a:ext uri="{FF2B5EF4-FFF2-40B4-BE49-F238E27FC236}">
              <a16:creationId xmlns:a16="http://schemas.microsoft.com/office/drawing/2014/main" id="{00000000-0008-0000-0700-000036010000}"/>
            </a:ext>
          </a:extLst>
        </xdr:cNvPr>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5" name="直線コネクタ 314">
          <a:extLst>
            <a:ext uri="{FF2B5EF4-FFF2-40B4-BE49-F238E27FC236}">
              <a16:creationId xmlns:a16="http://schemas.microsoft.com/office/drawing/2014/main" id="{00000000-0008-0000-0700-00003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16" name="直線コネクタ 315">
          <a:extLst>
            <a:ext uri="{FF2B5EF4-FFF2-40B4-BE49-F238E27FC236}">
              <a16:creationId xmlns:a16="http://schemas.microsoft.com/office/drawing/2014/main" id="{00000000-0008-0000-0700-00003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18" name="直線コネクタ 317">
          <a:extLst>
            <a:ext uri="{FF2B5EF4-FFF2-40B4-BE49-F238E27FC236}">
              <a16:creationId xmlns:a16="http://schemas.microsoft.com/office/drawing/2014/main" id="{00000000-0008-0000-0700-00003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2" name="直線コネクタ 321">
          <a:extLst>
            <a:ext uri="{FF2B5EF4-FFF2-40B4-BE49-F238E27FC236}">
              <a16:creationId xmlns:a16="http://schemas.microsoft.com/office/drawing/2014/main" id="{00000000-0008-0000-0700-00004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0" name="農林水産業費グラフ枠">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9398</xdr:rowOff>
    </xdr:from>
    <xdr:to>
      <xdr:col>54</xdr:col>
      <xdr:colOff>189865</xdr:colOff>
      <xdr:row>59</xdr:row>
      <xdr:rowOff>48064</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flipV="1">
          <a:off x="10475595" y="8581898"/>
          <a:ext cx="1270" cy="1581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51891</xdr:rowOff>
    </xdr:from>
    <xdr:ext cx="469744" cy="259045"/>
    <xdr:sp macro="" textlink="">
      <xdr:nvSpPr>
        <xdr:cNvPr id="332" name="農林水産業費最小値テキスト">
          <a:extLst>
            <a:ext uri="{FF2B5EF4-FFF2-40B4-BE49-F238E27FC236}">
              <a16:creationId xmlns:a16="http://schemas.microsoft.com/office/drawing/2014/main" id="{00000000-0008-0000-0700-00004C010000}"/>
            </a:ext>
          </a:extLst>
        </xdr:cNvPr>
        <xdr:cNvSpPr txBox="1"/>
      </xdr:nvSpPr>
      <xdr:spPr>
        <a:xfrm>
          <a:off x="10528300" y="1016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48064</xdr:rowOff>
    </xdr:from>
    <xdr:to>
      <xdr:col>55</xdr:col>
      <xdr:colOff>88900</xdr:colOff>
      <xdr:row>59</xdr:row>
      <xdr:rowOff>48064</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10388600" y="10163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127525</xdr:rowOff>
    </xdr:from>
    <xdr:ext cx="534377" cy="259045"/>
    <xdr:sp macro="" textlink="">
      <xdr:nvSpPr>
        <xdr:cNvPr id="334" name="農林水産業費最大値テキスト">
          <a:extLst>
            <a:ext uri="{FF2B5EF4-FFF2-40B4-BE49-F238E27FC236}">
              <a16:creationId xmlns:a16="http://schemas.microsoft.com/office/drawing/2014/main" id="{00000000-0008-0000-0700-00004E010000}"/>
            </a:ext>
          </a:extLst>
        </xdr:cNvPr>
        <xdr:cNvSpPr txBox="1"/>
      </xdr:nvSpPr>
      <xdr:spPr>
        <a:xfrm>
          <a:off x="10528300" y="835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9398</xdr:rowOff>
    </xdr:from>
    <xdr:to>
      <xdr:col>55</xdr:col>
      <xdr:colOff>88900</xdr:colOff>
      <xdr:row>50</xdr:row>
      <xdr:rowOff>9398</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10388600" y="8581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31866</xdr:rowOff>
    </xdr:from>
    <xdr:to>
      <xdr:col>55</xdr:col>
      <xdr:colOff>0</xdr:colOff>
      <xdr:row>52</xdr:row>
      <xdr:rowOff>92086</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9639300" y="8947266"/>
          <a:ext cx="838200" cy="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140577</xdr:rowOff>
    </xdr:from>
    <xdr:ext cx="534377" cy="259045"/>
    <xdr:sp macro="" textlink="">
      <xdr:nvSpPr>
        <xdr:cNvPr id="337" name="農林水産業費平均値テキスト">
          <a:extLst>
            <a:ext uri="{FF2B5EF4-FFF2-40B4-BE49-F238E27FC236}">
              <a16:creationId xmlns:a16="http://schemas.microsoft.com/office/drawing/2014/main" id="{00000000-0008-0000-0700-000051010000}"/>
            </a:ext>
          </a:extLst>
        </xdr:cNvPr>
        <xdr:cNvSpPr txBox="1"/>
      </xdr:nvSpPr>
      <xdr:spPr>
        <a:xfrm>
          <a:off x="10528300" y="9741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162150</xdr:rowOff>
    </xdr:from>
    <xdr:to>
      <xdr:col>55</xdr:col>
      <xdr:colOff>50800</xdr:colOff>
      <xdr:row>57</xdr:row>
      <xdr:rowOff>92300</xdr:rowOff>
    </xdr:to>
    <xdr:sp macro="" textlink="">
      <xdr:nvSpPr>
        <xdr:cNvPr id="338" name="フローチャート: 判断 337">
          <a:extLst>
            <a:ext uri="{FF2B5EF4-FFF2-40B4-BE49-F238E27FC236}">
              <a16:creationId xmlns:a16="http://schemas.microsoft.com/office/drawing/2014/main" id="{00000000-0008-0000-0700-000052010000}"/>
            </a:ext>
          </a:extLst>
        </xdr:cNvPr>
        <xdr:cNvSpPr/>
      </xdr:nvSpPr>
      <xdr:spPr>
        <a:xfrm>
          <a:off x="10426700" y="976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31866</xdr:rowOff>
    </xdr:from>
    <xdr:to>
      <xdr:col>50</xdr:col>
      <xdr:colOff>114300</xdr:colOff>
      <xdr:row>52</xdr:row>
      <xdr:rowOff>35916</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8750300" y="8947266"/>
          <a:ext cx="889000" cy="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134947</xdr:rowOff>
    </xdr:from>
    <xdr:to>
      <xdr:col>50</xdr:col>
      <xdr:colOff>165100</xdr:colOff>
      <xdr:row>57</xdr:row>
      <xdr:rowOff>65097</xdr:rowOff>
    </xdr:to>
    <xdr:sp macro="" textlink="">
      <xdr:nvSpPr>
        <xdr:cNvPr id="340" name="フローチャート: 判断 339">
          <a:extLst>
            <a:ext uri="{FF2B5EF4-FFF2-40B4-BE49-F238E27FC236}">
              <a16:creationId xmlns:a16="http://schemas.microsoft.com/office/drawing/2014/main" id="{00000000-0008-0000-0700-000054010000}"/>
            </a:ext>
          </a:extLst>
        </xdr:cNvPr>
        <xdr:cNvSpPr/>
      </xdr:nvSpPr>
      <xdr:spPr>
        <a:xfrm>
          <a:off x="9588500" y="973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56224</xdr:rowOff>
    </xdr:from>
    <xdr:ext cx="534377"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9359411" y="982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21351</xdr:rowOff>
    </xdr:from>
    <xdr:to>
      <xdr:col>45</xdr:col>
      <xdr:colOff>177800</xdr:colOff>
      <xdr:row>52</xdr:row>
      <xdr:rowOff>35916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7861300" y="8936751"/>
          <a:ext cx="8890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159995</xdr:rowOff>
    </xdr:from>
    <xdr:to>
      <xdr:col>46</xdr:col>
      <xdr:colOff>38100</xdr:colOff>
      <xdr:row>57</xdr:row>
      <xdr:rowOff>90145</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8699500" y="976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81272</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8483111" y="985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21351</xdr:rowOff>
    </xdr:from>
    <xdr:to>
      <xdr:col>41</xdr:col>
      <xdr:colOff>50800</xdr:colOff>
      <xdr:row>52</xdr:row>
      <xdr:rowOff>34740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6972300" y="8936751"/>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162313</xdr:rowOff>
    </xdr:from>
    <xdr:to>
      <xdr:col>41</xdr:col>
      <xdr:colOff>101600</xdr:colOff>
      <xdr:row>57</xdr:row>
      <xdr:rowOff>92463</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7810500" y="97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83590</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7594111" y="98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165775</xdr:rowOff>
    </xdr:from>
    <xdr:to>
      <xdr:col>36</xdr:col>
      <xdr:colOff>165100</xdr:colOff>
      <xdr:row>57</xdr:row>
      <xdr:rowOff>95925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6921500" y="976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87052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6705111" y="98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52</xdr:row>
      <xdr:rowOff>41286</xdr:rowOff>
    </xdr:from>
    <xdr:to>
      <xdr:col>55</xdr:col>
      <xdr:colOff>50800</xdr:colOff>
      <xdr:row>52</xdr:row>
      <xdr:rowOff>142886</xdr:rowOff>
    </xdr:to>
    <xdr:sp macro="" textlink="">
      <xdr:nvSpPr>
        <xdr:cNvPr id="355" name="楕円 354">
          <a:extLst>
            <a:ext uri="{FF2B5EF4-FFF2-40B4-BE49-F238E27FC236}">
              <a16:creationId xmlns:a16="http://schemas.microsoft.com/office/drawing/2014/main" id="{00000000-0008-0000-0700-000063010000}"/>
            </a:ext>
          </a:extLst>
        </xdr:cNvPr>
        <xdr:cNvSpPr/>
      </xdr:nvSpPr>
      <xdr:spPr>
        <a:xfrm>
          <a:off x="10426700" y="895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64163</xdr:rowOff>
    </xdr:from>
    <xdr:ext cx="534377" cy="259045"/>
    <xdr:sp macro="" textlink="">
      <xdr:nvSpPr>
        <xdr:cNvPr id="356" name="農林水産業費該当値テキスト">
          <a:extLst>
            <a:ext uri="{FF2B5EF4-FFF2-40B4-BE49-F238E27FC236}">
              <a16:creationId xmlns:a16="http://schemas.microsoft.com/office/drawing/2014/main" id="{00000000-0008-0000-0700-000064010000}"/>
            </a:ext>
          </a:extLst>
        </xdr:cNvPr>
        <xdr:cNvSpPr txBox="1"/>
      </xdr:nvSpPr>
      <xdr:spPr>
        <a:xfrm>
          <a:off x="10528300" y="880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152516</xdr:rowOff>
    </xdr:from>
    <xdr:to>
      <xdr:col>50</xdr:col>
      <xdr:colOff>165100</xdr:colOff>
      <xdr:row>52</xdr:row>
      <xdr:rowOff>82666</xdr:rowOff>
    </xdr:to>
    <xdr:sp macro="" textlink="">
      <xdr:nvSpPr>
        <xdr:cNvPr id="357" name="楕円 356">
          <a:extLst>
            <a:ext uri="{FF2B5EF4-FFF2-40B4-BE49-F238E27FC236}">
              <a16:creationId xmlns:a16="http://schemas.microsoft.com/office/drawing/2014/main" id="{00000000-0008-0000-0700-000065010000}"/>
            </a:ext>
          </a:extLst>
        </xdr:cNvPr>
        <xdr:cNvSpPr/>
      </xdr:nvSpPr>
      <xdr:spPr>
        <a:xfrm>
          <a:off x="9588500" y="889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50</xdr:row>
      <xdr:rowOff>99193</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59411" y="867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156566</xdr:rowOff>
    </xdr:from>
    <xdr:to>
      <xdr:col>46</xdr:col>
      <xdr:colOff>38100</xdr:colOff>
      <xdr:row>52</xdr:row>
      <xdr:rowOff>86716</xdr:rowOff>
    </xdr:to>
    <xdr:sp macro="" textlink="">
      <xdr:nvSpPr>
        <xdr:cNvPr id="359" name="楕円 358">
          <a:extLst>
            <a:ext uri="{FF2B5EF4-FFF2-40B4-BE49-F238E27FC236}">
              <a16:creationId xmlns:a16="http://schemas.microsoft.com/office/drawing/2014/main" id="{00000000-0008-0000-0700-000067010000}"/>
            </a:ext>
          </a:extLst>
        </xdr:cNvPr>
        <xdr:cNvSpPr/>
      </xdr:nvSpPr>
      <xdr:spPr>
        <a:xfrm>
          <a:off x="8699500" y="890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103243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867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142001</xdr:rowOff>
    </xdr:from>
    <xdr:to>
      <xdr:col>41</xdr:col>
      <xdr:colOff>101600</xdr:colOff>
      <xdr:row>52</xdr:row>
      <xdr:rowOff>72151</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7810500" y="888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88678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866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155390</xdr:rowOff>
    </xdr:from>
    <xdr:to>
      <xdr:col>36</xdr:col>
      <xdr:colOff>165100</xdr:colOff>
      <xdr:row>52</xdr:row>
      <xdr:rowOff>85540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6921500" y="889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102067</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867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5" name="正方形/長方形 364">
          <a:extLst>
            <a:ext uri="{FF2B5EF4-FFF2-40B4-BE49-F238E27FC236}">
              <a16:creationId xmlns:a16="http://schemas.microsoft.com/office/drawing/2014/main" id="{00000000-0008-0000-0700-00006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6" name="正方形/長方形 365">
          <a:extLst>
            <a:ext uri="{FF2B5EF4-FFF2-40B4-BE49-F238E27FC236}">
              <a16:creationId xmlns:a16="http://schemas.microsoft.com/office/drawing/2014/main" id="{00000000-0008-0000-0700-00006E010000}"/>
            </a:ext>
          </a:extLst>
        </xdr:cNvPr>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7" name="正方形/長方形 366">
          <a:extLst>
            <a:ext uri="{FF2B5EF4-FFF2-40B4-BE49-F238E27FC236}">
              <a16:creationId xmlns:a16="http://schemas.microsoft.com/office/drawing/2014/main" id="{00000000-0008-0000-0700-00006F010000}"/>
            </a:ext>
          </a:extLst>
        </xdr:cNvPr>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2" name="直線コネクタ 371">
          <a:extLst>
            <a:ext uri="{FF2B5EF4-FFF2-40B4-BE49-F238E27FC236}">
              <a16:creationId xmlns:a16="http://schemas.microsoft.com/office/drawing/2014/main" id="{00000000-0008-0000-0700-00007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3" name="直線コネクタ 372">
          <a:extLst>
            <a:ext uri="{FF2B5EF4-FFF2-40B4-BE49-F238E27FC236}">
              <a16:creationId xmlns:a16="http://schemas.microsoft.com/office/drawing/2014/main" id="{00000000-0008-0000-0700-00007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75" name="直線コネクタ 374">
          <a:extLst>
            <a:ext uri="{FF2B5EF4-FFF2-40B4-BE49-F238E27FC236}">
              <a16:creationId xmlns:a16="http://schemas.microsoft.com/office/drawing/2014/main" id="{00000000-0008-0000-0700-00007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5" name="商工費グラフ枠">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107582</xdr:rowOff>
    </xdr:from>
    <xdr:to>
      <xdr:col>54</xdr:col>
      <xdr:colOff>189865</xdr:colOff>
      <xdr:row>78</xdr:row>
      <xdr:rowOff>125078</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flipV="1">
          <a:off x="10475595" y="12109082"/>
          <a:ext cx="1270" cy="1389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128905</xdr:rowOff>
    </xdr:from>
    <xdr:ext cx="534377" cy="259045"/>
    <xdr:sp macro="" textlink="">
      <xdr:nvSpPr>
        <xdr:cNvPr id="387" name="商工費最小値テキスト">
          <a:extLst>
            <a:ext uri="{FF2B5EF4-FFF2-40B4-BE49-F238E27FC236}">
              <a16:creationId xmlns:a16="http://schemas.microsoft.com/office/drawing/2014/main" id="{00000000-0008-0000-0700-000083010000}"/>
            </a:ext>
          </a:extLst>
        </xdr:cNvPr>
        <xdr:cNvSpPr txBox="1"/>
      </xdr:nvSpPr>
      <xdr:spPr>
        <a:xfrm>
          <a:off x="10528300" y="1350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125078</xdr:rowOff>
    </xdr:from>
    <xdr:to>
      <xdr:col>55</xdr:col>
      <xdr:colOff>88900</xdr:colOff>
      <xdr:row>78</xdr:row>
      <xdr:rowOff>125078</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10388600" y="13498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54259</xdr:rowOff>
    </xdr:from>
    <xdr:ext cx="599010" cy="259045"/>
    <xdr:sp macro="" textlink="">
      <xdr:nvSpPr>
        <xdr:cNvPr id="389" name="商工費最大値テキスト">
          <a:extLst>
            <a:ext uri="{FF2B5EF4-FFF2-40B4-BE49-F238E27FC236}">
              <a16:creationId xmlns:a16="http://schemas.microsoft.com/office/drawing/2014/main" id="{00000000-0008-0000-0700-000085010000}"/>
            </a:ext>
          </a:extLst>
        </xdr:cNvPr>
        <xdr:cNvSpPr txBox="1"/>
      </xdr:nvSpPr>
      <xdr:spPr>
        <a:xfrm>
          <a:off x="10528300" y="1188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107582</xdr:rowOff>
    </xdr:from>
    <xdr:to>
      <xdr:col>55</xdr:col>
      <xdr:colOff>88900</xdr:colOff>
      <xdr:row>70</xdr:row>
      <xdr:rowOff>107582</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10388600" y="12109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135623</xdr:rowOff>
    </xdr:from>
    <xdr:to>
      <xdr:col>55</xdr:col>
      <xdr:colOff>0</xdr:colOff>
      <xdr:row>78</xdr:row>
      <xdr:rowOff>109418</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9639300" y="13337273"/>
          <a:ext cx="838200" cy="14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167288</xdr:rowOff>
    </xdr:from>
    <xdr:ext cx="534377" cy="259045"/>
    <xdr:sp macro="" textlink="">
      <xdr:nvSpPr>
        <xdr:cNvPr id="392" name="商工費平均値テキスト">
          <a:extLst>
            <a:ext uri="{FF2B5EF4-FFF2-40B4-BE49-F238E27FC236}">
              <a16:creationId xmlns:a16="http://schemas.microsoft.com/office/drawing/2014/main" id="{00000000-0008-0000-0700-000088010000}"/>
            </a:ext>
          </a:extLst>
        </xdr:cNvPr>
        <xdr:cNvSpPr txBox="1"/>
      </xdr:nvSpPr>
      <xdr:spPr>
        <a:xfrm>
          <a:off x="10528300" y="12683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144411</xdr:rowOff>
    </xdr:from>
    <xdr:to>
      <xdr:col>55</xdr:col>
      <xdr:colOff>50800</xdr:colOff>
      <xdr:row>75</xdr:row>
      <xdr:rowOff>74561</xdr:rowOff>
    </xdr:to>
    <xdr:sp macro="" textlink="">
      <xdr:nvSpPr>
        <xdr:cNvPr id="393" name="フローチャート: 判断 392">
          <a:extLst>
            <a:ext uri="{FF2B5EF4-FFF2-40B4-BE49-F238E27FC236}">
              <a16:creationId xmlns:a16="http://schemas.microsoft.com/office/drawing/2014/main" id="{00000000-0008-0000-0700-000089010000}"/>
            </a:ext>
          </a:extLst>
        </xdr:cNvPr>
        <xdr:cNvSpPr/>
      </xdr:nvSpPr>
      <xdr:spPr>
        <a:xfrm>
          <a:off x="10426700" y="1283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109418</xdr:rowOff>
    </xdr:from>
    <xdr:to>
      <xdr:col>50</xdr:col>
      <xdr:colOff>114300</xdr:colOff>
      <xdr:row>78</xdr:row>
      <xdr:rowOff>146870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8750300" y="13482518"/>
          <a:ext cx="889000" cy="3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68745</xdr:rowOff>
    </xdr:from>
    <xdr:to>
      <xdr:col>50</xdr:col>
      <xdr:colOff>165100</xdr:colOff>
      <xdr:row>76</xdr:row>
      <xdr:rowOff>170345</xdr:rowOff>
    </xdr:to>
    <xdr:sp macro="" textlink="">
      <xdr:nvSpPr>
        <xdr:cNvPr id="395" name="フローチャート: 判断 394">
          <a:extLst>
            <a:ext uri="{FF2B5EF4-FFF2-40B4-BE49-F238E27FC236}">
              <a16:creationId xmlns:a16="http://schemas.microsoft.com/office/drawing/2014/main" id="{00000000-0008-0000-0700-00008B010000}"/>
            </a:ext>
          </a:extLst>
        </xdr:cNvPr>
        <xdr:cNvSpPr/>
      </xdr:nvSpPr>
      <xdr:spPr>
        <a:xfrm>
          <a:off x="9588500" y="1309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75</xdr:row>
      <xdr:rowOff>15422</xdr:rowOff>
    </xdr:from>
    <xdr:ext cx="534377"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9359411" y="1287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141635</xdr:rowOff>
    </xdr:from>
    <xdr:to>
      <xdr:col>45</xdr:col>
      <xdr:colOff>177800</xdr:colOff>
      <xdr:row>78</xdr:row>
      <xdr:rowOff>146870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7861300" y="13514735"/>
          <a:ext cx="889000" cy="5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15939</xdr:rowOff>
    </xdr:from>
    <xdr:to>
      <xdr:col>46</xdr:col>
      <xdr:colOff>38100</xdr:colOff>
      <xdr:row>78</xdr:row>
      <xdr:rowOff>117539</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8699500" y="1338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134066</xdr:rowOff>
    </xdr:from>
    <xdr:ext cx="534377"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8483111" y="1316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141635</xdr:rowOff>
    </xdr:from>
    <xdr:to>
      <xdr:col>41</xdr:col>
      <xdr:colOff>50800</xdr:colOff>
      <xdr:row>78</xdr:row>
      <xdr:rowOff>171331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6972300" y="13514735"/>
          <a:ext cx="889000" cy="29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10894</xdr:rowOff>
    </xdr:from>
    <xdr:to>
      <xdr:col>41</xdr:col>
      <xdr:colOff>101600</xdr:colOff>
      <xdr:row>78</xdr:row>
      <xdr:rowOff>112494</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7810500" y="1338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129021</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7594111" y="1315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3907</xdr:rowOff>
    </xdr:from>
    <xdr:to>
      <xdr:col>36</xdr:col>
      <xdr:colOff>165100</xdr:colOff>
      <xdr:row>78</xdr:row>
      <xdr:rowOff>105507</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6921500" y="13377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122034</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705111" y="1315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84823</xdr:rowOff>
    </xdr:from>
    <xdr:to>
      <xdr:col>55</xdr:col>
      <xdr:colOff>50800</xdr:colOff>
      <xdr:row>78</xdr:row>
      <xdr:rowOff>14973</xdr:rowOff>
    </xdr:to>
    <xdr:sp macro="" textlink="">
      <xdr:nvSpPr>
        <xdr:cNvPr id="410" name="楕円 409">
          <a:extLst>
            <a:ext uri="{FF2B5EF4-FFF2-40B4-BE49-F238E27FC236}">
              <a16:creationId xmlns:a16="http://schemas.microsoft.com/office/drawing/2014/main" id="{00000000-0008-0000-0700-00009A010000}"/>
            </a:ext>
          </a:extLst>
        </xdr:cNvPr>
        <xdr:cNvSpPr/>
      </xdr:nvSpPr>
      <xdr:spPr>
        <a:xfrm>
          <a:off x="10426700" y="132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63250</xdr:rowOff>
    </xdr:from>
    <xdr:ext cx="534377" cy="259045"/>
    <xdr:sp macro="" textlink="">
      <xdr:nvSpPr>
        <xdr:cNvPr id="411" name="商工費該当値テキスト">
          <a:extLst>
            <a:ext uri="{FF2B5EF4-FFF2-40B4-BE49-F238E27FC236}">
              <a16:creationId xmlns:a16="http://schemas.microsoft.com/office/drawing/2014/main" id="{00000000-0008-0000-0700-00009B010000}"/>
            </a:ext>
          </a:extLst>
        </xdr:cNvPr>
        <xdr:cNvSpPr txBox="1"/>
      </xdr:nvSpPr>
      <xdr:spPr>
        <a:xfrm>
          <a:off x="10528300" y="1326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58618</xdr:rowOff>
    </xdr:from>
    <xdr:to>
      <xdr:col>50</xdr:col>
      <xdr:colOff>165100</xdr:colOff>
      <xdr:row>78</xdr:row>
      <xdr:rowOff>160218</xdr:rowOff>
    </xdr:to>
    <xdr:sp macro="" textlink="">
      <xdr:nvSpPr>
        <xdr:cNvPr id="412" name="楕円 411">
          <a:extLst>
            <a:ext uri="{FF2B5EF4-FFF2-40B4-BE49-F238E27FC236}">
              <a16:creationId xmlns:a16="http://schemas.microsoft.com/office/drawing/2014/main" id="{00000000-0008-0000-0700-00009C010000}"/>
            </a:ext>
          </a:extLst>
        </xdr:cNvPr>
        <xdr:cNvSpPr/>
      </xdr:nvSpPr>
      <xdr:spPr>
        <a:xfrm>
          <a:off x="9588500" y="134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78</xdr:row>
      <xdr:rowOff>151345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59411" y="1352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96070</xdr:rowOff>
    </xdr:from>
    <xdr:to>
      <xdr:col>46</xdr:col>
      <xdr:colOff>38100</xdr:colOff>
      <xdr:row>79</xdr:row>
      <xdr:rowOff>26220</xdr:rowOff>
    </xdr:to>
    <xdr:sp macro="" textlink="">
      <xdr:nvSpPr>
        <xdr:cNvPr id="414" name="楕円 413">
          <a:extLst>
            <a:ext uri="{FF2B5EF4-FFF2-40B4-BE49-F238E27FC236}">
              <a16:creationId xmlns:a16="http://schemas.microsoft.com/office/drawing/2014/main" id="{00000000-0008-0000-0700-00009E010000}"/>
            </a:ext>
          </a:extLst>
        </xdr:cNvPr>
        <xdr:cNvSpPr/>
      </xdr:nvSpPr>
      <xdr:spPr>
        <a:xfrm>
          <a:off x="8699500" y="1346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17347</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56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90835</xdr:rowOff>
    </xdr:from>
    <xdr:to>
      <xdr:col>41</xdr:col>
      <xdr:colOff>101600</xdr:colOff>
      <xdr:row>79</xdr:row>
      <xdr:rowOff>20985</xdr:rowOff>
    </xdr:to>
    <xdr:sp macro="" textlink="">
      <xdr:nvSpPr>
        <xdr:cNvPr id="416" name="楕円 415">
          <a:extLst>
            <a:ext uri="{FF2B5EF4-FFF2-40B4-BE49-F238E27FC236}">
              <a16:creationId xmlns:a16="http://schemas.microsoft.com/office/drawing/2014/main" id="{00000000-0008-0000-0700-0000A0010000}"/>
            </a:ext>
          </a:extLst>
        </xdr:cNvPr>
        <xdr:cNvSpPr/>
      </xdr:nvSpPr>
      <xdr:spPr>
        <a:xfrm>
          <a:off x="7810500" y="1346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12112</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55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120531</xdr:rowOff>
    </xdr:from>
    <xdr:to>
      <xdr:col>36</xdr:col>
      <xdr:colOff>165100</xdr:colOff>
      <xdr:row>79</xdr:row>
      <xdr:rowOff>50681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6921500" y="1349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41808</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58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0" name="正方形/長方形 419">
          <a:extLst>
            <a:ext uri="{FF2B5EF4-FFF2-40B4-BE49-F238E27FC236}">
              <a16:creationId xmlns:a16="http://schemas.microsoft.com/office/drawing/2014/main" id="{00000000-0008-0000-0700-0000A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1" name="正方形/長方形 420">
          <a:extLst>
            <a:ext uri="{FF2B5EF4-FFF2-40B4-BE49-F238E27FC236}">
              <a16:creationId xmlns:a16="http://schemas.microsoft.com/office/drawing/2014/main" id="{00000000-0008-0000-0700-0000A5010000}"/>
            </a:ext>
          </a:extLst>
        </xdr:cNvPr>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2" name="正方形/長方形 421">
          <a:extLst>
            <a:ext uri="{FF2B5EF4-FFF2-40B4-BE49-F238E27FC236}">
              <a16:creationId xmlns:a16="http://schemas.microsoft.com/office/drawing/2014/main" id="{00000000-0008-0000-0700-0000A6010000}"/>
            </a:ext>
          </a:extLst>
        </xdr:cNvPr>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7" name="直線コネクタ 426">
          <a:extLst>
            <a:ext uri="{FF2B5EF4-FFF2-40B4-BE49-F238E27FC236}">
              <a16:creationId xmlns:a16="http://schemas.microsoft.com/office/drawing/2014/main" id="{00000000-0008-0000-0700-0000A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28" name="直線コネクタ 427">
          <a:extLst>
            <a:ext uri="{FF2B5EF4-FFF2-40B4-BE49-F238E27FC236}">
              <a16:creationId xmlns:a16="http://schemas.microsoft.com/office/drawing/2014/main" id="{00000000-0008-0000-0700-0000A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0" name="直線コネクタ 429">
          <a:extLst>
            <a:ext uri="{FF2B5EF4-FFF2-40B4-BE49-F238E27FC236}">
              <a16:creationId xmlns:a16="http://schemas.microsoft.com/office/drawing/2014/main" id="{00000000-0008-0000-0700-0000A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2" name="土木費グラフ枠">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128825</xdr:rowOff>
    </xdr:from>
    <xdr:to>
      <xdr:col>54</xdr:col>
      <xdr:colOff>189865</xdr:colOff>
      <xdr:row>98</xdr:row>
      <xdr:rowOff>142117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flipV="1">
          <a:off x="10475595" y="15559325"/>
          <a:ext cx="1270" cy="1384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145944</xdr:rowOff>
    </xdr:from>
    <xdr:ext cx="534377" cy="259045"/>
    <xdr:sp macro="" textlink="">
      <xdr:nvSpPr>
        <xdr:cNvPr id="444" name="土木費最小値テキスト">
          <a:extLst>
            <a:ext uri="{FF2B5EF4-FFF2-40B4-BE49-F238E27FC236}">
              <a16:creationId xmlns:a16="http://schemas.microsoft.com/office/drawing/2014/main" id="{00000000-0008-0000-0700-0000BC010000}"/>
            </a:ext>
          </a:extLst>
        </xdr:cNvPr>
        <xdr:cNvSpPr txBox="1"/>
      </xdr:nvSpPr>
      <xdr:spPr>
        <a:xfrm>
          <a:off x="10528300" y="1694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142117</xdr:rowOff>
    </xdr:from>
    <xdr:to>
      <xdr:col>55</xdr:col>
      <xdr:colOff>88900</xdr:colOff>
      <xdr:row>98</xdr:row>
      <xdr:rowOff>142117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10388600" y="1694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75502</xdr:rowOff>
    </xdr:from>
    <xdr:ext cx="599010" cy="259045"/>
    <xdr:sp macro="" textlink="">
      <xdr:nvSpPr>
        <xdr:cNvPr id="446" name="土木費最大値テキスト">
          <a:extLst>
            <a:ext uri="{FF2B5EF4-FFF2-40B4-BE49-F238E27FC236}">
              <a16:creationId xmlns:a16="http://schemas.microsoft.com/office/drawing/2014/main" id="{00000000-0008-0000-0700-0000BE010000}"/>
            </a:ext>
          </a:extLst>
        </xdr:cNvPr>
        <xdr:cNvSpPr txBox="1"/>
      </xdr:nvSpPr>
      <xdr:spPr>
        <a:xfrm>
          <a:off x="10528300" y="1533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128825</xdr:rowOff>
    </xdr:from>
    <xdr:to>
      <xdr:col>55</xdr:col>
      <xdr:colOff>88900</xdr:colOff>
      <xdr:row>90</xdr:row>
      <xdr:rowOff>128825</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10388600" y="15559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139308</xdr:rowOff>
    </xdr:from>
    <xdr:to>
      <xdr:col>55</xdr:col>
      <xdr:colOff>0</xdr:colOff>
      <xdr:row>96</xdr:row>
      <xdr:rowOff>158228</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9639300" y="16598508"/>
          <a:ext cx="838200" cy="1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138563</xdr:rowOff>
    </xdr:from>
    <xdr:ext cx="534377" cy="259045"/>
    <xdr:sp macro="" textlink="">
      <xdr:nvSpPr>
        <xdr:cNvPr id="449" name="土木費平均値テキスト">
          <a:extLst>
            <a:ext uri="{FF2B5EF4-FFF2-40B4-BE49-F238E27FC236}">
              <a16:creationId xmlns:a16="http://schemas.microsoft.com/office/drawing/2014/main" id="{00000000-0008-0000-0700-0000C1010000}"/>
            </a:ext>
          </a:extLst>
        </xdr:cNvPr>
        <xdr:cNvSpPr txBox="1"/>
      </xdr:nvSpPr>
      <xdr:spPr>
        <a:xfrm>
          <a:off x="10528300" y="16597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160136</xdr:rowOff>
    </xdr:from>
    <xdr:to>
      <xdr:col>55</xdr:col>
      <xdr:colOff>50800</xdr:colOff>
      <xdr:row>97</xdr:row>
      <xdr:rowOff>90286</xdr:rowOff>
    </xdr:to>
    <xdr:sp macro="" textlink="">
      <xdr:nvSpPr>
        <xdr:cNvPr id="450" name="フローチャート: 判断 449">
          <a:extLst>
            <a:ext uri="{FF2B5EF4-FFF2-40B4-BE49-F238E27FC236}">
              <a16:creationId xmlns:a16="http://schemas.microsoft.com/office/drawing/2014/main" id="{00000000-0008-0000-0700-0000C2010000}"/>
            </a:ext>
          </a:extLst>
        </xdr:cNvPr>
        <xdr:cNvSpPr/>
      </xdr:nvSpPr>
      <xdr:spPr>
        <a:xfrm>
          <a:off x="10426700" y="1661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139308</xdr:rowOff>
    </xdr:from>
    <xdr:to>
      <xdr:col>50</xdr:col>
      <xdr:colOff>114300</xdr:colOff>
      <xdr:row>97</xdr:row>
      <xdr:rowOff>18673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8750300" y="16598508"/>
          <a:ext cx="889000" cy="5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162978</xdr:rowOff>
    </xdr:from>
    <xdr:to>
      <xdr:col>50</xdr:col>
      <xdr:colOff>165100</xdr:colOff>
      <xdr:row>97</xdr:row>
      <xdr:rowOff>93128</xdr:rowOff>
    </xdr:to>
    <xdr:sp macro="" textlink="">
      <xdr:nvSpPr>
        <xdr:cNvPr id="452" name="フローチャート: 判断 451">
          <a:extLst>
            <a:ext uri="{FF2B5EF4-FFF2-40B4-BE49-F238E27FC236}">
              <a16:creationId xmlns:a16="http://schemas.microsoft.com/office/drawing/2014/main" id="{00000000-0008-0000-0700-0000C4010000}"/>
            </a:ext>
          </a:extLst>
        </xdr:cNvPr>
        <xdr:cNvSpPr/>
      </xdr:nvSpPr>
      <xdr:spPr>
        <a:xfrm>
          <a:off x="9588500" y="1662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84255</xdr:rowOff>
    </xdr:from>
    <xdr:ext cx="534377"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9359411" y="1671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18673</xdr:rowOff>
    </xdr:from>
    <xdr:to>
      <xdr:col>45</xdr:col>
      <xdr:colOff>177800</xdr:colOff>
      <xdr:row>97</xdr:row>
      <xdr:rowOff>85337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7861300" y="16649323"/>
          <a:ext cx="889000" cy="6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29639</xdr:rowOff>
    </xdr:from>
    <xdr:to>
      <xdr:col>46</xdr:col>
      <xdr:colOff>38100</xdr:colOff>
      <xdr:row>97</xdr:row>
      <xdr:rowOff>131239</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8699500" y="1666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122366</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8483111" y="167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85337</xdr:rowOff>
    </xdr:from>
    <xdr:to>
      <xdr:col>41</xdr:col>
      <xdr:colOff>50800</xdr:colOff>
      <xdr:row>97</xdr:row>
      <xdr:rowOff>99716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6972300" y="16715987"/>
          <a:ext cx="889000" cy="1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60368</xdr:rowOff>
    </xdr:from>
    <xdr:to>
      <xdr:col>41</xdr:col>
      <xdr:colOff>101600</xdr:colOff>
      <xdr:row>97</xdr:row>
      <xdr:rowOff>161968</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7810500" y="16691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153095</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7594111" y="1678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61925</xdr:rowOff>
    </xdr:from>
    <xdr:to>
      <xdr:col>36</xdr:col>
      <xdr:colOff>165100</xdr:colOff>
      <xdr:row>97</xdr:row>
      <xdr:rowOff>163525</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6921500" y="1669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154652</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705111" y="1678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107428</xdr:rowOff>
    </xdr:from>
    <xdr:to>
      <xdr:col>55</xdr:col>
      <xdr:colOff>50800</xdr:colOff>
      <xdr:row>97</xdr:row>
      <xdr:rowOff>37578</xdr:rowOff>
    </xdr:to>
    <xdr:sp macro="" textlink="">
      <xdr:nvSpPr>
        <xdr:cNvPr id="467" name="楕円 466">
          <a:extLst>
            <a:ext uri="{FF2B5EF4-FFF2-40B4-BE49-F238E27FC236}">
              <a16:creationId xmlns:a16="http://schemas.microsoft.com/office/drawing/2014/main" id="{00000000-0008-0000-0700-0000D3010000}"/>
            </a:ext>
          </a:extLst>
        </xdr:cNvPr>
        <xdr:cNvSpPr/>
      </xdr:nvSpPr>
      <xdr:spPr>
        <a:xfrm>
          <a:off x="10426700" y="1656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130305</xdr:rowOff>
    </xdr:from>
    <xdr:ext cx="534377" cy="259045"/>
    <xdr:sp macro="" textlink="">
      <xdr:nvSpPr>
        <xdr:cNvPr id="468" name="土木費該当値テキスト">
          <a:extLst>
            <a:ext uri="{FF2B5EF4-FFF2-40B4-BE49-F238E27FC236}">
              <a16:creationId xmlns:a16="http://schemas.microsoft.com/office/drawing/2014/main" id="{00000000-0008-0000-0700-0000D4010000}"/>
            </a:ext>
          </a:extLst>
        </xdr:cNvPr>
        <xdr:cNvSpPr txBox="1"/>
      </xdr:nvSpPr>
      <xdr:spPr>
        <a:xfrm>
          <a:off x="10528300" y="16418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88508</xdr:rowOff>
    </xdr:from>
    <xdr:to>
      <xdr:col>50</xdr:col>
      <xdr:colOff>165100</xdr:colOff>
      <xdr:row>97</xdr:row>
      <xdr:rowOff>18658</xdr:rowOff>
    </xdr:to>
    <xdr:sp macro="" textlink="">
      <xdr:nvSpPr>
        <xdr:cNvPr id="469" name="楕円 468">
          <a:extLst>
            <a:ext uri="{FF2B5EF4-FFF2-40B4-BE49-F238E27FC236}">
              <a16:creationId xmlns:a16="http://schemas.microsoft.com/office/drawing/2014/main" id="{00000000-0008-0000-0700-0000D5010000}"/>
            </a:ext>
          </a:extLst>
        </xdr:cNvPr>
        <xdr:cNvSpPr/>
      </xdr:nvSpPr>
      <xdr:spPr>
        <a:xfrm>
          <a:off x="9588500" y="1654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95</xdr:row>
      <xdr:rowOff>35185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59411" y="1632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139323</xdr:rowOff>
    </xdr:from>
    <xdr:to>
      <xdr:col>46</xdr:col>
      <xdr:colOff>38100</xdr:colOff>
      <xdr:row>97</xdr:row>
      <xdr:rowOff>69473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8699500" y="1659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86000</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7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34537</xdr:rowOff>
    </xdr:from>
    <xdr:to>
      <xdr:col>41</xdr:col>
      <xdr:colOff>101600</xdr:colOff>
      <xdr:row>97</xdr:row>
      <xdr:rowOff>136137</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7810500" y="166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152664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48916</xdr:rowOff>
    </xdr:from>
    <xdr:to>
      <xdr:col>36</xdr:col>
      <xdr:colOff>165100</xdr:colOff>
      <xdr:row>97</xdr:row>
      <xdr:rowOff>150516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6921500" y="166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167043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5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7" name="正方形/長方形 476">
          <a:extLst>
            <a:ext uri="{FF2B5EF4-FFF2-40B4-BE49-F238E27FC236}">
              <a16:creationId xmlns:a16="http://schemas.microsoft.com/office/drawing/2014/main" id="{00000000-0008-0000-0700-0000D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a:extLst>
            <a:ext uri="{FF2B5EF4-FFF2-40B4-BE49-F238E27FC236}">
              <a16:creationId xmlns:a16="http://schemas.microsoft.com/office/drawing/2014/main" id="{00000000-0008-0000-0700-0000E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7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7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警察費グラフ枠">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122174</xdr:rowOff>
    </xdr:from>
    <xdr:to>
      <xdr:col>85</xdr:col>
      <xdr:colOff>126364</xdr:colOff>
      <xdr:row>38</xdr:row>
      <xdr:rowOff>19812</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flipV="1">
          <a:off x="16317595" y="5094224"/>
          <a:ext cx="1269" cy="1440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23639</xdr:rowOff>
    </xdr:from>
    <xdr:ext cx="534377" cy="259045"/>
    <xdr:sp macro="" textlink="">
      <xdr:nvSpPr>
        <xdr:cNvPr id="500" name="警察費最小値テキスト">
          <a:extLst>
            <a:ext uri="{FF2B5EF4-FFF2-40B4-BE49-F238E27FC236}">
              <a16:creationId xmlns:a16="http://schemas.microsoft.com/office/drawing/2014/main" id="{00000000-0008-0000-0700-0000F4010000}"/>
            </a:ext>
          </a:extLst>
        </xdr:cNvPr>
        <xdr:cNvSpPr txBox="1"/>
      </xdr:nvSpPr>
      <xdr:spPr>
        <a:xfrm>
          <a:off x="16370300" y="653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19812</xdr:rowOff>
    </xdr:from>
    <xdr:to>
      <xdr:col>86</xdr:col>
      <xdr:colOff>25400</xdr:colOff>
      <xdr:row>38</xdr:row>
      <xdr:rowOff>19812</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6230600" y="653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68851</xdr:rowOff>
    </xdr:from>
    <xdr:ext cx="534377" cy="259045"/>
    <xdr:sp macro="" textlink="">
      <xdr:nvSpPr>
        <xdr:cNvPr id="502" name="警察費最大値テキスト">
          <a:extLst>
            <a:ext uri="{FF2B5EF4-FFF2-40B4-BE49-F238E27FC236}">
              <a16:creationId xmlns:a16="http://schemas.microsoft.com/office/drawing/2014/main" id="{00000000-0008-0000-0700-0000F6010000}"/>
            </a:ext>
          </a:extLst>
        </xdr:cNvPr>
        <xdr:cNvSpPr txBox="1"/>
      </xdr:nvSpPr>
      <xdr:spPr>
        <a:xfrm>
          <a:off x="16370300" y="486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122174</xdr:rowOff>
    </xdr:from>
    <xdr:to>
      <xdr:col>86</xdr:col>
      <xdr:colOff>25400</xdr:colOff>
      <xdr:row>29</xdr:row>
      <xdr:rowOff>122174</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6230600" y="509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10668</xdr:rowOff>
    </xdr:from>
    <xdr:to>
      <xdr:col>85</xdr:col>
      <xdr:colOff>127000</xdr:colOff>
      <xdr:row>34</xdr:row>
      <xdr:rowOff>58547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5481300" y="5668518"/>
          <a:ext cx="838200" cy="2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144543</xdr:rowOff>
    </xdr:from>
    <xdr:ext cx="534377" cy="259045"/>
    <xdr:sp macro="" textlink="">
      <xdr:nvSpPr>
        <xdr:cNvPr id="505" name="警察費平均値テキスト">
          <a:extLst>
            <a:ext uri="{FF2B5EF4-FFF2-40B4-BE49-F238E27FC236}">
              <a16:creationId xmlns:a16="http://schemas.microsoft.com/office/drawing/2014/main" id="{00000000-0008-0000-0700-0000F9010000}"/>
            </a:ext>
          </a:extLst>
        </xdr:cNvPr>
        <xdr:cNvSpPr txBox="1"/>
      </xdr:nvSpPr>
      <xdr:spPr>
        <a:xfrm>
          <a:off x="16370300" y="59738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166116</xdr:rowOff>
    </xdr:from>
    <xdr:to>
      <xdr:col>85</xdr:col>
      <xdr:colOff>177800</xdr:colOff>
      <xdr:row>35</xdr:row>
      <xdr:rowOff>96266</xdr:rowOff>
    </xdr:to>
    <xdr:sp macro="" textlink="">
      <xdr:nvSpPr>
        <xdr:cNvPr id="506" name="フローチャート: 判断 505">
          <a:extLst>
            <a:ext uri="{FF2B5EF4-FFF2-40B4-BE49-F238E27FC236}">
              <a16:creationId xmlns:a16="http://schemas.microsoft.com/office/drawing/2014/main" id="{00000000-0008-0000-0700-0000FA010000}"/>
            </a:ext>
          </a:extLst>
        </xdr:cNvPr>
        <xdr:cNvSpPr/>
      </xdr:nvSpPr>
      <xdr:spPr>
        <a:xfrm>
          <a:off x="16268700" y="599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11049</xdr:rowOff>
    </xdr:from>
    <xdr:to>
      <xdr:col>81</xdr:col>
      <xdr:colOff>50800</xdr:colOff>
      <xdr:row>33</xdr:row>
      <xdr:rowOff>10668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4592300" y="5497449"/>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1651</xdr:rowOff>
    </xdr:from>
    <xdr:to>
      <xdr:col>81</xdr:col>
      <xdr:colOff>101600</xdr:colOff>
      <xdr:row>35</xdr:row>
      <xdr:rowOff>103251</xdr:rowOff>
    </xdr:to>
    <xdr:sp macro="" textlink="">
      <xdr:nvSpPr>
        <xdr:cNvPr id="508" name="フローチャート: 判断 507">
          <a:extLst>
            <a:ext uri="{FF2B5EF4-FFF2-40B4-BE49-F238E27FC236}">
              <a16:creationId xmlns:a16="http://schemas.microsoft.com/office/drawing/2014/main" id="{00000000-0008-0000-0700-0000FC010000}"/>
            </a:ext>
          </a:extLst>
        </xdr:cNvPr>
        <xdr:cNvSpPr/>
      </xdr:nvSpPr>
      <xdr:spPr>
        <a:xfrm>
          <a:off x="15430500" y="600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35</xdr:row>
      <xdr:rowOff>94378</xdr:rowOff>
    </xdr:from>
    <xdr:ext cx="534377"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5201411" y="6095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11049</xdr:rowOff>
    </xdr:from>
    <xdr:to>
      <xdr:col>76</xdr:col>
      <xdr:colOff>114300</xdr:colOff>
      <xdr:row>34</xdr:row>
      <xdr:rowOff>92075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3703300" y="5497449"/>
          <a:ext cx="889000" cy="4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140970</xdr:rowOff>
    </xdr:from>
    <xdr:to>
      <xdr:col>76</xdr:col>
      <xdr:colOff>165100</xdr:colOff>
      <xdr:row>35</xdr:row>
      <xdr:rowOff>71120</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4541500" y="597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62247</xdr:rowOff>
    </xdr:from>
    <xdr:ext cx="534377"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4325111" y="606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92075</xdr:rowOff>
    </xdr:from>
    <xdr:to>
      <xdr:col>71</xdr:col>
      <xdr:colOff>177800</xdr:colOff>
      <xdr:row>35</xdr:row>
      <xdr:rowOff>26924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2814300" y="5921375"/>
          <a:ext cx="889000" cy="10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24003</xdr:rowOff>
    </xdr:from>
    <xdr:to>
      <xdr:col>72</xdr:col>
      <xdr:colOff>38100</xdr:colOff>
      <xdr:row>35</xdr:row>
      <xdr:rowOff>125603</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3652500" y="6024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116730</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3436111" y="611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68961</xdr:rowOff>
    </xdr:from>
    <xdr:to>
      <xdr:col>67</xdr:col>
      <xdr:colOff>101600</xdr:colOff>
      <xdr:row>35</xdr:row>
      <xdr:rowOff>170561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2763500" y="606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161688</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2547111" y="616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7747</xdr:rowOff>
    </xdr:from>
    <xdr:to>
      <xdr:col>85</xdr:col>
      <xdr:colOff>177800</xdr:colOff>
      <xdr:row>34</xdr:row>
      <xdr:rowOff>109347</xdr:rowOff>
    </xdr:to>
    <xdr:sp macro="" textlink="">
      <xdr:nvSpPr>
        <xdr:cNvPr id="523" name="楕円 522">
          <a:extLst>
            <a:ext uri="{FF2B5EF4-FFF2-40B4-BE49-F238E27FC236}">
              <a16:creationId xmlns:a16="http://schemas.microsoft.com/office/drawing/2014/main" id="{00000000-0008-0000-0700-00000B020000}"/>
            </a:ext>
          </a:extLst>
        </xdr:cNvPr>
        <xdr:cNvSpPr/>
      </xdr:nvSpPr>
      <xdr:spPr>
        <a:xfrm>
          <a:off x="162687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30624</xdr:rowOff>
    </xdr:from>
    <xdr:ext cx="534377" cy="259045"/>
    <xdr:sp macro="" textlink="">
      <xdr:nvSpPr>
        <xdr:cNvPr id="524" name="警察費該当値テキスト">
          <a:extLst>
            <a:ext uri="{FF2B5EF4-FFF2-40B4-BE49-F238E27FC236}">
              <a16:creationId xmlns:a16="http://schemas.microsoft.com/office/drawing/2014/main" id="{00000000-0008-0000-0700-00000C020000}"/>
            </a:ext>
          </a:extLst>
        </xdr:cNvPr>
        <xdr:cNvSpPr txBox="1"/>
      </xdr:nvSpPr>
      <xdr:spPr>
        <a:xfrm>
          <a:off x="16370300" y="568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131318</xdr:rowOff>
    </xdr:from>
    <xdr:to>
      <xdr:col>81</xdr:col>
      <xdr:colOff>101600</xdr:colOff>
      <xdr:row>33</xdr:row>
      <xdr:rowOff>61468</xdr:rowOff>
    </xdr:to>
    <xdr:sp macro="" textlink="">
      <xdr:nvSpPr>
        <xdr:cNvPr id="525" name="楕円 524">
          <a:extLst>
            <a:ext uri="{FF2B5EF4-FFF2-40B4-BE49-F238E27FC236}">
              <a16:creationId xmlns:a16="http://schemas.microsoft.com/office/drawing/2014/main" id="{00000000-0008-0000-0700-00000D020000}"/>
            </a:ext>
          </a:extLst>
        </xdr:cNvPr>
        <xdr:cNvSpPr/>
      </xdr:nvSpPr>
      <xdr:spPr>
        <a:xfrm>
          <a:off x="15430500" y="561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31</xdr:row>
      <xdr:rowOff>77995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01411" y="539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131699</xdr:rowOff>
    </xdr:from>
    <xdr:to>
      <xdr:col>76</xdr:col>
      <xdr:colOff>165100</xdr:colOff>
      <xdr:row>32</xdr:row>
      <xdr:rowOff>61849</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4541500" y="544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30</xdr:row>
      <xdr:rowOff>78376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22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41275</xdr:rowOff>
    </xdr:from>
    <xdr:to>
      <xdr:col>72</xdr:col>
      <xdr:colOff>38100</xdr:colOff>
      <xdr:row>34</xdr:row>
      <xdr:rowOff>142875</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3652500" y="587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159402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564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147574</xdr:rowOff>
    </xdr:from>
    <xdr:to>
      <xdr:col>67</xdr:col>
      <xdr:colOff>101600</xdr:colOff>
      <xdr:row>35</xdr:row>
      <xdr:rowOff>77724</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2763500" y="597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94251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575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7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700-000016020000}"/>
            </a:ext>
          </a:extLst>
        </xdr:cNvPr>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5" name="正方形/長方形 534">
          <a:extLst>
            <a:ext uri="{FF2B5EF4-FFF2-40B4-BE49-F238E27FC236}">
              <a16:creationId xmlns:a16="http://schemas.microsoft.com/office/drawing/2014/main" id="{00000000-0008-0000-0700-000017020000}"/>
            </a:ext>
          </a:extLst>
        </xdr:cNvPr>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0" name="直線コネクタ 539">
          <a:extLst>
            <a:ext uri="{FF2B5EF4-FFF2-40B4-BE49-F238E27FC236}">
              <a16:creationId xmlns:a16="http://schemas.microsoft.com/office/drawing/2014/main" id="{00000000-0008-0000-0700-00001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2" name="直線コネクタ 541">
          <a:extLst>
            <a:ext uri="{FF2B5EF4-FFF2-40B4-BE49-F238E27FC236}">
              <a16:creationId xmlns:a16="http://schemas.microsoft.com/office/drawing/2014/main" id="{00000000-0008-0000-0700-00001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4" name="直線コネクタ 543">
          <a:extLst>
            <a:ext uri="{FF2B5EF4-FFF2-40B4-BE49-F238E27FC236}">
              <a16:creationId xmlns:a16="http://schemas.microsoft.com/office/drawing/2014/main" id="{00000000-0008-0000-0700-00002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教育費グラフ枠">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96076</xdr:rowOff>
    </xdr:from>
    <xdr:to>
      <xdr:col>85</xdr:col>
      <xdr:colOff>126364</xdr:colOff>
      <xdr:row>58</xdr:row>
      <xdr:rowOff>159474</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flipV="1">
          <a:off x="16317595" y="8668576"/>
          <a:ext cx="1269" cy="1434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163301</xdr:rowOff>
    </xdr:from>
    <xdr:ext cx="534377" cy="259045"/>
    <xdr:sp macro="" textlink="">
      <xdr:nvSpPr>
        <xdr:cNvPr id="556" name="教育費最小値テキスト">
          <a:extLst>
            <a:ext uri="{FF2B5EF4-FFF2-40B4-BE49-F238E27FC236}">
              <a16:creationId xmlns:a16="http://schemas.microsoft.com/office/drawing/2014/main" id="{00000000-0008-0000-0700-00002C020000}"/>
            </a:ext>
          </a:extLst>
        </xdr:cNvPr>
        <xdr:cNvSpPr txBox="1"/>
      </xdr:nvSpPr>
      <xdr:spPr>
        <a:xfrm>
          <a:off x="16370300" y="1010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159474</xdr:rowOff>
    </xdr:from>
    <xdr:to>
      <xdr:col>86</xdr:col>
      <xdr:colOff>25400</xdr:colOff>
      <xdr:row>58</xdr:row>
      <xdr:rowOff>159474</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6230600" y="10103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42753</xdr:rowOff>
    </xdr:from>
    <xdr:ext cx="599010" cy="259045"/>
    <xdr:sp macro="" textlink="">
      <xdr:nvSpPr>
        <xdr:cNvPr id="558" name="教育費最大値テキスト">
          <a:extLst>
            <a:ext uri="{FF2B5EF4-FFF2-40B4-BE49-F238E27FC236}">
              <a16:creationId xmlns:a16="http://schemas.microsoft.com/office/drawing/2014/main" id="{00000000-0008-0000-0700-00002E020000}"/>
            </a:ext>
          </a:extLst>
        </xdr:cNvPr>
        <xdr:cNvSpPr txBox="1"/>
      </xdr:nvSpPr>
      <xdr:spPr>
        <a:xfrm>
          <a:off x="16370300" y="8443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96076</xdr:rowOff>
    </xdr:from>
    <xdr:to>
      <xdr:col>86</xdr:col>
      <xdr:colOff>25400</xdr:colOff>
      <xdr:row>50</xdr:row>
      <xdr:rowOff>96076</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866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169932</xdr:rowOff>
    </xdr:from>
    <xdr:to>
      <xdr:col>85</xdr:col>
      <xdr:colOff>127000</xdr:colOff>
      <xdr:row>54</xdr:row>
      <xdr:rowOff>170961</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5481300" y="9428232"/>
          <a:ext cx="8382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96473</xdr:rowOff>
    </xdr:from>
    <xdr:ext cx="534377" cy="259045"/>
    <xdr:sp macro="" textlink="">
      <xdr:nvSpPr>
        <xdr:cNvPr id="561" name="教育費平均値テキスト">
          <a:extLst>
            <a:ext uri="{FF2B5EF4-FFF2-40B4-BE49-F238E27FC236}">
              <a16:creationId xmlns:a16="http://schemas.microsoft.com/office/drawing/2014/main" id="{00000000-0008-0000-0700-000031020000}"/>
            </a:ext>
          </a:extLst>
        </xdr:cNvPr>
        <xdr:cNvSpPr txBox="1"/>
      </xdr:nvSpPr>
      <xdr:spPr>
        <a:xfrm>
          <a:off x="16370300" y="9526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118046</xdr:rowOff>
    </xdr:from>
    <xdr:to>
      <xdr:col>85</xdr:col>
      <xdr:colOff>177800</xdr:colOff>
      <xdr:row>56</xdr:row>
      <xdr:rowOff>48196</xdr:rowOff>
    </xdr:to>
    <xdr:sp macro="" textlink="">
      <xdr:nvSpPr>
        <xdr:cNvPr id="562" name="フローチャート: 判断 561">
          <a:extLst>
            <a:ext uri="{FF2B5EF4-FFF2-40B4-BE49-F238E27FC236}">
              <a16:creationId xmlns:a16="http://schemas.microsoft.com/office/drawing/2014/main" id="{00000000-0008-0000-0700-000032020000}"/>
            </a:ext>
          </a:extLst>
        </xdr:cNvPr>
        <xdr:cNvSpPr/>
      </xdr:nvSpPr>
      <xdr:spPr>
        <a:xfrm>
          <a:off x="16268700" y="95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170961</xdr:rowOff>
    </xdr:from>
    <xdr:to>
      <xdr:col>81</xdr:col>
      <xdr:colOff>50800</xdr:colOff>
      <xdr:row>55</xdr:row>
      <xdr:rowOff>29820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flipV="1">
          <a:off x="14592300" y="9429261"/>
          <a:ext cx="889000" cy="3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99796</xdr:rowOff>
    </xdr:from>
    <xdr:to>
      <xdr:col>81</xdr:col>
      <xdr:colOff>101600</xdr:colOff>
      <xdr:row>56</xdr:row>
      <xdr:rowOff>29946</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54305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21073</xdr:rowOff>
    </xdr:from>
    <xdr:ext cx="534377"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5201411" y="962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29820</xdr:rowOff>
    </xdr:from>
    <xdr:to>
      <xdr:col>76</xdr:col>
      <xdr:colOff>114300</xdr:colOff>
      <xdr:row>55</xdr:row>
      <xdr:rowOff>43802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3703300" y="9459570"/>
          <a:ext cx="8890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115722</xdr:rowOff>
    </xdr:from>
    <xdr:to>
      <xdr:col>76</xdr:col>
      <xdr:colOff>165100</xdr:colOff>
      <xdr:row>56</xdr:row>
      <xdr:rowOff>45872</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45415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36999</xdr:rowOff>
    </xdr:from>
    <xdr:ext cx="534377"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4325111" y="96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42183</xdr:rowOff>
    </xdr:from>
    <xdr:to>
      <xdr:col>71</xdr:col>
      <xdr:colOff>177800</xdr:colOff>
      <xdr:row>55</xdr:row>
      <xdr:rowOff>43802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814300" y="9471933"/>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120523</xdr:rowOff>
    </xdr:from>
    <xdr:to>
      <xdr:col>72</xdr:col>
      <xdr:colOff>38100</xdr:colOff>
      <xdr:row>56</xdr:row>
      <xdr:rowOff>50673</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3652500" y="955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41800</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3436111" y="9643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122142</xdr:rowOff>
    </xdr:from>
    <xdr:to>
      <xdr:col>67</xdr:col>
      <xdr:colOff>101600</xdr:colOff>
      <xdr:row>56</xdr:row>
      <xdr:rowOff>52292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2763500" y="955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43419</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2547111" y="964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119132</xdr:rowOff>
    </xdr:from>
    <xdr:to>
      <xdr:col>85</xdr:col>
      <xdr:colOff>177800</xdr:colOff>
      <xdr:row>55</xdr:row>
      <xdr:rowOff>49282</xdr:rowOff>
    </xdr:to>
    <xdr:sp macro="" textlink="">
      <xdr:nvSpPr>
        <xdr:cNvPr id="579" name="楕円 578">
          <a:extLst>
            <a:ext uri="{FF2B5EF4-FFF2-40B4-BE49-F238E27FC236}">
              <a16:creationId xmlns:a16="http://schemas.microsoft.com/office/drawing/2014/main" id="{00000000-0008-0000-0700-000043020000}"/>
            </a:ext>
          </a:extLst>
        </xdr:cNvPr>
        <xdr:cNvSpPr/>
      </xdr:nvSpPr>
      <xdr:spPr>
        <a:xfrm>
          <a:off x="16268700" y="9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142009</xdr:rowOff>
    </xdr:from>
    <xdr:ext cx="534377" cy="259045"/>
    <xdr:sp macro="" textlink="">
      <xdr:nvSpPr>
        <xdr:cNvPr id="580" name="教育費該当値テキスト">
          <a:extLst>
            <a:ext uri="{FF2B5EF4-FFF2-40B4-BE49-F238E27FC236}">
              <a16:creationId xmlns:a16="http://schemas.microsoft.com/office/drawing/2014/main" id="{00000000-0008-0000-0700-000044020000}"/>
            </a:ext>
          </a:extLst>
        </xdr:cNvPr>
        <xdr:cNvSpPr txBox="1"/>
      </xdr:nvSpPr>
      <xdr:spPr>
        <a:xfrm>
          <a:off x="16370300" y="922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120161</xdr:rowOff>
    </xdr:from>
    <xdr:to>
      <xdr:col>81</xdr:col>
      <xdr:colOff>101600</xdr:colOff>
      <xdr:row>55</xdr:row>
      <xdr:rowOff>50311</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5430500" y="937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66838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01411" y="915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150470</xdr:rowOff>
    </xdr:from>
    <xdr:to>
      <xdr:col>76</xdr:col>
      <xdr:colOff>165100</xdr:colOff>
      <xdr:row>55</xdr:row>
      <xdr:rowOff>80620</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4541500" y="940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97147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18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164452</xdr:rowOff>
    </xdr:from>
    <xdr:to>
      <xdr:col>72</xdr:col>
      <xdr:colOff>38100</xdr:colOff>
      <xdr:row>55</xdr:row>
      <xdr:rowOff>94602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3652500" y="942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111129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19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162833</xdr:rowOff>
    </xdr:from>
    <xdr:to>
      <xdr:col>67</xdr:col>
      <xdr:colOff>101600</xdr:colOff>
      <xdr:row>55</xdr:row>
      <xdr:rowOff>92983</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2763500" y="942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109510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19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7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700-00004E020000}"/>
            </a:ext>
          </a:extLst>
        </xdr:cNvPr>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7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災害復旧費グラフ枠">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83739</xdr:rowOff>
    </xdr:from>
    <xdr:to>
      <xdr:col>85</xdr:col>
      <xdr:colOff>126364</xdr:colOff>
      <xdr:row>78</xdr:row>
      <xdr:rowOff>136134</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flipV="1">
          <a:off x="16317595" y="12428139"/>
          <a:ext cx="1269" cy="108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139961</xdr:rowOff>
    </xdr:from>
    <xdr:ext cx="313932" cy="259045"/>
    <xdr:sp macro="" textlink="">
      <xdr:nvSpPr>
        <xdr:cNvPr id="609" name="災害復旧費最小値テキスト">
          <a:extLst>
            <a:ext uri="{FF2B5EF4-FFF2-40B4-BE49-F238E27FC236}">
              <a16:creationId xmlns:a16="http://schemas.microsoft.com/office/drawing/2014/main" id="{00000000-0008-0000-0700-000061020000}"/>
            </a:ext>
          </a:extLst>
        </xdr:cNvPr>
        <xdr:cNvSpPr txBox="1"/>
      </xdr:nvSpPr>
      <xdr:spPr>
        <a:xfrm>
          <a:off x="16370300" y="135130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136134</xdr:rowOff>
    </xdr:from>
    <xdr:to>
      <xdr:col>86</xdr:col>
      <xdr:colOff>25400</xdr:colOff>
      <xdr:row>78</xdr:row>
      <xdr:rowOff>136134</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6230600" y="13509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30416</xdr:rowOff>
    </xdr:from>
    <xdr:ext cx="534377" cy="259045"/>
    <xdr:sp macro="" textlink="">
      <xdr:nvSpPr>
        <xdr:cNvPr id="611" name="災害復旧費最大値テキスト">
          <a:extLst>
            <a:ext uri="{FF2B5EF4-FFF2-40B4-BE49-F238E27FC236}">
              <a16:creationId xmlns:a16="http://schemas.microsoft.com/office/drawing/2014/main" id="{00000000-0008-0000-0700-000063020000}"/>
            </a:ext>
          </a:extLst>
        </xdr:cNvPr>
        <xdr:cNvSpPr txBox="1"/>
      </xdr:nvSpPr>
      <xdr:spPr>
        <a:xfrm>
          <a:off x="16370300" y="1220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83739</xdr:rowOff>
    </xdr:from>
    <xdr:to>
      <xdr:col>86</xdr:col>
      <xdr:colOff>25400</xdr:colOff>
      <xdr:row>72</xdr:row>
      <xdr:rowOff>83739</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230600" y="12428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25766</xdr:rowOff>
    </xdr:from>
    <xdr:to>
      <xdr:col>85</xdr:col>
      <xdr:colOff>127000</xdr:colOff>
      <xdr:row>78</xdr:row>
      <xdr:rowOff>52512</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5481300" y="13227416"/>
          <a:ext cx="838200" cy="19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145838</xdr:rowOff>
    </xdr:from>
    <xdr:ext cx="469744" cy="259045"/>
    <xdr:sp macro="" textlink="">
      <xdr:nvSpPr>
        <xdr:cNvPr id="614" name="災害復旧費平均値テキスト">
          <a:extLst>
            <a:ext uri="{FF2B5EF4-FFF2-40B4-BE49-F238E27FC236}">
              <a16:creationId xmlns:a16="http://schemas.microsoft.com/office/drawing/2014/main" id="{00000000-0008-0000-0700-000066020000}"/>
            </a:ext>
          </a:extLst>
        </xdr:cNvPr>
        <xdr:cNvSpPr txBox="1"/>
      </xdr:nvSpPr>
      <xdr:spPr>
        <a:xfrm>
          <a:off x="16370300" y="1317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122961</xdr:rowOff>
    </xdr:from>
    <xdr:to>
      <xdr:col>85</xdr:col>
      <xdr:colOff>177800</xdr:colOff>
      <xdr:row>78</xdr:row>
      <xdr:rowOff>53111</xdr:rowOff>
    </xdr:to>
    <xdr:sp macro="" textlink="">
      <xdr:nvSpPr>
        <xdr:cNvPr id="615" name="フローチャート: 判断 614">
          <a:extLst>
            <a:ext uri="{FF2B5EF4-FFF2-40B4-BE49-F238E27FC236}">
              <a16:creationId xmlns:a16="http://schemas.microsoft.com/office/drawing/2014/main" id="{00000000-0008-0000-0700-000067020000}"/>
            </a:ext>
          </a:extLst>
        </xdr:cNvPr>
        <xdr:cNvSpPr/>
      </xdr:nvSpPr>
      <xdr:spPr>
        <a:xfrm>
          <a:off x="16268700" y="1332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85979</xdr:rowOff>
    </xdr:from>
    <xdr:to>
      <xdr:col>81</xdr:col>
      <xdr:colOff>50800</xdr:colOff>
      <xdr:row>77</xdr:row>
      <xdr:rowOff>25766</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4592300" y="12944729"/>
          <a:ext cx="889000" cy="28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63388</xdr:rowOff>
    </xdr:from>
    <xdr:to>
      <xdr:col>81</xdr:col>
      <xdr:colOff>101600</xdr:colOff>
      <xdr:row>77</xdr:row>
      <xdr:rowOff>164988</xdr:rowOff>
    </xdr:to>
    <xdr:sp macro="" textlink="">
      <xdr:nvSpPr>
        <xdr:cNvPr id="617" name="フローチャート: 判断 616">
          <a:extLst>
            <a:ext uri="{FF2B5EF4-FFF2-40B4-BE49-F238E27FC236}">
              <a16:creationId xmlns:a16="http://schemas.microsoft.com/office/drawing/2014/main" id="{00000000-0008-0000-0700-000069020000}"/>
            </a:ext>
          </a:extLst>
        </xdr:cNvPr>
        <xdr:cNvSpPr/>
      </xdr:nvSpPr>
      <xdr:spPr>
        <a:xfrm>
          <a:off x="15430500" y="13265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77</xdr:row>
      <xdr:rowOff>156115</xdr:rowOff>
    </xdr:from>
    <xdr:ext cx="469744"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52337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85979</xdr:rowOff>
    </xdr:from>
    <xdr:to>
      <xdr:col>76</xdr:col>
      <xdr:colOff>114300</xdr:colOff>
      <xdr:row>76</xdr:row>
      <xdr:rowOff>124613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3703300" y="12944729"/>
          <a:ext cx="889000" cy="21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87437</xdr:rowOff>
    </xdr:from>
    <xdr:to>
      <xdr:col>76</xdr:col>
      <xdr:colOff>165100</xdr:colOff>
      <xdr:row>78</xdr:row>
      <xdr:rowOff>17587</xdr:rowOff>
    </xdr:to>
    <xdr:sp macro="" textlink="">
      <xdr:nvSpPr>
        <xdr:cNvPr id="620" name="フローチャート: 判断 619">
          <a:extLst>
            <a:ext uri="{FF2B5EF4-FFF2-40B4-BE49-F238E27FC236}">
              <a16:creationId xmlns:a16="http://schemas.microsoft.com/office/drawing/2014/main" id="{00000000-0008-0000-0700-00006C020000}"/>
            </a:ext>
          </a:extLst>
        </xdr:cNvPr>
        <xdr:cNvSpPr/>
      </xdr:nvSpPr>
      <xdr:spPr>
        <a:xfrm>
          <a:off x="14541500" y="1328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8714</xdr:rowOff>
    </xdr:from>
    <xdr:ext cx="469744"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4357428" y="13381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124613</xdr:rowOff>
    </xdr:from>
    <xdr:to>
      <xdr:col>71</xdr:col>
      <xdr:colOff>177800</xdr:colOff>
      <xdr:row>78</xdr:row>
      <xdr:rowOff>119218</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2814300" y="13154813"/>
          <a:ext cx="889000" cy="33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95576</xdr:rowOff>
    </xdr:from>
    <xdr:to>
      <xdr:col>72</xdr:col>
      <xdr:colOff>38100</xdr:colOff>
      <xdr:row>78</xdr:row>
      <xdr:rowOff>25726</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3652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16853</xdr:rowOff>
    </xdr:from>
    <xdr:ext cx="469744"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3468428" y="1338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105862</xdr:rowOff>
    </xdr:from>
    <xdr:to>
      <xdr:col>67</xdr:col>
      <xdr:colOff>101600</xdr:colOff>
      <xdr:row>78</xdr:row>
      <xdr:rowOff>36012</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2763500" y="1330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52539</xdr:rowOff>
    </xdr:from>
    <xdr:ext cx="469744"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579428" y="1308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1712</xdr:rowOff>
    </xdr:from>
    <xdr:to>
      <xdr:col>85</xdr:col>
      <xdr:colOff>177800</xdr:colOff>
      <xdr:row>78</xdr:row>
      <xdr:rowOff>103312</xdr:rowOff>
    </xdr:to>
    <xdr:sp macro="" textlink="">
      <xdr:nvSpPr>
        <xdr:cNvPr id="632" name="楕円 631">
          <a:extLst>
            <a:ext uri="{FF2B5EF4-FFF2-40B4-BE49-F238E27FC236}">
              <a16:creationId xmlns:a16="http://schemas.microsoft.com/office/drawing/2014/main" id="{00000000-0008-0000-0700-000078020000}"/>
            </a:ext>
          </a:extLst>
        </xdr:cNvPr>
        <xdr:cNvSpPr/>
      </xdr:nvSpPr>
      <xdr:spPr>
        <a:xfrm>
          <a:off x="16268700" y="1337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101388</xdr:rowOff>
    </xdr:from>
    <xdr:ext cx="469744" cy="259045"/>
    <xdr:sp macro="" textlink="">
      <xdr:nvSpPr>
        <xdr:cNvPr id="633" name="災害復旧費該当値テキスト">
          <a:extLst>
            <a:ext uri="{FF2B5EF4-FFF2-40B4-BE49-F238E27FC236}">
              <a16:creationId xmlns:a16="http://schemas.microsoft.com/office/drawing/2014/main" id="{00000000-0008-0000-0700-000079020000}"/>
            </a:ext>
          </a:extLst>
        </xdr:cNvPr>
        <xdr:cNvSpPr txBox="1"/>
      </xdr:nvSpPr>
      <xdr:spPr>
        <a:xfrm>
          <a:off x="16370300" y="1330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146416</xdr:rowOff>
    </xdr:from>
    <xdr:to>
      <xdr:col>81</xdr:col>
      <xdr:colOff>101600</xdr:colOff>
      <xdr:row>77</xdr:row>
      <xdr:rowOff>76566</xdr:rowOff>
    </xdr:to>
    <xdr:sp macro="" textlink="">
      <xdr:nvSpPr>
        <xdr:cNvPr id="634" name="楕円 633">
          <a:extLst>
            <a:ext uri="{FF2B5EF4-FFF2-40B4-BE49-F238E27FC236}">
              <a16:creationId xmlns:a16="http://schemas.microsoft.com/office/drawing/2014/main" id="{00000000-0008-0000-0700-00007A020000}"/>
            </a:ext>
          </a:extLst>
        </xdr:cNvPr>
        <xdr:cNvSpPr/>
      </xdr:nvSpPr>
      <xdr:spPr>
        <a:xfrm>
          <a:off x="15430500" y="1317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75</xdr:row>
      <xdr:rowOff>93093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33728" y="1295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35179</xdr:rowOff>
    </xdr:from>
    <xdr:to>
      <xdr:col>76</xdr:col>
      <xdr:colOff>165100</xdr:colOff>
      <xdr:row>75</xdr:row>
      <xdr:rowOff>136779</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4541500" y="128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153306</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26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73813</xdr:rowOff>
    </xdr:from>
    <xdr:to>
      <xdr:col>72</xdr:col>
      <xdr:colOff>38100</xdr:colOff>
      <xdr:row>77</xdr:row>
      <xdr:rowOff>3963</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3652500" y="1310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20490</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287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68418</xdr:rowOff>
    </xdr:from>
    <xdr:to>
      <xdr:col>67</xdr:col>
      <xdr:colOff>101600</xdr:colOff>
      <xdr:row>78</xdr:row>
      <xdr:rowOff>170018</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2763500" y="1344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161145</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625017" y="13534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7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700-000083020000}"/>
            </a:ext>
          </a:extLst>
        </xdr:cNvPr>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4" name="正方形/長方形 643">
          <a:extLst>
            <a:ext uri="{FF2B5EF4-FFF2-40B4-BE49-F238E27FC236}">
              <a16:creationId xmlns:a16="http://schemas.microsoft.com/office/drawing/2014/main" id="{00000000-0008-0000-0700-000084020000}"/>
            </a:ext>
          </a:extLst>
        </xdr:cNvPr>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5" name="正方形/長方形 644">
          <a:extLst>
            <a:ext uri="{FF2B5EF4-FFF2-40B4-BE49-F238E27FC236}">
              <a16:creationId xmlns:a16="http://schemas.microsoft.com/office/drawing/2014/main" id="{00000000-0008-0000-0700-000085020000}"/>
            </a:ext>
          </a:extLst>
        </xdr:cNvPr>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公債費グラフ枠">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142872</xdr:rowOff>
    </xdr:from>
    <xdr:to>
      <xdr:col>85</xdr:col>
      <xdr:colOff>126364</xdr:colOff>
      <xdr:row>98</xdr:row>
      <xdr:rowOff>153215</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flipV="1">
          <a:off x="16317595" y="15573372"/>
          <a:ext cx="1269" cy="1381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157042</xdr:rowOff>
    </xdr:from>
    <xdr:ext cx="534377" cy="259045"/>
    <xdr:sp macro="" textlink="">
      <xdr:nvSpPr>
        <xdr:cNvPr id="669" name="公債費最小値テキスト">
          <a:extLst>
            <a:ext uri="{FF2B5EF4-FFF2-40B4-BE49-F238E27FC236}">
              <a16:creationId xmlns:a16="http://schemas.microsoft.com/office/drawing/2014/main" id="{00000000-0008-0000-0700-00009D020000}"/>
            </a:ext>
          </a:extLst>
        </xdr:cNvPr>
        <xdr:cNvSpPr txBox="1"/>
      </xdr:nvSpPr>
      <xdr:spPr>
        <a:xfrm>
          <a:off x="16370300" y="1695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153215</xdr:rowOff>
    </xdr:from>
    <xdr:to>
      <xdr:col>86</xdr:col>
      <xdr:colOff>25400</xdr:colOff>
      <xdr:row>98</xdr:row>
      <xdr:rowOff>153215</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6230600" y="16955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89549</xdr:rowOff>
    </xdr:from>
    <xdr:ext cx="534377" cy="259045"/>
    <xdr:sp macro="" textlink="">
      <xdr:nvSpPr>
        <xdr:cNvPr id="671" name="公債費最大値テキスト">
          <a:extLst>
            <a:ext uri="{FF2B5EF4-FFF2-40B4-BE49-F238E27FC236}">
              <a16:creationId xmlns:a16="http://schemas.microsoft.com/office/drawing/2014/main" id="{00000000-0008-0000-0700-00009F020000}"/>
            </a:ext>
          </a:extLst>
        </xdr:cNvPr>
        <xdr:cNvSpPr txBox="1"/>
      </xdr:nvSpPr>
      <xdr:spPr>
        <a:xfrm>
          <a:off x="16370300" y="1534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142872</xdr:rowOff>
    </xdr:from>
    <xdr:to>
      <xdr:col>86</xdr:col>
      <xdr:colOff>25400</xdr:colOff>
      <xdr:row>90</xdr:row>
      <xdr:rowOff>142872</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6230600" y="1557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134328</xdr:rowOff>
    </xdr:from>
    <xdr:to>
      <xdr:col>85</xdr:col>
      <xdr:colOff>127000</xdr:colOff>
      <xdr:row>95</xdr:row>
      <xdr:rowOff>147016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5481300" y="16422078"/>
          <a:ext cx="8382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127734</xdr:rowOff>
    </xdr:from>
    <xdr:ext cx="534377" cy="259045"/>
    <xdr:sp macro="" textlink="">
      <xdr:nvSpPr>
        <xdr:cNvPr id="674" name="公債費平均値テキスト">
          <a:extLst>
            <a:ext uri="{FF2B5EF4-FFF2-40B4-BE49-F238E27FC236}">
              <a16:creationId xmlns:a16="http://schemas.microsoft.com/office/drawing/2014/main" id="{00000000-0008-0000-0700-0000A2020000}"/>
            </a:ext>
          </a:extLst>
        </xdr:cNvPr>
        <xdr:cNvSpPr txBox="1"/>
      </xdr:nvSpPr>
      <xdr:spPr>
        <a:xfrm>
          <a:off x="16370300" y="16415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149307</xdr:rowOff>
    </xdr:from>
    <xdr:to>
      <xdr:col>85</xdr:col>
      <xdr:colOff>177800</xdr:colOff>
      <xdr:row>96</xdr:row>
      <xdr:rowOff>79457</xdr:rowOff>
    </xdr:to>
    <xdr:sp macro="" textlink="">
      <xdr:nvSpPr>
        <xdr:cNvPr id="675" name="フローチャート: 判断 674">
          <a:extLst>
            <a:ext uri="{FF2B5EF4-FFF2-40B4-BE49-F238E27FC236}">
              <a16:creationId xmlns:a16="http://schemas.microsoft.com/office/drawing/2014/main" id="{00000000-0008-0000-0700-0000A3020000}"/>
            </a:ext>
          </a:extLst>
        </xdr:cNvPr>
        <xdr:cNvSpPr/>
      </xdr:nvSpPr>
      <xdr:spPr>
        <a:xfrm>
          <a:off x="16268700" y="1643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134328</xdr:rowOff>
    </xdr:from>
    <xdr:to>
      <xdr:col>81</xdr:col>
      <xdr:colOff>50800</xdr:colOff>
      <xdr:row>95</xdr:row>
      <xdr:rowOff>161846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4592300" y="16422078"/>
          <a:ext cx="889000" cy="2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120217</xdr:rowOff>
    </xdr:from>
    <xdr:to>
      <xdr:col>81</xdr:col>
      <xdr:colOff>101600</xdr:colOff>
      <xdr:row>97</xdr:row>
      <xdr:rowOff>50367</xdr:rowOff>
    </xdr:to>
    <xdr:sp macro="" textlink="">
      <xdr:nvSpPr>
        <xdr:cNvPr id="677" name="フローチャート: 判断 676">
          <a:extLst>
            <a:ext uri="{FF2B5EF4-FFF2-40B4-BE49-F238E27FC236}">
              <a16:creationId xmlns:a16="http://schemas.microsoft.com/office/drawing/2014/main" id="{00000000-0008-0000-0700-0000A5020000}"/>
            </a:ext>
          </a:extLst>
        </xdr:cNvPr>
        <xdr:cNvSpPr/>
      </xdr:nvSpPr>
      <xdr:spPr>
        <a:xfrm>
          <a:off x="15430500" y="1657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97</xdr:row>
      <xdr:rowOff>41494</xdr:rowOff>
    </xdr:from>
    <xdr:ext cx="534377"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5201411" y="1667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143500</xdr:rowOff>
    </xdr:from>
    <xdr:to>
      <xdr:col>76</xdr:col>
      <xdr:colOff>114300</xdr:colOff>
      <xdr:row>95</xdr:row>
      <xdr:rowOff>161846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3703300" y="16431250"/>
          <a:ext cx="889000" cy="1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135906</xdr:rowOff>
    </xdr:from>
    <xdr:to>
      <xdr:col>76</xdr:col>
      <xdr:colOff>165100</xdr:colOff>
      <xdr:row>97</xdr:row>
      <xdr:rowOff>66056</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4541500" y="1659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57183</xdr:rowOff>
    </xdr:from>
    <xdr:ext cx="534377"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4325111" y="1668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90494</xdr:rowOff>
    </xdr:from>
    <xdr:to>
      <xdr:col>71</xdr:col>
      <xdr:colOff>177800</xdr:colOff>
      <xdr:row>95</xdr:row>
      <xdr:rowOff>143500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814300" y="16378244"/>
          <a:ext cx="889000" cy="5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128505</xdr:rowOff>
    </xdr:from>
    <xdr:to>
      <xdr:col>72</xdr:col>
      <xdr:colOff>38100</xdr:colOff>
      <xdr:row>97</xdr:row>
      <xdr:rowOff>58655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3652500" y="1658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49782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3436111" y="1668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101388</xdr:rowOff>
    </xdr:from>
    <xdr:to>
      <xdr:col>67</xdr:col>
      <xdr:colOff>101600</xdr:colOff>
      <xdr:row>97</xdr:row>
      <xdr:rowOff>31538</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2763500" y="1656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22665</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2547111" y="1665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96216</xdr:rowOff>
    </xdr:from>
    <xdr:to>
      <xdr:col>85</xdr:col>
      <xdr:colOff>177800</xdr:colOff>
      <xdr:row>96</xdr:row>
      <xdr:rowOff>26366</xdr:rowOff>
    </xdr:to>
    <xdr:sp macro="" textlink="">
      <xdr:nvSpPr>
        <xdr:cNvPr id="692" name="楕円 691">
          <a:extLst>
            <a:ext uri="{FF2B5EF4-FFF2-40B4-BE49-F238E27FC236}">
              <a16:creationId xmlns:a16="http://schemas.microsoft.com/office/drawing/2014/main" id="{00000000-0008-0000-0700-0000B4020000}"/>
            </a:ext>
          </a:extLst>
        </xdr:cNvPr>
        <xdr:cNvSpPr/>
      </xdr:nvSpPr>
      <xdr:spPr>
        <a:xfrm>
          <a:off x="16268700" y="1638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119093</xdr:rowOff>
    </xdr:from>
    <xdr:ext cx="534377" cy="259045"/>
    <xdr:sp macro="" textlink="">
      <xdr:nvSpPr>
        <xdr:cNvPr id="693" name="公債費該当値テキスト">
          <a:extLst>
            <a:ext uri="{FF2B5EF4-FFF2-40B4-BE49-F238E27FC236}">
              <a16:creationId xmlns:a16="http://schemas.microsoft.com/office/drawing/2014/main" id="{00000000-0008-0000-0700-0000B5020000}"/>
            </a:ext>
          </a:extLst>
        </xdr:cNvPr>
        <xdr:cNvSpPr txBox="1"/>
      </xdr:nvSpPr>
      <xdr:spPr>
        <a:xfrm>
          <a:off x="16370300" y="162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83528</xdr:rowOff>
    </xdr:from>
    <xdr:to>
      <xdr:col>81</xdr:col>
      <xdr:colOff>101600</xdr:colOff>
      <xdr:row>96</xdr:row>
      <xdr:rowOff>13678</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5430500" y="1637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94</xdr:row>
      <xdr:rowOff>30205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01411" y="1614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111046</xdr:rowOff>
    </xdr:from>
    <xdr:to>
      <xdr:col>76</xdr:col>
      <xdr:colOff>165100</xdr:colOff>
      <xdr:row>96</xdr:row>
      <xdr:rowOff>41196</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4541500" y="1639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57723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17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92700</xdr:rowOff>
    </xdr:from>
    <xdr:to>
      <xdr:col>72</xdr:col>
      <xdr:colOff>38100</xdr:colOff>
      <xdr:row>96</xdr:row>
      <xdr:rowOff>22850</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3652500" y="1638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39377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15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39694</xdr:rowOff>
    </xdr:from>
    <xdr:to>
      <xdr:col>67</xdr:col>
      <xdr:colOff>101600</xdr:colOff>
      <xdr:row>95</xdr:row>
      <xdr:rowOff>141294</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2763500" y="1632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157821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10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36</xdr:row>
      <xdr:rowOff>35577</xdr:rowOff>
    </xdr:from>
    <xdr:ext cx="248786"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039214" y="620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33</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8039214" y="58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31</xdr:row>
      <xdr:rowOff>130827</xdr:rowOff>
    </xdr:from>
    <xdr:ext cx="24878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039214" y="544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諸支出金グラフ枠">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146050</xdr:rowOff>
    </xdr:from>
    <xdr:to>
      <xdr:col>116</xdr:col>
      <xdr:colOff>62864</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flipV="1">
          <a:off x="22159595" y="5461000"/>
          <a:ext cx="1269"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99077</xdr:rowOff>
    </xdr:from>
    <xdr:ext cx="249299" cy="259045"/>
    <xdr:sp macro="" textlink="">
      <xdr:nvSpPr>
        <xdr:cNvPr id="724" name="諸支出金最小値テキスト">
          <a:extLst>
            <a:ext uri="{FF2B5EF4-FFF2-40B4-BE49-F238E27FC236}">
              <a16:creationId xmlns:a16="http://schemas.microsoft.com/office/drawing/2014/main" id="{00000000-0008-0000-0700-0000D4020000}"/>
            </a:ext>
          </a:extLst>
        </xdr:cNvPr>
        <xdr:cNvSpPr txBox="1"/>
      </xdr:nvSpPr>
      <xdr:spPr>
        <a:xfrm>
          <a:off x="22212300" y="678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92727</xdr:rowOff>
    </xdr:from>
    <xdr:ext cx="313932" cy="259045"/>
    <xdr:sp macro="" textlink="">
      <xdr:nvSpPr>
        <xdr:cNvPr id="726" name="諸支出金最大値テキスト">
          <a:extLst>
            <a:ext uri="{FF2B5EF4-FFF2-40B4-BE49-F238E27FC236}">
              <a16:creationId xmlns:a16="http://schemas.microsoft.com/office/drawing/2014/main" id="{00000000-0008-0000-0700-0000D6020000}"/>
            </a:ext>
          </a:extLst>
        </xdr:cNvPr>
        <xdr:cNvSpPr txBox="1"/>
      </xdr:nvSpPr>
      <xdr:spPr>
        <a:xfrm>
          <a:off x="22212300" y="5236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146050</xdr:rowOff>
    </xdr:from>
    <xdr:to>
      <xdr:col>116</xdr:col>
      <xdr:colOff>152400</xdr:colOff>
      <xdr:row>31</xdr:row>
      <xdr:rowOff>146050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2072600" y="546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16527</xdr:rowOff>
    </xdr:from>
    <xdr:ext cx="249299" cy="259045"/>
    <xdr:sp macro="" textlink="">
      <xdr:nvSpPr>
        <xdr:cNvPr id="729" name="諸支出金平均値テキスト">
          <a:extLst>
            <a:ext uri="{FF2B5EF4-FFF2-40B4-BE49-F238E27FC236}">
              <a16:creationId xmlns:a16="http://schemas.microsoft.com/office/drawing/2014/main" id="{00000000-0008-0000-0700-0000D9020000}"/>
            </a:ext>
          </a:extLst>
        </xdr:cNvPr>
        <xdr:cNvSpPr txBox="1"/>
      </xdr:nvSpPr>
      <xdr:spPr>
        <a:xfrm>
          <a:off x="22212300" y="6531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30" name="フローチャート: 判断 729">
          <a:extLst>
            <a:ext uri="{FF2B5EF4-FFF2-40B4-BE49-F238E27FC236}">
              <a16:creationId xmlns:a16="http://schemas.microsoft.com/office/drawing/2014/main" id="{00000000-0008-0000-0700-0000DA020000}"/>
            </a:ext>
          </a:extLst>
        </xdr:cNvPr>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30</xdr:row>
      <xdr:rowOff>12700</xdr:rowOff>
    </xdr:from>
    <xdr:to>
      <xdr:col>112</xdr:col>
      <xdr:colOff>38100</xdr:colOff>
      <xdr:row>30</xdr:row>
      <xdr:rowOff>114300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1272500" y="51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28</xdr:row>
      <xdr:rowOff>130827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1153633" y="4931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133350</xdr:rowOff>
    </xdr:from>
    <xdr:to>
      <xdr:col>107</xdr:col>
      <xdr:colOff>101600</xdr:colOff>
      <xdr:row>34</xdr:row>
      <xdr:rowOff>63500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03835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32</xdr:row>
      <xdr:rowOff>80027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20309650" y="556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38100</xdr:rowOff>
    </xdr:from>
    <xdr:to>
      <xdr:col>102</xdr:col>
      <xdr:colOff>165100</xdr:colOff>
      <xdr:row>38</xdr:row>
      <xdr:rowOff>139700</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194945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156227</xdr:rowOff>
    </xdr:from>
    <xdr:ext cx="249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9420650" y="632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133350</xdr:rowOff>
    </xdr:from>
    <xdr:to>
      <xdr:col>98</xdr:col>
      <xdr:colOff>38100</xdr:colOff>
      <xdr:row>34</xdr:row>
      <xdr:rowOff>63500</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186055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32</xdr:row>
      <xdr:rowOff>80027</xdr:rowOff>
    </xdr:from>
    <xdr:ext cx="249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531650" y="556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7" name="楕円 746">
          <a:extLst>
            <a:ext uri="{FF2B5EF4-FFF2-40B4-BE49-F238E27FC236}">
              <a16:creationId xmlns:a16="http://schemas.microsoft.com/office/drawing/2014/main" id="{00000000-0008-0000-0700-0000E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143527</xdr:rowOff>
    </xdr:from>
    <xdr:ext cx="249299" cy="259045"/>
    <xdr:sp macro="" textlink="">
      <xdr:nvSpPr>
        <xdr:cNvPr id="748" name="諸支出金該当値テキスト">
          <a:extLst>
            <a:ext uri="{FF2B5EF4-FFF2-40B4-BE49-F238E27FC236}">
              <a16:creationId xmlns:a16="http://schemas.microsoft.com/office/drawing/2014/main" id="{00000000-0008-0000-0700-0000E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1" name="楕円 750">
          <a:extLst>
            <a:ext uri="{FF2B5EF4-FFF2-40B4-BE49-F238E27FC236}">
              <a16:creationId xmlns:a16="http://schemas.microsoft.com/office/drawing/2014/main" id="{00000000-0008-0000-0700-0000E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9" name="前年度繰上充用金グラフ枠">
          <a:extLst>
            <a:ext uri="{FF2B5EF4-FFF2-40B4-BE49-F238E27FC236}">
              <a16:creationId xmlns:a16="http://schemas.microsoft.com/office/drawing/2014/main" id="{00000000-0008-0000-0700-00000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1" name="前年度繰上充用金最小値テキスト">
          <a:extLst>
            <a:ext uri="{FF2B5EF4-FFF2-40B4-BE49-F238E27FC236}">
              <a16:creationId xmlns:a16="http://schemas.microsoft.com/office/drawing/2014/main" id="{00000000-0008-0000-0700-00000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3" name="前年度繰上充用金最大値テキスト">
          <a:extLst>
            <a:ext uri="{FF2B5EF4-FFF2-40B4-BE49-F238E27FC236}">
              <a16:creationId xmlns:a16="http://schemas.microsoft.com/office/drawing/2014/main" id="{00000000-0008-0000-0700-00000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6" name="前年度繰上充用金平均値テキスト">
          <a:extLst>
            <a:ext uri="{FF2B5EF4-FFF2-40B4-BE49-F238E27FC236}">
              <a16:creationId xmlns:a16="http://schemas.microsoft.com/office/drawing/2014/main" id="{00000000-0008-0000-0700-00000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7" name="フローチャート: 判断 776">
          <a:extLst>
            <a:ext uri="{FF2B5EF4-FFF2-40B4-BE49-F238E27FC236}">
              <a16:creationId xmlns:a16="http://schemas.microsoft.com/office/drawing/2014/main" id="{00000000-0008-0000-0700-00000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9" name="フローチャート: 判断 778">
          <a:extLst>
            <a:ext uri="{FF2B5EF4-FFF2-40B4-BE49-F238E27FC236}">
              <a16:creationId xmlns:a16="http://schemas.microsoft.com/office/drawing/2014/main" id="{00000000-0008-0000-0700-00000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楕円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5" name="前年度繰上充用金該当値テキスト">
          <a:extLst>
            <a:ext uri="{FF2B5EF4-FFF2-40B4-BE49-F238E27FC236}">
              <a16:creationId xmlns:a16="http://schemas.microsoft.com/office/drawing/2014/main" id="{00000000-0008-0000-0700-00001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0" name="楕円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新型コロナウイルス感染症への対応などにより、民生費が前年度に比べ住民一人当たり</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円の増、衛生費が</a:t>
          </a:r>
          <a:r>
            <a:rPr kumimoji="1" lang="en-US" altLang="ja-JP" sz="1300">
              <a:latin typeface="ＭＳ Ｐゴシック" panose="020B0600070205080204" pitchFamily="50" charset="-128"/>
              <a:ea typeface="ＭＳ Ｐゴシック" panose="020B0600070205080204" pitchFamily="50" charset="-128"/>
            </a:rPr>
            <a:t>7,450</a:t>
          </a:r>
          <a:r>
            <a:rPr kumimoji="1" lang="ja-JP" altLang="en-US" sz="1300">
              <a:latin typeface="ＭＳ Ｐゴシック" panose="020B0600070205080204" pitchFamily="50" charset="-128"/>
              <a:ea typeface="ＭＳ Ｐゴシック" panose="020B0600070205080204" pitchFamily="50" charset="-128"/>
            </a:rPr>
            <a:t>円の増、商工費が</a:t>
          </a:r>
          <a:r>
            <a:rPr kumimoji="1" lang="en-US" altLang="ja-JP" sz="1300">
              <a:latin typeface="ＭＳ Ｐゴシック" panose="020B0600070205080204" pitchFamily="50" charset="-128"/>
              <a:ea typeface="ＭＳ Ｐゴシック" panose="020B0600070205080204" pitchFamily="50" charset="-128"/>
            </a:rPr>
            <a:t>19,061</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一方で、災害復旧費が平成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月豪雨災害に係る公共災害土木復旧費や耕地災害復旧事業費の減などにより前年度に比べ住民一人当たり</a:t>
          </a:r>
          <a:r>
            <a:rPr kumimoji="1" lang="en-US" altLang="ja-JP" sz="1300">
              <a:latin typeface="ＭＳ Ｐゴシック" panose="020B0600070205080204" pitchFamily="50" charset="-128"/>
              <a:ea typeface="ＭＳ Ｐゴシック" panose="020B0600070205080204" pitchFamily="50" charset="-128"/>
            </a:rPr>
            <a:t>4,335</a:t>
          </a:r>
          <a:r>
            <a:rPr kumimoji="1" lang="ja-JP" altLang="en-US" sz="1300">
              <a:latin typeface="ＭＳ Ｐゴシック" panose="020B0600070205080204" pitchFamily="50" charset="-128"/>
              <a:ea typeface="ＭＳ Ｐゴシック" panose="020B0600070205080204" pitchFamily="50" charset="-128"/>
            </a:rPr>
            <a:t>円の減となっている。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a:t>
          </a:r>
          <a:r>
            <a:rPr kumimoji="1" lang="ja-JP" altLang="en-US" sz="850">
              <a:latin typeface="ＭＳ ゴシック" pitchFamily="49" charset="-128"/>
              <a:ea typeface="ＭＳ ゴシック" pitchFamily="49" charset="-128"/>
            </a:rPr>
            <a:t>平成</a:t>
          </a:r>
          <a:r>
            <a:rPr kumimoji="1" lang="en-US" altLang="ja-JP" sz="850">
              <a:latin typeface="ＭＳ ゴシック" pitchFamily="49" charset="-128"/>
              <a:ea typeface="ＭＳ ゴシック" pitchFamily="49" charset="-128"/>
            </a:rPr>
            <a:t>30</a:t>
          </a:r>
          <a:r>
            <a:rPr kumimoji="1" lang="ja-JP" altLang="en-US" sz="850">
              <a:latin typeface="ＭＳ ゴシック" pitchFamily="49" charset="-128"/>
              <a:ea typeface="ＭＳ ゴシック" pitchFamily="49" charset="-128"/>
            </a:rPr>
            <a:t>年度は、豪雨災害からの復旧・復興を優先的に行ったことにより、財政調整基金の取崩しが前年度より増加するとともに積立てが減少し、実質単年度収支は前年度に比べ悪化した。令和元年度は、平成</a:t>
          </a:r>
          <a:r>
            <a:rPr kumimoji="1" lang="en-US" altLang="ja-JP" sz="850">
              <a:latin typeface="ＭＳ ゴシック" pitchFamily="49" charset="-128"/>
              <a:ea typeface="ＭＳ ゴシック" pitchFamily="49" charset="-128"/>
            </a:rPr>
            <a:t>30</a:t>
          </a:r>
          <a:r>
            <a:rPr kumimoji="1" lang="ja-JP" altLang="en-US" sz="850">
              <a:latin typeface="ＭＳ ゴシック" pitchFamily="49" charset="-128"/>
              <a:ea typeface="ＭＳ ゴシック" pitchFamily="49" charset="-128"/>
            </a:rPr>
            <a:t>年度に行えなかった財政調整基金への収支改善分の積立てを行ったため、実質単年度収支は前年度に比べ改善した。令和２年度は、財政調整基金の全額取崩中止を行ったため、実質単年度収支は前年度に比べ改善しているが、実質収支には新型コロナウイルス感染症緊急包括支援交付金の国庫返納額が含まれており、これを除くと実質収支額</a:t>
          </a:r>
          <a:r>
            <a:rPr kumimoji="1" lang="en-US" altLang="ja-JP" sz="850">
              <a:latin typeface="ＭＳ ゴシック" pitchFamily="49" charset="-128"/>
              <a:ea typeface="ＭＳ ゴシック" pitchFamily="49" charset="-128"/>
            </a:rPr>
            <a:t>0.28</a:t>
          </a:r>
          <a:r>
            <a:rPr kumimoji="1" lang="ja-JP" altLang="en-US" sz="850">
              <a:latin typeface="ＭＳ ゴシック" pitchFamily="49" charset="-128"/>
              <a:ea typeface="ＭＳ ゴシック" pitchFamily="49" charset="-128"/>
            </a:rPr>
            <a:t>、実質単年度収支</a:t>
          </a:r>
          <a:r>
            <a:rPr kumimoji="1" lang="en-US" altLang="ja-JP" sz="850">
              <a:latin typeface="ＭＳ ゴシック" pitchFamily="49" charset="-128"/>
              <a:ea typeface="ＭＳ ゴシック" pitchFamily="49" charset="-128"/>
            </a:rPr>
            <a:t>0.06</a:t>
          </a:r>
          <a:r>
            <a:rPr kumimoji="1" lang="ja-JP" altLang="en-US" sz="850">
              <a:latin typeface="ＭＳ ゴシック" pitchFamily="49" charset="-128"/>
              <a:ea typeface="ＭＳ ゴシック" pitchFamily="49" charset="-128"/>
            </a:rPr>
            <a:t>となる。令和３年度も、実質単年度収支には国庫返納に備えた積み立てが含まれており、また、実質収支には国庫返納額が含まれているため、これを除くと、実質収支額</a:t>
          </a:r>
          <a:r>
            <a:rPr kumimoji="1" lang="en-US" altLang="ja-JP" sz="850">
              <a:latin typeface="ＭＳ ゴシック" pitchFamily="49" charset="-128"/>
              <a:ea typeface="ＭＳ ゴシック" pitchFamily="49" charset="-128"/>
            </a:rPr>
            <a:t>1.90</a:t>
          </a:r>
          <a:r>
            <a:rPr kumimoji="1" lang="ja-JP" altLang="en-US" sz="850">
              <a:latin typeface="ＭＳ ゴシック" pitchFamily="49" charset="-128"/>
              <a:ea typeface="ＭＳ ゴシック" pitchFamily="49" charset="-128"/>
            </a:rPr>
            <a:t>、実質単年度収支</a:t>
          </a:r>
          <a:r>
            <a:rPr kumimoji="1" lang="en-US" altLang="ja-JP" sz="850">
              <a:latin typeface="ＭＳ ゴシック" pitchFamily="49" charset="-128"/>
              <a:ea typeface="ＭＳ ゴシック" pitchFamily="49" charset="-128"/>
            </a:rPr>
            <a:t>7.93</a:t>
          </a:r>
          <a:r>
            <a:rPr kumimoji="1" lang="ja-JP" altLang="en-US" sz="850">
              <a:latin typeface="ＭＳ ゴシック" pitchFamily="49" charset="-128"/>
              <a:ea typeface="ＭＳ ゴシック" pitchFamily="49" charset="-128"/>
            </a:rPr>
            <a:t>となる。また、国庫返納分等を除いた財政調整基金残高は</a:t>
          </a:r>
          <a:r>
            <a:rPr kumimoji="1" lang="en-US" altLang="ja-JP" sz="850">
              <a:latin typeface="ＭＳ ゴシック" pitchFamily="49" charset="-128"/>
              <a:ea typeface="ＭＳ ゴシック" pitchFamily="49" charset="-128"/>
            </a:rPr>
            <a:t>3.42</a:t>
          </a:r>
          <a:r>
            <a:rPr kumimoji="1" lang="ja-JP" altLang="en-US" sz="850">
              <a:latin typeface="ＭＳ ゴシック" pitchFamily="49" charset="-128"/>
              <a:ea typeface="ＭＳ ゴシック" pitchFamily="49" charset="-128"/>
            </a:rPr>
            <a:t>となる。</a:t>
          </a:r>
        </a:p>
        <a:p>
          <a:r>
            <a:rPr kumimoji="1" lang="ja-JP" altLang="en-US" sz="850">
              <a:latin typeface="ＭＳ ゴシック" pitchFamily="49" charset="-128"/>
              <a:ea typeface="ＭＳ ゴシック" pitchFamily="49" charset="-128"/>
            </a:rPr>
            <a:t>　財政調整基金残高は標準財政規模比５％を上回る水準で推移していたが、平成</a:t>
          </a:r>
          <a:r>
            <a:rPr kumimoji="1" lang="en-US" altLang="ja-JP" sz="850">
              <a:latin typeface="ＭＳ ゴシック" pitchFamily="49" charset="-128"/>
              <a:ea typeface="ＭＳ ゴシック" pitchFamily="49" charset="-128"/>
            </a:rPr>
            <a:t>28</a:t>
          </a:r>
          <a:r>
            <a:rPr kumimoji="1" lang="ja-JP" altLang="en-US" sz="850">
              <a:latin typeface="ＭＳ ゴシック" pitchFamily="49" charset="-128"/>
              <a:ea typeface="ＭＳ ゴシック" pitchFamily="49" charset="-128"/>
            </a:rPr>
            <a:t>年度に取崩しが増加したことなどから下回ることとなった。</a:t>
          </a:r>
          <a:endParaRPr kumimoji="1" lang="en-US" altLang="ja-JP" sz="850">
            <a:latin typeface="ＭＳ ゴシック" pitchFamily="49" charset="-128"/>
            <a:ea typeface="ＭＳ ゴシック" pitchFamily="49" charset="-128"/>
          </a:endParaRPr>
        </a:p>
        <a:p>
          <a:r>
            <a:rPr kumimoji="1" lang="ja-JP" altLang="en-US" sz="850">
              <a:latin typeface="ＭＳ ゴシック" pitchFamily="49" charset="-128"/>
              <a:ea typeface="ＭＳ ゴシック" pitchFamily="49" charset="-128"/>
            </a:rPr>
            <a:t>　岡山県行財政経営指針</a:t>
          </a:r>
          <a:r>
            <a:rPr kumimoji="1" lang="en-US" altLang="ja-JP" sz="850">
              <a:latin typeface="ＭＳ ゴシック" pitchFamily="49" charset="-128"/>
              <a:ea typeface="ＭＳ ゴシック" pitchFamily="49" charset="-128"/>
            </a:rPr>
            <a:t>【</a:t>
          </a:r>
          <a:r>
            <a:rPr kumimoji="1" lang="ja-JP" altLang="en-US" sz="850">
              <a:latin typeface="ＭＳ ゴシック" pitchFamily="49" charset="-128"/>
              <a:ea typeface="ＭＳ ゴシック" pitchFamily="49" charset="-128"/>
            </a:rPr>
            <a:t>令和３年３月版</a:t>
          </a:r>
          <a:r>
            <a:rPr kumimoji="1" lang="en-US" altLang="ja-JP" sz="850">
              <a:latin typeface="ＭＳ ゴシック" pitchFamily="49" charset="-128"/>
              <a:ea typeface="ＭＳ ゴシック" pitchFamily="49" charset="-128"/>
            </a:rPr>
            <a:t>】</a:t>
          </a:r>
          <a:r>
            <a:rPr kumimoji="1" lang="ja-JP" altLang="en-US" sz="850">
              <a:latin typeface="ＭＳ ゴシック" pitchFamily="49" charset="-128"/>
              <a:ea typeface="ＭＳ ゴシック" pitchFamily="49" charset="-128"/>
            </a:rPr>
            <a:t>に基づき、中長期的には、標準財政規模の５％に相当する額を積立目標とし、それ以降も、概ね同水準の残高維持を目指すこととしている。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いずれの会計においても、実質赤字額、資金不足額は生じていない。引き続き持続可能な財政運営・健全経営に努める。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7"/>
  <sheetViews>
    <sheetView showGridLines="0" tabSelected="1" workbookViewId="0"/>
  </sheetViews>
  <sheetFormatPr defaultColWidth="0" defaultRowHeight="11" zeroHeight="1" x14ac:dyDescent="0.2"/>
  <cols>
    <col min="1" max="11" width="2.08984375" style="158" customWidth="1"/>
    <col min="12" max="12" width="2.1796875" style="158" customWidth="1"/>
    <col min="13" max="17" width="2.36328125" style="158" customWidth="1"/>
    <col min="18" max="119" width="2.08984375" style="158" customWidth="1"/>
    <col min="120" max="16384" width="0" style="158" hidden="1"/>
  </cols>
  <sheetData>
    <row r="1" spans="1:119" ht="33" customHeight="1" x14ac:dyDescent="0.2">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59"/>
      <c r="DK1" s="159"/>
      <c r="DL1" s="159"/>
      <c r="DM1" s="159"/>
      <c r="DN1" s="159"/>
      <c r="DO1" s="159"/>
    </row>
    <row r="2" spans="1:119" ht="24" thickBot="1" x14ac:dyDescent="0.25">
      <c r="B2" s="442" t="s">
        <v>80</v>
      </c>
      <c r="C2" s="442"/>
      <c r="D2" s="442"/>
      <c r="E2" s="442"/>
      <c r="F2" s="442"/>
      <c r="G2" s="442"/>
      <c r="H2" s="442"/>
      <c r="I2" s="442"/>
      <c r="J2" s="442"/>
      <c r="K2" s="442"/>
      <c r="L2" s="442"/>
      <c r="M2" s="442"/>
      <c r="N2" s="442"/>
      <c r="O2" s="442"/>
      <c r="P2" s="442"/>
      <c r="Q2" s="442"/>
      <c r="R2" s="442"/>
      <c r="S2" s="442"/>
      <c r="T2" s="442"/>
      <c r="U2" s="442"/>
      <c r="V2" s="442"/>
    </row>
    <row r="3" spans="1:119" ht="18.75" customHeight="1" thickBot="1" x14ac:dyDescent="0.25">
      <c r="A3" s="159"/>
      <c r="B3" s="443" t="s">
        <v>81</v>
      </c>
      <c r="C3" s="444"/>
      <c r="D3" s="445"/>
      <c r="E3" s="445"/>
      <c r="F3" s="445"/>
      <c r="G3" s="445"/>
      <c r="H3" s="445"/>
      <c r="I3" s="445"/>
      <c r="J3" s="445"/>
      <c r="K3" s="445"/>
      <c r="L3" s="445" t="s">
        <v>82</v>
      </c>
      <c r="M3" s="445"/>
      <c r="N3" s="445"/>
      <c r="O3" s="445"/>
      <c r="P3" s="445"/>
      <c r="Q3" s="445"/>
      <c r="R3" s="449"/>
      <c r="S3" s="449"/>
      <c r="T3" s="449"/>
      <c r="U3" s="449"/>
      <c r="V3" s="450"/>
      <c r="W3" s="456" t="s">
        <v>83</v>
      </c>
      <c r="X3" s="457"/>
      <c r="Y3" s="457"/>
      <c r="Z3" s="457"/>
      <c r="AA3" s="457"/>
      <c r="AB3" s="457"/>
      <c r="AC3" s="457"/>
      <c r="AD3" s="457"/>
      <c r="AE3" s="457"/>
      <c r="AF3" s="457"/>
      <c r="AG3" s="457"/>
      <c r="AH3" s="457"/>
      <c r="AI3" s="457"/>
      <c r="AJ3" s="457"/>
      <c r="AK3" s="457"/>
      <c r="AL3" s="457"/>
      <c r="AM3" s="457"/>
      <c r="AN3" s="457"/>
      <c r="AO3" s="457"/>
      <c r="AP3" s="457"/>
      <c r="AQ3" s="457"/>
      <c r="AR3" s="457"/>
      <c r="AS3" s="457"/>
      <c r="AT3" s="457"/>
      <c r="AU3" s="457"/>
      <c r="AV3" s="457"/>
      <c r="AW3" s="457"/>
      <c r="AX3" s="457"/>
      <c r="AY3" s="458"/>
      <c r="AZ3" s="459" t="s">
        <v>2</v>
      </c>
      <c r="BA3" s="460"/>
      <c r="BB3" s="460"/>
      <c r="BC3" s="460"/>
      <c r="BD3" s="460"/>
      <c r="BE3" s="460"/>
      <c r="BF3" s="460"/>
      <c r="BG3" s="460"/>
      <c r="BH3" s="460"/>
      <c r="BI3" s="460"/>
      <c r="BJ3" s="460"/>
      <c r="BK3" s="460"/>
      <c r="BL3" s="460"/>
      <c r="BM3" s="461"/>
      <c r="BN3" s="462" t="s">
        <v>84</v>
      </c>
      <c r="BO3" s="463"/>
      <c r="BP3" s="463"/>
      <c r="BQ3" s="463"/>
      <c r="BR3" s="463"/>
      <c r="BS3" s="463"/>
      <c r="BT3" s="463"/>
      <c r="BU3" s="464"/>
      <c r="BV3" s="462" t="s">
        <v>85</v>
      </c>
      <c r="BW3" s="463"/>
      <c r="BX3" s="463"/>
      <c r="BY3" s="463"/>
      <c r="BZ3" s="463"/>
      <c r="CA3" s="463"/>
      <c r="CB3" s="463"/>
      <c r="CC3" s="464"/>
      <c r="CD3" s="459" t="s">
        <v>2</v>
      </c>
      <c r="CE3" s="460"/>
      <c r="CF3" s="460"/>
      <c r="CG3" s="460"/>
      <c r="CH3" s="460"/>
      <c r="CI3" s="460"/>
      <c r="CJ3" s="460"/>
      <c r="CK3" s="460"/>
      <c r="CL3" s="460"/>
      <c r="CM3" s="460"/>
      <c r="CN3" s="460"/>
      <c r="CO3" s="460"/>
      <c r="CP3" s="460"/>
      <c r="CQ3" s="460"/>
      <c r="CR3" s="460"/>
      <c r="CS3" s="461"/>
      <c r="CT3" s="462" t="s">
        <v>86</v>
      </c>
      <c r="CU3" s="463"/>
      <c r="CV3" s="463"/>
      <c r="CW3" s="463"/>
      <c r="CX3" s="463"/>
      <c r="CY3" s="463"/>
      <c r="CZ3" s="463"/>
      <c r="DA3" s="464"/>
      <c r="DB3" s="462" t="s">
        <v>87</v>
      </c>
      <c r="DC3" s="463"/>
      <c r="DD3" s="463"/>
      <c r="DE3" s="463"/>
      <c r="DF3" s="463"/>
      <c r="DG3" s="463"/>
      <c r="DH3" s="463"/>
      <c r="DI3" s="464"/>
    </row>
    <row r="4" spans="1:119" ht="18.75" customHeight="1" x14ac:dyDescent="0.2">
      <c r="A4" s="159"/>
      <c r="B4" s="446"/>
      <c r="C4" s="447"/>
      <c r="D4" s="448"/>
      <c r="E4" s="448"/>
      <c r="F4" s="448"/>
      <c r="G4" s="448"/>
      <c r="H4" s="448"/>
      <c r="I4" s="448"/>
      <c r="J4" s="448"/>
      <c r="K4" s="448"/>
      <c r="L4" s="448"/>
      <c r="M4" s="448"/>
      <c r="N4" s="448"/>
      <c r="O4" s="448"/>
      <c r="P4" s="448"/>
      <c r="Q4" s="448"/>
      <c r="R4" s="451"/>
      <c r="S4" s="451"/>
      <c r="T4" s="451"/>
      <c r="U4" s="451"/>
      <c r="V4" s="452"/>
      <c r="W4" s="474" t="s">
        <v>88</v>
      </c>
      <c r="X4" s="475"/>
      <c r="Y4" s="476"/>
      <c r="Z4" s="483" t="s">
        <v>2</v>
      </c>
      <c r="AA4" s="484"/>
      <c r="AB4" s="484"/>
      <c r="AC4" s="484"/>
      <c r="AD4" s="484"/>
      <c r="AE4" s="484"/>
      <c r="AF4" s="484"/>
      <c r="AG4" s="484"/>
      <c r="AH4" s="485"/>
      <c r="AI4" s="483" t="s">
        <v>89</v>
      </c>
      <c r="AJ4" s="414"/>
      <c r="AK4" s="414"/>
      <c r="AL4" s="414"/>
      <c r="AM4" s="414"/>
      <c r="AN4" s="414"/>
      <c r="AO4" s="414"/>
      <c r="AP4" s="488"/>
      <c r="AQ4" s="412" t="s">
        <v>90</v>
      </c>
      <c r="AR4" s="413"/>
      <c r="AS4" s="414"/>
      <c r="AT4" s="414"/>
      <c r="AU4" s="414"/>
      <c r="AV4" s="414"/>
      <c r="AW4" s="414"/>
      <c r="AX4" s="414"/>
      <c r="AY4" s="415"/>
      <c r="AZ4" s="419" t="s">
        <v>91</v>
      </c>
      <c r="BA4" s="420"/>
      <c r="BB4" s="420"/>
      <c r="BC4" s="420"/>
      <c r="BD4" s="420"/>
      <c r="BE4" s="420"/>
      <c r="BF4" s="420"/>
      <c r="BG4" s="420"/>
      <c r="BH4" s="420"/>
      <c r="BI4" s="420"/>
      <c r="BJ4" s="420"/>
      <c r="BK4" s="420"/>
      <c r="BL4" s="420"/>
      <c r="BM4" s="421"/>
      <c r="BN4" s="422">
        <v>876365830</v>
      </c>
      <c r="BO4" s="423"/>
      <c r="BP4" s="423"/>
      <c r="BQ4" s="423"/>
      <c r="BR4" s="423"/>
      <c r="BS4" s="423"/>
      <c r="BT4" s="423"/>
      <c r="BU4" s="424"/>
      <c r="BV4" s="422">
        <v>801618150</v>
      </c>
      <c r="BW4" s="423"/>
      <c r="BX4" s="423"/>
      <c r="BY4" s="423"/>
      <c r="BZ4" s="423"/>
      <c r="CA4" s="423"/>
      <c r="CB4" s="423"/>
      <c r="CC4" s="424"/>
      <c r="CD4" s="471" t="s">
        <v>92</v>
      </c>
      <c r="CE4" s="472"/>
      <c r="CF4" s="472"/>
      <c r="CG4" s="472"/>
      <c r="CH4" s="472"/>
      <c r="CI4" s="472"/>
      <c r="CJ4" s="472"/>
      <c r="CK4" s="472"/>
      <c r="CL4" s="472"/>
      <c r="CM4" s="472"/>
      <c r="CN4" s="472"/>
      <c r="CO4" s="472"/>
      <c r="CP4" s="472"/>
      <c r="CQ4" s="472"/>
      <c r="CR4" s="472"/>
      <c r="CS4" s="473"/>
      <c r="CT4" s="465">
        <v>2.7</v>
      </c>
      <c r="CU4" s="466"/>
      <c r="CV4" s="466"/>
      <c r="CW4" s="466"/>
      <c r="CX4" s="466"/>
      <c r="CY4" s="466"/>
      <c r="CZ4" s="466"/>
      <c r="DA4" s="467"/>
      <c r="DB4" s="465">
        <v>4</v>
      </c>
      <c r="DC4" s="466"/>
      <c r="DD4" s="466"/>
      <c r="DE4" s="466"/>
      <c r="DF4" s="466"/>
      <c r="DG4" s="466"/>
      <c r="DH4" s="466"/>
      <c r="DI4" s="467"/>
    </row>
    <row r="5" spans="1:119" ht="18.75" customHeight="1" thickBot="1" x14ac:dyDescent="0.25">
      <c r="A5" s="159"/>
      <c r="B5" s="446"/>
      <c r="C5" s="447"/>
      <c r="D5" s="448"/>
      <c r="E5" s="448"/>
      <c r="F5" s="448"/>
      <c r="G5" s="448"/>
      <c r="H5" s="448"/>
      <c r="I5" s="448"/>
      <c r="J5" s="448"/>
      <c r="K5" s="448"/>
      <c r="L5" s="453"/>
      <c r="M5" s="453"/>
      <c r="N5" s="453"/>
      <c r="O5" s="453"/>
      <c r="P5" s="453"/>
      <c r="Q5" s="453"/>
      <c r="R5" s="454"/>
      <c r="S5" s="454"/>
      <c r="T5" s="454"/>
      <c r="U5" s="454"/>
      <c r="V5" s="455"/>
      <c r="W5" s="477"/>
      <c r="X5" s="478"/>
      <c r="Y5" s="479"/>
      <c r="Z5" s="454"/>
      <c r="AA5" s="486"/>
      <c r="AB5" s="486"/>
      <c r="AC5" s="486"/>
      <c r="AD5" s="486"/>
      <c r="AE5" s="486"/>
      <c r="AF5" s="486"/>
      <c r="AG5" s="486"/>
      <c r="AH5" s="487"/>
      <c r="AI5" s="416"/>
      <c r="AJ5" s="417"/>
      <c r="AK5" s="417"/>
      <c r="AL5" s="417"/>
      <c r="AM5" s="417"/>
      <c r="AN5" s="417"/>
      <c r="AO5" s="417"/>
      <c r="AP5" s="489"/>
      <c r="AQ5" s="416"/>
      <c r="AR5" s="417"/>
      <c r="AS5" s="417"/>
      <c r="AT5" s="417"/>
      <c r="AU5" s="417"/>
      <c r="AV5" s="417"/>
      <c r="AW5" s="417"/>
      <c r="AX5" s="417"/>
      <c r="AY5" s="418"/>
      <c r="AZ5" s="429" t="s">
        <v>93</v>
      </c>
      <c r="BA5" s="430"/>
      <c r="BB5" s="430"/>
      <c r="BC5" s="430"/>
      <c r="BD5" s="430"/>
      <c r="BE5" s="430"/>
      <c r="BF5" s="430"/>
      <c r="BG5" s="430"/>
      <c r="BH5" s="430"/>
      <c r="BI5" s="430"/>
      <c r="BJ5" s="430"/>
      <c r="BK5" s="430"/>
      <c r="BL5" s="430"/>
      <c r="BM5" s="431"/>
      <c r="BN5" s="432">
        <v>857867880</v>
      </c>
      <c r="BO5" s="433"/>
      <c r="BP5" s="433"/>
      <c r="BQ5" s="433"/>
      <c r="BR5" s="433"/>
      <c r="BS5" s="433"/>
      <c r="BT5" s="433"/>
      <c r="BU5" s="434"/>
      <c r="BV5" s="432">
        <v>778825653</v>
      </c>
      <c r="BW5" s="433"/>
      <c r="BX5" s="433"/>
      <c r="BY5" s="433"/>
      <c r="BZ5" s="433"/>
      <c r="CA5" s="433"/>
      <c r="CB5" s="433"/>
      <c r="CC5" s="434"/>
      <c r="CD5" s="435" t="s">
        <v>94</v>
      </c>
      <c r="CE5" s="436"/>
      <c r="CF5" s="436"/>
      <c r="CG5" s="436"/>
      <c r="CH5" s="436"/>
      <c r="CI5" s="436"/>
      <c r="CJ5" s="436"/>
      <c r="CK5" s="436"/>
      <c r="CL5" s="436"/>
      <c r="CM5" s="436"/>
      <c r="CN5" s="436"/>
      <c r="CO5" s="436"/>
      <c r="CP5" s="436"/>
      <c r="CQ5" s="436"/>
      <c r="CR5" s="436"/>
      <c r="CS5" s="437"/>
      <c r="CT5" s="468">
        <v>89.4</v>
      </c>
      <c r="CU5" s="469"/>
      <c r="CV5" s="469"/>
      <c r="CW5" s="469"/>
      <c r="CX5" s="469"/>
      <c r="CY5" s="469"/>
      <c r="CZ5" s="469"/>
      <c r="DA5" s="470"/>
      <c r="DB5" s="468">
        <v>97.2</v>
      </c>
      <c r="DC5" s="469"/>
      <c r="DD5" s="469"/>
      <c r="DE5" s="469"/>
      <c r="DF5" s="469"/>
      <c r="DG5" s="469"/>
      <c r="DH5" s="469"/>
      <c r="DI5" s="470"/>
    </row>
    <row r="6" spans="1:119" ht="18.75" customHeight="1" x14ac:dyDescent="0.2">
      <c r="A6" s="159"/>
      <c r="B6" s="462" t="s">
        <v>95</v>
      </c>
      <c r="C6" s="463"/>
      <c r="D6" s="463"/>
      <c r="E6" s="463"/>
      <c r="F6" s="463"/>
      <c r="G6" s="463"/>
      <c r="H6" s="463"/>
      <c r="I6" s="463"/>
      <c r="J6" s="463"/>
      <c r="K6" s="444"/>
      <c r="L6" s="445" t="s">
        <v>96</v>
      </c>
      <c r="M6" s="445"/>
      <c r="N6" s="445"/>
      <c r="O6" s="445"/>
      <c r="P6" s="445"/>
      <c r="Q6" s="445"/>
      <c r="R6" s="449"/>
      <c r="S6" s="449"/>
      <c r="T6" s="449"/>
      <c r="U6" s="449"/>
      <c r="V6" s="450"/>
      <c r="W6" s="477"/>
      <c r="X6" s="478"/>
      <c r="Y6" s="479"/>
      <c r="Z6" s="502" t="s">
        <v>97</v>
      </c>
      <c r="AA6" s="503"/>
      <c r="AB6" s="503"/>
      <c r="AC6" s="503"/>
      <c r="AD6" s="503"/>
      <c r="AE6" s="503"/>
      <c r="AF6" s="503"/>
      <c r="AG6" s="503"/>
      <c r="AH6" s="504"/>
      <c r="AI6" s="425">
        <v>1</v>
      </c>
      <c r="AJ6" s="426"/>
      <c r="AK6" s="426"/>
      <c r="AL6" s="426"/>
      <c r="AM6" s="426"/>
      <c r="AN6" s="426"/>
      <c r="AO6" s="426"/>
      <c r="AP6" s="427"/>
      <c r="AQ6" s="425">
        <v>10320</v>
      </c>
      <c r="AR6" s="426"/>
      <c r="AS6" s="426"/>
      <c r="AT6" s="426"/>
      <c r="AU6" s="426"/>
      <c r="AV6" s="426"/>
      <c r="AW6" s="426"/>
      <c r="AX6" s="426"/>
      <c r="AY6" s="428"/>
      <c r="AZ6" s="429" t="s">
        <v>98</v>
      </c>
      <c r="BA6" s="430"/>
      <c r="BB6" s="430"/>
      <c r="BC6" s="430"/>
      <c r="BD6" s="430"/>
      <c r="BE6" s="430"/>
      <c r="BF6" s="430"/>
      <c r="BG6" s="430"/>
      <c r="BH6" s="430"/>
      <c r="BI6" s="430"/>
      <c r="BJ6" s="430"/>
      <c r="BK6" s="430"/>
      <c r="BL6" s="430"/>
      <c r="BM6" s="431"/>
      <c r="BN6" s="432">
        <v>18497950</v>
      </c>
      <c r="BO6" s="433"/>
      <c r="BP6" s="433"/>
      <c r="BQ6" s="433"/>
      <c r="BR6" s="433"/>
      <c r="BS6" s="433"/>
      <c r="BT6" s="433"/>
      <c r="BU6" s="434"/>
      <c r="BV6" s="432">
        <v>22792497</v>
      </c>
      <c r="BW6" s="433"/>
      <c r="BX6" s="433"/>
      <c r="BY6" s="433"/>
      <c r="BZ6" s="433"/>
      <c r="CA6" s="433"/>
      <c r="CB6" s="433"/>
      <c r="CC6" s="434"/>
      <c r="CD6" s="435" t="s">
        <v>99</v>
      </c>
      <c r="CE6" s="436"/>
      <c r="CF6" s="436"/>
      <c r="CG6" s="436"/>
      <c r="CH6" s="436"/>
      <c r="CI6" s="436"/>
      <c r="CJ6" s="436"/>
      <c r="CK6" s="436"/>
      <c r="CL6" s="436"/>
      <c r="CM6" s="436"/>
      <c r="CN6" s="436"/>
      <c r="CO6" s="436"/>
      <c r="CP6" s="436"/>
      <c r="CQ6" s="436"/>
      <c r="CR6" s="436"/>
      <c r="CS6" s="437"/>
      <c r="CT6" s="438">
        <v>96.8</v>
      </c>
      <c r="CU6" s="439"/>
      <c r="CV6" s="439"/>
      <c r="CW6" s="439"/>
      <c r="CX6" s="439"/>
      <c r="CY6" s="439"/>
      <c r="CZ6" s="439"/>
      <c r="DA6" s="440"/>
      <c r="DB6" s="438">
        <v>109</v>
      </c>
      <c r="DC6" s="439"/>
      <c r="DD6" s="439"/>
      <c r="DE6" s="439"/>
      <c r="DF6" s="439"/>
      <c r="DG6" s="439"/>
      <c r="DH6" s="439"/>
      <c r="DI6" s="440"/>
    </row>
    <row r="7" spans="1:119" ht="18.75" customHeight="1" x14ac:dyDescent="0.2">
      <c r="A7" s="159"/>
      <c r="B7" s="491"/>
      <c r="C7" s="492"/>
      <c r="D7" s="492"/>
      <c r="E7" s="492"/>
      <c r="F7" s="492"/>
      <c r="G7" s="492"/>
      <c r="H7" s="492"/>
      <c r="I7" s="492"/>
      <c r="J7" s="492"/>
      <c r="K7" s="447"/>
      <c r="L7" s="448"/>
      <c r="M7" s="448"/>
      <c r="N7" s="448"/>
      <c r="O7" s="448"/>
      <c r="P7" s="448"/>
      <c r="Q7" s="448"/>
      <c r="R7" s="451"/>
      <c r="S7" s="451"/>
      <c r="T7" s="451"/>
      <c r="U7" s="451"/>
      <c r="V7" s="452"/>
      <c r="W7" s="477"/>
      <c r="X7" s="478"/>
      <c r="Y7" s="479"/>
      <c r="Z7" s="502" t="s">
        <v>100</v>
      </c>
      <c r="AA7" s="503"/>
      <c r="AB7" s="503"/>
      <c r="AC7" s="503"/>
      <c r="AD7" s="503"/>
      <c r="AE7" s="503"/>
      <c r="AF7" s="503"/>
      <c r="AG7" s="503"/>
      <c r="AH7" s="504"/>
      <c r="AI7" s="425">
        <v>3</v>
      </c>
      <c r="AJ7" s="426"/>
      <c r="AK7" s="426"/>
      <c r="AL7" s="426"/>
      <c r="AM7" s="426"/>
      <c r="AN7" s="426"/>
      <c r="AO7" s="426"/>
      <c r="AP7" s="427"/>
      <c r="AQ7" s="425">
        <v>9180</v>
      </c>
      <c r="AR7" s="426"/>
      <c r="AS7" s="426"/>
      <c r="AT7" s="426"/>
      <c r="AU7" s="426"/>
      <c r="AV7" s="426"/>
      <c r="AW7" s="426"/>
      <c r="AX7" s="426"/>
      <c r="AY7" s="428"/>
      <c r="AZ7" s="429" t="s">
        <v>101</v>
      </c>
      <c r="BA7" s="430"/>
      <c r="BB7" s="430"/>
      <c r="BC7" s="430"/>
      <c r="BD7" s="430"/>
      <c r="BE7" s="430"/>
      <c r="BF7" s="430"/>
      <c r="BG7" s="430"/>
      <c r="BH7" s="430"/>
      <c r="BI7" s="430"/>
      <c r="BJ7" s="430"/>
      <c r="BK7" s="430"/>
      <c r="BL7" s="430"/>
      <c r="BM7" s="431"/>
      <c r="BN7" s="432">
        <v>6810719</v>
      </c>
      <c r="BO7" s="433"/>
      <c r="BP7" s="433"/>
      <c r="BQ7" s="433"/>
      <c r="BR7" s="433"/>
      <c r="BS7" s="433"/>
      <c r="BT7" s="433"/>
      <c r="BU7" s="434"/>
      <c r="BV7" s="432">
        <v>6003360</v>
      </c>
      <c r="BW7" s="433"/>
      <c r="BX7" s="433"/>
      <c r="BY7" s="433"/>
      <c r="BZ7" s="433"/>
      <c r="CA7" s="433"/>
      <c r="CB7" s="433"/>
      <c r="CC7" s="434"/>
      <c r="CD7" s="435" t="s">
        <v>102</v>
      </c>
      <c r="CE7" s="436"/>
      <c r="CF7" s="436"/>
      <c r="CG7" s="436"/>
      <c r="CH7" s="436"/>
      <c r="CI7" s="436"/>
      <c r="CJ7" s="436"/>
      <c r="CK7" s="436"/>
      <c r="CL7" s="436"/>
      <c r="CM7" s="436"/>
      <c r="CN7" s="436"/>
      <c r="CO7" s="436"/>
      <c r="CP7" s="436"/>
      <c r="CQ7" s="436"/>
      <c r="CR7" s="436"/>
      <c r="CS7" s="437"/>
      <c r="CT7" s="432">
        <v>437956703</v>
      </c>
      <c r="CU7" s="433"/>
      <c r="CV7" s="433"/>
      <c r="CW7" s="433"/>
      <c r="CX7" s="433"/>
      <c r="CY7" s="433"/>
      <c r="CZ7" s="433"/>
      <c r="DA7" s="434"/>
      <c r="DB7" s="432">
        <v>421760445</v>
      </c>
      <c r="DC7" s="433"/>
      <c r="DD7" s="433"/>
      <c r="DE7" s="433"/>
      <c r="DF7" s="433"/>
      <c r="DG7" s="433"/>
      <c r="DH7" s="433"/>
      <c r="DI7" s="434"/>
    </row>
    <row r="8" spans="1:119" ht="18.75" customHeight="1" thickBot="1" x14ac:dyDescent="0.25">
      <c r="A8" s="159"/>
      <c r="B8" s="493"/>
      <c r="C8" s="494"/>
      <c r="D8" s="494"/>
      <c r="E8" s="494"/>
      <c r="F8" s="494"/>
      <c r="G8" s="494"/>
      <c r="H8" s="494"/>
      <c r="I8" s="494"/>
      <c r="J8" s="494"/>
      <c r="K8" s="495"/>
      <c r="L8" s="453"/>
      <c r="M8" s="453"/>
      <c r="N8" s="453"/>
      <c r="O8" s="453"/>
      <c r="P8" s="453"/>
      <c r="Q8" s="453"/>
      <c r="R8" s="454"/>
      <c r="S8" s="454"/>
      <c r="T8" s="454"/>
      <c r="U8" s="454"/>
      <c r="V8" s="455"/>
      <c r="W8" s="477"/>
      <c r="X8" s="478"/>
      <c r="Y8" s="479"/>
      <c r="Z8" s="502" t="s">
        <v>103</v>
      </c>
      <c r="AA8" s="503"/>
      <c r="AB8" s="503"/>
      <c r="AC8" s="503"/>
      <c r="AD8" s="503"/>
      <c r="AE8" s="503"/>
      <c r="AF8" s="503"/>
      <c r="AG8" s="503"/>
      <c r="AH8" s="504"/>
      <c r="AI8" s="425">
        <v>1</v>
      </c>
      <c r="AJ8" s="426"/>
      <c r="AK8" s="426"/>
      <c r="AL8" s="426"/>
      <c r="AM8" s="426"/>
      <c r="AN8" s="426"/>
      <c r="AO8" s="426"/>
      <c r="AP8" s="427"/>
      <c r="AQ8" s="425">
        <v>8455</v>
      </c>
      <c r="AR8" s="426"/>
      <c r="AS8" s="426"/>
      <c r="AT8" s="426"/>
      <c r="AU8" s="426"/>
      <c r="AV8" s="426"/>
      <c r="AW8" s="426"/>
      <c r="AX8" s="426"/>
      <c r="AY8" s="428"/>
      <c r="AZ8" s="429" t="s">
        <v>104</v>
      </c>
      <c r="BA8" s="430"/>
      <c r="BB8" s="430"/>
      <c r="BC8" s="430"/>
      <c r="BD8" s="430"/>
      <c r="BE8" s="430"/>
      <c r="BF8" s="430"/>
      <c r="BG8" s="430"/>
      <c r="BH8" s="430"/>
      <c r="BI8" s="430"/>
      <c r="BJ8" s="430"/>
      <c r="BK8" s="430"/>
      <c r="BL8" s="430"/>
      <c r="BM8" s="431"/>
      <c r="BN8" s="432">
        <v>11687231</v>
      </c>
      <c r="BO8" s="433"/>
      <c r="BP8" s="433"/>
      <c r="BQ8" s="433"/>
      <c r="BR8" s="433"/>
      <c r="BS8" s="433"/>
      <c r="BT8" s="433"/>
      <c r="BU8" s="434"/>
      <c r="BV8" s="432">
        <v>16789137</v>
      </c>
      <c r="BW8" s="433"/>
      <c r="BX8" s="433"/>
      <c r="BY8" s="433"/>
      <c r="BZ8" s="433"/>
      <c r="CA8" s="433"/>
      <c r="CB8" s="433"/>
      <c r="CC8" s="434"/>
      <c r="CD8" s="435" t="s">
        <v>105</v>
      </c>
      <c r="CE8" s="436"/>
      <c r="CF8" s="436"/>
      <c r="CG8" s="436"/>
      <c r="CH8" s="436"/>
      <c r="CI8" s="436"/>
      <c r="CJ8" s="436"/>
      <c r="CK8" s="436"/>
      <c r="CL8" s="436"/>
      <c r="CM8" s="436"/>
      <c r="CN8" s="436"/>
      <c r="CO8" s="436"/>
      <c r="CP8" s="436"/>
      <c r="CQ8" s="436"/>
      <c r="CR8" s="436"/>
      <c r="CS8" s="437"/>
      <c r="CT8" s="514">
        <v>0.51083000000000001</v>
      </c>
      <c r="CU8" s="515"/>
      <c r="CV8" s="515"/>
      <c r="CW8" s="515"/>
      <c r="CX8" s="515"/>
      <c r="CY8" s="515"/>
      <c r="CZ8" s="515"/>
      <c r="DA8" s="516"/>
      <c r="DB8" s="514">
        <v>0.53481000000000001</v>
      </c>
      <c r="DC8" s="515"/>
      <c r="DD8" s="515"/>
      <c r="DE8" s="515"/>
      <c r="DF8" s="515"/>
      <c r="DG8" s="515"/>
      <c r="DH8" s="515"/>
      <c r="DI8" s="516"/>
    </row>
    <row r="9" spans="1:119" ht="18.75" customHeight="1" thickBot="1" x14ac:dyDescent="0.25">
      <c r="A9" s="159"/>
      <c r="B9" s="490" t="s">
        <v>106</v>
      </c>
      <c r="C9" s="484"/>
      <c r="D9" s="484"/>
      <c r="E9" s="484"/>
      <c r="F9" s="484"/>
      <c r="G9" s="484"/>
      <c r="H9" s="484"/>
      <c r="I9" s="484"/>
      <c r="J9" s="484"/>
      <c r="K9" s="485"/>
      <c r="L9" s="496" t="s">
        <v>107</v>
      </c>
      <c r="M9" s="497"/>
      <c r="N9" s="497"/>
      <c r="O9" s="497"/>
      <c r="P9" s="497"/>
      <c r="Q9" s="498"/>
      <c r="R9" s="499">
        <v>1888432</v>
      </c>
      <c r="S9" s="500"/>
      <c r="T9" s="500"/>
      <c r="U9" s="500"/>
      <c r="V9" s="501"/>
      <c r="W9" s="477"/>
      <c r="X9" s="478"/>
      <c r="Y9" s="479"/>
      <c r="Z9" s="502" t="s">
        <v>108</v>
      </c>
      <c r="AA9" s="503"/>
      <c r="AB9" s="503"/>
      <c r="AC9" s="503"/>
      <c r="AD9" s="503"/>
      <c r="AE9" s="503"/>
      <c r="AF9" s="503"/>
      <c r="AG9" s="503"/>
      <c r="AH9" s="504"/>
      <c r="AI9" s="425">
        <v>1</v>
      </c>
      <c r="AJ9" s="426"/>
      <c r="AK9" s="426"/>
      <c r="AL9" s="426"/>
      <c r="AM9" s="426"/>
      <c r="AN9" s="426"/>
      <c r="AO9" s="426"/>
      <c r="AP9" s="427"/>
      <c r="AQ9" s="425">
        <v>10000</v>
      </c>
      <c r="AR9" s="426"/>
      <c r="AS9" s="426"/>
      <c r="AT9" s="426"/>
      <c r="AU9" s="426"/>
      <c r="AV9" s="426"/>
      <c r="AW9" s="426"/>
      <c r="AX9" s="426"/>
      <c r="AY9" s="428"/>
      <c r="AZ9" s="429" t="s">
        <v>109</v>
      </c>
      <c r="BA9" s="430"/>
      <c r="BB9" s="430"/>
      <c r="BC9" s="430"/>
      <c r="BD9" s="430"/>
      <c r="BE9" s="430"/>
      <c r="BF9" s="430"/>
      <c r="BG9" s="430"/>
      <c r="BH9" s="430"/>
      <c r="BI9" s="430"/>
      <c r="BJ9" s="430"/>
      <c r="BK9" s="430"/>
      <c r="BL9" s="430"/>
      <c r="BM9" s="431"/>
      <c r="BN9" s="432">
        <v>-5101906</v>
      </c>
      <c r="BO9" s="433"/>
      <c r="BP9" s="433"/>
      <c r="BQ9" s="433"/>
      <c r="BR9" s="433"/>
      <c r="BS9" s="433"/>
      <c r="BT9" s="433"/>
      <c r="BU9" s="434"/>
      <c r="BV9" s="432">
        <v>15618712</v>
      </c>
      <c r="BW9" s="433"/>
      <c r="BX9" s="433"/>
      <c r="BY9" s="433"/>
      <c r="BZ9" s="433"/>
      <c r="CA9" s="433"/>
      <c r="CB9" s="433"/>
      <c r="CC9" s="434"/>
      <c r="CD9" s="520" t="s">
        <v>110</v>
      </c>
      <c r="CE9" s="521"/>
      <c r="CF9" s="521"/>
      <c r="CG9" s="521"/>
      <c r="CH9" s="521"/>
      <c r="CI9" s="521"/>
      <c r="CJ9" s="521"/>
      <c r="CK9" s="521"/>
      <c r="CL9" s="521"/>
      <c r="CM9" s="521"/>
      <c r="CN9" s="521"/>
      <c r="CO9" s="521"/>
      <c r="CP9" s="521"/>
      <c r="CQ9" s="521"/>
      <c r="CR9" s="521"/>
      <c r="CS9" s="522"/>
      <c r="CT9" s="468">
        <v>17.100000000000001</v>
      </c>
      <c r="CU9" s="469"/>
      <c r="CV9" s="469"/>
      <c r="CW9" s="469"/>
      <c r="CX9" s="469"/>
      <c r="CY9" s="469"/>
      <c r="CZ9" s="469"/>
      <c r="DA9" s="470"/>
      <c r="DB9" s="468">
        <v>19.399999999999999</v>
      </c>
      <c r="DC9" s="469"/>
      <c r="DD9" s="469"/>
      <c r="DE9" s="469"/>
      <c r="DF9" s="469"/>
      <c r="DG9" s="469"/>
      <c r="DH9" s="469"/>
      <c r="DI9" s="470"/>
    </row>
    <row r="10" spans="1:119" ht="18.75" customHeight="1" x14ac:dyDescent="0.2">
      <c r="A10" s="159"/>
      <c r="B10" s="491"/>
      <c r="C10" s="492"/>
      <c r="D10" s="492"/>
      <c r="E10" s="492"/>
      <c r="F10" s="492"/>
      <c r="G10" s="492"/>
      <c r="H10" s="492"/>
      <c r="I10" s="492"/>
      <c r="J10" s="492"/>
      <c r="K10" s="447"/>
      <c r="L10" s="511" t="s">
        <v>111</v>
      </c>
      <c r="M10" s="512"/>
      <c r="N10" s="512"/>
      <c r="O10" s="512"/>
      <c r="P10" s="512"/>
      <c r="Q10" s="513"/>
      <c r="R10" s="425">
        <v>1921525</v>
      </c>
      <c r="S10" s="426"/>
      <c r="T10" s="426"/>
      <c r="U10" s="426"/>
      <c r="V10" s="428"/>
      <c r="W10" s="477"/>
      <c r="X10" s="478"/>
      <c r="Y10" s="479"/>
      <c r="Z10" s="502" t="s">
        <v>112</v>
      </c>
      <c r="AA10" s="503"/>
      <c r="AB10" s="503"/>
      <c r="AC10" s="503"/>
      <c r="AD10" s="503"/>
      <c r="AE10" s="503"/>
      <c r="AF10" s="503"/>
      <c r="AG10" s="503"/>
      <c r="AH10" s="504"/>
      <c r="AI10" s="425">
        <v>1</v>
      </c>
      <c r="AJ10" s="426"/>
      <c r="AK10" s="426"/>
      <c r="AL10" s="426"/>
      <c r="AM10" s="426"/>
      <c r="AN10" s="426"/>
      <c r="AO10" s="426"/>
      <c r="AP10" s="427"/>
      <c r="AQ10" s="425">
        <v>9000</v>
      </c>
      <c r="AR10" s="426"/>
      <c r="AS10" s="426"/>
      <c r="AT10" s="426"/>
      <c r="AU10" s="426"/>
      <c r="AV10" s="426"/>
      <c r="AW10" s="426"/>
      <c r="AX10" s="426"/>
      <c r="AY10" s="428"/>
      <c r="AZ10" s="429" t="s">
        <v>113</v>
      </c>
      <c r="BA10" s="430"/>
      <c r="BB10" s="430"/>
      <c r="BC10" s="430"/>
      <c r="BD10" s="430"/>
      <c r="BE10" s="430"/>
      <c r="BF10" s="430"/>
      <c r="BG10" s="430"/>
      <c r="BH10" s="430"/>
      <c r="BI10" s="430"/>
      <c r="BJ10" s="430"/>
      <c r="BK10" s="430"/>
      <c r="BL10" s="430"/>
      <c r="BM10" s="431"/>
      <c r="BN10" s="432">
        <v>34738517</v>
      </c>
      <c r="BO10" s="433"/>
      <c r="BP10" s="433"/>
      <c r="BQ10" s="433"/>
      <c r="BR10" s="433"/>
      <c r="BS10" s="433"/>
      <c r="BT10" s="433"/>
      <c r="BU10" s="434"/>
      <c r="BV10" s="432">
        <v>211776</v>
      </c>
      <c r="BW10" s="433"/>
      <c r="BX10" s="433"/>
      <c r="BY10" s="433"/>
      <c r="BZ10" s="433"/>
      <c r="CA10" s="433"/>
      <c r="CB10" s="433"/>
      <c r="CC10" s="434"/>
      <c r="CD10" s="471" t="s">
        <v>114</v>
      </c>
      <c r="CE10" s="472"/>
      <c r="CF10" s="472"/>
      <c r="CG10" s="472"/>
      <c r="CH10" s="472"/>
      <c r="CI10" s="472"/>
      <c r="CJ10" s="472"/>
      <c r="CK10" s="472"/>
      <c r="CL10" s="472"/>
      <c r="CM10" s="472"/>
      <c r="CN10" s="472"/>
      <c r="CO10" s="472"/>
      <c r="CP10" s="472"/>
      <c r="CQ10" s="472"/>
      <c r="CR10" s="472"/>
      <c r="CS10" s="473"/>
      <c r="CT10" s="160"/>
      <c r="CU10" s="161"/>
      <c r="CV10" s="161"/>
      <c r="CW10" s="161"/>
      <c r="CX10" s="161"/>
      <c r="CY10" s="161"/>
      <c r="CZ10" s="161"/>
      <c r="DA10" s="162"/>
      <c r="DB10" s="160"/>
      <c r="DC10" s="161"/>
      <c r="DD10" s="161"/>
      <c r="DE10" s="161"/>
      <c r="DF10" s="161"/>
      <c r="DG10" s="161"/>
      <c r="DH10" s="161"/>
      <c r="DI10" s="162"/>
    </row>
    <row r="11" spans="1:119" ht="18.75" customHeight="1" thickBot="1" x14ac:dyDescent="0.25">
      <c r="A11" s="159"/>
      <c r="B11" s="493"/>
      <c r="C11" s="494"/>
      <c r="D11" s="494"/>
      <c r="E11" s="494"/>
      <c r="F11" s="494"/>
      <c r="G11" s="494"/>
      <c r="H11" s="494"/>
      <c r="I11" s="494"/>
      <c r="J11" s="494"/>
      <c r="K11" s="495"/>
      <c r="L11" s="505" t="s">
        <v>115</v>
      </c>
      <c r="M11" s="506"/>
      <c r="N11" s="506"/>
      <c r="O11" s="506"/>
      <c r="P11" s="506"/>
      <c r="Q11" s="507"/>
      <c r="R11" s="508" t="s">
        <v>116</v>
      </c>
      <c r="S11" s="509"/>
      <c r="T11" s="509"/>
      <c r="U11" s="509"/>
      <c r="V11" s="510"/>
      <c r="W11" s="480"/>
      <c r="X11" s="481"/>
      <c r="Y11" s="482"/>
      <c r="Z11" s="502" t="s">
        <v>117</v>
      </c>
      <c r="AA11" s="503"/>
      <c r="AB11" s="503"/>
      <c r="AC11" s="503"/>
      <c r="AD11" s="503"/>
      <c r="AE11" s="503"/>
      <c r="AF11" s="503"/>
      <c r="AG11" s="503"/>
      <c r="AH11" s="504"/>
      <c r="AI11" s="425">
        <v>53</v>
      </c>
      <c r="AJ11" s="426"/>
      <c r="AK11" s="426"/>
      <c r="AL11" s="426"/>
      <c r="AM11" s="426"/>
      <c r="AN11" s="426"/>
      <c r="AO11" s="426"/>
      <c r="AP11" s="427"/>
      <c r="AQ11" s="425">
        <v>8400</v>
      </c>
      <c r="AR11" s="426"/>
      <c r="AS11" s="426"/>
      <c r="AT11" s="426"/>
      <c r="AU11" s="426"/>
      <c r="AV11" s="426"/>
      <c r="AW11" s="426"/>
      <c r="AX11" s="426"/>
      <c r="AY11" s="428"/>
      <c r="AZ11" s="429" t="s">
        <v>118</v>
      </c>
      <c r="BA11" s="430"/>
      <c r="BB11" s="430"/>
      <c r="BC11" s="430"/>
      <c r="BD11" s="430"/>
      <c r="BE11" s="430"/>
      <c r="BF11" s="430"/>
      <c r="BG11" s="430"/>
      <c r="BH11" s="430"/>
      <c r="BI11" s="430"/>
      <c r="BJ11" s="430"/>
      <c r="BK11" s="430"/>
      <c r="BL11" s="430"/>
      <c r="BM11" s="431"/>
      <c r="BN11" s="432">
        <v>0</v>
      </c>
      <c r="BO11" s="433"/>
      <c r="BP11" s="433"/>
      <c r="BQ11" s="433"/>
      <c r="BR11" s="433"/>
      <c r="BS11" s="433"/>
      <c r="BT11" s="433"/>
      <c r="BU11" s="434"/>
      <c r="BV11" s="432">
        <v>0</v>
      </c>
      <c r="BW11" s="433"/>
      <c r="BX11" s="433"/>
      <c r="BY11" s="433"/>
      <c r="BZ11" s="433"/>
      <c r="CA11" s="433"/>
      <c r="CB11" s="433"/>
      <c r="CC11" s="434"/>
      <c r="CD11" s="435" t="s">
        <v>119</v>
      </c>
      <c r="CE11" s="436"/>
      <c r="CF11" s="436"/>
      <c r="CG11" s="436"/>
      <c r="CH11" s="436"/>
      <c r="CI11" s="436"/>
      <c r="CJ11" s="436"/>
      <c r="CK11" s="436"/>
      <c r="CL11" s="436"/>
      <c r="CM11" s="436"/>
      <c r="CN11" s="436"/>
      <c r="CO11" s="436"/>
      <c r="CP11" s="436"/>
      <c r="CQ11" s="436"/>
      <c r="CR11" s="436"/>
      <c r="CS11" s="437"/>
      <c r="CT11" s="517" t="s">
        <v>120</v>
      </c>
      <c r="CU11" s="518"/>
      <c r="CV11" s="518"/>
      <c r="CW11" s="518"/>
      <c r="CX11" s="518"/>
      <c r="CY11" s="518"/>
      <c r="CZ11" s="518"/>
      <c r="DA11" s="519"/>
      <c r="DB11" s="517" t="s">
        <v>121</v>
      </c>
      <c r="DC11" s="518"/>
      <c r="DD11" s="518"/>
      <c r="DE11" s="518"/>
      <c r="DF11" s="518"/>
      <c r="DG11" s="518"/>
      <c r="DH11" s="518"/>
      <c r="DI11" s="519"/>
    </row>
    <row r="12" spans="1:119" ht="18.75" customHeight="1" x14ac:dyDescent="0.2">
      <c r="A12" s="159"/>
      <c r="B12" s="523" t="s">
        <v>122</v>
      </c>
      <c r="C12" s="524"/>
      <c r="D12" s="524"/>
      <c r="E12" s="524"/>
      <c r="F12" s="524"/>
      <c r="G12" s="524"/>
      <c r="H12" s="524"/>
      <c r="I12" s="524"/>
      <c r="J12" s="524"/>
      <c r="K12" s="525"/>
      <c r="L12" s="532" t="s">
        <v>123</v>
      </c>
      <c r="M12" s="533"/>
      <c r="N12" s="533"/>
      <c r="O12" s="533"/>
      <c r="P12" s="533"/>
      <c r="Q12" s="534"/>
      <c r="R12" s="535">
        <v>1879280</v>
      </c>
      <c r="S12" s="536"/>
      <c r="T12" s="536"/>
      <c r="U12" s="536"/>
      <c r="V12" s="537"/>
      <c r="W12" s="474" t="s">
        <v>124</v>
      </c>
      <c r="X12" s="475"/>
      <c r="Y12" s="476"/>
      <c r="Z12" s="483" t="s">
        <v>2</v>
      </c>
      <c r="AA12" s="484"/>
      <c r="AB12" s="484"/>
      <c r="AC12" s="484"/>
      <c r="AD12" s="484"/>
      <c r="AE12" s="484"/>
      <c r="AF12" s="484"/>
      <c r="AG12" s="484"/>
      <c r="AH12" s="485"/>
      <c r="AI12" s="412" t="s">
        <v>125</v>
      </c>
      <c r="AJ12" s="484"/>
      <c r="AK12" s="484"/>
      <c r="AL12" s="484"/>
      <c r="AM12" s="485"/>
      <c r="AN12" s="412" t="s">
        <v>126</v>
      </c>
      <c r="AO12" s="413"/>
      <c r="AP12" s="413"/>
      <c r="AQ12" s="413"/>
      <c r="AR12" s="413"/>
      <c r="AS12" s="547"/>
      <c r="AT12" s="551" t="s">
        <v>127</v>
      </c>
      <c r="AU12" s="552"/>
      <c r="AV12" s="552"/>
      <c r="AW12" s="552"/>
      <c r="AX12" s="552"/>
      <c r="AY12" s="553"/>
      <c r="AZ12" s="429" t="s">
        <v>128</v>
      </c>
      <c r="BA12" s="430"/>
      <c r="BB12" s="430"/>
      <c r="BC12" s="430"/>
      <c r="BD12" s="430"/>
      <c r="BE12" s="430"/>
      <c r="BF12" s="430"/>
      <c r="BG12" s="430"/>
      <c r="BH12" s="430"/>
      <c r="BI12" s="430"/>
      <c r="BJ12" s="430"/>
      <c r="BK12" s="430"/>
      <c r="BL12" s="430"/>
      <c r="BM12" s="431"/>
      <c r="BN12" s="432">
        <v>7139328</v>
      </c>
      <c r="BO12" s="433"/>
      <c r="BP12" s="433"/>
      <c r="BQ12" s="433"/>
      <c r="BR12" s="433"/>
      <c r="BS12" s="433"/>
      <c r="BT12" s="433"/>
      <c r="BU12" s="434"/>
      <c r="BV12" s="432">
        <v>0</v>
      </c>
      <c r="BW12" s="433"/>
      <c r="BX12" s="433"/>
      <c r="BY12" s="433"/>
      <c r="BZ12" s="433"/>
      <c r="CA12" s="433"/>
      <c r="CB12" s="433"/>
      <c r="CC12" s="434"/>
      <c r="CD12" s="435" t="s">
        <v>129</v>
      </c>
      <c r="CE12" s="436"/>
      <c r="CF12" s="436"/>
      <c r="CG12" s="436"/>
      <c r="CH12" s="436"/>
      <c r="CI12" s="436"/>
      <c r="CJ12" s="436"/>
      <c r="CK12" s="436"/>
      <c r="CL12" s="436"/>
      <c r="CM12" s="436"/>
      <c r="CN12" s="436"/>
      <c r="CO12" s="436"/>
      <c r="CP12" s="436"/>
      <c r="CQ12" s="436"/>
      <c r="CR12" s="436"/>
      <c r="CS12" s="437"/>
      <c r="CT12" s="517" t="s">
        <v>130</v>
      </c>
      <c r="CU12" s="518"/>
      <c r="CV12" s="518"/>
      <c r="CW12" s="518"/>
      <c r="CX12" s="518"/>
      <c r="CY12" s="518"/>
      <c r="CZ12" s="518"/>
      <c r="DA12" s="519"/>
      <c r="DB12" s="517" t="s">
        <v>121</v>
      </c>
      <c r="DC12" s="518"/>
      <c r="DD12" s="518"/>
      <c r="DE12" s="518"/>
      <c r="DF12" s="518"/>
      <c r="DG12" s="518"/>
      <c r="DH12" s="518"/>
      <c r="DI12" s="519"/>
    </row>
    <row r="13" spans="1:119" ht="18.75" customHeight="1" thickBot="1" x14ac:dyDescent="0.25">
      <c r="A13" s="159"/>
      <c r="B13" s="526"/>
      <c r="C13" s="527"/>
      <c r="D13" s="527"/>
      <c r="E13" s="527"/>
      <c r="F13" s="527"/>
      <c r="G13" s="527"/>
      <c r="H13" s="527"/>
      <c r="I13" s="527"/>
      <c r="J13" s="527"/>
      <c r="K13" s="528"/>
      <c r="L13" s="163"/>
      <c r="M13" s="538" t="s">
        <v>131</v>
      </c>
      <c r="N13" s="539"/>
      <c r="O13" s="539"/>
      <c r="P13" s="539"/>
      <c r="Q13" s="540"/>
      <c r="R13" s="541">
        <v>1850283</v>
      </c>
      <c r="S13" s="542"/>
      <c r="T13" s="542"/>
      <c r="U13" s="542"/>
      <c r="V13" s="543"/>
      <c r="W13" s="477"/>
      <c r="X13" s="478"/>
      <c r="Y13" s="479"/>
      <c r="Z13" s="454"/>
      <c r="AA13" s="486"/>
      <c r="AB13" s="486"/>
      <c r="AC13" s="486"/>
      <c r="AD13" s="486"/>
      <c r="AE13" s="486"/>
      <c r="AF13" s="486"/>
      <c r="AG13" s="486"/>
      <c r="AH13" s="487"/>
      <c r="AI13" s="454"/>
      <c r="AJ13" s="486"/>
      <c r="AK13" s="486"/>
      <c r="AL13" s="486"/>
      <c r="AM13" s="487"/>
      <c r="AN13" s="548"/>
      <c r="AO13" s="549"/>
      <c r="AP13" s="549"/>
      <c r="AQ13" s="549"/>
      <c r="AR13" s="549"/>
      <c r="AS13" s="550"/>
      <c r="AT13" s="554"/>
      <c r="AU13" s="555"/>
      <c r="AV13" s="555"/>
      <c r="AW13" s="555"/>
      <c r="AX13" s="555"/>
      <c r="AY13" s="556"/>
      <c r="AZ13" s="544" t="s">
        <v>132</v>
      </c>
      <c r="BA13" s="545"/>
      <c r="BB13" s="545"/>
      <c r="BC13" s="545"/>
      <c r="BD13" s="545"/>
      <c r="BE13" s="545"/>
      <c r="BF13" s="545"/>
      <c r="BG13" s="545"/>
      <c r="BH13" s="545"/>
      <c r="BI13" s="545"/>
      <c r="BJ13" s="545"/>
      <c r="BK13" s="545"/>
      <c r="BL13" s="545"/>
      <c r="BM13" s="546"/>
      <c r="BN13" s="432">
        <v>22497283</v>
      </c>
      <c r="BO13" s="433"/>
      <c r="BP13" s="433"/>
      <c r="BQ13" s="433"/>
      <c r="BR13" s="433"/>
      <c r="BS13" s="433"/>
      <c r="BT13" s="433"/>
      <c r="BU13" s="434"/>
      <c r="BV13" s="432">
        <v>15830488</v>
      </c>
      <c r="BW13" s="433"/>
      <c r="BX13" s="433"/>
      <c r="BY13" s="433"/>
      <c r="BZ13" s="433"/>
      <c r="CA13" s="433"/>
      <c r="CB13" s="433"/>
      <c r="CC13" s="434"/>
      <c r="CD13" s="435" t="s">
        <v>133</v>
      </c>
      <c r="CE13" s="436"/>
      <c r="CF13" s="436"/>
      <c r="CG13" s="436"/>
      <c r="CH13" s="436"/>
      <c r="CI13" s="436"/>
      <c r="CJ13" s="436"/>
      <c r="CK13" s="436"/>
      <c r="CL13" s="436"/>
      <c r="CM13" s="436"/>
      <c r="CN13" s="436"/>
      <c r="CO13" s="436"/>
      <c r="CP13" s="436"/>
      <c r="CQ13" s="436"/>
      <c r="CR13" s="436"/>
      <c r="CS13" s="437"/>
      <c r="CT13" s="468">
        <v>11.1</v>
      </c>
      <c r="CU13" s="469"/>
      <c r="CV13" s="469"/>
      <c r="CW13" s="469"/>
      <c r="CX13" s="469"/>
      <c r="CY13" s="469"/>
      <c r="CZ13" s="469"/>
      <c r="DA13" s="470"/>
      <c r="DB13" s="468">
        <v>11.3</v>
      </c>
      <c r="DC13" s="469"/>
      <c r="DD13" s="469"/>
      <c r="DE13" s="469"/>
      <c r="DF13" s="469"/>
      <c r="DG13" s="469"/>
      <c r="DH13" s="469"/>
      <c r="DI13" s="470"/>
    </row>
    <row r="14" spans="1:119" ht="18.75" customHeight="1" thickBot="1" x14ac:dyDescent="0.25">
      <c r="A14" s="159"/>
      <c r="B14" s="526"/>
      <c r="C14" s="527"/>
      <c r="D14" s="527"/>
      <c r="E14" s="527"/>
      <c r="F14" s="527"/>
      <c r="G14" s="527"/>
      <c r="H14" s="527"/>
      <c r="I14" s="527"/>
      <c r="J14" s="527"/>
      <c r="K14" s="528"/>
      <c r="L14" s="557" t="s">
        <v>134</v>
      </c>
      <c r="M14" s="558"/>
      <c r="N14" s="558"/>
      <c r="O14" s="558"/>
      <c r="P14" s="558"/>
      <c r="Q14" s="559"/>
      <c r="R14" s="560">
        <v>1893874</v>
      </c>
      <c r="S14" s="561"/>
      <c r="T14" s="561"/>
      <c r="U14" s="561"/>
      <c r="V14" s="562"/>
      <c r="W14" s="477"/>
      <c r="X14" s="478"/>
      <c r="Y14" s="479"/>
      <c r="Z14" s="511" t="s">
        <v>135</v>
      </c>
      <c r="AA14" s="512"/>
      <c r="AB14" s="512"/>
      <c r="AC14" s="512"/>
      <c r="AD14" s="512"/>
      <c r="AE14" s="512"/>
      <c r="AF14" s="512"/>
      <c r="AG14" s="512"/>
      <c r="AH14" s="513"/>
      <c r="AI14" s="425">
        <v>5442</v>
      </c>
      <c r="AJ14" s="426"/>
      <c r="AK14" s="426"/>
      <c r="AL14" s="426"/>
      <c r="AM14" s="427"/>
      <c r="AN14" s="425">
        <v>18127302</v>
      </c>
      <c r="AO14" s="426"/>
      <c r="AP14" s="426"/>
      <c r="AQ14" s="426"/>
      <c r="AR14" s="426"/>
      <c r="AS14" s="427"/>
      <c r="AT14" s="425">
        <v>3331</v>
      </c>
      <c r="AU14" s="426"/>
      <c r="AV14" s="426"/>
      <c r="AW14" s="426"/>
      <c r="AX14" s="426"/>
      <c r="AY14" s="428"/>
      <c r="AZ14" s="419" t="s">
        <v>136</v>
      </c>
      <c r="BA14" s="420"/>
      <c r="BB14" s="420"/>
      <c r="BC14" s="420"/>
      <c r="BD14" s="420"/>
      <c r="BE14" s="420"/>
      <c r="BF14" s="420"/>
      <c r="BG14" s="420"/>
      <c r="BH14" s="420"/>
      <c r="BI14" s="420"/>
      <c r="BJ14" s="420"/>
      <c r="BK14" s="420"/>
      <c r="BL14" s="420"/>
      <c r="BM14" s="421"/>
      <c r="BN14" s="422">
        <v>160724761</v>
      </c>
      <c r="BO14" s="423"/>
      <c r="BP14" s="423"/>
      <c r="BQ14" s="423"/>
      <c r="BR14" s="423"/>
      <c r="BS14" s="423"/>
      <c r="BT14" s="423"/>
      <c r="BU14" s="424"/>
      <c r="BV14" s="422">
        <v>186381682</v>
      </c>
      <c r="BW14" s="423"/>
      <c r="BX14" s="423"/>
      <c r="BY14" s="423"/>
      <c r="BZ14" s="423"/>
      <c r="CA14" s="423"/>
      <c r="CB14" s="423"/>
      <c r="CC14" s="424"/>
      <c r="CD14" s="520" t="s">
        <v>137</v>
      </c>
      <c r="CE14" s="521"/>
      <c r="CF14" s="521"/>
      <c r="CG14" s="521"/>
      <c r="CH14" s="521"/>
      <c r="CI14" s="521"/>
      <c r="CJ14" s="521"/>
      <c r="CK14" s="521"/>
      <c r="CL14" s="521"/>
      <c r="CM14" s="521"/>
      <c r="CN14" s="521"/>
      <c r="CO14" s="521"/>
      <c r="CP14" s="521"/>
      <c r="CQ14" s="521"/>
      <c r="CR14" s="521"/>
      <c r="CS14" s="522"/>
      <c r="CT14" s="563">
        <v>170.4</v>
      </c>
      <c r="CU14" s="564"/>
      <c r="CV14" s="564"/>
      <c r="CW14" s="564"/>
      <c r="CX14" s="564"/>
      <c r="CY14" s="564"/>
      <c r="CZ14" s="564"/>
      <c r="DA14" s="565"/>
      <c r="DB14" s="563">
        <v>192.9</v>
      </c>
      <c r="DC14" s="564"/>
      <c r="DD14" s="564"/>
      <c r="DE14" s="564"/>
      <c r="DF14" s="564"/>
      <c r="DG14" s="564"/>
      <c r="DH14" s="564"/>
      <c r="DI14" s="565"/>
    </row>
    <row r="15" spans="1:119" ht="18.75" customHeight="1" x14ac:dyDescent="0.2">
      <c r="A15" s="159"/>
      <c r="B15" s="526"/>
      <c r="C15" s="527"/>
      <c r="D15" s="527"/>
      <c r="E15" s="527"/>
      <c r="F15" s="527"/>
      <c r="G15" s="527"/>
      <c r="H15" s="527"/>
      <c r="I15" s="527"/>
      <c r="J15" s="527"/>
      <c r="K15" s="528"/>
      <c r="L15" s="163"/>
      <c r="M15" s="538" t="s">
        <v>131</v>
      </c>
      <c r="N15" s="539"/>
      <c r="O15" s="539"/>
      <c r="P15" s="539"/>
      <c r="Q15" s="540"/>
      <c r="R15" s="560">
        <v>1862967</v>
      </c>
      <c r="S15" s="561"/>
      <c r="T15" s="561"/>
      <c r="U15" s="561"/>
      <c r="V15" s="562"/>
      <c r="W15" s="477"/>
      <c r="X15" s="478"/>
      <c r="Y15" s="479"/>
      <c r="Z15" s="511" t="s">
        <v>138</v>
      </c>
      <c r="AA15" s="512"/>
      <c r="AB15" s="512"/>
      <c r="AC15" s="512"/>
      <c r="AD15" s="512"/>
      <c r="AE15" s="512"/>
      <c r="AF15" s="512"/>
      <c r="AG15" s="512"/>
      <c r="AH15" s="513"/>
      <c r="AI15" s="425" t="s">
        <v>130</v>
      </c>
      <c r="AJ15" s="426"/>
      <c r="AK15" s="426"/>
      <c r="AL15" s="426"/>
      <c r="AM15" s="427"/>
      <c r="AN15" s="425" t="s">
        <v>120</v>
      </c>
      <c r="AO15" s="426"/>
      <c r="AP15" s="426"/>
      <c r="AQ15" s="426"/>
      <c r="AR15" s="426"/>
      <c r="AS15" s="427"/>
      <c r="AT15" s="425" t="s">
        <v>130</v>
      </c>
      <c r="AU15" s="426"/>
      <c r="AV15" s="426"/>
      <c r="AW15" s="426"/>
      <c r="AX15" s="426"/>
      <c r="AY15" s="428"/>
      <c r="AZ15" s="429" t="s">
        <v>139</v>
      </c>
      <c r="BA15" s="430"/>
      <c r="BB15" s="430"/>
      <c r="BC15" s="430"/>
      <c r="BD15" s="430"/>
      <c r="BE15" s="430"/>
      <c r="BF15" s="430"/>
      <c r="BG15" s="430"/>
      <c r="BH15" s="430"/>
      <c r="BI15" s="430"/>
      <c r="BJ15" s="430"/>
      <c r="BK15" s="430"/>
      <c r="BL15" s="430"/>
      <c r="BM15" s="431"/>
      <c r="BN15" s="432">
        <v>349602898</v>
      </c>
      <c r="BO15" s="433"/>
      <c r="BP15" s="433"/>
      <c r="BQ15" s="433"/>
      <c r="BR15" s="433"/>
      <c r="BS15" s="433"/>
      <c r="BT15" s="433"/>
      <c r="BU15" s="434"/>
      <c r="BV15" s="432">
        <v>346158829</v>
      </c>
      <c r="BW15" s="433"/>
      <c r="BX15" s="433"/>
      <c r="BY15" s="433"/>
      <c r="BZ15" s="433"/>
      <c r="CA15" s="433"/>
      <c r="CB15" s="433"/>
      <c r="CC15" s="434"/>
      <c r="CD15" s="566" t="s">
        <v>140</v>
      </c>
      <c r="CE15" s="567"/>
      <c r="CF15" s="567"/>
      <c r="CG15" s="567"/>
      <c r="CH15" s="567"/>
      <c r="CI15" s="567"/>
      <c r="CJ15" s="567"/>
      <c r="CK15" s="567"/>
      <c r="CL15" s="567"/>
      <c r="CM15" s="567"/>
      <c r="CN15" s="567"/>
      <c r="CO15" s="567"/>
      <c r="CP15" s="567"/>
      <c r="CQ15" s="567"/>
      <c r="CR15" s="567"/>
      <c r="CS15" s="568"/>
      <c r="CT15" s="164"/>
      <c r="CU15" s="165"/>
      <c r="CV15" s="165"/>
      <c r="CW15" s="165"/>
      <c r="CX15" s="165"/>
      <c r="CY15" s="165"/>
      <c r="CZ15" s="165"/>
      <c r="DA15" s="166"/>
      <c r="DB15" s="164"/>
      <c r="DC15" s="165"/>
      <c r="DD15" s="165"/>
      <c r="DE15" s="165"/>
      <c r="DF15" s="165"/>
      <c r="DG15" s="165"/>
      <c r="DH15" s="165"/>
      <c r="DI15" s="166"/>
    </row>
    <row r="16" spans="1:119" ht="18.75" customHeight="1" x14ac:dyDescent="0.2">
      <c r="A16" s="159"/>
      <c r="B16" s="526"/>
      <c r="C16" s="527"/>
      <c r="D16" s="527"/>
      <c r="E16" s="527"/>
      <c r="F16" s="527"/>
      <c r="G16" s="527"/>
      <c r="H16" s="527"/>
      <c r="I16" s="527"/>
      <c r="J16" s="527"/>
      <c r="K16" s="528"/>
      <c r="L16" s="557" t="s">
        <v>141</v>
      </c>
      <c r="M16" s="569"/>
      <c r="N16" s="569"/>
      <c r="O16" s="569"/>
      <c r="P16" s="569"/>
      <c r="Q16" s="570"/>
      <c r="R16" s="571" t="s">
        <v>142</v>
      </c>
      <c r="S16" s="572"/>
      <c r="T16" s="572"/>
      <c r="U16" s="572"/>
      <c r="V16" s="573"/>
      <c r="W16" s="477"/>
      <c r="X16" s="478"/>
      <c r="Y16" s="479"/>
      <c r="Z16" s="511" t="s">
        <v>143</v>
      </c>
      <c r="AA16" s="512"/>
      <c r="AB16" s="512"/>
      <c r="AC16" s="512"/>
      <c r="AD16" s="512"/>
      <c r="AE16" s="512"/>
      <c r="AF16" s="512"/>
      <c r="AG16" s="512"/>
      <c r="AH16" s="513"/>
      <c r="AI16" s="425" t="s">
        <v>130</v>
      </c>
      <c r="AJ16" s="426"/>
      <c r="AK16" s="426"/>
      <c r="AL16" s="426"/>
      <c r="AM16" s="427"/>
      <c r="AN16" s="425" t="s">
        <v>121</v>
      </c>
      <c r="AO16" s="426"/>
      <c r="AP16" s="426"/>
      <c r="AQ16" s="426"/>
      <c r="AR16" s="426"/>
      <c r="AS16" s="427"/>
      <c r="AT16" s="425" t="s">
        <v>130</v>
      </c>
      <c r="AU16" s="426"/>
      <c r="AV16" s="426"/>
      <c r="AW16" s="426"/>
      <c r="AX16" s="426"/>
      <c r="AY16" s="428"/>
      <c r="AZ16" s="429" t="s">
        <v>144</v>
      </c>
      <c r="BA16" s="430"/>
      <c r="BB16" s="430"/>
      <c r="BC16" s="430"/>
      <c r="BD16" s="430"/>
      <c r="BE16" s="430"/>
      <c r="BF16" s="430"/>
      <c r="BG16" s="430"/>
      <c r="BH16" s="430"/>
      <c r="BI16" s="430"/>
      <c r="BJ16" s="430"/>
      <c r="BK16" s="430"/>
      <c r="BL16" s="430"/>
      <c r="BM16" s="431"/>
      <c r="BN16" s="432">
        <v>200196269</v>
      </c>
      <c r="BO16" s="433"/>
      <c r="BP16" s="433"/>
      <c r="BQ16" s="433"/>
      <c r="BR16" s="433"/>
      <c r="BS16" s="433"/>
      <c r="BT16" s="433"/>
      <c r="BU16" s="434"/>
      <c r="BV16" s="432">
        <v>233897558</v>
      </c>
      <c r="BW16" s="433"/>
      <c r="BX16" s="433"/>
      <c r="BY16" s="433"/>
      <c r="BZ16" s="433"/>
      <c r="CA16" s="433"/>
      <c r="CB16" s="433"/>
      <c r="CC16" s="434"/>
      <c r="CD16" s="167"/>
      <c r="CE16" s="574"/>
      <c r="CF16" s="574"/>
      <c r="CG16" s="574"/>
      <c r="CH16" s="574"/>
      <c r="CI16" s="574"/>
      <c r="CJ16" s="574"/>
      <c r="CK16" s="574"/>
      <c r="CL16" s="574"/>
      <c r="CM16" s="574"/>
      <c r="CN16" s="574"/>
      <c r="CO16" s="574"/>
      <c r="CP16" s="574"/>
      <c r="CQ16" s="574"/>
      <c r="CR16" s="574"/>
      <c r="CS16" s="575"/>
      <c r="CT16" s="468"/>
      <c r="CU16" s="469"/>
      <c r="CV16" s="469"/>
      <c r="CW16" s="469"/>
      <c r="CX16" s="469"/>
      <c r="CY16" s="469"/>
      <c r="CZ16" s="469"/>
      <c r="DA16" s="470"/>
      <c r="DB16" s="468"/>
      <c r="DC16" s="469"/>
      <c r="DD16" s="469"/>
      <c r="DE16" s="469"/>
      <c r="DF16" s="469"/>
      <c r="DG16" s="469"/>
      <c r="DH16" s="469"/>
      <c r="DI16" s="470"/>
    </row>
    <row r="17" spans="1:113" ht="18.75" customHeight="1" thickBot="1" x14ac:dyDescent="0.25">
      <c r="A17" s="159"/>
      <c r="B17" s="529"/>
      <c r="C17" s="530"/>
      <c r="D17" s="530"/>
      <c r="E17" s="530"/>
      <c r="F17" s="530"/>
      <c r="G17" s="530"/>
      <c r="H17" s="530"/>
      <c r="I17" s="530"/>
      <c r="J17" s="530"/>
      <c r="K17" s="531"/>
      <c r="L17" s="168"/>
      <c r="M17" s="576" t="s">
        <v>145</v>
      </c>
      <c r="N17" s="577"/>
      <c r="O17" s="577"/>
      <c r="P17" s="577"/>
      <c r="Q17" s="578"/>
      <c r="R17" s="571" t="s">
        <v>146</v>
      </c>
      <c r="S17" s="572"/>
      <c r="T17" s="572"/>
      <c r="U17" s="572"/>
      <c r="V17" s="573"/>
      <c r="W17" s="477"/>
      <c r="X17" s="478"/>
      <c r="Y17" s="479"/>
      <c r="Z17" s="511" t="s">
        <v>147</v>
      </c>
      <c r="AA17" s="512"/>
      <c r="AB17" s="512"/>
      <c r="AC17" s="512"/>
      <c r="AD17" s="512"/>
      <c r="AE17" s="512"/>
      <c r="AF17" s="512"/>
      <c r="AG17" s="512"/>
      <c r="AH17" s="513"/>
      <c r="AI17" s="425">
        <v>3589</v>
      </c>
      <c r="AJ17" s="426"/>
      <c r="AK17" s="426"/>
      <c r="AL17" s="426"/>
      <c r="AM17" s="427"/>
      <c r="AN17" s="425">
        <v>11761153</v>
      </c>
      <c r="AO17" s="426"/>
      <c r="AP17" s="426"/>
      <c r="AQ17" s="426"/>
      <c r="AR17" s="426"/>
      <c r="AS17" s="427"/>
      <c r="AT17" s="425">
        <v>3277</v>
      </c>
      <c r="AU17" s="426"/>
      <c r="AV17" s="426"/>
      <c r="AW17" s="426"/>
      <c r="AX17" s="426"/>
      <c r="AY17" s="428"/>
      <c r="AZ17" s="429" t="s">
        <v>148</v>
      </c>
      <c r="BA17" s="430"/>
      <c r="BB17" s="430"/>
      <c r="BC17" s="430"/>
      <c r="BD17" s="430"/>
      <c r="BE17" s="430"/>
      <c r="BF17" s="430"/>
      <c r="BG17" s="430"/>
      <c r="BH17" s="430"/>
      <c r="BI17" s="430"/>
      <c r="BJ17" s="430"/>
      <c r="BK17" s="430"/>
      <c r="BL17" s="430"/>
      <c r="BM17" s="431"/>
      <c r="BN17" s="432">
        <v>415814125</v>
      </c>
      <c r="BO17" s="433"/>
      <c r="BP17" s="433"/>
      <c r="BQ17" s="433"/>
      <c r="BR17" s="433"/>
      <c r="BS17" s="433"/>
      <c r="BT17" s="433"/>
      <c r="BU17" s="434"/>
      <c r="BV17" s="432">
        <v>415168554</v>
      </c>
      <c r="BW17" s="433"/>
      <c r="BX17" s="433"/>
      <c r="BY17" s="433"/>
      <c r="BZ17" s="433"/>
      <c r="CA17" s="433"/>
      <c r="CB17" s="433"/>
      <c r="CC17" s="434"/>
      <c r="CD17" s="167"/>
      <c r="CE17" s="574"/>
      <c r="CF17" s="574"/>
      <c r="CG17" s="574"/>
      <c r="CH17" s="574"/>
      <c r="CI17" s="574"/>
      <c r="CJ17" s="574"/>
      <c r="CK17" s="574"/>
      <c r="CL17" s="574"/>
      <c r="CM17" s="574"/>
      <c r="CN17" s="574"/>
      <c r="CO17" s="574"/>
      <c r="CP17" s="574"/>
      <c r="CQ17" s="574"/>
      <c r="CR17" s="574"/>
      <c r="CS17" s="575"/>
      <c r="CT17" s="468"/>
      <c r="CU17" s="469"/>
      <c r="CV17" s="469"/>
      <c r="CW17" s="469"/>
      <c r="CX17" s="469"/>
      <c r="CY17" s="469"/>
      <c r="CZ17" s="469"/>
      <c r="DA17" s="470"/>
      <c r="DB17" s="468"/>
      <c r="DC17" s="469"/>
      <c r="DD17" s="469"/>
      <c r="DE17" s="469"/>
      <c r="DF17" s="469"/>
      <c r="DG17" s="469"/>
      <c r="DH17" s="469"/>
      <c r="DI17" s="470"/>
    </row>
    <row r="18" spans="1:113" ht="18.75" customHeight="1" thickBot="1" x14ac:dyDescent="0.25">
      <c r="A18" s="159"/>
      <c r="B18" s="459" t="s">
        <v>149</v>
      </c>
      <c r="C18" s="460"/>
      <c r="D18" s="460"/>
      <c r="E18" s="460"/>
      <c r="F18" s="460"/>
      <c r="G18" s="460"/>
      <c r="H18" s="460"/>
      <c r="I18" s="460"/>
      <c r="J18" s="460"/>
      <c r="K18" s="579"/>
      <c r="L18" s="580">
        <v>7114</v>
      </c>
      <c r="M18" s="581"/>
      <c r="N18" s="581"/>
      <c r="O18" s="581"/>
      <c r="P18" s="581"/>
      <c r="Q18" s="581"/>
      <c r="R18" s="581"/>
      <c r="S18" s="581"/>
      <c r="T18" s="581"/>
      <c r="U18" s="581"/>
      <c r="V18" s="581"/>
      <c r="W18" s="477"/>
      <c r="X18" s="478"/>
      <c r="Y18" s="479"/>
      <c r="Z18" s="511" t="s">
        <v>150</v>
      </c>
      <c r="AA18" s="512"/>
      <c r="AB18" s="512"/>
      <c r="AC18" s="512"/>
      <c r="AD18" s="512"/>
      <c r="AE18" s="512"/>
      <c r="AF18" s="512"/>
      <c r="AG18" s="512"/>
      <c r="AH18" s="513"/>
      <c r="AI18" s="425">
        <v>11138</v>
      </c>
      <c r="AJ18" s="426"/>
      <c r="AK18" s="426"/>
      <c r="AL18" s="426"/>
      <c r="AM18" s="427"/>
      <c r="AN18" s="425">
        <v>40551482</v>
      </c>
      <c r="AO18" s="426"/>
      <c r="AP18" s="426"/>
      <c r="AQ18" s="426"/>
      <c r="AR18" s="426"/>
      <c r="AS18" s="427"/>
      <c r="AT18" s="425">
        <v>3641</v>
      </c>
      <c r="AU18" s="426"/>
      <c r="AV18" s="426"/>
      <c r="AW18" s="426"/>
      <c r="AX18" s="426"/>
      <c r="AY18" s="428"/>
      <c r="AZ18" s="544" t="s">
        <v>151</v>
      </c>
      <c r="BA18" s="545"/>
      <c r="BB18" s="545"/>
      <c r="BC18" s="545"/>
      <c r="BD18" s="545"/>
      <c r="BE18" s="545"/>
      <c r="BF18" s="545"/>
      <c r="BG18" s="545"/>
      <c r="BH18" s="545"/>
      <c r="BI18" s="545"/>
      <c r="BJ18" s="545"/>
      <c r="BK18" s="545"/>
      <c r="BL18" s="545"/>
      <c r="BM18" s="546"/>
      <c r="BN18" s="582">
        <v>582337182</v>
      </c>
      <c r="BO18" s="583"/>
      <c r="BP18" s="583"/>
      <c r="BQ18" s="583"/>
      <c r="BR18" s="583"/>
      <c r="BS18" s="583"/>
      <c r="BT18" s="583"/>
      <c r="BU18" s="584"/>
      <c r="BV18" s="582">
        <v>526382225</v>
      </c>
      <c r="BW18" s="583"/>
      <c r="BX18" s="583"/>
      <c r="BY18" s="583"/>
      <c r="BZ18" s="583"/>
      <c r="CA18" s="583"/>
      <c r="CB18" s="583"/>
      <c r="CC18" s="584"/>
      <c r="CD18" s="167"/>
      <c r="CE18" s="574"/>
      <c r="CF18" s="574"/>
      <c r="CG18" s="574"/>
      <c r="CH18" s="574"/>
      <c r="CI18" s="574"/>
      <c r="CJ18" s="574"/>
      <c r="CK18" s="574"/>
      <c r="CL18" s="574"/>
      <c r="CM18" s="574"/>
      <c r="CN18" s="574"/>
      <c r="CO18" s="574"/>
      <c r="CP18" s="574"/>
      <c r="CQ18" s="574"/>
      <c r="CR18" s="574"/>
      <c r="CS18" s="575"/>
      <c r="CT18" s="468"/>
      <c r="CU18" s="469"/>
      <c r="CV18" s="469"/>
      <c r="CW18" s="469"/>
      <c r="CX18" s="469"/>
      <c r="CY18" s="469"/>
      <c r="CZ18" s="469"/>
      <c r="DA18" s="470"/>
      <c r="DB18" s="468"/>
      <c r="DC18" s="469"/>
      <c r="DD18" s="469"/>
      <c r="DE18" s="469"/>
      <c r="DF18" s="469"/>
      <c r="DG18" s="469"/>
      <c r="DH18" s="469"/>
      <c r="DI18" s="470"/>
    </row>
    <row r="19" spans="1:113" ht="18.75" customHeight="1" thickBot="1" x14ac:dyDescent="0.25">
      <c r="A19" s="159"/>
      <c r="B19" s="459" t="s">
        <v>152</v>
      </c>
      <c r="C19" s="460"/>
      <c r="D19" s="460"/>
      <c r="E19" s="460"/>
      <c r="F19" s="460"/>
      <c r="G19" s="460"/>
      <c r="H19" s="460"/>
      <c r="I19" s="460"/>
      <c r="J19" s="460"/>
      <c r="K19" s="579"/>
      <c r="L19" s="580">
        <v>264</v>
      </c>
      <c r="M19" s="581"/>
      <c r="N19" s="581"/>
      <c r="O19" s="581"/>
      <c r="P19" s="581"/>
      <c r="Q19" s="581"/>
      <c r="R19" s="581"/>
      <c r="S19" s="581"/>
      <c r="T19" s="581"/>
      <c r="U19" s="581"/>
      <c r="V19" s="581"/>
      <c r="W19" s="477"/>
      <c r="X19" s="478"/>
      <c r="Y19" s="479"/>
      <c r="Z19" s="511" t="s">
        <v>153</v>
      </c>
      <c r="AA19" s="512"/>
      <c r="AB19" s="512"/>
      <c r="AC19" s="512"/>
      <c r="AD19" s="512"/>
      <c r="AE19" s="512"/>
      <c r="AF19" s="512"/>
      <c r="AG19" s="512"/>
      <c r="AH19" s="513"/>
      <c r="AI19" s="425">
        <v>748</v>
      </c>
      <c r="AJ19" s="426"/>
      <c r="AK19" s="426"/>
      <c r="AL19" s="426"/>
      <c r="AM19" s="427"/>
      <c r="AN19" s="425">
        <v>2090660</v>
      </c>
      <c r="AO19" s="426"/>
      <c r="AP19" s="426"/>
      <c r="AQ19" s="426"/>
      <c r="AR19" s="426"/>
      <c r="AS19" s="427"/>
      <c r="AT19" s="425">
        <v>2795</v>
      </c>
      <c r="AU19" s="426"/>
      <c r="AV19" s="426"/>
      <c r="AW19" s="426"/>
      <c r="AX19" s="426"/>
      <c r="AY19" s="428"/>
      <c r="AZ19" s="419" t="s">
        <v>154</v>
      </c>
      <c r="BA19" s="420"/>
      <c r="BB19" s="420"/>
      <c r="BC19" s="420"/>
      <c r="BD19" s="420"/>
      <c r="BE19" s="420"/>
      <c r="BF19" s="420"/>
      <c r="BG19" s="420"/>
      <c r="BH19" s="420"/>
      <c r="BI19" s="420"/>
      <c r="BJ19" s="420"/>
      <c r="BK19" s="420"/>
      <c r="BL19" s="420"/>
      <c r="BM19" s="421"/>
      <c r="BN19" s="422">
        <v>1351565758</v>
      </c>
      <c r="BO19" s="423"/>
      <c r="BP19" s="423"/>
      <c r="BQ19" s="423"/>
      <c r="BR19" s="423"/>
      <c r="BS19" s="423"/>
      <c r="BT19" s="423"/>
      <c r="BU19" s="424"/>
      <c r="BV19" s="422">
        <v>1356028623</v>
      </c>
      <c r="BW19" s="423"/>
      <c r="BX19" s="423"/>
      <c r="BY19" s="423"/>
      <c r="BZ19" s="423"/>
      <c r="CA19" s="423"/>
      <c r="CB19" s="423"/>
      <c r="CC19" s="424"/>
      <c r="CD19" s="167"/>
      <c r="CE19" s="574"/>
      <c r="CF19" s="574"/>
      <c r="CG19" s="574"/>
      <c r="CH19" s="574"/>
      <c r="CI19" s="574"/>
      <c r="CJ19" s="574"/>
      <c r="CK19" s="574"/>
      <c r="CL19" s="574"/>
      <c r="CM19" s="574"/>
      <c r="CN19" s="574"/>
      <c r="CO19" s="574"/>
      <c r="CP19" s="574"/>
      <c r="CQ19" s="574"/>
      <c r="CR19" s="574"/>
      <c r="CS19" s="575"/>
      <c r="CT19" s="468"/>
      <c r="CU19" s="469"/>
      <c r="CV19" s="469"/>
      <c r="CW19" s="469"/>
      <c r="CX19" s="469"/>
      <c r="CY19" s="469"/>
      <c r="CZ19" s="469"/>
      <c r="DA19" s="470"/>
      <c r="DB19" s="468"/>
      <c r="DC19" s="469"/>
      <c r="DD19" s="469"/>
      <c r="DE19" s="469"/>
      <c r="DF19" s="469"/>
      <c r="DG19" s="469"/>
      <c r="DH19" s="469"/>
      <c r="DI19" s="470"/>
    </row>
    <row r="20" spans="1:113" ht="18.75" customHeight="1" thickBot="1" x14ac:dyDescent="0.25">
      <c r="A20" s="159"/>
      <c r="B20" s="459" t="s">
        <v>155</v>
      </c>
      <c r="C20" s="460"/>
      <c r="D20" s="460"/>
      <c r="E20" s="460"/>
      <c r="F20" s="460"/>
      <c r="G20" s="460"/>
      <c r="H20" s="460"/>
      <c r="I20" s="460"/>
      <c r="J20" s="460"/>
      <c r="K20" s="579"/>
      <c r="L20" s="580">
        <v>801409</v>
      </c>
      <c r="M20" s="581"/>
      <c r="N20" s="581"/>
      <c r="O20" s="581"/>
      <c r="P20" s="581"/>
      <c r="Q20" s="581"/>
      <c r="R20" s="581"/>
      <c r="S20" s="581"/>
      <c r="T20" s="581"/>
      <c r="U20" s="581"/>
      <c r="V20" s="581"/>
      <c r="W20" s="480"/>
      <c r="X20" s="481"/>
      <c r="Y20" s="482"/>
      <c r="Z20" s="511" t="s">
        <v>156</v>
      </c>
      <c r="AA20" s="512"/>
      <c r="AB20" s="512"/>
      <c r="AC20" s="512"/>
      <c r="AD20" s="512"/>
      <c r="AE20" s="512"/>
      <c r="AF20" s="512"/>
      <c r="AG20" s="512"/>
      <c r="AH20" s="513"/>
      <c r="AI20" s="425">
        <v>20917</v>
      </c>
      <c r="AJ20" s="426"/>
      <c r="AK20" s="426"/>
      <c r="AL20" s="426"/>
      <c r="AM20" s="427"/>
      <c r="AN20" s="425">
        <v>72530597</v>
      </c>
      <c r="AO20" s="426"/>
      <c r="AP20" s="426"/>
      <c r="AQ20" s="426"/>
      <c r="AR20" s="426"/>
      <c r="AS20" s="427"/>
      <c r="AT20" s="425">
        <v>3468</v>
      </c>
      <c r="AU20" s="426"/>
      <c r="AV20" s="426"/>
      <c r="AW20" s="426"/>
      <c r="AX20" s="426"/>
      <c r="AY20" s="428"/>
      <c r="AZ20" s="429" t="s">
        <v>157</v>
      </c>
      <c r="BA20" s="430"/>
      <c r="BB20" s="430"/>
      <c r="BC20" s="430"/>
      <c r="BD20" s="430"/>
      <c r="BE20" s="430"/>
      <c r="BF20" s="430"/>
      <c r="BG20" s="430"/>
      <c r="BH20" s="430"/>
      <c r="BI20" s="430"/>
      <c r="BJ20" s="430"/>
      <c r="BK20" s="430"/>
      <c r="BL20" s="430"/>
      <c r="BM20" s="431"/>
      <c r="BN20" s="432">
        <v>363502628</v>
      </c>
      <c r="BO20" s="433"/>
      <c r="BP20" s="433"/>
      <c r="BQ20" s="433"/>
      <c r="BR20" s="433"/>
      <c r="BS20" s="433"/>
      <c r="BT20" s="433"/>
      <c r="BU20" s="434"/>
      <c r="BV20" s="432">
        <v>361268607</v>
      </c>
      <c r="BW20" s="433"/>
      <c r="BX20" s="433"/>
      <c r="BY20" s="433"/>
      <c r="BZ20" s="433"/>
      <c r="CA20" s="433"/>
      <c r="CB20" s="433"/>
      <c r="CC20" s="434"/>
      <c r="CD20" s="167"/>
      <c r="CE20" s="574"/>
      <c r="CF20" s="574"/>
      <c r="CG20" s="574"/>
      <c r="CH20" s="574"/>
      <c r="CI20" s="574"/>
      <c r="CJ20" s="574"/>
      <c r="CK20" s="574"/>
      <c r="CL20" s="574"/>
      <c r="CM20" s="574"/>
      <c r="CN20" s="574"/>
      <c r="CO20" s="574"/>
      <c r="CP20" s="574"/>
      <c r="CQ20" s="574"/>
      <c r="CR20" s="574"/>
      <c r="CS20" s="575"/>
      <c r="CT20" s="468"/>
      <c r="CU20" s="469"/>
      <c r="CV20" s="469"/>
      <c r="CW20" s="469"/>
      <c r="CX20" s="469"/>
      <c r="CY20" s="469"/>
      <c r="CZ20" s="469"/>
      <c r="DA20" s="470"/>
      <c r="DB20" s="468"/>
      <c r="DC20" s="469"/>
      <c r="DD20" s="469"/>
      <c r="DE20" s="469"/>
      <c r="DF20" s="469"/>
      <c r="DG20" s="469"/>
      <c r="DH20" s="469"/>
      <c r="DI20" s="470"/>
    </row>
    <row r="21" spans="1:113" ht="18.75" customHeight="1" thickBot="1" x14ac:dyDescent="0.25">
      <c r="A21" s="159"/>
      <c r="B21" s="169"/>
      <c r="C21" s="170"/>
      <c r="D21" s="170"/>
      <c r="E21" s="170"/>
      <c r="F21" s="170"/>
      <c r="G21" s="170"/>
      <c r="H21" s="170"/>
      <c r="I21" s="170"/>
      <c r="J21" s="170"/>
      <c r="K21" s="170"/>
      <c r="L21" s="170"/>
      <c r="M21" s="170"/>
      <c r="N21" s="170"/>
      <c r="O21" s="170"/>
      <c r="P21" s="170"/>
      <c r="Q21" s="170"/>
      <c r="R21" s="170"/>
      <c r="S21" s="170"/>
      <c r="T21" s="170"/>
      <c r="U21" s="170"/>
      <c r="V21" s="170"/>
      <c r="W21" s="585" t="s">
        <v>158</v>
      </c>
      <c r="X21" s="586"/>
      <c r="Y21" s="586"/>
      <c r="Z21" s="586"/>
      <c r="AA21" s="586"/>
      <c r="AB21" s="586"/>
      <c r="AC21" s="586"/>
      <c r="AD21" s="586"/>
      <c r="AE21" s="586"/>
      <c r="AF21" s="586"/>
      <c r="AG21" s="586"/>
      <c r="AH21" s="587"/>
      <c r="AI21" s="588">
        <v>100.5</v>
      </c>
      <c r="AJ21" s="589"/>
      <c r="AK21" s="589"/>
      <c r="AL21" s="589"/>
      <c r="AM21" s="589"/>
      <c r="AN21" s="589"/>
      <c r="AO21" s="589"/>
      <c r="AP21" s="589"/>
      <c r="AQ21" s="589"/>
      <c r="AR21" s="589"/>
      <c r="AS21" s="589"/>
      <c r="AT21" s="589"/>
      <c r="AU21" s="589"/>
      <c r="AV21" s="589"/>
      <c r="AW21" s="589"/>
      <c r="AX21" s="589"/>
      <c r="AY21" s="590"/>
      <c r="AZ21" s="544" t="s">
        <v>159</v>
      </c>
      <c r="BA21" s="545"/>
      <c r="BB21" s="545"/>
      <c r="BC21" s="545"/>
      <c r="BD21" s="545"/>
      <c r="BE21" s="545"/>
      <c r="BF21" s="545"/>
      <c r="BG21" s="545"/>
      <c r="BH21" s="545"/>
      <c r="BI21" s="545"/>
      <c r="BJ21" s="545"/>
      <c r="BK21" s="545"/>
      <c r="BL21" s="545"/>
      <c r="BM21" s="546"/>
      <c r="BN21" s="582">
        <v>824852240</v>
      </c>
      <c r="BO21" s="583"/>
      <c r="BP21" s="583"/>
      <c r="BQ21" s="583"/>
      <c r="BR21" s="583"/>
      <c r="BS21" s="583"/>
      <c r="BT21" s="583"/>
      <c r="BU21" s="584"/>
      <c r="BV21" s="582">
        <v>825280561</v>
      </c>
      <c r="BW21" s="583"/>
      <c r="BX21" s="583"/>
      <c r="BY21" s="583"/>
      <c r="BZ21" s="583"/>
      <c r="CA21" s="583"/>
      <c r="CB21" s="583"/>
      <c r="CC21" s="584"/>
      <c r="CD21" s="167"/>
      <c r="CE21" s="574"/>
      <c r="CF21" s="574"/>
      <c r="CG21" s="574"/>
      <c r="CH21" s="574"/>
      <c r="CI21" s="574"/>
      <c r="CJ21" s="574"/>
      <c r="CK21" s="574"/>
      <c r="CL21" s="574"/>
      <c r="CM21" s="574"/>
      <c r="CN21" s="574"/>
      <c r="CO21" s="574"/>
      <c r="CP21" s="574"/>
      <c r="CQ21" s="574"/>
      <c r="CR21" s="574"/>
      <c r="CS21" s="575"/>
      <c r="CT21" s="468"/>
      <c r="CU21" s="469"/>
      <c r="CV21" s="469"/>
      <c r="CW21" s="469"/>
      <c r="CX21" s="469"/>
      <c r="CY21" s="469"/>
      <c r="CZ21" s="469"/>
      <c r="DA21" s="470"/>
      <c r="DB21" s="468"/>
      <c r="DC21" s="469"/>
      <c r="DD21" s="469"/>
      <c r="DE21" s="469"/>
      <c r="DF21" s="469"/>
      <c r="DG21" s="469"/>
      <c r="DH21" s="469"/>
      <c r="DI21" s="470"/>
    </row>
    <row r="22" spans="1:113" ht="18.75" customHeight="1" x14ac:dyDescent="0.2">
      <c r="A22" s="159"/>
      <c r="B22" s="171"/>
      <c r="C22" s="172"/>
      <c r="D22" s="173"/>
      <c r="E22" s="173"/>
      <c r="F22" s="173"/>
      <c r="G22" s="173"/>
      <c r="H22" s="173"/>
      <c r="I22" s="173"/>
      <c r="J22" s="173"/>
      <c r="K22" s="173"/>
      <c r="L22" s="173"/>
      <c r="M22" s="173"/>
      <c r="N22" s="173"/>
      <c r="O22" s="173"/>
      <c r="P22" s="173"/>
      <c r="Q22" s="174"/>
      <c r="R22" s="174"/>
      <c r="S22" s="174"/>
      <c r="T22" s="174"/>
      <c r="U22" s="174"/>
      <c r="V22" s="174"/>
      <c r="W22" s="175"/>
      <c r="X22" s="175"/>
      <c r="Y22" s="175"/>
      <c r="Z22" s="176"/>
      <c r="AA22" s="176"/>
      <c r="AB22" s="176"/>
      <c r="AC22" s="176"/>
      <c r="AD22" s="176"/>
      <c r="AE22" s="176"/>
      <c r="AF22" s="176"/>
      <c r="AG22" s="176"/>
      <c r="AH22" s="176"/>
      <c r="AI22" s="176"/>
      <c r="AJ22" s="177"/>
      <c r="AK22" s="177"/>
      <c r="AL22" s="177"/>
      <c r="AM22" s="177"/>
      <c r="AN22" s="177"/>
      <c r="AO22" s="177"/>
      <c r="AP22" s="177"/>
      <c r="AQ22" s="177"/>
      <c r="AR22" s="177"/>
      <c r="AS22" s="177"/>
      <c r="AT22" s="177"/>
      <c r="AU22" s="177"/>
      <c r="AV22" s="177"/>
      <c r="AW22" s="177"/>
      <c r="AX22" s="177"/>
      <c r="AY22" s="178"/>
      <c r="AZ22" s="429" t="s">
        <v>160</v>
      </c>
      <c r="BA22" s="430"/>
      <c r="BB22" s="430"/>
      <c r="BC22" s="430"/>
      <c r="BD22" s="430"/>
      <c r="BE22" s="430"/>
      <c r="BF22" s="430"/>
      <c r="BG22" s="430"/>
      <c r="BH22" s="430"/>
      <c r="BI22" s="430"/>
      <c r="BJ22" s="430"/>
      <c r="BK22" s="430"/>
      <c r="BL22" s="430"/>
      <c r="BM22" s="431"/>
      <c r="BN22" s="432">
        <v>160638204</v>
      </c>
      <c r="BO22" s="433"/>
      <c r="BP22" s="433"/>
      <c r="BQ22" s="433"/>
      <c r="BR22" s="433"/>
      <c r="BS22" s="433"/>
      <c r="BT22" s="433"/>
      <c r="BU22" s="434"/>
      <c r="BV22" s="432">
        <v>167018981</v>
      </c>
      <c r="BW22" s="433"/>
      <c r="BX22" s="433"/>
      <c r="BY22" s="433"/>
      <c r="BZ22" s="433"/>
      <c r="CA22" s="433"/>
      <c r="CB22" s="433"/>
      <c r="CC22" s="434"/>
      <c r="CD22" s="167"/>
      <c r="CE22" s="574"/>
      <c r="CF22" s="574"/>
      <c r="CG22" s="574"/>
      <c r="CH22" s="574"/>
      <c r="CI22" s="574"/>
      <c r="CJ22" s="574"/>
      <c r="CK22" s="574"/>
      <c r="CL22" s="574"/>
      <c r="CM22" s="574"/>
      <c r="CN22" s="574"/>
      <c r="CO22" s="574"/>
      <c r="CP22" s="574"/>
      <c r="CQ22" s="574"/>
      <c r="CR22" s="574"/>
      <c r="CS22" s="575"/>
      <c r="CT22" s="468"/>
      <c r="CU22" s="469"/>
      <c r="CV22" s="469"/>
      <c r="CW22" s="469"/>
      <c r="CX22" s="469"/>
      <c r="CY22" s="469"/>
      <c r="CZ22" s="469"/>
      <c r="DA22" s="470"/>
      <c r="DB22" s="468"/>
      <c r="DC22" s="469"/>
      <c r="DD22" s="469"/>
      <c r="DE22" s="469"/>
      <c r="DF22" s="469"/>
      <c r="DG22" s="469"/>
      <c r="DH22" s="469"/>
      <c r="DI22" s="470"/>
    </row>
    <row r="23" spans="1:113" ht="18.75" customHeight="1" x14ac:dyDescent="0.2">
      <c r="A23" s="159"/>
      <c r="B23" s="171"/>
      <c r="C23" s="172"/>
      <c r="D23" s="173"/>
      <c r="E23" s="173"/>
      <c r="F23" s="173"/>
      <c r="G23" s="173"/>
      <c r="H23" s="173"/>
      <c r="I23" s="173"/>
      <c r="J23" s="173"/>
      <c r="K23" s="173"/>
      <c r="L23" s="173"/>
      <c r="M23" s="173"/>
      <c r="N23" s="173"/>
      <c r="O23" s="173"/>
      <c r="P23" s="173"/>
      <c r="Q23" s="174"/>
      <c r="R23" s="174"/>
      <c r="S23" s="174"/>
      <c r="T23" s="174"/>
      <c r="U23" s="174"/>
      <c r="V23" s="174"/>
      <c r="AZ23" s="429" t="s">
        <v>161</v>
      </c>
      <c r="BA23" s="430"/>
      <c r="BB23" s="430"/>
      <c r="BC23" s="430"/>
      <c r="BD23" s="430"/>
      <c r="BE23" s="430"/>
      <c r="BF23" s="430"/>
      <c r="BG23" s="430"/>
      <c r="BH23" s="430"/>
      <c r="BI23" s="430"/>
      <c r="BJ23" s="430"/>
      <c r="BK23" s="430"/>
      <c r="BL23" s="430"/>
      <c r="BM23" s="431"/>
      <c r="BN23" s="432">
        <v>2913250</v>
      </c>
      <c r="BO23" s="433"/>
      <c r="BP23" s="433"/>
      <c r="BQ23" s="433"/>
      <c r="BR23" s="433"/>
      <c r="BS23" s="433"/>
      <c r="BT23" s="433"/>
      <c r="BU23" s="434"/>
      <c r="BV23" s="432">
        <v>2746061</v>
      </c>
      <c r="BW23" s="433"/>
      <c r="BX23" s="433"/>
      <c r="BY23" s="433"/>
      <c r="BZ23" s="433"/>
      <c r="CA23" s="433"/>
      <c r="CB23" s="433"/>
      <c r="CC23" s="434"/>
      <c r="CD23" s="167"/>
      <c r="CE23" s="574"/>
      <c r="CF23" s="574"/>
      <c r="CG23" s="574"/>
      <c r="CH23" s="574"/>
      <c r="CI23" s="574"/>
      <c r="CJ23" s="574"/>
      <c r="CK23" s="574"/>
      <c r="CL23" s="574"/>
      <c r="CM23" s="574"/>
      <c r="CN23" s="574"/>
      <c r="CO23" s="574"/>
      <c r="CP23" s="574"/>
      <c r="CQ23" s="574"/>
      <c r="CR23" s="574"/>
      <c r="CS23" s="575"/>
      <c r="CT23" s="468"/>
      <c r="CU23" s="469"/>
      <c r="CV23" s="469"/>
      <c r="CW23" s="469"/>
      <c r="CX23" s="469"/>
      <c r="CY23" s="469"/>
      <c r="CZ23" s="469"/>
      <c r="DA23" s="470"/>
      <c r="DB23" s="468"/>
      <c r="DC23" s="469"/>
      <c r="DD23" s="469"/>
      <c r="DE23" s="469"/>
      <c r="DF23" s="469"/>
      <c r="DG23" s="469"/>
      <c r="DH23" s="469"/>
      <c r="DI23" s="470"/>
    </row>
    <row r="24" spans="1:113" ht="18.75" customHeight="1" x14ac:dyDescent="0.2">
      <c r="A24" s="159"/>
      <c r="B24" s="171"/>
      <c r="C24" s="172"/>
      <c r="D24" s="173"/>
      <c r="E24" s="173"/>
      <c r="F24" s="173"/>
      <c r="G24" s="173"/>
      <c r="H24" s="173"/>
      <c r="I24" s="173"/>
      <c r="J24" s="173"/>
      <c r="K24" s="173"/>
      <c r="L24" s="173"/>
      <c r="M24" s="173"/>
      <c r="N24" s="173"/>
      <c r="O24" s="173"/>
      <c r="P24" s="173"/>
      <c r="Q24" s="174"/>
      <c r="R24" s="174"/>
      <c r="S24" s="174"/>
      <c r="T24" s="174"/>
      <c r="U24" s="174"/>
      <c r="V24" s="174"/>
      <c r="AZ24" s="429" t="s">
        <v>162</v>
      </c>
      <c r="BA24" s="430"/>
      <c r="BB24" s="430"/>
      <c r="BC24" s="430"/>
      <c r="BD24" s="430"/>
      <c r="BE24" s="430"/>
      <c r="BF24" s="430"/>
      <c r="BG24" s="430"/>
      <c r="BH24" s="430"/>
      <c r="BI24" s="430"/>
      <c r="BJ24" s="430"/>
      <c r="BK24" s="430"/>
      <c r="BL24" s="430"/>
      <c r="BM24" s="431"/>
      <c r="BN24" s="432">
        <v>11914449</v>
      </c>
      <c r="BO24" s="433"/>
      <c r="BP24" s="433"/>
      <c r="BQ24" s="433"/>
      <c r="BR24" s="433"/>
      <c r="BS24" s="433"/>
      <c r="BT24" s="433"/>
      <c r="BU24" s="434"/>
      <c r="BV24" s="432">
        <v>11914114</v>
      </c>
      <c r="BW24" s="433"/>
      <c r="BX24" s="433"/>
      <c r="BY24" s="433"/>
      <c r="BZ24" s="433"/>
      <c r="CA24" s="433"/>
      <c r="CB24" s="433"/>
      <c r="CC24" s="434"/>
      <c r="CD24" s="167"/>
      <c r="CE24" s="574"/>
      <c r="CF24" s="574"/>
      <c r="CG24" s="574"/>
      <c r="CH24" s="574"/>
      <c r="CI24" s="574"/>
      <c r="CJ24" s="574"/>
      <c r="CK24" s="574"/>
      <c r="CL24" s="574"/>
      <c r="CM24" s="574"/>
      <c r="CN24" s="574"/>
      <c r="CO24" s="574"/>
      <c r="CP24" s="574"/>
      <c r="CQ24" s="574"/>
      <c r="CR24" s="574"/>
      <c r="CS24" s="575"/>
      <c r="CT24" s="468"/>
      <c r="CU24" s="469"/>
      <c r="CV24" s="469"/>
      <c r="CW24" s="469"/>
      <c r="CX24" s="469"/>
      <c r="CY24" s="469"/>
      <c r="CZ24" s="469"/>
      <c r="DA24" s="470"/>
      <c r="DB24" s="468"/>
      <c r="DC24" s="469"/>
      <c r="DD24" s="469"/>
      <c r="DE24" s="469"/>
      <c r="DF24" s="469"/>
      <c r="DG24" s="469"/>
      <c r="DH24" s="469"/>
      <c r="DI24" s="470"/>
    </row>
    <row r="25" spans="1:113" ht="18.75" customHeight="1" thickBot="1" x14ac:dyDescent="0.25">
      <c r="A25" s="159"/>
      <c r="B25" s="171"/>
      <c r="C25" s="172"/>
      <c r="L25" s="179"/>
      <c r="M25" s="179"/>
      <c r="N25" s="179"/>
      <c r="O25" s="179"/>
      <c r="P25" s="179"/>
      <c r="Q25" s="179"/>
      <c r="R25" s="179"/>
      <c r="S25" s="179"/>
      <c r="T25" s="179"/>
      <c r="U25" s="179"/>
      <c r="V25" s="179"/>
      <c r="W25" s="172"/>
      <c r="X25" s="172"/>
      <c r="Y25" s="172"/>
      <c r="AJ25" s="179"/>
      <c r="AK25" s="179"/>
      <c r="AL25" s="179"/>
      <c r="AM25" s="179"/>
      <c r="AN25" s="179"/>
      <c r="AO25" s="179"/>
      <c r="AP25" s="179"/>
      <c r="AQ25" s="179"/>
      <c r="AR25" s="179"/>
      <c r="AS25" s="179"/>
      <c r="AT25" s="179"/>
      <c r="AU25" s="179"/>
      <c r="AV25" s="179"/>
      <c r="AW25" s="179"/>
      <c r="AX25" s="179"/>
      <c r="AY25" s="180"/>
      <c r="AZ25" s="520" t="s">
        <v>163</v>
      </c>
      <c r="BA25" s="521"/>
      <c r="BB25" s="521"/>
      <c r="BC25" s="521"/>
      <c r="BD25" s="521"/>
      <c r="BE25" s="521"/>
      <c r="BF25" s="521"/>
      <c r="BG25" s="521"/>
      <c r="BH25" s="521"/>
      <c r="BI25" s="521"/>
      <c r="BJ25" s="521"/>
      <c r="BK25" s="521"/>
      <c r="BL25" s="521"/>
      <c r="BM25" s="522"/>
      <c r="BN25" s="582">
        <v>11914449</v>
      </c>
      <c r="BO25" s="583"/>
      <c r="BP25" s="583"/>
      <c r="BQ25" s="583"/>
      <c r="BR25" s="583"/>
      <c r="BS25" s="583"/>
      <c r="BT25" s="583"/>
      <c r="BU25" s="584"/>
      <c r="BV25" s="582">
        <v>11914114</v>
      </c>
      <c r="BW25" s="583"/>
      <c r="BX25" s="583"/>
      <c r="BY25" s="583"/>
      <c r="BZ25" s="583"/>
      <c r="CA25" s="583"/>
      <c r="CB25" s="583"/>
      <c r="CC25" s="584"/>
      <c r="CD25" s="167"/>
      <c r="CE25" s="574"/>
      <c r="CF25" s="574"/>
      <c r="CG25" s="574"/>
      <c r="CH25" s="574"/>
      <c r="CI25" s="574"/>
      <c r="CJ25" s="574"/>
      <c r="CK25" s="574"/>
      <c r="CL25" s="574"/>
      <c r="CM25" s="574"/>
      <c r="CN25" s="574"/>
      <c r="CO25" s="574"/>
      <c r="CP25" s="574"/>
      <c r="CQ25" s="574"/>
      <c r="CR25" s="574"/>
      <c r="CS25" s="575"/>
      <c r="CT25" s="468"/>
      <c r="CU25" s="469"/>
      <c r="CV25" s="469"/>
      <c r="CW25" s="469"/>
      <c r="CX25" s="469"/>
      <c r="CY25" s="469"/>
      <c r="CZ25" s="469"/>
      <c r="DA25" s="470"/>
      <c r="DB25" s="468"/>
      <c r="DC25" s="469"/>
      <c r="DD25" s="469"/>
      <c r="DE25" s="469"/>
      <c r="DF25" s="469"/>
      <c r="DG25" s="469"/>
      <c r="DH25" s="469"/>
      <c r="DI25" s="470"/>
    </row>
    <row r="26" spans="1:113" ht="18.75" customHeight="1" x14ac:dyDescent="0.2">
      <c r="A26" s="159"/>
      <c r="B26" s="171"/>
      <c r="C26" s="172"/>
      <c r="L26" s="179"/>
      <c r="M26" s="179"/>
      <c r="N26" s="179"/>
      <c r="O26" s="179"/>
      <c r="P26" s="179"/>
      <c r="Q26" s="179"/>
      <c r="R26" s="179"/>
      <c r="S26" s="179"/>
      <c r="T26" s="179"/>
      <c r="U26" s="179"/>
      <c r="V26" s="179"/>
      <c r="W26" s="172"/>
      <c r="X26" s="172"/>
      <c r="Y26" s="172"/>
      <c r="AJ26" s="179"/>
      <c r="AK26" s="179"/>
      <c r="AL26" s="179"/>
      <c r="AM26" s="179"/>
      <c r="AN26" s="179"/>
      <c r="AO26" s="179"/>
      <c r="AP26" s="179"/>
      <c r="AQ26" s="179"/>
      <c r="AR26" s="179"/>
      <c r="AS26" s="179"/>
      <c r="AT26" s="179"/>
      <c r="AU26" s="179"/>
      <c r="AV26" s="179"/>
      <c r="AW26" s="179"/>
      <c r="AX26" s="179"/>
      <c r="AY26" s="180"/>
      <c r="AZ26" s="592" t="s">
        <v>164</v>
      </c>
      <c r="BA26" s="593"/>
      <c r="BB26" s="593"/>
      <c r="BC26" s="594"/>
      <c r="BD26" s="419" t="s">
        <v>46</v>
      </c>
      <c r="BE26" s="420"/>
      <c r="BF26" s="420"/>
      <c r="BG26" s="420"/>
      <c r="BH26" s="420"/>
      <c r="BI26" s="420"/>
      <c r="BJ26" s="420"/>
      <c r="BK26" s="420"/>
      <c r="BL26" s="420"/>
      <c r="BM26" s="421"/>
      <c r="BN26" s="422">
        <v>40581973</v>
      </c>
      <c r="BO26" s="423"/>
      <c r="BP26" s="423"/>
      <c r="BQ26" s="423"/>
      <c r="BR26" s="423"/>
      <c r="BS26" s="423"/>
      <c r="BT26" s="423"/>
      <c r="BU26" s="424"/>
      <c r="BV26" s="422">
        <v>12982784</v>
      </c>
      <c r="BW26" s="423"/>
      <c r="BX26" s="423"/>
      <c r="BY26" s="423"/>
      <c r="BZ26" s="423"/>
      <c r="CA26" s="423"/>
      <c r="CB26" s="423"/>
      <c r="CC26" s="424"/>
      <c r="CD26" s="167"/>
      <c r="CE26" s="574"/>
      <c r="CF26" s="574"/>
      <c r="CG26" s="574"/>
      <c r="CH26" s="574"/>
      <c r="CI26" s="574"/>
      <c r="CJ26" s="574"/>
      <c r="CK26" s="574"/>
      <c r="CL26" s="574"/>
      <c r="CM26" s="574"/>
      <c r="CN26" s="574"/>
      <c r="CO26" s="574"/>
      <c r="CP26" s="574"/>
      <c r="CQ26" s="574"/>
      <c r="CR26" s="574"/>
      <c r="CS26" s="575"/>
      <c r="CT26" s="468"/>
      <c r="CU26" s="469"/>
      <c r="CV26" s="469"/>
      <c r="CW26" s="469"/>
      <c r="CX26" s="469"/>
      <c r="CY26" s="469"/>
      <c r="CZ26" s="469"/>
      <c r="DA26" s="470"/>
      <c r="DB26" s="468"/>
      <c r="DC26" s="469"/>
      <c r="DD26" s="469"/>
      <c r="DE26" s="469"/>
      <c r="DF26" s="469"/>
      <c r="DG26" s="469"/>
      <c r="DH26" s="469"/>
      <c r="DI26" s="470"/>
    </row>
    <row r="27" spans="1:113" ht="18.75" customHeight="1" x14ac:dyDescent="0.2">
      <c r="A27" s="159"/>
      <c r="B27" s="171"/>
      <c r="C27" s="172"/>
      <c r="L27" s="179"/>
      <c r="M27" s="179"/>
      <c r="N27" s="179"/>
      <c r="O27" s="179"/>
      <c r="P27" s="179"/>
      <c r="Q27" s="179"/>
      <c r="R27" s="179"/>
      <c r="S27" s="179"/>
      <c r="T27" s="179"/>
      <c r="U27" s="179"/>
      <c r="V27" s="179"/>
      <c r="W27" s="172"/>
      <c r="X27" s="172"/>
      <c r="Y27" s="172"/>
      <c r="AJ27" s="179"/>
      <c r="AK27" s="179"/>
      <c r="AL27" s="179"/>
      <c r="AM27" s="179"/>
      <c r="AN27" s="179"/>
      <c r="AO27" s="179"/>
      <c r="AP27" s="179"/>
      <c r="AQ27" s="179"/>
      <c r="AR27" s="179"/>
      <c r="AS27" s="179"/>
      <c r="AT27" s="179"/>
      <c r="AU27" s="179"/>
      <c r="AV27" s="179"/>
      <c r="AW27" s="179"/>
      <c r="AX27" s="179"/>
      <c r="AY27" s="180"/>
      <c r="AZ27" s="595"/>
      <c r="BA27" s="596"/>
      <c r="BB27" s="596"/>
      <c r="BC27" s="597"/>
      <c r="BD27" s="429" t="s">
        <v>165</v>
      </c>
      <c r="BE27" s="430"/>
      <c r="BF27" s="430"/>
      <c r="BG27" s="430"/>
      <c r="BH27" s="430"/>
      <c r="BI27" s="430"/>
      <c r="BJ27" s="430"/>
      <c r="BK27" s="430"/>
      <c r="BL27" s="430"/>
      <c r="BM27" s="431"/>
      <c r="BN27" s="432">
        <v>13893369</v>
      </c>
      <c r="BO27" s="433"/>
      <c r="BP27" s="433"/>
      <c r="BQ27" s="433"/>
      <c r="BR27" s="433"/>
      <c r="BS27" s="433"/>
      <c r="BT27" s="433"/>
      <c r="BU27" s="434"/>
      <c r="BV27" s="432">
        <v>10582561</v>
      </c>
      <c r="BW27" s="433"/>
      <c r="BX27" s="433"/>
      <c r="BY27" s="433"/>
      <c r="BZ27" s="433"/>
      <c r="CA27" s="433"/>
      <c r="CB27" s="433"/>
      <c r="CC27" s="434"/>
      <c r="CD27" s="167"/>
      <c r="CE27" s="574"/>
      <c r="CF27" s="574"/>
      <c r="CG27" s="574"/>
      <c r="CH27" s="574"/>
      <c r="CI27" s="574"/>
      <c r="CJ27" s="574"/>
      <c r="CK27" s="574"/>
      <c r="CL27" s="574"/>
      <c r="CM27" s="574"/>
      <c r="CN27" s="574"/>
      <c r="CO27" s="574"/>
      <c r="CP27" s="574"/>
      <c r="CQ27" s="574"/>
      <c r="CR27" s="574"/>
      <c r="CS27" s="575"/>
      <c r="CT27" s="468"/>
      <c r="CU27" s="469"/>
      <c r="CV27" s="469"/>
      <c r="CW27" s="469"/>
      <c r="CX27" s="469"/>
      <c r="CY27" s="469"/>
      <c r="CZ27" s="469"/>
      <c r="DA27" s="470"/>
      <c r="DB27" s="468"/>
      <c r="DC27" s="469"/>
      <c r="DD27" s="469"/>
      <c r="DE27" s="469"/>
      <c r="DF27" s="469"/>
      <c r="DG27" s="469"/>
      <c r="DH27" s="469"/>
      <c r="DI27" s="470"/>
    </row>
    <row r="28" spans="1:113" ht="18.75" customHeight="1" thickBot="1" x14ac:dyDescent="0.25">
      <c r="A28" s="159"/>
      <c r="B28" s="181"/>
      <c r="C28" s="182"/>
      <c r="D28" s="183"/>
      <c r="E28" s="183"/>
      <c r="F28" s="183"/>
      <c r="G28" s="183"/>
      <c r="H28" s="183"/>
      <c r="I28" s="183"/>
      <c r="J28" s="183"/>
      <c r="K28" s="183"/>
      <c r="L28" s="184"/>
      <c r="M28" s="184"/>
      <c r="N28" s="184"/>
      <c r="O28" s="184"/>
      <c r="P28" s="184"/>
      <c r="Q28" s="184"/>
      <c r="R28" s="184"/>
      <c r="S28" s="184"/>
      <c r="T28" s="184"/>
      <c r="U28" s="184"/>
      <c r="V28" s="184"/>
      <c r="W28" s="182"/>
      <c r="X28" s="182"/>
      <c r="Y28" s="182"/>
      <c r="Z28" s="183"/>
      <c r="AA28" s="183"/>
      <c r="AB28" s="183"/>
      <c r="AC28" s="183"/>
      <c r="AD28" s="183"/>
      <c r="AE28" s="183"/>
      <c r="AF28" s="183"/>
      <c r="AG28" s="183"/>
      <c r="AH28" s="183"/>
      <c r="AI28" s="183"/>
      <c r="AJ28" s="184"/>
      <c r="AK28" s="184"/>
      <c r="AL28" s="184"/>
      <c r="AM28" s="184"/>
      <c r="AN28" s="184"/>
      <c r="AO28" s="184"/>
      <c r="AP28" s="184"/>
      <c r="AQ28" s="184"/>
      <c r="AR28" s="184"/>
      <c r="AS28" s="184"/>
      <c r="AT28" s="184"/>
      <c r="AU28" s="184"/>
      <c r="AV28" s="184"/>
      <c r="AW28" s="184"/>
      <c r="AX28" s="184"/>
      <c r="AY28" s="185"/>
      <c r="AZ28" s="598"/>
      <c r="BA28" s="599"/>
      <c r="BB28" s="599"/>
      <c r="BC28" s="600"/>
      <c r="BD28" s="544" t="s">
        <v>48</v>
      </c>
      <c r="BE28" s="545"/>
      <c r="BF28" s="545"/>
      <c r="BG28" s="545"/>
      <c r="BH28" s="545"/>
      <c r="BI28" s="545"/>
      <c r="BJ28" s="545"/>
      <c r="BK28" s="545"/>
      <c r="BL28" s="545"/>
      <c r="BM28" s="546"/>
      <c r="BN28" s="582">
        <v>54433991</v>
      </c>
      <c r="BO28" s="583"/>
      <c r="BP28" s="583"/>
      <c r="BQ28" s="583"/>
      <c r="BR28" s="583"/>
      <c r="BS28" s="583"/>
      <c r="BT28" s="583"/>
      <c r="BU28" s="584"/>
      <c r="BV28" s="582">
        <v>49414641</v>
      </c>
      <c r="BW28" s="583"/>
      <c r="BX28" s="583"/>
      <c r="BY28" s="583"/>
      <c r="BZ28" s="583"/>
      <c r="CA28" s="583"/>
      <c r="CB28" s="583"/>
      <c r="CC28" s="584"/>
      <c r="CD28" s="186"/>
      <c r="CE28" s="187"/>
      <c r="CF28" s="187"/>
      <c r="CG28" s="187"/>
      <c r="CH28" s="187"/>
      <c r="CI28" s="187"/>
      <c r="CJ28" s="187"/>
      <c r="CK28" s="187"/>
      <c r="CL28" s="187"/>
      <c r="CM28" s="187"/>
      <c r="CN28" s="187"/>
      <c r="CO28" s="187"/>
      <c r="CP28" s="187"/>
      <c r="CQ28" s="187"/>
      <c r="CR28" s="187"/>
      <c r="CS28" s="188"/>
      <c r="CT28" s="189"/>
      <c r="CU28" s="190"/>
      <c r="CV28" s="190"/>
      <c r="CW28" s="190"/>
      <c r="CX28" s="190"/>
      <c r="CY28" s="190"/>
      <c r="CZ28" s="190"/>
      <c r="DA28" s="191"/>
      <c r="DB28" s="189"/>
      <c r="DC28" s="190"/>
      <c r="DD28" s="190"/>
      <c r="DE28" s="190"/>
      <c r="DF28" s="190"/>
      <c r="DG28" s="190"/>
      <c r="DH28" s="190"/>
      <c r="DI28" s="191"/>
    </row>
    <row r="29" spans="1:113" ht="13.5" customHeight="1" x14ac:dyDescent="0.2">
      <c r="A29" s="159"/>
      <c r="B29" s="192"/>
      <c r="AX29" s="193"/>
      <c r="AY29" s="193"/>
      <c r="AZ29" s="193"/>
      <c r="BA29" s="193"/>
      <c r="BB29" s="194"/>
      <c r="BC29" s="195"/>
      <c r="BD29" s="195"/>
      <c r="BE29" s="195"/>
      <c r="BF29" s="195"/>
      <c r="BG29" s="195"/>
      <c r="BH29" s="195"/>
      <c r="BI29" s="195"/>
      <c r="BJ29" s="195"/>
      <c r="BK29" s="196"/>
      <c r="BL29" s="196"/>
      <c r="BM29" s="196"/>
      <c r="BN29" s="197"/>
      <c r="BO29" s="197"/>
      <c r="BP29" s="197"/>
      <c r="BQ29" s="197"/>
      <c r="BR29" s="197"/>
      <c r="BS29" s="197"/>
      <c r="BT29" s="197"/>
      <c r="BU29" s="197"/>
      <c r="BV29" s="197"/>
      <c r="BW29" s="197"/>
      <c r="BX29" s="197"/>
      <c r="BY29" s="197"/>
      <c r="BZ29" s="197"/>
      <c r="DI29" s="198"/>
    </row>
    <row r="30" spans="1:113" ht="13.5" customHeight="1" x14ac:dyDescent="0.2">
      <c r="A30" s="159"/>
      <c r="B30" s="199"/>
      <c r="C30" s="591" t="s">
        <v>166</v>
      </c>
      <c r="D30" s="591"/>
      <c r="E30" s="591"/>
      <c r="F30" s="591"/>
      <c r="G30" s="591"/>
      <c r="H30" s="591"/>
      <c r="I30" s="591"/>
      <c r="J30" s="591"/>
      <c r="K30" s="591"/>
      <c r="L30" s="591"/>
      <c r="M30" s="591"/>
      <c r="N30" s="591"/>
      <c r="O30" s="591"/>
      <c r="P30" s="591"/>
      <c r="Q30" s="591"/>
      <c r="R30" s="591"/>
      <c r="S30" s="591"/>
      <c r="U30" s="436" t="s">
        <v>167</v>
      </c>
      <c r="V30" s="436"/>
      <c r="W30" s="436"/>
      <c r="X30" s="436"/>
      <c r="Y30" s="436"/>
      <c r="Z30" s="436"/>
      <c r="AA30" s="436"/>
      <c r="AB30" s="436"/>
      <c r="AC30" s="436"/>
      <c r="AD30" s="436"/>
      <c r="AE30" s="436"/>
      <c r="AF30" s="436"/>
      <c r="AG30" s="436"/>
      <c r="AH30" s="436"/>
      <c r="AI30" s="436"/>
      <c r="AJ30" s="436"/>
      <c r="AK30" s="436"/>
      <c r="AM30" s="436" t="s">
        <v>168</v>
      </c>
      <c r="AN30" s="436"/>
      <c r="AO30" s="436"/>
      <c r="AP30" s="436"/>
      <c r="AQ30" s="436"/>
      <c r="AR30" s="436"/>
      <c r="AS30" s="436"/>
      <c r="AT30" s="436"/>
      <c r="AU30" s="436"/>
      <c r="AV30" s="436"/>
      <c r="AW30" s="436"/>
      <c r="AX30" s="436"/>
      <c r="AY30" s="436"/>
      <c r="AZ30" s="436"/>
      <c r="BA30" s="436"/>
      <c r="BB30" s="436"/>
      <c r="BC30" s="436"/>
      <c r="BE30" s="436" t="s">
        <v>169</v>
      </c>
      <c r="BF30" s="436"/>
      <c r="BG30" s="436"/>
      <c r="BH30" s="436"/>
      <c r="BI30" s="436"/>
      <c r="BJ30" s="436"/>
      <c r="BK30" s="436"/>
      <c r="BL30" s="436"/>
      <c r="BM30" s="436"/>
      <c r="BN30" s="436"/>
      <c r="BO30" s="436"/>
      <c r="BP30" s="436"/>
      <c r="BQ30" s="436"/>
      <c r="BR30" s="436"/>
      <c r="BS30" s="436"/>
      <c r="BT30" s="436"/>
      <c r="BU30" s="436"/>
      <c r="BW30" s="436" t="s">
        <v>170</v>
      </c>
      <c r="BX30" s="436"/>
      <c r="BY30" s="436"/>
      <c r="BZ30" s="436"/>
      <c r="CA30" s="436"/>
      <c r="CB30" s="436"/>
      <c r="CC30" s="436"/>
      <c r="CD30" s="436"/>
      <c r="CE30" s="436"/>
      <c r="CF30" s="436"/>
      <c r="CG30" s="436"/>
      <c r="CH30" s="436"/>
      <c r="CI30" s="436"/>
      <c r="CJ30" s="436"/>
      <c r="CK30" s="436"/>
      <c r="CL30" s="436"/>
      <c r="CM30" s="436"/>
      <c r="CO30" s="436" t="s">
        <v>171</v>
      </c>
      <c r="CP30" s="436"/>
      <c r="CQ30" s="436"/>
      <c r="CR30" s="436"/>
      <c r="CS30" s="436"/>
      <c r="CT30" s="436"/>
      <c r="CU30" s="436"/>
      <c r="CV30" s="436"/>
      <c r="CW30" s="436"/>
      <c r="CX30" s="436"/>
      <c r="CY30" s="436"/>
      <c r="CZ30" s="436"/>
      <c r="DA30" s="436"/>
      <c r="DB30" s="436"/>
      <c r="DC30" s="436"/>
      <c r="DD30" s="436"/>
      <c r="DE30" s="436"/>
      <c r="DI30" s="198"/>
    </row>
    <row r="31" spans="1:113" ht="13.5" customHeight="1" x14ac:dyDescent="0.2">
      <c r="A31" s="159"/>
      <c r="B31" s="199"/>
      <c r="C31" s="604" t="s">
        <v>172</v>
      </c>
      <c r="D31" s="604"/>
      <c r="E31" s="492" t="s">
        <v>173</v>
      </c>
      <c r="F31" s="492"/>
      <c r="G31" s="492"/>
      <c r="H31" s="492"/>
      <c r="I31" s="492"/>
      <c r="J31" s="492"/>
      <c r="K31" s="492"/>
      <c r="L31" s="492"/>
      <c r="M31" s="492"/>
      <c r="N31" s="492"/>
      <c r="O31" s="492"/>
      <c r="P31" s="492"/>
      <c r="Q31" s="492"/>
      <c r="R31" s="492"/>
      <c r="S31" s="492"/>
      <c r="T31" s="173"/>
      <c r="U31" s="604" t="s">
        <v>174</v>
      </c>
      <c r="V31" s="604"/>
      <c r="W31" s="492" t="s">
        <v>175</v>
      </c>
      <c r="X31" s="492"/>
      <c r="Y31" s="492"/>
      <c r="Z31" s="492"/>
      <c r="AA31" s="492"/>
      <c r="AB31" s="492"/>
      <c r="AC31" s="492"/>
      <c r="AD31" s="492"/>
      <c r="AE31" s="492"/>
      <c r="AF31" s="492"/>
      <c r="AG31" s="492"/>
      <c r="AH31" s="492"/>
      <c r="AI31" s="492"/>
      <c r="AJ31" s="492"/>
      <c r="AK31" s="492"/>
      <c r="AL31" s="173"/>
      <c r="AM31" s="604" t="s">
        <v>174</v>
      </c>
      <c r="AN31" s="604"/>
      <c r="AO31" s="492" t="s">
        <v>175</v>
      </c>
      <c r="AP31" s="492"/>
      <c r="AQ31" s="492"/>
      <c r="AR31" s="492"/>
      <c r="AS31" s="492"/>
      <c r="AT31" s="492"/>
      <c r="AU31" s="492"/>
      <c r="AV31" s="492"/>
      <c r="AW31" s="492"/>
      <c r="AX31" s="492"/>
      <c r="AY31" s="492"/>
      <c r="AZ31" s="492"/>
      <c r="BA31" s="492"/>
      <c r="BB31" s="492"/>
      <c r="BC31" s="492"/>
      <c r="BD31" s="159"/>
      <c r="BE31" s="604" t="s">
        <v>172</v>
      </c>
      <c r="BF31" s="604"/>
      <c r="BG31" s="492" t="s">
        <v>175</v>
      </c>
      <c r="BH31" s="492"/>
      <c r="BI31" s="492"/>
      <c r="BJ31" s="492"/>
      <c r="BK31" s="492"/>
      <c r="BL31" s="492"/>
      <c r="BM31" s="492"/>
      <c r="BN31" s="492"/>
      <c r="BO31" s="492"/>
      <c r="BP31" s="492"/>
      <c r="BQ31" s="492"/>
      <c r="BR31" s="492"/>
      <c r="BS31" s="492"/>
      <c r="BT31" s="492"/>
      <c r="BU31" s="492"/>
      <c r="BV31" s="200"/>
      <c r="BW31" s="604" t="s">
        <v>174</v>
      </c>
      <c r="BX31" s="604"/>
      <c r="BY31" s="492" t="s">
        <v>176</v>
      </c>
      <c r="BZ31" s="492"/>
      <c r="CA31" s="492"/>
      <c r="CB31" s="492"/>
      <c r="CC31" s="492"/>
      <c r="CD31" s="492"/>
      <c r="CE31" s="492"/>
      <c r="CF31" s="492"/>
      <c r="CG31" s="492"/>
      <c r="CH31" s="492"/>
      <c r="CI31" s="492"/>
      <c r="CJ31" s="492"/>
      <c r="CK31" s="492"/>
      <c r="CL31" s="492"/>
      <c r="CM31" s="492"/>
      <c r="CN31" s="173"/>
      <c r="CO31" s="604" t="s">
        <v>172</v>
      </c>
      <c r="CP31" s="604"/>
      <c r="CQ31" s="492" t="s">
        <v>177</v>
      </c>
      <c r="CR31" s="492"/>
      <c r="CS31" s="492"/>
      <c r="CT31" s="492"/>
      <c r="CU31" s="492"/>
      <c r="CV31" s="492"/>
      <c r="CW31" s="492"/>
      <c r="CX31" s="492"/>
      <c r="CY31" s="492"/>
      <c r="CZ31" s="492"/>
      <c r="DA31" s="492"/>
      <c r="DB31" s="492"/>
      <c r="DC31" s="492"/>
      <c r="DD31" s="492"/>
      <c r="DE31" s="492"/>
      <c r="DF31" s="173"/>
      <c r="DG31" s="601" t="s">
        <v>178</v>
      </c>
      <c r="DH31" s="601"/>
      <c r="DI31" s="201"/>
    </row>
    <row r="32" spans="1:113" ht="32.25" customHeight="1" x14ac:dyDescent="0.2">
      <c r="A32" s="159"/>
      <c r="B32" s="199"/>
      <c r="C32" s="602">
        <f>IF(E32="","",1)</f>
        <v>1</v>
      </c>
      <c r="D32" s="602"/>
      <c r="E32" s="603" t="str">
        <f>IF('各会計、関係団体の財政状況及び健全化判断比率'!B7="","",'各会計、関係団体の財政状況及び健全化判断比率'!B7)</f>
        <v>一般会計</v>
      </c>
      <c r="F32" s="603"/>
      <c r="G32" s="603"/>
      <c r="H32" s="603"/>
      <c r="I32" s="603"/>
      <c r="J32" s="603"/>
      <c r="K32" s="603"/>
      <c r="L32" s="603"/>
      <c r="M32" s="603"/>
      <c r="N32" s="603"/>
      <c r="O32" s="603"/>
      <c r="P32" s="603"/>
      <c r="Q32" s="603"/>
      <c r="R32" s="603"/>
      <c r="S32" s="603"/>
      <c r="T32" s="159"/>
      <c r="U32" s="602">
        <f>IF(W32="","",MAX(C32:D41)+1)</f>
        <v>11</v>
      </c>
      <c r="V32" s="602"/>
      <c r="W32" s="603" t="str">
        <f>IF('各会計、関係団体の財政状況及び健全化判断比率'!B28="","",'各会計、関係団体の財政状況及び健全化判断比率'!B28)</f>
        <v>岡山県国民健康保険事業特別会計</v>
      </c>
      <c r="X32" s="603"/>
      <c r="Y32" s="603"/>
      <c r="Z32" s="603"/>
      <c r="AA32" s="603"/>
      <c r="AB32" s="603"/>
      <c r="AC32" s="603"/>
      <c r="AD32" s="603"/>
      <c r="AE32" s="603"/>
      <c r="AF32" s="603"/>
      <c r="AG32" s="603"/>
      <c r="AH32" s="603"/>
      <c r="AI32" s="603"/>
      <c r="AJ32" s="603"/>
      <c r="AK32" s="603"/>
      <c r="AL32" s="159"/>
      <c r="AM32" s="602">
        <f>IF(AO32="","",MAX(C32:D41,U32:V41)+1)</f>
        <v>12</v>
      </c>
      <c r="AN32" s="602"/>
      <c r="AO32" s="603" t="str">
        <f>IF('各会計、関係団体の財政状況及び健全化判断比率'!B29="","",'各会計、関係団体の財政状況及び健全化判断比率'!B29)</f>
        <v>岡山県営電気事業会計</v>
      </c>
      <c r="AP32" s="603"/>
      <c r="AQ32" s="603"/>
      <c r="AR32" s="603"/>
      <c r="AS32" s="603"/>
      <c r="AT32" s="603"/>
      <c r="AU32" s="603"/>
      <c r="AV32" s="603"/>
      <c r="AW32" s="603"/>
      <c r="AX32" s="603"/>
      <c r="AY32" s="603"/>
      <c r="AZ32" s="603"/>
      <c r="BA32" s="603"/>
      <c r="BB32" s="603"/>
      <c r="BC32" s="603"/>
      <c r="BD32" s="159"/>
      <c r="BE32" s="602">
        <f>IF(BG32="","",MAX(C32:D41,U32:V41,AM32:AN41)+1)</f>
        <v>15</v>
      </c>
      <c r="BF32" s="602"/>
      <c r="BG32" s="603" t="str">
        <f>IF('各会計、関係団体の財政状況及び健全化判断比率'!B32="","",'各会計、関係団体の財政状況及び健全化判断比率'!B32)</f>
        <v>岡山県営食肉地方卸売市場特別会計</v>
      </c>
      <c r="BH32" s="603"/>
      <c r="BI32" s="603"/>
      <c r="BJ32" s="603"/>
      <c r="BK32" s="603"/>
      <c r="BL32" s="603"/>
      <c r="BM32" s="603"/>
      <c r="BN32" s="603"/>
      <c r="BO32" s="603"/>
      <c r="BP32" s="603"/>
      <c r="BQ32" s="603"/>
      <c r="BR32" s="603"/>
      <c r="BS32" s="603"/>
      <c r="BT32" s="603"/>
      <c r="BU32" s="603"/>
      <c r="BV32" s="159"/>
      <c r="BW32" s="602">
        <f>IF(BY32="","",MAX(C32:D41,U32:V41,AM32:AN41,BE32:BF41)+1)</f>
        <v>18</v>
      </c>
      <c r="BX32" s="602"/>
      <c r="BY32" s="603" t="str">
        <f>IF('各会計、関係団体の財政状況及び健全化判断比率'!B68="","",'各会計、関係団体の財政状況及び健全化判断比率'!B68)</f>
        <v>岡山県広域水道企業団</v>
      </c>
      <c r="BZ32" s="603"/>
      <c r="CA32" s="603"/>
      <c r="CB32" s="603"/>
      <c r="CC32" s="603"/>
      <c r="CD32" s="603"/>
      <c r="CE32" s="603"/>
      <c r="CF32" s="603"/>
      <c r="CG32" s="603"/>
      <c r="CH32" s="603"/>
      <c r="CI32" s="603"/>
      <c r="CJ32" s="603"/>
      <c r="CK32" s="603"/>
      <c r="CL32" s="603"/>
      <c r="CM32" s="603"/>
      <c r="CN32" s="159"/>
      <c r="CO32" s="602">
        <f>IF(CQ32="","",MAX(C32:D41,U32:V41,AM32:AN41,BE32:BF41,BW32:BX41)+1)</f>
        <v>19</v>
      </c>
      <c r="CP32" s="602"/>
      <c r="CQ32" s="603" t="str">
        <f>IF('各会計、関係団体の財政状況及び健全化判断比率'!BS7="","",'各会計、関係団体の財政状況及び健全化判断比率'!BS7)</f>
        <v>(学)吉備高原学園</v>
      </c>
      <c r="CR32" s="603"/>
      <c r="CS32" s="603"/>
      <c r="CT32" s="603"/>
      <c r="CU32" s="603"/>
      <c r="CV32" s="603"/>
      <c r="CW32" s="603"/>
      <c r="CX32" s="603"/>
      <c r="CY32" s="603"/>
      <c r="CZ32" s="603"/>
      <c r="DA32" s="603"/>
      <c r="DB32" s="603"/>
      <c r="DC32" s="603"/>
      <c r="DD32" s="603"/>
      <c r="DE32" s="603"/>
      <c r="DG32" s="605" t="str">
        <f>IF('各会計、関係団体の財政状況及び健全化判断比率'!BR7="","",'各会計、関係団体の財政状況及び健全化判断比率'!BR7)</f>
        <v/>
      </c>
      <c r="DH32" s="605"/>
      <c r="DI32" s="201"/>
    </row>
    <row r="33" spans="1:113" ht="32.25" customHeight="1" x14ac:dyDescent="0.2">
      <c r="A33" s="159"/>
      <c r="B33" s="199"/>
      <c r="C33" s="602">
        <f>IF(E33="","",C32+1)</f>
        <v>2</v>
      </c>
      <c r="D33" s="602"/>
      <c r="E33" s="603" t="str">
        <f>IF('各会計、関係団体の財政状況及び健全化判断比率'!B8="","",'各会計、関係団体の財政状況及び健全化判断比率'!B8)</f>
        <v>岡山県公共用地等取得事業特別会計</v>
      </c>
      <c r="F33" s="603"/>
      <c r="G33" s="603"/>
      <c r="H33" s="603"/>
      <c r="I33" s="603"/>
      <c r="J33" s="603"/>
      <c r="K33" s="603"/>
      <c r="L33" s="603"/>
      <c r="M33" s="603"/>
      <c r="N33" s="603"/>
      <c r="O33" s="603"/>
      <c r="P33" s="603"/>
      <c r="Q33" s="603"/>
      <c r="R33" s="603"/>
      <c r="S33" s="603"/>
      <c r="T33" s="159"/>
      <c r="U33" s="602" t="str">
        <f t="shared" ref="U33:U41" si="0">IF(W33="","",U32+1)</f>
        <v/>
      </c>
      <c r="V33" s="602"/>
      <c r="W33" s="603"/>
      <c r="X33" s="603"/>
      <c r="Y33" s="603"/>
      <c r="Z33" s="603"/>
      <c r="AA33" s="603"/>
      <c r="AB33" s="603"/>
      <c r="AC33" s="603"/>
      <c r="AD33" s="603"/>
      <c r="AE33" s="603"/>
      <c r="AF33" s="603"/>
      <c r="AG33" s="603"/>
      <c r="AH33" s="603"/>
      <c r="AI33" s="603"/>
      <c r="AJ33" s="603"/>
      <c r="AK33" s="603"/>
      <c r="AL33" s="159"/>
      <c r="AM33" s="602">
        <f t="shared" ref="AM33:AM41" si="1">IF(AO33="","",AM32+1)</f>
        <v>13</v>
      </c>
      <c r="AN33" s="602"/>
      <c r="AO33" s="603" t="str">
        <f>IF('各会計、関係団体の財政状況及び健全化判断比率'!B30="","",'各会計、関係団体の財政状況及び健全化判断比率'!B30)</f>
        <v>岡山県営工業用水道事業会計</v>
      </c>
      <c r="AP33" s="603"/>
      <c r="AQ33" s="603"/>
      <c r="AR33" s="603"/>
      <c r="AS33" s="603"/>
      <c r="AT33" s="603"/>
      <c r="AU33" s="603"/>
      <c r="AV33" s="603"/>
      <c r="AW33" s="603"/>
      <c r="AX33" s="603"/>
      <c r="AY33" s="603"/>
      <c r="AZ33" s="603"/>
      <c r="BA33" s="603"/>
      <c r="BB33" s="603"/>
      <c r="BC33" s="603"/>
      <c r="BD33" s="159"/>
      <c r="BE33" s="602">
        <f t="shared" ref="BE33:BE41" si="2">IF(BG33="","",BE32+1)</f>
        <v>16</v>
      </c>
      <c r="BF33" s="602"/>
      <c r="BG33" s="603" t="str">
        <f>IF('各会計、関係団体の財政状況及び健全化判断比率'!B33="","",'各会計、関係団体の財政状況及び健全化判断比率'!B33)</f>
        <v>岡山県内陸工業団地及び流通業務団地造成事業特別会計</v>
      </c>
      <c r="BH33" s="603"/>
      <c r="BI33" s="603"/>
      <c r="BJ33" s="603"/>
      <c r="BK33" s="603"/>
      <c r="BL33" s="603"/>
      <c r="BM33" s="603"/>
      <c r="BN33" s="603"/>
      <c r="BO33" s="603"/>
      <c r="BP33" s="603"/>
      <c r="BQ33" s="603"/>
      <c r="BR33" s="603"/>
      <c r="BS33" s="603"/>
      <c r="BT33" s="603"/>
      <c r="BU33" s="603"/>
      <c r="BV33" s="159"/>
      <c r="BW33" s="602" t="str">
        <f t="shared" ref="BW33:BW41" si="3">IF(BY33="","",BW32+1)</f>
        <v/>
      </c>
      <c r="BX33" s="602"/>
      <c r="BY33" s="603" t="str">
        <f>IF('各会計、関係団体の財政状況及び健全化判断比率'!B69="","",'各会計、関係団体の財政状況及び健全化判断比率'!B69)</f>
        <v/>
      </c>
      <c r="BZ33" s="603"/>
      <c r="CA33" s="603"/>
      <c r="CB33" s="603"/>
      <c r="CC33" s="603"/>
      <c r="CD33" s="603"/>
      <c r="CE33" s="603"/>
      <c r="CF33" s="603"/>
      <c r="CG33" s="603"/>
      <c r="CH33" s="603"/>
      <c r="CI33" s="603"/>
      <c r="CJ33" s="603"/>
      <c r="CK33" s="603"/>
      <c r="CL33" s="603"/>
      <c r="CM33" s="603"/>
      <c r="CN33" s="159"/>
      <c r="CO33" s="602">
        <f t="shared" ref="CO33:CO41" si="4">IF(CQ33="","",CO32+1)</f>
        <v>20</v>
      </c>
      <c r="CP33" s="602"/>
      <c r="CQ33" s="603" t="str">
        <f>IF('各会計、関係団体の財政状況及び健全化判断比率'!BS8="","",'各会計、関係団体の財政状況及び健全化判断比率'!BS8)</f>
        <v>井原鉄道(株)</v>
      </c>
      <c r="CR33" s="603"/>
      <c r="CS33" s="603"/>
      <c r="CT33" s="603"/>
      <c r="CU33" s="603"/>
      <c r="CV33" s="603"/>
      <c r="CW33" s="603"/>
      <c r="CX33" s="603"/>
      <c r="CY33" s="603"/>
      <c r="CZ33" s="603"/>
      <c r="DA33" s="603"/>
      <c r="DB33" s="603"/>
      <c r="DC33" s="603"/>
      <c r="DD33" s="603"/>
      <c r="DE33" s="603"/>
      <c r="DG33" s="605" t="str">
        <f>IF('各会計、関係団体の財政状況及び健全化判断比率'!BR8="","",'各会計、関係団体の財政状況及び健全化判断比率'!BR8)</f>
        <v/>
      </c>
      <c r="DH33" s="605"/>
      <c r="DI33" s="201"/>
    </row>
    <row r="34" spans="1:113" ht="32.25" customHeight="1" x14ac:dyDescent="0.2">
      <c r="A34" s="159"/>
      <c r="B34" s="199"/>
      <c r="C34" s="602">
        <f>IF(E34="","",C33+1)</f>
        <v>3</v>
      </c>
      <c r="D34" s="602"/>
      <c r="E34" s="603" t="str">
        <f>IF('各会計、関係団体の財政状況及び健全化判断比率'!B9="","",'各会計、関係団体の財政状況及び健全化判断比率'!B9)</f>
        <v>岡山県収入証紙等特別会計</v>
      </c>
      <c r="F34" s="603"/>
      <c r="G34" s="603"/>
      <c r="H34" s="603"/>
      <c r="I34" s="603"/>
      <c r="J34" s="603"/>
      <c r="K34" s="603"/>
      <c r="L34" s="603"/>
      <c r="M34" s="603"/>
      <c r="N34" s="603"/>
      <c r="O34" s="603"/>
      <c r="P34" s="603"/>
      <c r="Q34" s="603"/>
      <c r="R34" s="603"/>
      <c r="S34" s="603"/>
      <c r="T34" s="159"/>
      <c r="U34" s="602" t="str">
        <f t="shared" si="0"/>
        <v/>
      </c>
      <c r="V34" s="602"/>
      <c r="W34" s="603"/>
      <c r="X34" s="603"/>
      <c r="Y34" s="603"/>
      <c r="Z34" s="603"/>
      <c r="AA34" s="603"/>
      <c r="AB34" s="603"/>
      <c r="AC34" s="603"/>
      <c r="AD34" s="603"/>
      <c r="AE34" s="603"/>
      <c r="AF34" s="603"/>
      <c r="AG34" s="603"/>
      <c r="AH34" s="603"/>
      <c r="AI34" s="603"/>
      <c r="AJ34" s="603"/>
      <c r="AK34" s="603"/>
      <c r="AL34" s="159"/>
      <c r="AM34" s="602">
        <f t="shared" si="1"/>
        <v>14</v>
      </c>
      <c r="AN34" s="602"/>
      <c r="AO34" s="603" t="str">
        <f>IF('各会計、関係団体の財政状況及び健全化判断比率'!B31="","",'各会計、関係団体の財政状況及び健全化判断比率'!B31)</f>
        <v>岡山県流域下水道事業会計</v>
      </c>
      <c r="AP34" s="603"/>
      <c r="AQ34" s="603"/>
      <c r="AR34" s="603"/>
      <c r="AS34" s="603"/>
      <c r="AT34" s="603"/>
      <c r="AU34" s="603"/>
      <c r="AV34" s="603"/>
      <c r="AW34" s="603"/>
      <c r="AX34" s="603"/>
      <c r="AY34" s="603"/>
      <c r="AZ34" s="603"/>
      <c r="BA34" s="603"/>
      <c r="BB34" s="603"/>
      <c r="BC34" s="603"/>
      <c r="BD34" s="159"/>
      <c r="BE34" s="602">
        <f t="shared" si="2"/>
        <v>17</v>
      </c>
      <c r="BF34" s="602"/>
      <c r="BG34" s="603" t="str">
        <f>IF('各会計、関係団体の財政状況及び健全化判断比率'!B34="","",'各会計、関係団体の財政状況及び健全化判断比率'!B34)</f>
        <v>岡山県港湾整備事業特別会計</v>
      </c>
      <c r="BH34" s="603"/>
      <c r="BI34" s="603"/>
      <c r="BJ34" s="603"/>
      <c r="BK34" s="603"/>
      <c r="BL34" s="603"/>
      <c r="BM34" s="603"/>
      <c r="BN34" s="603"/>
      <c r="BO34" s="603"/>
      <c r="BP34" s="603"/>
      <c r="BQ34" s="603"/>
      <c r="BR34" s="603"/>
      <c r="BS34" s="603"/>
      <c r="BT34" s="603"/>
      <c r="BU34" s="603"/>
      <c r="BV34" s="159"/>
      <c r="BW34" s="602" t="str">
        <f t="shared" si="3"/>
        <v/>
      </c>
      <c r="BX34" s="602"/>
      <c r="BY34" s="603" t="str">
        <f>IF('各会計、関係団体の財政状況及び健全化判断比率'!B70="","",'各会計、関係団体の財政状況及び健全化判断比率'!B70)</f>
        <v/>
      </c>
      <c r="BZ34" s="603"/>
      <c r="CA34" s="603"/>
      <c r="CB34" s="603"/>
      <c r="CC34" s="603"/>
      <c r="CD34" s="603"/>
      <c r="CE34" s="603"/>
      <c r="CF34" s="603"/>
      <c r="CG34" s="603"/>
      <c r="CH34" s="603"/>
      <c r="CI34" s="603"/>
      <c r="CJ34" s="603"/>
      <c r="CK34" s="603"/>
      <c r="CL34" s="603"/>
      <c r="CM34" s="603"/>
      <c r="CN34" s="159"/>
      <c r="CO34" s="602">
        <f t="shared" si="4"/>
        <v>21</v>
      </c>
      <c r="CP34" s="602"/>
      <c r="CQ34" s="603" t="str">
        <f>IF('各会計、関係団体の財政状況及び健全化判断比率'!BS9="","",'各会計、関係団体の財政状況及び健全化判断比率'!BS9)</f>
        <v>(株)吉備高原都市サービス</v>
      </c>
      <c r="CR34" s="603"/>
      <c r="CS34" s="603"/>
      <c r="CT34" s="603"/>
      <c r="CU34" s="603"/>
      <c r="CV34" s="603"/>
      <c r="CW34" s="603"/>
      <c r="CX34" s="603"/>
      <c r="CY34" s="603"/>
      <c r="CZ34" s="603"/>
      <c r="DA34" s="603"/>
      <c r="DB34" s="603"/>
      <c r="DC34" s="603"/>
      <c r="DD34" s="603"/>
      <c r="DE34" s="603"/>
      <c r="DG34" s="605" t="str">
        <f>IF('各会計、関係団体の財政状況及び健全化判断比率'!BR9="","",'各会計、関係団体の財政状況及び健全化判断比率'!BR9)</f>
        <v/>
      </c>
      <c r="DH34" s="605"/>
      <c r="DI34" s="201"/>
    </row>
    <row r="35" spans="1:113" ht="32.25" customHeight="1" x14ac:dyDescent="0.2">
      <c r="A35" s="159"/>
      <c r="B35" s="199"/>
      <c r="C35" s="602">
        <f>IF(E35="","",C34+1)</f>
        <v>4</v>
      </c>
      <c r="D35" s="602"/>
      <c r="E35" s="603" t="str">
        <f>IF('各会計、関係団体の財政状況及び健全化判断比率'!B10="","",'各会計、関係団体の財政状況及び健全化判断比率'!B10)</f>
        <v>岡山県公債管理特別会計</v>
      </c>
      <c r="F35" s="603"/>
      <c r="G35" s="603"/>
      <c r="H35" s="603"/>
      <c r="I35" s="603"/>
      <c r="J35" s="603"/>
      <c r="K35" s="603"/>
      <c r="L35" s="603"/>
      <c r="M35" s="603"/>
      <c r="N35" s="603"/>
      <c r="O35" s="603"/>
      <c r="P35" s="603"/>
      <c r="Q35" s="603"/>
      <c r="R35" s="603"/>
      <c r="S35" s="603"/>
      <c r="T35" s="159"/>
      <c r="U35" s="602" t="str">
        <f t="shared" si="0"/>
        <v/>
      </c>
      <c r="V35" s="602"/>
      <c r="W35" s="603"/>
      <c r="X35" s="603"/>
      <c r="Y35" s="603"/>
      <c r="Z35" s="603"/>
      <c r="AA35" s="603"/>
      <c r="AB35" s="603"/>
      <c r="AC35" s="603"/>
      <c r="AD35" s="603"/>
      <c r="AE35" s="603"/>
      <c r="AF35" s="603"/>
      <c r="AG35" s="603"/>
      <c r="AH35" s="603"/>
      <c r="AI35" s="603"/>
      <c r="AJ35" s="603"/>
      <c r="AK35" s="603"/>
      <c r="AL35" s="159"/>
      <c r="AM35" s="602" t="str">
        <f t="shared" si="1"/>
        <v/>
      </c>
      <c r="AN35" s="602"/>
      <c r="AO35" s="603"/>
      <c r="AP35" s="603"/>
      <c r="AQ35" s="603"/>
      <c r="AR35" s="603"/>
      <c r="AS35" s="603"/>
      <c r="AT35" s="603"/>
      <c r="AU35" s="603"/>
      <c r="AV35" s="603"/>
      <c r="AW35" s="603"/>
      <c r="AX35" s="603"/>
      <c r="AY35" s="603"/>
      <c r="AZ35" s="603"/>
      <c r="BA35" s="603"/>
      <c r="BB35" s="603"/>
      <c r="BC35" s="603"/>
      <c r="BD35" s="159"/>
      <c r="BE35" s="602" t="str">
        <f t="shared" si="2"/>
        <v/>
      </c>
      <c r="BF35" s="602"/>
      <c r="BG35" s="603"/>
      <c r="BH35" s="603"/>
      <c r="BI35" s="603"/>
      <c r="BJ35" s="603"/>
      <c r="BK35" s="603"/>
      <c r="BL35" s="603"/>
      <c r="BM35" s="603"/>
      <c r="BN35" s="603"/>
      <c r="BO35" s="603"/>
      <c r="BP35" s="603"/>
      <c r="BQ35" s="603"/>
      <c r="BR35" s="603"/>
      <c r="BS35" s="603"/>
      <c r="BT35" s="603"/>
      <c r="BU35" s="603"/>
      <c r="BV35" s="159"/>
      <c r="BW35" s="602" t="str">
        <f t="shared" si="3"/>
        <v/>
      </c>
      <c r="BX35" s="602"/>
      <c r="BY35" s="603" t="str">
        <f>IF('各会計、関係団体の財政状況及び健全化判断比率'!B71="","",'各会計、関係団体の財政状況及び健全化判断比率'!B71)</f>
        <v/>
      </c>
      <c r="BZ35" s="603"/>
      <c r="CA35" s="603"/>
      <c r="CB35" s="603"/>
      <c r="CC35" s="603"/>
      <c r="CD35" s="603"/>
      <c r="CE35" s="603"/>
      <c r="CF35" s="603"/>
      <c r="CG35" s="603"/>
      <c r="CH35" s="603"/>
      <c r="CI35" s="603"/>
      <c r="CJ35" s="603"/>
      <c r="CK35" s="603"/>
      <c r="CL35" s="603"/>
      <c r="CM35" s="603"/>
      <c r="CN35" s="159"/>
      <c r="CO35" s="602">
        <f t="shared" si="4"/>
        <v>22</v>
      </c>
      <c r="CP35" s="602"/>
      <c r="CQ35" s="603" t="str">
        <f>IF('各会計、関係団体の財政状況及び健全化判断比率'!BS10="","",'各会計、関係団体の財政状況及び健全化判断比率'!BS10)</f>
        <v>岡山空港ターミナル(株)</v>
      </c>
      <c r="CR35" s="603"/>
      <c r="CS35" s="603"/>
      <c r="CT35" s="603"/>
      <c r="CU35" s="603"/>
      <c r="CV35" s="603"/>
      <c r="CW35" s="603"/>
      <c r="CX35" s="603"/>
      <c r="CY35" s="603"/>
      <c r="CZ35" s="603"/>
      <c r="DA35" s="603"/>
      <c r="DB35" s="603"/>
      <c r="DC35" s="603"/>
      <c r="DD35" s="603"/>
      <c r="DE35" s="603"/>
      <c r="DG35" s="605" t="str">
        <f>IF('各会計、関係団体の財政状況及び健全化判断比率'!BR10="","",'各会計、関係団体の財政状況及び健全化判断比率'!BR10)</f>
        <v/>
      </c>
      <c r="DH35" s="605"/>
      <c r="DI35" s="201"/>
    </row>
    <row r="36" spans="1:113" ht="32.25" customHeight="1" x14ac:dyDescent="0.2">
      <c r="A36" s="159"/>
      <c r="B36" s="199"/>
      <c r="C36" s="602">
        <f t="shared" ref="C36:C41" si="5">IF(E36="","",C35+1)</f>
        <v>5</v>
      </c>
      <c r="D36" s="602"/>
      <c r="E36" s="603" t="str">
        <f>IF('各会計、関係団体の財政状況及び健全化判断比率'!B11="","",'各会計、関係団体の財政状況及び健全化判断比率'!B11)</f>
        <v>岡山県母子父子寡婦福祉資金貸付金特別会計</v>
      </c>
      <c r="F36" s="603"/>
      <c r="G36" s="603"/>
      <c r="H36" s="603"/>
      <c r="I36" s="603"/>
      <c r="J36" s="603"/>
      <c r="K36" s="603"/>
      <c r="L36" s="603"/>
      <c r="M36" s="603"/>
      <c r="N36" s="603"/>
      <c r="O36" s="603"/>
      <c r="P36" s="603"/>
      <c r="Q36" s="603"/>
      <c r="R36" s="603"/>
      <c r="S36" s="603"/>
      <c r="T36" s="159"/>
      <c r="U36" s="602" t="str">
        <f t="shared" si="0"/>
        <v/>
      </c>
      <c r="V36" s="602"/>
      <c r="W36" s="603"/>
      <c r="X36" s="603"/>
      <c r="Y36" s="603"/>
      <c r="Z36" s="603"/>
      <c r="AA36" s="603"/>
      <c r="AB36" s="603"/>
      <c r="AC36" s="603"/>
      <c r="AD36" s="603"/>
      <c r="AE36" s="603"/>
      <c r="AF36" s="603"/>
      <c r="AG36" s="603"/>
      <c r="AH36" s="603"/>
      <c r="AI36" s="603"/>
      <c r="AJ36" s="603"/>
      <c r="AK36" s="603"/>
      <c r="AL36" s="159"/>
      <c r="AM36" s="602" t="str">
        <f t="shared" si="1"/>
        <v/>
      </c>
      <c r="AN36" s="602"/>
      <c r="AO36" s="603"/>
      <c r="AP36" s="603"/>
      <c r="AQ36" s="603"/>
      <c r="AR36" s="603"/>
      <c r="AS36" s="603"/>
      <c r="AT36" s="603"/>
      <c r="AU36" s="603"/>
      <c r="AV36" s="603"/>
      <c r="AW36" s="603"/>
      <c r="AX36" s="603"/>
      <c r="AY36" s="603"/>
      <c r="AZ36" s="603"/>
      <c r="BA36" s="603"/>
      <c r="BB36" s="603"/>
      <c r="BC36" s="603"/>
      <c r="BD36" s="159"/>
      <c r="BE36" s="602" t="str">
        <f t="shared" si="2"/>
        <v/>
      </c>
      <c r="BF36" s="602"/>
      <c r="BG36" s="603"/>
      <c r="BH36" s="603"/>
      <c r="BI36" s="603"/>
      <c r="BJ36" s="603"/>
      <c r="BK36" s="603"/>
      <c r="BL36" s="603"/>
      <c r="BM36" s="603"/>
      <c r="BN36" s="603"/>
      <c r="BO36" s="603"/>
      <c r="BP36" s="603"/>
      <c r="BQ36" s="603"/>
      <c r="BR36" s="603"/>
      <c r="BS36" s="603"/>
      <c r="BT36" s="603"/>
      <c r="BU36" s="603"/>
      <c r="BV36" s="159"/>
      <c r="BW36" s="602" t="str">
        <f t="shared" si="3"/>
        <v/>
      </c>
      <c r="BX36" s="602"/>
      <c r="BY36" s="603" t="str">
        <f>IF('各会計、関係団体の財政状況及び健全化判断比率'!B72="","",'各会計、関係団体の財政状況及び健全化判断比率'!B72)</f>
        <v/>
      </c>
      <c r="BZ36" s="603"/>
      <c r="CA36" s="603"/>
      <c r="CB36" s="603"/>
      <c r="CC36" s="603"/>
      <c r="CD36" s="603"/>
      <c r="CE36" s="603"/>
      <c r="CF36" s="603"/>
      <c r="CG36" s="603"/>
      <c r="CH36" s="603"/>
      <c r="CI36" s="603"/>
      <c r="CJ36" s="603"/>
      <c r="CK36" s="603"/>
      <c r="CL36" s="603"/>
      <c r="CM36" s="603"/>
      <c r="CN36" s="159"/>
      <c r="CO36" s="602">
        <f t="shared" si="4"/>
        <v>23</v>
      </c>
      <c r="CP36" s="602"/>
      <c r="CQ36" s="603" t="str">
        <f>IF('各会計、関係団体の財政状況及び健全化判断比率'!BS11="","",'各会計、関係団体の財政状況及び健全化判断比率'!BS11)</f>
        <v>(一財)岡山県国際交流協会</v>
      </c>
      <c r="CR36" s="603"/>
      <c r="CS36" s="603"/>
      <c r="CT36" s="603"/>
      <c r="CU36" s="603"/>
      <c r="CV36" s="603"/>
      <c r="CW36" s="603"/>
      <c r="CX36" s="603"/>
      <c r="CY36" s="603"/>
      <c r="CZ36" s="603"/>
      <c r="DA36" s="603"/>
      <c r="DB36" s="603"/>
      <c r="DC36" s="603"/>
      <c r="DD36" s="603"/>
      <c r="DE36" s="603"/>
      <c r="DG36" s="605" t="str">
        <f>IF('各会計、関係団体の財政状況及び健全化判断比率'!BR11="","",'各会計、関係団体の財政状況及び健全化判断比率'!BR11)</f>
        <v/>
      </c>
      <c r="DH36" s="605"/>
      <c r="DI36" s="201"/>
    </row>
    <row r="37" spans="1:113" ht="32.25" customHeight="1" x14ac:dyDescent="0.2">
      <c r="A37" s="159"/>
      <c r="B37" s="199"/>
      <c r="C37" s="602">
        <f t="shared" si="5"/>
        <v>6</v>
      </c>
      <c r="D37" s="602"/>
      <c r="E37" s="603" t="str">
        <f>IF('各会計、関係団体の財政状況及び健全化判断比率'!B12="","",'各会計、関係団体の財政状況及び健全化判断比率'!B12)</f>
        <v>岡山県中小企業支援資金貸付金特別会計</v>
      </c>
      <c r="F37" s="603"/>
      <c r="G37" s="603"/>
      <c r="H37" s="603"/>
      <c r="I37" s="603"/>
      <c r="J37" s="603"/>
      <c r="K37" s="603"/>
      <c r="L37" s="603"/>
      <c r="M37" s="603"/>
      <c r="N37" s="603"/>
      <c r="O37" s="603"/>
      <c r="P37" s="603"/>
      <c r="Q37" s="603"/>
      <c r="R37" s="603"/>
      <c r="S37" s="603"/>
      <c r="T37" s="159"/>
      <c r="U37" s="602" t="str">
        <f t="shared" si="0"/>
        <v/>
      </c>
      <c r="V37" s="602"/>
      <c r="W37" s="603"/>
      <c r="X37" s="603"/>
      <c r="Y37" s="603"/>
      <c r="Z37" s="603"/>
      <c r="AA37" s="603"/>
      <c r="AB37" s="603"/>
      <c r="AC37" s="603"/>
      <c r="AD37" s="603"/>
      <c r="AE37" s="603"/>
      <c r="AF37" s="603"/>
      <c r="AG37" s="603"/>
      <c r="AH37" s="603"/>
      <c r="AI37" s="603"/>
      <c r="AJ37" s="603"/>
      <c r="AK37" s="603"/>
      <c r="AL37" s="159"/>
      <c r="AM37" s="602" t="str">
        <f t="shared" si="1"/>
        <v/>
      </c>
      <c r="AN37" s="602"/>
      <c r="AO37" s="603"/>
      <c r="AP37" s="603"/>
      <c r="AQ37" s="603"/>
      <c r="AR37" s="603"/>
      <c r="AS37" s="603"/>
      <c r="AT37" s="603"/>
      <c r="AU37" s="603"/>
      <c r="AV37" s="603"/>
      <c r="AW37" s="603"/>
      <c r="AX37" s="603"/>
      <c r="AY37" s="603"/>
      <c r="AZ37" s="603"/>
      <c r="BA37" s="603"/>
      <c r="BB37" s="603"/>
      <c r="BC37" s="603"/>
      <c r="BD37" s="159"/>
      <c r="BE37" s="602" t="str">
        <f t="shared" si="2"/>
        <v/>
      </c>
      <c r="BF37" s="602"/>
      <c r="BG37" s="603"/>
      <c r="BH37" s="603"/>
      <c r="BI37" s="603"/>
      <c r="BJ37" s="603"/>
      <c r="BK37" s="603"/>
      <c r="BL37" s="603"/>
      <c r="BM37" s="603"/>
      <c r="BN37" s="603"/>
      <c r="BO37" s="603"/>
      <c r="BP37" s="603"/>
      <c r="BQ37" s="603"/>
      <c r="BR37" s="603"/>
      <c r="BS37" s="603"/>
      <c r="BT37" s="603"/>
      <c r="BU37" s="603"/>
      <c r="BV37" s="159"/>
      <c r="BW37" s="602" t="str">
        <f t="shared" si="3"/>
        <v/>
      </c>
      <c r="BX37" s="602"/>
      <c r="BY37" s="603" t="str">
        <f>IF('各会計、関係団体の財政状況及び健全化判断比率'!B73="","",'各会計、関係団体の財政状況及び健全化判断比率'!B73)</f>
        <v/>
      </c>
      <c r="BZ37" s="603"/>
      <c r="CA37" s="603"/>
      <c r="CB37" s="603"/>
      <c r="CC37" s="603"/>
      <c r="CD37" s="603"/>
      <c r="CE37" s="603"/>
      <c r="CF37" s="603"/>
      <c r="CG37" s="603"/>
      <c r="CH37" s="603"/>
      <c r="CI37" s="603"/>
      <c r="CJ37" s="603"/>
      <c r="CK37" s="603"/>
      <c r="CL37" s="603"/>
      <c r="CM37" s="603"/>
      <c r="CN37" s="159"/>
      <c r="CO37" s="602">
        <f t="shared" si="4"/>
        <v>24</v>
      </c>
      <c r="CP37" s="602"/>
      <c r="CQ37" s="603" t="str">
        <f>IF('各会計、関係団体の財政状況及び健全化判断比率'!BS12="","",'各会計、関係団体の財政状況及び健全化判断比率'!BS12)</f>
        <v>(公財)岡山県郷土文化財団</v>
      </c>
      <c r="CR37" s="603"/>
      <c r="CS37" s="603"/>
      <c r="CT37" s="603"/>
      <c r="CU37" s="603"/>
      <c r="CV37" s="603"/>
      <c r="CW37" s="603"/>
      <c r="CX37" s="603"/>
      <c r="CY37" s="603"/>
      <c r="CZ37" s="603"/>
      <c r="DA37" s="603"/>
      <c r="DB37" s="603"/>
      <c r="DC37" s="603"/>
      <c r="DD37" s="603"/>
      <c r="DE37" s="603"/>
      <c r="DG37" s="605" t="str">
        <f>IF('各会計、関係団体の財政状況及び健全化判断比率'!BR12="","",'各会計、関係団体の財政状況及び健全化判断比率'!BR12)</f>
        <v/>
      </c>
      <c r="DH37" s="605"/>
      <c r="DI37" s="201"/>
    </row>
    <row r="38" spans="1:113" ht="32.25" customHeight="1" x14ac:dyDescent="0.2">
      <c r="A38" s="159"/>
      <c r="B38" s="199"/>
      <c r="C38" s="602">
        <f t="shared" si="5"/>
        <v>7</v>
      </c>
      <c r="D38" s="602"/>
      <c r="E38" s="603" t="str">
        <f>IF('各会計、関係団体の財政状況及び健全化判断比率'!B13="","",'各会計、関係団体の財政状況及び健全化判断比率'!B13)</f>
        <v>岡山県造林事業等特別会計</v>
      </c>
      <c r="F38" s="603"/>
      <c r="G38" s="603"/>
      <c r="H38" s="603"/>
      <c r="I38" s="603"/>
      <c r="J38" s="603"/>
      <c r="K38" s="603"/>
      <c r="L38" s="603"/>
      <c r="M38" s="603"/>
      <c r="N38" s="603"/>
      <c r="O38" s="603"/>
      <c r="P38" s="603"/>
      <c r="Q38" s="603"/>
      <c r="R38" s="603"/>
      <c r="S38" s="603"/>
      <c r="T38" s="159"/>
      <c r="U38" s="602" t="str">
        <f t="shared" si="0"/>
        <v/>
      </c>
      <c r="V38" s="602"/>
      <c r="W38" s="603"/>
      <c r="X38" s="603"/>
      <c r="Y38" s="603"/>
      <c r="Z38" s="603"/>
      <c r="AA38" s="603"/>
      <c r="AB38" s="603"/>
      <c r="AC38" s="603"/>
      <c r="AD38" s="603"/>
      <c r="AE38" s="603"/>
      <c r="AF38" s="603"/>
      <c r="AG38" s="603"/>
      <c r="AH38" s="603"/>
      <c r="AI38" s="603"/>
      <c r="AJ38" s="603"/>
      <c r="AK38" s="603"/>
      <c r="AL38" s="159"/>
      <c r="AM38" s="602" t="str">
        <f t="shared" si="1"/>
        <v/>
      </c>
      <c r="AN38" s="602"/>
      <c r="AO38" s="603"/>
      <c r="AP38" s="603"/>
      <c r="AQ38" s="603"/>
      <c r="AR38" s="603"/>
      <c r="AS38" s="603"/>
      <c r="AT38" s="603"/>
      <c r="AU38" s="603"/>
      <c r="AV38" s="603"/>
      <c r="AW38" s="603"/>
      <c r="AX38" s="603"/>
      <c r="AY38" s="603"/>
      <c r="AZ38" s="603"/>
      <c r="BA38" s="603"/>
      <c r="BB38" s="603"/>
      <c r="BC38" s="603"/>
      <c r="BD38" s="159"/>
      <c r="BE38" s="602" t="str">
        <f t="shared" si="2"/>
        <v/>
      </c>
      <c r="BF38" s="602"/>
      <c r="BG38" s="603"/>
      <c r="BH38" s="603"/>
      <c r="BI38" s="603"/>
      <c r="BJ38" s="603"/>
      <c r="BK38" s="603"/>
      <c r="BL38" s="603"/>
      <c r="BM38" s="603"/>
      <c r="BN38" s="603"/>
      <c r="BO38" s="603"/>
      <c r="BP38" s="603"/>
      <c r="BQ38" s="603"/>
      <c r="BR38" s="603"/>
      <c r="BS38" s="603"/>
      <c r="BT38" s="603"/>
      <c r="BU38" s="603"/>
      <c r="BV38" s="159"/>
      <c r="BW38" s="602" t="str">
        <f t="shared" si="3"/>
        <v/>
      </c>
      <c r="BX38" s="602"/>
      <c r="BY38" s="603" t="str">
        <f>IF('各会計、関係団体の財政状況及び健全化判断比率'!B74="","",'各会計、関係団体の財政状況及び健全化判断比率'!B74)</f>
        <v/>
      </c>
      <c r="BZ38" s="603"/>
      <c r="CA38" s="603"/>
      <c r="CB38" s="603"/>
      <c r="CC38" s="603"/>
      <c r="CD38" s="603"/>
      <c r="CE38" s="603"/>
      <c r="CF38" s="603"/>
      <c r="CG38" s="603"/>
      <c r="CH38" s="603"/>
      <c r="CI38" s="603"/>
      <c r="CJ38" s="603"/>
      <c r="CK38" s="603"/>
      <c r="CL38" s="603"/>
      <c r="CM38" s="603"/>
      <c r="CN38" s="159"/>
      <c r="CO38" s="602">
        <f t="shared" si="4"/>
        <v>25</v>
      </c>
      <c r="CP38" s="602"/>
      <c r="CQ38" s="603" t="str">
        <f>IF('各会計、関係団体の財政状況及び健全化判断比率'!BS13="","",'各会計、関係団体の財政状況及び健全化判断比率'!BS13)</f>
        <v>(公財)岡山県スポーツ協会</v>
      </c>
      <c r="CR38" s="603"/>
      <c r="CS38" s="603"/>
      <c r="CT38" s="603"/>
      <c r="CU38" s="603"/>
      <c r="CV38" s="603"/>
      <c r="CW38" s="603"/>
      <c r="CX38" s="603"/>
      <c r="CY38" s="603"/>
      <c r="CZ38" s="603"/>
      <c r="DA38" s="603"/>
      <c r="DB38" s="603"/>
      <c r="DC38" s="603"/>
      <c r="DD38" s="603"/>
      <c r="DE38" s="603"/>
      <c r="DG38" s="605" t="str">
        <f>IF('各会計、関係団体の財政状況及び健全化判断比率'!BR13="","",'各会計、関係団体の財政状況及び健全化判断比率'!BR13)</f>
        <v/>
      </c>
      <c r="DH38" s="605"/>
      <c r="DI38" s="201"/>
    </row>
    <row r="39" spans="1:113" ht="32.25" customHeight="1" x14ac:dyDescent="0.2">
      <c r="A39" s="159"/>
      <c r="B39" s="199"/>
      <c r="C39" s="602">
        <f t="shared" si="5"/>
        <v>8</v>
      </c>
      <c r="D39" s="602"/>
      <c r="E39" s="603" t="str">
        <f>IF('各会計、関係団体の財政状況及び健全化判断比率'!B14="","",'各会計、関係団体の財政状況及び健全化判断比率'!B14)</f>
        <v>岡山県林業改善資金貸付金特別会計</v>
      </c>
      <c r="F39" s="603"/>
      <c r="G39" s="603"/>
      <c r="H39" s="603"/>
      <c r="I39" s="603"/>
      <c r="J39" s="603"/>
      <c r="K39" s="603"/>
      <c r="L39" s="603"/>
      <c r="M39" s="603"/>
      <c r="N39" s="603"/>
      <c r="O39" s="603"/>
      <c r="P39" s="603"/>
      <c r="Q39" s="603"/>
      <c r="R39" s="603"/>
      <c r="S39" s="603"/>
      <c r="T39" s="159"/>
      <c r="U39" s="602" t="str">
        <f t="shared" si="0"/>
        <v/>
      </c>
      <c r="V39" s="602"/>
      <c r="W39" s="603"/>
      <c r="X39" s="603"/>
      <c r="Y39" s="603"/>
      <c r="Z39" s="603"/>
      <c r="AA39" s="603"/>
      <c r="AB39" s="603"/>
      <c r="AC39" s="603"/>
      <c r="AD39" s="603"/>
      <c r="AE39" s="603"/>
      <c r="AF39" s="603"/>
      <c r="AG39" s="603"/>
      <c r="AH39" s="603"/>
      <c r="AI39" s="603"/>
      <c r="AJ39" s="603"/>
      <c r="AK39" s="603"/>
      <c r="AL39" s="159"/>
      <c r="AM39" s="602" t="str">
        <f t="shared" si="1"/>
        <v/>
      </c>
      <c r="AN39" s="602"/>
      <c r="AO39" s="603"/>
      <c r="AP39" s="603"/>
      <c r="AQ39" s="603"/>
      <c r="AR39" s="603"/>
      <c r="AS39" s="603"/>
      <c r="AT39" s="603"/>
      <c r="AU39" s="603"/>
      <c r="AV39" s="603"/>
      <c r="AW39" s="603"/>
      <c r="AX39" s="603"/>
      <c r="AY39" s="603"/>
      <c r="AZ39" s="603"/>
      <c r="BA39" s="603"/>
      <c r="BB39" s="603"/>
      <c r="BC39" s="603"/>
      <c r="BD39" s="159"/>
      <c r="BE39" s="602" t="str">
        <f t="shared" si="2"/>
        <v/>
      </c>
      <c r="BF39" s="602"/>
      <c r="BG39" s="603"/>
      <c r="BH39" s="603"/>
      <c r="BI39" s="603"/>
      <c r="BJ39" s="603"/>
      <c r="BK39" s="603"/>
      <c r="BL39" s="603"/>
      <c r="BM39" s="603"/>
      <c r="BN39" s="603"/>
      <c r="BO39" s="603"/>
      <c r="BP39" s="603"/>
      <c r="BQ39" s="603"/>
      <c r="BR39" s="603"/>
      <c r="BS39" s="603"/>
      <c r="BT39" s="603"/>
      <c r="BU39" s="603"/>
      <c r="BV39" s="159"/>
      <c r="BW39" s="602" t="str">
        <f t="shared" si="3"/>
        <v/>
      </c>
      <c r="BX39" s="602"/>
      <c r="BY39" s="603" t="str">
        <f>IF('各会計、関係団体の財政状況及び健全化判断比率'!B75="","",'各会計、関係団体の財政状況及び健全化判断比率'!B75)</f>
        <v/>
      </c>
      <c r="BZ39" s="603"/>
      <c r="CA39" s="603"/>
      <c r="CB39" s="603"/>
      <c r="CC39" s="603"/>
      <c r="CD39" s="603"/>
      <c r="CE39" s="603"/>
      <c r="CF39" s="603"/>
      <c r="CG39" s="603"/>
      <c r="CH39" s="603"/>
      <c r="CI39" s="603"/>
      <c r="CJ39" s="603"/>
      <c r="CK39" s="603"/>
      <c r="CL39" s="603"/>
      <c r="CM39" s="603"/>
      <c r="CN39" s="159"/>
      <c r="CO39" s="602">
        <f t="shared" si="4"/>
        <v>26</v>
      </c>
      <c r="CP39" s="602"/>
      <c r="CQ39" s="603" t="str">
        <f>IF('各会計、関係団体の財政状況及び健全化判断比率'!BS14="","",'各会計、関係団体の財政状況及び健全化判断比率'!BS14)</f>
        <v>(公財)児島湖流域水質保全基金</v>
      </c>
      <c r="CR39" s="603"/>
      <c r="CS39" s="603"/>
      <c r="CT39" s="603"/>
      <c r="CU39" s="603"/>
      <c r="CV39" s="603"/>
      <c r="CW39" s="603"/>
      <c r="CX39" s="603"/>
      <c r="CY39" s="603"/>
      <c r="CZ39" s="603"/>
      <c r="DA39" s="603"/>
      <c r="DB39" s="603"/>
      <c r="DC39" s="603"/>
      <c r="DD39" s="603"/>
      <c r="DE39" s="603"/>
      <c r="DG39" s="605" t="str">
        <f>IF('各会計、関係団体の財政状況及び健全化判断比率'!BR14="","",'各会計、関係団体の財政状況及び健全化判断比率'!BR14)</f>
        <v/>
      </c>
      <c r="DH39" s="605"/>
      <c r="DI39" s="201"/>
    </row>
    <row r="40" spans="1:113" ht="32.25" customHeight="1" x14ac:dyDescent="0.2">
      <c r="A40" s="159"/>
      <c r="B40" s="199"/>
      <c r="C40" s="602">
        <f t="shared" si="5"/>
        <v>9</v>
      </c>
      <c r="D40" s="602"/>
      <c r="E40" s="603" t="str">
        <f>IF('各会計、関係団体の財政状況及び健全化判断比率'!B15="","",'各会計、関係団体の財政状況及び健全化判断比率'!B15)</f>
        <v>岡山県沿岸漁業改善資金貸付金特別会計</v>
      </c>
      <c r="F40" s="603"/>
      <c r="G40" s="603"/>
      <c r="H40" s="603"/>
      <c r="I40" s="603"/>
      <c r="J40" s="603"/>
      <c r="K40" s="603"/>
      <c r="L40" s="603"/>
      <c r="M40" s="603"/>
      <c r="N40" s="603"/>
      <c r="O40" s="603"/>
      <c r="P40" s="603"/>
      <c r="Q40" s="603"/>
      <c r="R40" s="603"/>
      <c r="S40" s="603"/>
      <c r="T40" s="159"/>
      <c r="U40" s="602" t="str">
        <f t="shared" si="0"/>
        <v/>
      </c>
      <c r="V40" s="602"/>
      <c r="W40" s="603"/>
      <c r="X40" s="603"/>
      <c r="Y40" s="603"/>
      <c r="Z40" s="603"/>
      <c r="AA40" s="603"/>
      <c r="AB40" s="603"/>
      <c r="AC40" s="603"/>
      <c r="AD40" s="603"/>
      <c r="AE40" s="603"/>
      <c r="AF40" s="603"/>
      <c r="AG40" s="603"/>
      <c r="AH40" s="603"/>
      <c r="AI40" s="603"/>
      <c r="AJ40" s="603"/>
      <c r="AK40" s="603"/>
      <c r="AL40" s="159"/>
      <c r="AM40" s="602" t="str">
        <f t="shared" si="1"/>
        <v/>
      </c>
      <c r="AN40" s="602"/>
      <c r="AO40" s="603"/>
      <c r="AP40" s="603"/>
      <c r="AQ40" s="603"/>
      <c r="AR40" s="603"/>
      <c r="AS40" s="603"/>
      <c r="AT40" s="603"/>
      <c r="AU40" s="603"/>
      <c r="AV40" s="603"/>
      <c r="AW40" s="603"/>
      <c r="AX40" s="603"/>
      <c r="AY40" s="603"/>
      <c r="AZ40" s="603"/>
      <c r="BA40" s="603"/>
      <c r="BB40" s="603"/>
      <c r="BC40" s="603"/>
      <c r="BD40" s="159"/>
      <c r="BE40" s="602" t="str">
        <f t="shared" si="2"/>
        <v/>
      </c>
      <c r="BF40" s="602"/>
      <c r="BG40" s="603"/>
      <c r="BH40" s="603"/>
      <c r="BI40" s="603"/>
      <c r="BJ40" s="603"/>
      <c r="BK40" s="603"/>
      <c r="BL40" s="603"/>
      <c r="BM40" s="603"/>
      <c r="BN40" s="603"/>
      <c r="BO40" s="603"/>
      <c r="BP40" s="603"/>
      <c r="BQ40" s="603"/>
      <c r="BR40" s="603"/>
      <c r="BS40" s="603"/>
      <c r="BT40" s="603"/>
      <c r="BU40" s="603"/>
      <c r="BV40" s="159"/>
      <c r="BW40" s="602" t="str">
        <f t="shared" si="3"/>
        <v/>
      </c>
      <c r="BX40" s="602"/>
      <c r="BY40" s="603" t="str">
        <f>IF('各会計、関係団体の財政状況及び健全化判断比率'!B76="","",'各会計、関係団体の財政状況及び健全化判断比率'!B76)</f>
        <v/>
      </c>
      <c r="BZ40" s="603"/>
      <c r="CA40" s="603"/>
      <c r="CB40" s="603"/>
      <c r="CC40" s="603"/>
      <c r="CD40" s="603"/>
      <c r="CE40" s="603"/>
      <c r="CF40" s="603"/>
      <c r="CG40" s="603"/>
      <c r="CH40" s="603"/>
      <c r="CI40" s="603"/>
      <c r="CJ40" s="603"/>
      <c r="CK40" s="603"/>
      <c r="CL40" s="603"/>
      <c r="CM40" s="603"/>
      <c r="CN40" s="159"/>
      <c r="CO40" s="602">
        <f t="shared" si="4"/>
        <v>27</v>
      </c>
      <c r="CP40" s="602"/>
      <c r="CQ40" s="603" t="str">
        <f>IF('各会計、関係団体の財政状況及び健全化判断比率'!BS15="","",'各会計、関係団体の財政状況及び健全化判断比率'!BS15)</f>
        <v>(公財)岡山県健康づくり財団</v>
      </c>
      <c r="CR40" s="603"/>
      <c r="CS40" s="603"/>
      <c r="CT40" s="603"/>
      <c r="CU40" s="603"/>
      <c r="CV40" s="603"/>
      <c r="CW40" s="603"/>
      <c r="CX40" s="603"/>
      <c r="CY40" s="603"/>
      <c r="CZ40" s="603"/>
      <c r="DA40" s="603"/>
      <c r="DB40" s="603"/>
      <c r="DC40" s="603"/>
      <c r="DD40" s="603"/>
      <c r="DE40" s="603"/>
      <c r="DG40" s="605" t="str">
        <f>IF('各会計、関係団体の財政状況及び健全化判断比率'!BR15="","",'各会計、関係団体の財政状況及び健全化判断比率'!BR15)</f>
        <v/>
      </c>
      <c r="DH40" s="605"/>
      <c r="DI40" s="201"/>
    </row>
    <row r="41" spans="1:113" ht="32.25" customHeight="1" x14ac:dyDescent="0.2">
      <c r="A41" s="159"/>
      <c r="B41" s="199"/>
      <c r="C41" s="602">
        <f t="shared" si="5"/>
        <v>10</v>
      </c>
      <c r="D41" s="602"/>
      <c r="E41" s="603" t="str">
        <f>IF('各会計、関係団体の財政状況及び健全化判断比率'!B16="","",'各会計、関係団体の財政状況及び健全化判断比率'!B16)</f>
        <v>岡山県後楽園特別会計</v>
      </c>
      <c r="F41" s="603"/>
      <c r="G41" s="603"/>
      <c r="H41" s="603"/>
      <c r="I41" s="603"/>
      <c r="J41" s="603"/>
      <c r="K41" s="603"/>
      <c r="L41" s="603"/>
      <c r="M41" s="603"/>
      <c r="N41" s="603"/>
      <c r="O41" s="603"/>
      <c r="P41" s="603"/>
      <c r="Q41" s="603"/>
      <c r="R41" s="603"/>
      <c r="S41" s="603"/>
      <c r="T41" s="159"/>
      <c r="U41" s="602" t="str">
        <f t="shared" si="0"/>
        <v/>
      </c>
      <c r="V41" s="602"/>
      <c r="W41" s="603"/>
      <c r="X41" s="603"/>
      <c r="Y41" s="603"/>
      <c r="Z41" s="603"/>
      <c r="AA41" s="603"/>
      <c r="AB41" s="603"/>
      <c r="AC41" s="603"/>
      <c r="AD41" s="603"/>
      <c r="AE41" s="603"/>
      <c r="AF41" s="603"/>
      <c r="AG41" s="603"/>
      <c r="AH41" s="603"/>
      <c r="AI41" s="603"/>
      <c r="AJ41" s="603"/>
      <c r="AK41" s="603"/>
      <c r="AL41" s="159"/>
      <c r="AM41" s="602" t="str">
        <f t="shared" si="1"/>
        <v/>
      </c>
      <c r="AN41" s="602"/>
      <c r="AO41" s="603"/>
      <c r="AP41" s="603"/>
      <c r="AQ41" s="603"/>
      <c r="AR41" s="603"/>
      <c r="AS41" s="603"/>
      <c r="AT41" s="603"/>
      <c r="AU41" s="603"/>
      <c r="AV41" s="603"/>
      <c r="AW41" s="603"/>
      <c r="AX41" s="603"/>
      <c r="AY41" s="603"/>
      <c r="AZ41" s="603"/>
      <c r="BA41" s="603"/>
      <c r="BB41" s="603"/>
      <c r="BC41" s="603"/>
      <c r="BD41" s="159"/>
      <c r="BE41" s="602" t="str">
        <f t="shared" si="2"/>
        <v/>
      </c>
      <c r="BF41" s="602"/>
      <c r="BG41" s="603"/>
      <c r="BH41" s="603"/>
      <c r="BI41" s="603"/>
      <c r="BJ41" s="603"/>
      <c r="BK41" s="603"/>
      <c r="BL41" s="603"/>
      <c r="BM41" s="603"/>
      <c r="BN41" s="603"/>
      <c r="BO41" s="603"/>
      <c r="BP41" s="603"/>
      <c r="BQ41" s="603"/>
      <c r="BR41" s="603"/>
      <c r="BS41" s="603"/>
      <c r="BT41" s="603"/>
      <c r="BU41" s="603"/>
      <c r="BV41" s="159"/>
      <c r="BW41" s="602" t="str">
        <f t="shared" si="3"/>
        <v/>
      </c>
      <c r="BX41" s="602"/>
      <c r="BY41" s="603" t="str">
        <f>IF('各会計、関係団体の財政状況及び健全化判断比率'!B77="","",'各会計、関係団体の財政状況及び健全化判断比率'!B77)</f>
        <v/>
      </c>
      <c r="BZ41" s="603"/>
      <c r="CA41" s="603"/>
      <c r="CB41" s="603"/>
      <c r="CC41" s="603"/>
      <c r="CD41" s="603"/>
      <c r="CE41" s="603"/>
      <c r="CF41" s="603"/>
      <c r="CG41" s="603"/>
      <c r="CH41" s="603"/>
      <c r="CI41" s="603"/>
      <c r="CJ41" s="603"/>
      <c r="CK41" s="603"/>
      <c r="CL41" s="603"/>
      <c r="CM41" s="603"/>
      <c r="CN41" s="159"/>
      <c r="CO41" s="602">
        <f t="shared" si="4"/>
        <v>28</v>
      </c>
      <c r="CP41" s="602"/>
      <c r="CQ41" s="603" t="str">
        <f>IF('各会計、関係団体の財政状況及び健全化判断比率'!BS16="","",'各会計、関係団体の財政状況及び健全化判断比率'!BS16)</f>
        <v>(公財)岡山県生活衛生営業指導センター</v>
      </c>
      <c r="CR41" s="603"/>
      <c r="CS41" s="603"/>
      <c r="CT41" s="603"/>
      <c r="CU41" s="603"/>
      <c r="CV41" s="603"/>
      <c r="CW41" s="603"/>
      <c r="CX41" s="603"/>
      <c r="CY41" s="603"/>
      <c r="CZ41" s="603"/>
      <c r="DA41" s="603"/>
      <c r="DB41" s="603"/>
      <c r="DC41" s="603"/>
      <c r="DD41" s="603"/>
      <c r="DE41" s="603"/>
      <c r="DG41" s="605" t="str">
        <f>IF('各会計、関係団体の財政状況及び健全化判断比率'!BR16="","",'各会計、関係団体の財政状況及び健全化判断比率'!BR16)</f>
        <v/>
      </c>
      <c r="DH41" s="605"/>
      <c r="DI41" s="201"/>
    </row>
    <row r="42" spans="1:113" ht="13.5" customHeight="1" thickBot="1" x14ac:dyDescent="0.25">
      <c r="A42" s="159"/>
      <c r="B42" s="202"/>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203"/>
    </row>
    <row r="43" spans="1:113" x14ac:dyDescent="0.2"/>
    <row r="44" spans="1:113" x14ac:dyDescent="0.2">
      <c r="B44" s="158" t="s">
        <v>179</v>
      </c>
      <c r="E44" s="606" t="s">
        <v>180</v>
      </c>
      <c r="F44" s="606"/>
      <c r="G44" s="606"/>
      <c r="H44" s="606"/>
      <c r="I44" s="606"/>
      <c r="J44" s="606"/>
      <c r="K44" s="606"/>
      <c r="L44" s="606"/>
      <c r="M44" s="606"/>
      <c r="N44" s="606"/>
      <c r="O44" s="606"/>
      <c r="P44" s="606"/>
      <c r="Q44" s="606"/>
      <c r="R44" s="606"/>
      <c r="S44" s="606"/>
      <c r="T44" s="606"/>
      <c r="U44" s="606"/>
      <c r="V44" s="606"/>
      <c r="W44" s="606"/>
      <c r="X44" s="606"/>
      <c r="Y44" s="606"/>
      <c r="Z44" s="606"/>
      <c r="AA44" s="606"/>
      <c r="AB44" s="606"/>
      <c r="AC44" s="606"/>
      <c r="AD44" s="606"/>
      <c r="AE44" s="606"/>
      <c r="AF44" s="606"/>
      <c r="AG44" s="606"/>
      <c r="AH44" s="606"/>
      <c r="AI44" s="606"/>
      <c r="AJ44" s="606"/>
      <c r="AK44" s="606"/>
      <c r="AL44" s="606"/>
      <c r="AM44" s="606"/>
      <c r="AN44" s="606"/>
      <c r="AO44" s="606"/>
      <c r="AP44" s="606"/>
      <c r="AQ44" s="606"/>
      <c r="AR44" s="606"/>
      <c r="AS44" s="606"/>
      <c r="AT44" s="606"/>
      <c r="AU44" s="606"/>
      <c r="AV44" s="606"/>
      <c r="AW44" s="606"/>
      <c r="AX44" s="606"/>
      <c r="AY44" s="606"/>
      <c r="AZ44" s="606"/>
      <c r="BA44" s="606"/>
      <c r="BB44" s="606"/>
      <c r="BC44" s="606"/>
      <c r="BD44" s="606"/>
      <c r="BE44" s="606"/>
      <c r="BF44" s="606"/>
      <c r="BG44" s="606"/>
      <c r="BH44" s="606"/>
      <c r="BI44" s="606"/>
      <c r="BJ44" s="606"/>
      <c r="BK44" s="606"/>
      <c r="BL44" s="606"/>
      <c r="BM44" s="606"/>
      <c r="BN44" s="606"/>
      <c r="BO44" s="606"/>
      <c r="BP44" s="606"/>
      <c r="BQ44" s="606"/>
      <c r="BR44" s="606"/>
      <c r="BS44" s="606"/>
      <c r="BT44" s="606"/>
      <c r="BU44" s="606"/>
      <c r="BV44" s="606"/>
      <c r="BW44" s="606"/>
      <c r="BX44" s="606"/>
      <c r="BY44" s="606"/>
      <c r="BZ44" s="606"/>
      <c r="CA44" s="606"/>
      <c r="CB44" s="606"/>
      <c r="CC44" s="606"/>
      <c r="CD44" s="606"/>
      <c r="CE44" s="606"/>
      <c r="CF44" s="606"/>
      <c r="CG44" s="606"/>
      <c r="CH44" s="606"/>
      <c r="CI44" s="606"/>
      <c r="CJ44" s="606"/>
      <c r="CK44" s="606"/>
      <c r="CL44" s="606"/>
      <c r="CM44" s="606"/>
      <c r="CN44" s="606"/>
      <c r="CO44" s="606"/>
      <c r="CP44" s="606"/>
      <c r="CQ44" s="606"/>
      <c r="CR44" s="606"/>
      <c r="CS44" s="606"/>
      <c r="CT44" s="606"/>
      <c r="CU44" s="606"/>
      <c r="CV44" s="606"/>
      <c r="CW44" s="606"/>
      <c r="CX44" s="606"/>
      <c r="CY44" s="606"/>
      <c r="CZ44" s="606"/>
      <c r="DA44" s="606"/>
      <c r="DB44" s="606"/>
      <c r="DC44" s="606"/>
      <c r="DD44" s="606"/>
      <c r="DE44" s="606"/>
      <c r="DF44" s="606"/>
      <c r="DG44" s="606"/>
      <c r="DH44" s="606"/>
      <c r="DI44" s="606"/>
    </row>
    <row r="45" spans="1:113" x14ac:dyDescent="0.2">
      <c r="E45" s="606" t="s">
        <v>181</v>
      </c>
      <c r="F45" s="606"/>
      <c r="G45" s="606"/>
      <c r="H45" s="606"/>
      <c r="I45" s="606"/>
      <c r="J45" s="606"/>
      <c r="K45" s="606"/>
      <c r="L45" s="606"/>
      <c r="M45" s="606"/>
      <c r="N45" s="606"/>
      <c r="O45" s="606"/>
      <c r="P45" s="606"/>
      <c r="Q45" s="606"/>
      <c r="R45" s="606"/>
      <c r="S45" s="606"/>
      <c r="T45" s="606"/>
      <c r="U45" s="606"/>
      <c r="V45" s="606"/>
      <c r="W45" s="606"/>
      <c r="X45" s="606"/>
      <c r="Y45" s="606"/>
      <c r="Z45" s="606"/>
      <c r="AA45" s="606"/>
      <c r="AB45" s="606"/>
      <c r="AC45" s="606"/>
      <c r="AD45" s="606"/>
      <c r="AE45" s="606"/>
      <c r="AF45" s="606"/>
      <c r="AG45" s="606"/>
      <c r="AH45" s="606"/>
      <c r="AI45" s="606"/>
      <c r="AJ45" s="606"/>
      <c r="AK45" s="606"/>
      <c r="AL45" s="606"/>
      <c r="AM45" s="606"/>
      <c r="AN45" s="606"/>
      <c r="AO45" s="606"/>
      <c r="AP45" s="606"/>
      <c r="AQ45" s="606"/>
      <c r="AR45" s="606"/>
      <c r="AS45" s="606"/>
      <c r="AT45" s="606"/>
      <c r="AU45" s="606"/>
      <c r="AV45" s="606"/>
      <c r="AW45" s="606"/>
      <c r="AX45" s="606"/>
      <c r="AY45" s="606"/>
      <c r="AZ45" s="606"/>
      <c r="BA45" s="606"/>
      <c r="BB45" s="606"/>
      <c r="BC45" s="606"/>
      <c r="BD45" s="606"/>
      <c r="BE45" s="606"/>
      <c r="BF45" s="606"/>
      <c r="BG45" s="606"/>
      <c r="BH45" s="606"/>
      <c r="BI45" s="606"/>
      <c r="BJ45" s="606"/>
      <c r="BK45" s="606"/>
      <c r="BL45" s="606"/>
      <c r="BM45" s="606"/>
      <c r="BN45" s="606"/>
      <c r="BO45" s="606"/>
      <c r="BP45" s="606"/>
      <c r="BQ45" s="606"/>
      <c r="BR45" s="606"/>
      <c r="BS45" s="606"/>
      <c r="BT45" s="606"/>
      <c r="BU45" s="606"/>
      <c r="BV45" s="606"/>
      <c r="BW45" s="606"/>
      <c r="BX45" s="606"/>
      <c r="BY45" s="606"/>
      <c r="BZ45" s="606"/>
      <c r="CA45" s="606"/>
      <c r="CB45" s="606"/>
      <c r="CC45" s="606"/>
      <c r="CD45" s="606"/>
      <c r="CE45" s="606"/>
      <c r="CF45" s="606"/>
      <c r="CG45" s="606"/>
      <c r="CH45" s="606"/>
      <c r="CI45" s="606"/>
      <c r="CJ45" s="606"/>
      <c r="CK45" s="606"/>
      <c r="CL45" s="606"/>
      <c r="CM45" s="606"/>
      <c r="CN45" s="606"/>
      <c r="CO45" s="606"/>
      <c r="CP45" s="606"/>
      <c r="CQ45" s="606"/>
      <c r="CR45" s="606"/>
      <c r="CS45" s="606"/>
      <c r="CT45" s="606"/>
      <c r="CU45" s="606"/>
      <c r="CV45" s="606"/>
      <c r="CW45" s="606"/>
      <c r="CX45" s="606"/>
      <c r="CY45" s="606"/>
      <c r="CZ45" s="606"/>
      <c r="DA45" s="606"/>
      <c r="DB45" s="606"/>
      <c r="DC45" s="606"/>
      <c r="DD45" s="606"/>
      <c r="DE45" s="606"/>
      <c r="DF45" s="606"/>
      <c r="DG45" s="606"/>
      <c r="DH45" s="606"/>
      <c r="DI45" s="606"/>
    </row>
    <row r="46" spans="1:113" x14ac:dyDescent="0.2">
      <c r="E46" s="606" t="s">
        <v>182</v>
      </c>
      <c r="F46" s="606"/>
      <c r="G46" s="606"/>
      <c r="H46" s="606"/>
      <c r="I46" s="606"/>
      <c r="J46" s="606"/>
      <c r="K46" s="606"/>
      <c r="L46" s="606"/>
      <c r="M46" s="606"/>
      <c r="N46" s="606"/>
      <c r="O46" s="606"/>
      <c r="P46" s="606"/>
      <c r="Q46" s="606"/>
      <c r="R46" s="606"/>
      <c r="S46" s="606"/>
      <c r="T46" s="606"/>
      <c r="U46" s="606"/>
      <c r="V46" s="606"/>
      <c r="W46" s="606"/>
      <c r="X46" s="606"/>
      <c r="Y46" s="606"/>
      <c r="Z46" s="606"/>
      <c r="AA46" s="606"/>
      <c r="AB46" s="606"/>
      <c r="AC46" s="606"/>
      <c r="AD46" s="606"/>
      <c r="AE46" s="606"/>
      <c r="AF46" s="606"/>
      <c r="AG46" s="606"/>
      <c r="AH46" s="606"/>
      <c r="AI46" s="606"/>
      <c r="AJ46" s="606"/>
      <c r="AK46" s="606"/>
      <c r="AL46" s="606"/>
      <c r="AM46" s="606"/>
      <c r="AN46" s="606"/>
      <c r="AO46" s="606"/>
      <c r="AP46" s="606"/>
      <c r="AQ46" s="606"/>
      <c r="AR46" s="606"/>
      <c r="AS46" s="606"/>
      <c r="AT46" s="606"/>
      <c r="AU46" s="606"/>
      <c r="AV46" s="606"/>
      <c r="AW46" s="606"/>
      <c r="AX46" s="606"/>
      <c r="AY46" s="606"/>
      <c r="AZ46" s="606"/>
      <c r="BA46" s="606"/>
      <c r="BB46" s="606"/>
      <c r="BC46" s="606"/>
      <c r="BD46" s="606"/>
      <c r="BE46" s="606"/>
      <c r="BF46" s="606"/>
      <c r="BG46" s="606"/>
      <c r="BH46" s="606"/>
      <c r="BI46" s="606"/>
      <c r="BJ46" s="606"/>
      <c r="BK46" s="606"/>
      <c r="BL46" s="606"/>
      <c r="BM46" s="606"/>
      <c r="BN46" s="606"/>
      <c r="BO46" s="606"/>
      <c r="BP46" s="606"/>
      <c r="BQ46" s="606"/>
      <c r="BR46" s="606"/>
      <c r="BS46" s="606"/>
      <c r="BT46" s="606"/>
      <c r="BU46" s="606"/>
      <c r="BV46" s="606"/>
      <c r="BW46" s="606"/>
      <c r="BX46" s="606"/>
      <c r="BY46" s="606"/>
      <c r="BZ46" s="606"/>
      <c r="CA46" s="606"/>
      <c r="CB46" s="606"/>
      <c r="CC46" s="606"/>
      <c r="CD46" s="606"/>
      <c r="CE46" s="606"/>
      <c r="CF46" s="606"/>
      <c r="CG46" s="606"/>
      <c r="CH46" s="606"/>
      <c r="CI46" s="606"/>
      <c r="CJ46" s="606"/>
      <c r="CK46" s="606"/>
      <c r="CL46" s="606"/>
      <c r="CM46" s="606"/>
      <c r="CN46" s="606"/>
      <c r="CO46" s="606"/>
      <c r="CP46" s="606"/>
      <c r="CQ46" s="606"/>
      <c r="CR46" s="606"/>
      <c r="CS46" s="606"/>
      <c r="CT46" s="606"/>
      <c r="CU46" s="606"/>
      <c r="CV46" s="606"/>
      <c r="CW46" s="606"/>
      <c r="CX46" s="606"/>
      <c r="CY46" s="606"/>
      <c r="CZ46" s="606"/>
      <c r="DA46" s="606"/>
      <c r="DB46" s="606"/>
      <c r="DC46" s="606"/>
      <c r="DD46" s="606"/>
      <c r="DE46" s="606"/>
      <c r="DF46" s="606"/>
      <c r="DG46" s="606"/>
      <c r="DH46" s="606"/>
      <c r="DI46" s="606"/>
    </row>
    <row r="47" spans="1:113" x14ac:dyDescent="0.2">
      <c r="E47" s="606" t="s">
        <v>183</v>
      </c>
      <c r="F47" s="606"/>
      <c r="G47" s="606"/>
      <c r="H47" s="606"/>
      <c r="I47" s="606"/>
      <c r="J47" s="606"/>
      <c r="K47" s="606"/>
      <c r="L47" s="606"/>
      <c r="M47" s="606"/>
      <c r="N47" s="606"/>
      <c r="O47" s="606"/>
      <c r="P47" s="606"/>
      <c r="Q47" s="606"/>
      <c r="R47" s="606"/>
      <c r="S47" s="606"/>
      <c r="T47" s="606"/>
      <c r="U47" s="606"/>
      <c r="V47" s="606"/>
      <c r="W47" s="606"/>
      <c r="X47" s="606"/>
      <c r="Y47" s="606"/>
      <c r="Z47" s="606"/>
      <c r="AA47" s="606"/>
      <c r="AB47" s="606"/>
      <c r="AC47" s="606"/>
      <c r="AD47" s="606"/>
      <c r="AE47" s="606"/>
      <c r="AF47" s="606"/>
      <c r="AG47" s="606"/>
      <c r="AH47" s="606"/>
      <c r="AI47" s="606"/>
      <c r="AJ47" s="606"/>
      <c r="AK47" s="606"/>
      <c r="AL47" s="606"/>
      <c r="AM47" s="606"/>
      <c r="AN47" s="606"/>
      <c r="AO47" s="606"/>
      <c r="AP47" s="606"/>
      <c r="AQ47" s="606"/>
      <c r="AR47" s="606"/>
      <c r="AS47" s="606"/>
      <c r="AT47" s="606"/>
      <c r="AU47" s="606"/>
      <c r="AV47" s="606"/>
      <c r="AW47" s="606"/>
      <c r="AX47" s="606"/>
      <c r="AY47" s="606"/>
      <c r="AZ47" s="606"/>
      <c r="BA47" s="606"/>
      <c r="BB47" s="606"/>
      <c r="BC47" s="606"/>
      <c r="BD47" s="606"/>
      <c r="BE47" s="606"/>
      <c r="BF47" s="606"/>
      <c r="BG47" s="606"/>
      <c r="BH47" s="606"/>
      <c r="BI47" s="606"/>
      <c r="BJ47" s="606"/>
      <c r="BK47" s="606"/>
      <c r="BL47" s="606"/>
      <c r="BM47" s="606"/>
      <c r="BN47" s="606"/>
      <c r="BO47" s="606"/>
      <c r="BP47" s="606"/>
      <c r="BQ47" s="606"/>
      <c r="BR47" s="606"/>
      <c r="BS47" s="606"/>
      <c r="BT47" s="606"/>
      <c r="BU47" s="606"/>
      <c r="BV47" s="606"/>
      <c r="BW47" s="606"/>
      <c r="BX47" s="606"/>
      <c r="BY47" s="606"/>
      <c r="BZ47" s="606"/>
      <c r="CA47" s="606"/>
      <c r="CB47" s="606"/>
      <c r="CC47" s="606"/>
      <c r="CD47" s="606"/>
      <c r="CE47" s="606"/>
      <c r="CF47" s="606"/>
      <c r="CG47" s="606"/>
      <c r="CH47" s="606"/>
      <c r="CI47" s="606"/>
      <c r="CJ47" s="606"/>
      <c r="CK47" s="606"/>
      <c r="CL47" s="606"/>
      <c r="CM47" s="606"/>
      <c r="CN47" s="606"/>
      <c r="CO47" s="606"/>
      <c r="CP47" s="606"/>
      <c r="CQ47" s="606"/>
      <c r="CR47" s="606"/>
      <c r="CS47" s="606"/>
      <c r="CT47" s="606"/>
      <c r="CU47" s="606"/>
      <c r="CV47" s="606"/>
      <c r="CW47" s="606"/>
      <c r="CX47" s="606"/>
      <c r="CY47" s="606"/>
      <c r="CZ47" s="606"/>
      <c r="DA47" s="606"/>
      <c r="DB47" s="606"/>
      <c r="DC47" s="606"/>
      <c r="DD47" s="606"/>
      <c r="DE47" s="606"/>
      <c r="DF47" s="606"/>
      <c r="DG47" s="606"/>
      <c r="DH47" s="606"/>
      <c r="DI47" s="606"/>
    </row>
    <row r="48" spans="1:113" x14ac:dyDescent="0.2">
      <c r="E48" s="606" t="s">
        <v>184</v>
      </c>
      <c r="F48" s="606"/>
      <c r="G48" s="606"/>
      <c r="H48" s="606"/>
      <c r="I48" s="606"/>
      <c r="J48" s="606"/>
      <c r="K48" s="606"/>
      <c r="L48" s="606"/>
      <c r="M48" s="606"/>
      <c r="N48" s="606"/>
      <c r="O48" s="606"/>
      <c r="P48" s="606"/>
      <c r="Q48" s="606"/>
      <c r="R48" s="606"/>
      <c r="S48" s="606"/>
      <c r="T48" s="606"/>
      <c r="U48" s="606"/>
      <c r="V48" s="606"/>
      <c r="W48" s="606"/>
      <c r="X48" s="606"/>
      <c r="Y48" s="606"/>
      <c r="Z48" s="606"/>
      <c r="AA48" s="606"/>
      <c r="AB48" s="606"/>
      <c r="AC48" s="606"/>
      <c r="AD48" s="606"/>
      <c r="AE48" s="606"/>
      <c r="AF48" s="606"/>
      <c r="AG48" s="606"/>
      <c r="AH48" s="606"/>
      <c r="AI48" s="606"/>
      <c r="AJ48" s="606"/>
      <c r="AK48" s="606"/>
      <c r="AL48" s="606"/>
      <c r="AM48" s="606"/>
      <c r="AN48" s="606"/>
      <c r="AO48" s="606"/>
      <c r="AP48" s="606"/>
      <c r="AQ48" s="606"/>
      <c r="AR48" s="606"/>
      <c r="AS48" s="606"/>
      <c r="AT48" s="606"/>
      <c r="AU48" s="606"/>
      <c r="AV48" s="606"/>
      <c r="AW48" s="606"/>
      <c r="AX48" s="606"/>
      <c r="AY48" s="606"/>
      <c r="AZ48" s="606"/>
      <c r="BA48" s="606"/>
      <c r="BB48" s="606"/>
      <c r="BC48" s="606"/>
      <c r="BD48" s="606"/>
      <c r="BE48" s="606"/>
      <c r="BF48" s="606"/>
      <c r="BG48" s="606"/>
      <c r="BH48" s="606"/>
      <c r="BI48" s="606"/>
      <c r="BJ48" s="606"/>
      <c r="BK48" s="606"/>
      <c r="BL48" s="606"/>
      <c r="BM48" s="606"/>
      <c r="BN48" s="606"/>
      <c r="BO48" s="606"/>
      <c r="BP48" s="606"/>
      <c r="BQ48" s="606"/>
      <c r="BR48" s="606"/>
      <c r="BS48" s="606"/>
      <c r="BT48" s="606"/>
      <c r="BU48" s="606"/>
      <c r="BV48" s="606"/>
      <c r="BW48" s="606"/>
      <c r="BX48" s="606"/>
      <c r="BY48" s="606"/>
      <c r="BZ48" s="606"/>
      <c r="CA48" s="606"/>
      <c r="CB48" s="606"/>
      <c r="CC48" s="606"/>
      <c r="CD48" s="606"/>
      <c r="CE48" s="606"/>
      <c r="CF48" s="606"/>
      <c r="CG48" s="606"/>
      <c r="CH48" s="606"/>
      <c r="CI48" s="606"/>
      <c r="CJ48" s="606"/>
      <c r="CK48" s="606"/>
      <c r="CL48" s="606"/>
      <c r="CM48" s="606"/>
      <c r="CN48" s="606"/>
      <c r="CO48" s="606"/>
      <c r="CP48" s="606"/>
      <c r="CQ48" s="606"/>
      <c r="CR48" s="606"/>
      <c r="CS48" s="606"/>
      <c r="CT48" s="606"/>
      <c r="CU48" s="606"/>
      <c r="CV48" s="606"/>
      <c r="CW48" s="606"/>
      <c r="CX48" s="606"/>
      <c r="CY48" s="606"/>
      <c r="CZ48" s="606"/>
      <c r="DA48" s="606"/>
      <c r="DB48" s="606"/>
      <c r="DC48" s="606"/>
      <c r="DD48" s="606"/>
      <c r="DE48" s="606"/>
      <c r="DF48" s="606"/>
      <c r="DG48" s="606"/>
      <c r="DH48" s="606"/>
      <c r="DI48" s="606"/>
    </row>
    <row r="49" spans="5:113" x14ac:dyDescent="0.2">
      <c r="E49" s="606" t="s">
        <v>185</v>
      </c>
      <c r="F49" s="606"/>
      <c r="G49" s="606"/>
      <c r="H49" s="606"/>
      <c r="I49" s="606"/>
      <c r="J49" s="606"/>
      <c r="K49" s="606"/>
      <c r="L49" s="606"/>
      <c r="M49" s="606"/>
      <c r="N49" s="606"/>
      <c r="O49" s="606"/>
      <c r="P49" s="606"/>
      <c r="Q49" s="606"/>
      <c r="R49" s="606"/>
      <c r="S49" s="606"/>
      <c r="T49" s="606"/>
      <c r="U49" s="606"/>
      <c r="V49" s="606"/>
      <c r="W49" s="606"/>
      <c r="X49" s="606"/>
      <c r="Y49" s="606"/>
      <c r="Z49" s="606"/>
      <c r="AA49" s="606"/>
      <c r="AB49" s="606"/>
      <c r="AC49" s="606"/>
      <c r="AD49" s="606"/>
      <c r="AE49" s="606"/>
      <c r="AF49" s="606"/>
      <c r="AG49" s="606"/>
      <c r="AH49" s="606"/>
      <c r="AI49" s="606"/>
      <c r="AJ49" s="606"/>
      <c r="AK49" s="606"/>
      <c r="AL49" s="606"/>
      <c r="AM49" s="606"/>
      <c r="AN49" s="606"/>
      <c r="AO49" s="606"/>
      <c r="AP49" s="606"/>
      <c r="AQ49" s="606"/>
      <c r="AR49" s="606"/>
      <c r="AS49" s="606"/>
      <c r="AT49" s="606"/>
      <c r="AU49" s="606"/>
      <c r="AV49" s="606"/>
      <c r="AW49" s="606"/>
      <c r="AX49" s="606"/>
      <c r="AY49" s="606"/>
      <c r="AZ49" s="606"/>
      <c r="BA49" s="606"/>
      <c r="BB49" s="606"/>
      <c r="BC49" s="606"/>
      <c r="BD49" s="606"/>
      <c r="BE49" s="606"/>
      <c r="BF49" s="606"/>
      <c r="BG49" s="606"/>
      <c r="BH49" s="606"/>
      <c r="BI49" s="606"/>
      <c r="BJ49" s="606"/>
      <c r="BK49" s="606"/>
      <c r="BL49" s="606"/>
      <c r="BM49" s="606"/>
      <c r="BN49" s="606"/>
      <c r="BO49" s="606"/>
      <c r="BP49" s="606"/>
      <c r="BQ49" s="606"/>
      <c r="BR49" s="606"/>
      <c r="BS49" s="606"/>
      <c r="BT49" s="606"/>
      <c r="BU49" s="606"/>
      <c r="BV49" s="606"/>
      <c r="BW49" s="606"/>
      <c r="BX49" s="606"/>
      <c r="BY49" s="606"/>
      <c r="BZ49" s="606"/>
      <c r="CA49" s="606"/>
      <c r="CB49" s="606"/>
      <c r="CC49" s="606"/>
      <c r="CD49" s="606"/>
      <c r="CE49" s="606"/>
      <c r="CF49" s="606"/>
      <c r="CG49" s="606"/>
      <c r="CH49" s="606"/>
      <c r="CI49" s="606"/>
      <c r="CJ49" s="606"/>
      <c r="CK49" s="606"/>
      <c r="CL49" s="606"/>
      <c r="CM49" s="606"/>
      <c r="CN49" s="606"/>
      <c r="CO49" s="606"/>
      <c r="CP49" s="606"/>
      <c r="CQ49" s="606"/>
      <c r="CR49" s="606"/>
      <c r="CS49" s="606"/>
      <c r="CT49" s="606"/>
      <c r="CU49" s="606"/>
      <c r="CV49" s="606"/>
      <c r="CW49" s="606"/>
      <c r="CX49" s="606"/>
      <c r="CY49" s="606"/>
      <c r="CZ49" s="606"/>
      <c r="DA49" s="606"/>
      <c r="DB49" s="606"/>
      <c r="DC49" s="606"/>
      <c r="DD49" s="606"/>
      <c r="DE49" s="606"/>
      <c r="DF49" s="606"/>
      <c r="DG49" s="606"/>
      <c r="DH49" s="606"/>
      <c r="DI49" s="606"/>
    </row>
    <row r="50" spans="5:113" x14ac:dyDescent="0.2">
      <c r="E50" s="375" t="s">
        <v>602</v>
      </c>
    </row>
    <row r="51" spans="5:113" x14ac:dyDescent="0.2"/>
    <row r="52" spans="5:113" x14ac:dyDescent="0.2"/>
    <row r="53" spans="5:113" x14ac:dyDescent="0.2"/>
    <row r="54" spans="5:113" x14ac:dyDescent="0.2"/>
    <row r="55" spans="5:113" x14ac:dyDescent="0.2"/>
    <row r="56" spans="5:113" x14ac:dyDescent="0.2"/>
    <row r="57" spans="5:113" x14ac:dyDescent="0.2"/>
  </sheetData>
  <sheetProtection password="C5BB" sheet="1" objects="1" scenarios="1"/>
  <mergeCells count="377">
    <mergeCell ref="E49:DI49"/>
    <mergeCell ref="DG41:DH41"/>
    <mergeCell ref="E44:DI44"/>
    <mergeCell ref="E45:DI45"/>
    <mergeCell ref="E46:DI46"/>
    <mergeCell ref="E47:DI47"/>
    <mergeCell ref="E48:DI48"/>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AZ24:BM24"/>
    <mergeCell ref="BN24:BU24"/>
    <mergeCell ref="BV24:CC24"/>
    <mergeCell ref="CE24:CS25"/>
    <mergeCell ref="CT24:DA25"/>
    <mergeCell ref="DB24:DI25"/>
    <mergeCell ref="AZ25:BM25"/>
    <mergeCell ref="BN25:BU25"/>
    <mergeCell ref="BV25:CC25"/>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0:BM20"/>
    <mergeCell ref="BN20:BU20"/>
    <mergeCell ref="BV20:CC20"/>
    <mergeCell ref="CE20:CS21"/>
    <mergeCell ref="CT20:DA21"/>
    <mergeCell ref="DB20:DI21"/>
    <mergeCell ref="B20:K20"/>
    <mergeCell ref="L20:V20"/>
    <mergeCell ref="Z20:AH20"/>
    <mergeCell ref="AI20:AM20"/>
    <mergeCell ref="AN20:AS20"/>
    <mergeCell ref="AT20:AY20"/>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Z14:AH14"/>
    <mergeCell ref="AI14:AM14"/>
    <mergeCell ref="AN14:AS14"/>
    <mergeCell ref="AT14:AY14"/>
    <mergeCell ref="AZ14:BM14"/>
    <mergeCell ref="BN14:BU14"/>
    <mergeCell ref="BV14:CC14"/>
    <mergeCell ref="CD14:CS14"/>
    <mergeCell ref="CT14:DA14"/>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L10:Q10"/>
    <mergeCell ref="R10:V10"/>
    <mergeCell ref="Z10:AH10"/>
    <mergeCell ref="AI10:AP10"/>
    <mergeCell ref="AQ10:AY10"/>
    <mergeCell ref="AZ10:BM10"/>
    <mergeCell ref="BN10:BU10"/>
    <mergeCell ref="BV10:CC10"/>
    <mergeCell ref="CD10:CS10"/>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s>
  <phoneticPr fontId="2"/>
  <printOptions horizontalCentered="1"/>
  <pageMargins left="0" right="0" top="0.39370078740157483" bottom="0.39370078740157483" header="0.19685039370078741" footer="0.19685039370078741"/>
  <pageSetup paperSize="9" scale="59" orientation="landscape" cellComments="asDisplayed"/>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SheetLayoutView="100" workbookViewId="0">
      <selection sqref="A1:XFD1"/>
    </sheetView>
  </sheetViews>
  <sheetFormatPr defaultColWidth="0" defaultRowHeight="13.5" customHeight="1" zeroHeight="1" x14ac:dyDescent="0.2"/>
  <cols>
    <col min="1" max="1" width="6.6328125" style="11" customWidth="1"/>
    <col min="2" max="2" width="11" style="11" customWidth="1"/>
    <col min="3" max="3" width="17" style="11" customWidth="1"/>
    <col min="4" max="5" width="16.6328125" style="11" customWidth="1"/>
    <col min="6" max="15" width="15" style="11" customWidth="1"/>
    <col min="16" max="16" width="24" style="11" customWidth="1"/>
    <col min="17" max="16384" width="0" style="11" hidden="1"/>
  </cols>
  <sheetData>
    <row r="1" spans="1:16" ht="16.5" customHeight="1" x14ac:dyDescent="0.2">
      <c r="A1" s="10"/>
      <c r="B1" s="10"/>
      <c r="C1" s="10"/>
      <c r="D1" s="10"/>
      <c r="E1" s="10"/>
      <c r="F1" s="10"/>
      <c r="G1" s="10"/>
      <c r="H1" s="10"/>
      <c r="I1" s="10"/>
      <c r="J1" s="10"/>
      <c r="K1" s="10"/>
      <c r="L1" s="10"/>
      <c r="M1" s="10"/>
      <c r="N1" s="10"/>
      <c r="O1" s="10"/>
      <c r="P1" s="10"/>
    </row>
    <row r="2" spans="1:16" ht="16.5" customHeight="1" x14ac:dyDescent="0.2">
      <c r="A2" s="10"/>
      <c r="B2" s="10"/>
      <c r="C2" s="10"/>
      <c r="D2" s="10"/>
      <c r="E2" s="10"/>
      <c r="F2" s="10"/>
      <c r="G2" s="10"/>
      <c r="H2" s="10"/>
      <c r="I2" s="10"/>
      <c r="J2" s="10"/>
      <c r="K2" s="10"/>
      <c r="L2" s="10"/>
      <c r="M2" s="10"/>
      <c r="N2" s="10"/>
      <c r="O2" s="10"/>
      <c r="P2" s="10"/>
    </row>
    <row r="3" spans="1:16" ht="16.5" customHeight="1" x14ac:dyDescent="0.2">
      <c r="A3" s="10"/>
      <c r="B3" s="10"/>
      <c r="C3" s="10"/>
      <c r="D3" s="10"/>
      <c r="E3" s="10"/>
      <c r="F3" s="10"/>
      <c r="G3" s="10"/>
      <c r="H3" s="10"/>
      <c r="I3" s="10"/>
      <c r="J3" s="10"/>
      <c r="K3" s="10"/>
      <c r="L3" s="10"/>
      <c r="M3" s="10"/>
      <c r="N3" s="10"/>
      <c r="O3" s="10"/>
      <c r="P3" s="10"/>
    </row>
    <row r="4" spans="1:16" ht="16.5" customHeight="1" x14ac:dyDescent="0.2">
      <c r="A4" s="10"/>
      <c r="B4" s="10"/>
      <c r="C4" s="10"/>
      <c r="D4" s="10"/>
      <c r="E4" s="10"/>
      <c r="F4" s="10"/>
      <c r="G4" s="10"/>
      <c r="H4" s="10"/>
      <c r="I4" s="10"/>
      <c r="J4" s="10"/>
      <c r="K4" s="10"/>
      <c r="L4" s="10"/>
      <c r="M4" s="10"/>
      <c r="N4" s="10"/>
      <c r="O4" s="10"/>
      <c r="P4" s="10"/>
    </row>
    <row r="5" spans="1:16" ht="16.5" customHeight="1" x14ac:dyDescent="0.2">
      <c r="A5" s="10"/>
      <c r="B5" s="10"/>
      <c r="C5" s="10"/>
      <c r="D5" s="10"/>
      <c r="E5" s="10"/>
      <c r="F5" s="10"/>
      <c r="G5" s="10"/>
      <c r="H5" s="10"/>
      <c r="I5" s="10"/>
      <c r="J5" s="10"/>
      <c r="K5" s="10"/>
      <c r="L5" s="10"/>
      <c r="M5" s="10"/>
      <c r="N5" s="10"/>
      <c r="O5" s="10"/>
      <c r="P5" s="10"/>
    </row>
    <row r="6" spans="1:16" ht="16.5" customHeight="1" x14ac:dyDescent="0.2">
      <c r="A6" s="10"/>
      <c r="B6" s="10"/>
      <c r="C6" s="10"/>
      <c r="D6" s="10"/>
      <c r="E6" s="10"/>
      <c r="F6" s="10"/>
      <c r="G6" s="10"/>
      <c r="H6" s="10"/>
      <c r="I6" s="10"/>
      <c r="J6" s="10"/>
      <c r="K6" s="10"/>
      <c r="L6" s="10"/>
      <c r="M6" s="10"/>
      <c r="N6" s="10"/>
      <c r="O6" s="10"/>
      <c r="P6" s="10"/>
    </row>
    <row r="7" spans="1:16" ht="16.5" customHeight="1" x14ac:dyDescent="0.2">
      <c r="A7" s="10"/>
      <c r="B7" s="10"/>
      <c r="C7" s="10"/>
      <c r="D7" s="10"/>
      <c r="E7" s="10"/>
      <c r="F7" s="10"/>
      <c r="G7" s="10"/>
      <c r="H7" s="10"/>
      <c r="I7" s="10"/>
      <c r="J7" s="10"/>
      <c r="K7" s="10"/>
      <c r="L7" s="10"/>
      <c r="M7" s="10"/>
      <c r="N7" s="10"/>
      <c r="O7" s="10"/>
      <c r="P7" s="10"/>
    </row>
    <row r="8" spans="1:16" ht="16.5" customHeight="1" x14ac:dyDescent="0.2">
      <c r="A8" s="10"/>
      <c r="B8" s="10"/>
      <c r="C8" s="10"/>
      <c r="D8" s="10"/>
      <c r="E8" s="10"/>
      <c r="F8" s="10"/>
      <c r="G8" s="10"/>
      <c r="H8" s="10"/>
      <c r="I8" s="10"/>
      <c r="J8" s="10"/>
      <c r="K8" s="10"/>
      <c r="L8" s="10"/>
      <c r="M8" s="10"/>
      <c r="N8" s="10"/>
      <c r="O8" s="10"/>
      <c r="P8" s="10"/>
    </row>
    <row r="9" spans="1:16" ht="16.5" customHeight="1" x14ac:dyDescent="0.2">
      <c r="A9" s="10"/>
      <c r="B9" s="10"/>
      <c r="C9" s="10"/>
      <c r="D9" s="10"/>
      <c r="E9" s="10"/>
      <c r="F9" s="10"/>
      <c r="G9" s="10"/>
      <c r="H9" s="10"/>
      <c r="I9" s="10"/>
      <c r="J9" s="10"/>
      <c r="K9" s="10"/>
      <c r="L9" s="10"/>
      <c r="M9" s="10"/>
      <c r="N9" s="10"/>
      <c r="O9" s="10"/>
      <c r="P9" s="10"/>
    </row>
    <row r="10" spans="1:16" ht="16.5" customHeight="1" x14ac:dyDescent="0.2">
      <c r="A10" s="10"/>
      <c r="B10" s="10"/>
      <c r="C10" s="10"/>
      <c r="D10" s="10"/>
      <c r="E10" s="10"/>
      <c r="F10" s="10"/>
      <c r="G10" s="10"/>
      <c r="H10" s="10"/>
      <c r="I10" s="10"/>
      <c r="J10" s="10"/>
      <c r="K10" s="10"/>
      <c r="L10" s="10"/>
      <c r="M10" s="10"/>
      <c r="N10" s="10"/>
      <c r="O10" s="10"/>
      <c r="P10" s="10"/>
    </row>
    <row r="11" spans="1:16" ht="16.5" customHeight="1" x14ac:dyDescent="0.2">
      <c r="A11" s="10"/>
      <c r="B11" s="10"/>
      <c r="C11" s="10"/>
      <c r="D11" s="10"/>
      <c r="E11" s="10"/>
      <c r="F11" s="10"/>
      <c r="G11" s="10"/>
      <c r="H11" s="10"/>
      <c r="I11" s="10"/>
      <c r="J11" s="10"/>
      <c r="K11" s="10"/>
      <c r="L11" s="10"/>
      <c r="M11" s="10"/>
      <c r="N11" s="10"/>
      <c r="O11" s="10"/>
      <c r="P11" s="10"/>
    </row>
    <row r="12" spans="1:16" ht="16.5" customHeight="1" x14ac:dyDescent="0.2">
      <c r="A12" s="10"/>
      <c r="B12" s="10"/>
      <c r="C12" s="10"/>
      <c r="D12" s="10"/>
      <c r="E12" s="10"/>
      <c r="F12" s="10"/>
      <c r="G12" s="10"/>
      <c r="H12" s="10"/>
      <c r="I12" s="10"/>
      <c r="J12" s="10"/>
      <c r="K12" s="10"/>
      <c r="L12" s="10"/>
      <c r="M12" s="10"/>
      <c r="N12" s="10"/>
      <c r="O12" s="10"/>
      <c r="P12" s="10"/>
    </row>
    <row r="13" spans="1:16" ht="16.5" customHeight="1" x14ac:dyDescent="0.2">
      <c r="A13" s="10"/>
      <c r="B13" s="10"/>
      <c r="C13" s="10"/>
      <c r="D13" s="10"/>
      <c r="E13" s="10"/>
      <c r="F13" s="10"/>
      <c r="G13" s="10"/>
      <c r="H13" s="10"/>
      <c r="I13" s="10"/>
      <c r="J13" s="10"/>
      <c r="K13" s="10"/>
      <c r="L13" s="10"/>
      <c r="M13" s="10"/>
      <c r="N13" s="10"/>
      <c r="O13" s="10"/>
      <c r="P13" s="10"/>
    </row>
    <row r="14" spans="1:16" ht="16.5" customHeight="1" x14ac:dyDescent="0.2">
      <c r="A14" s="10"/>
      <c r="B14" s="10"/>
      <c r="C14" s="10"/>
      <c r="D14" s="10"/>
      <c r="E14" s="10"/>
      <c r="F14" s="10"/>
      <c r="G14" s="10"/>
      <c r="H14" s="10"/>
      <c r="I14" s="10"/>
      <c r="J14" s="10"/>
      <c r="K14" s="10"/>
      <c r="L14" s="10"/>
      <c r="M14" s="10"/>
      <c r="N14" s="10"/>
      <c r="O14" s="10"/>
      <c r="P14" s="10"/>
    </row>
    <row r="15" spans="1:16" ht="16.5" customHeight="1" x14ac:dyDescent="0.2">
      <c r="A15" s="10"/>
      <c r="B15" s="10"/>
      <c r="C15" s="10"/>
      <c r="D15" s="10"/>
      <c r="E15" s="10"/>
      <c r="F15" s="10"/>
      <c r="G15" s="10"/>
      <c r="H15" s="10"/>
      <c r="I15" s="10"/>
      <c r="J15" s="10"/>
      <c r="K15" s="10"/>
      <c r="L15" s="10"/>
      <c r="M15" s="10"/>
      <c r="N15" s="10"/>
      <c r="O15" s="10"/>
      <c r="P15" s="10"/>
    </row>
    <row r="16" spans="1:16" ht="16.5" customHeight="1" x14ac:dyDescent="0.2">
      <c r="A16" s="10"/>
      <c r="B16" s="10"/>
      <c r="C16" s="10"/>
      <c r="D16" s="10"/>
      <c r="E16" s="10"/>
      <c r="F16" s="10"/>
      <c r="G16" s="10"/>
      <c r="H16" s="10"/>
      <c r="I16" s="10"/>
      <c r="J16" s="10"/>
      <c r="K16" s="10"/>
      <c r="L16" s="10"/>
      <c r="M16" s="10"/>
      <c r="N16" s="10"/>
      <c r="O16" s="10"/>
      <c r="P16" s="10"/>
    </row>
    <row r="17" spans="1:16" ht="16.5" customHeight="1" x14ac:dyDescent="0.2">
      <c r="A17" s="10"/>
      <c r="B17" s="10"/>
      <c r="C17" s="10"/>
      <c r="D17" s="10"/>
      <c r="E17" s="10"/>
      <c r="F17" s="10"/>
      <c r="G17" s="10"/>
      <c r="H17" s="10"/>
      <c r="I17" s="10"/>
      <c r="J17" s="10"/>
      <c r="K17" s="10"/>
      <c r="L17" s="10"/>
      <c r="M17" s="10"/>
      <c r="N17" s="10"/>
      <c r="O17" s="10"/>
      <c r="P17" s="10"/>
    </row>
    <row r="18" spans="1:16" ht="16.5" customHeight="1" x14ac:dyDescent="0.2">
      <c r="A18" s="10"/>
      <c r="B18" s="10"/>
      <c r="C18" s="10"/>
      <c r="D18" s="10"/>
      <c r="E18" s="10"/>
      <c r="F18" s="10"/>
      <c r="G18" s="10"/>
      <c r="H18" s="10"/>
      <c r="I18" s="10"/>
      <c r="J18" s="10"/>
      <c r="K18" s="10"/>
      <c r="L18" s="10"/>
      <c r="M18" s="10"/>
      <c r="N18" s="10"/>
      <c r="O18" s="10"/>
      <c r="P18" s="10"/>
    </row>
    <row r="19" spans="1:16" ht="16.5" customHeight="1" x14ac:dyDescent="0.2">
      <c r="A19" s="10"/>
      <c r="B19" s="10"/>
      <c r="C19" s="10"/>
      <c r="D19" s="10"/>
      <c r="E19" s="10"/>
      <c r="F19" s="10"/>
      <c r="G19" s="10"/>
      <c r="H19" s="10"/>
      <c r="I19" s="10"/>
      <c r="J19" s="10"/>
      <c r="K19" s="10"/>
      <c r="L19" s="10"/>
      <c r="M19" s="10"/>
      <c r="N19" s="10"/>
      <c r="O19" s="10"/>
      <c r="P19" s="10"/>
    </row>
    <row r="20" spans="1:16" ht="16.5" customHeight="1" x14ac:dyDescent="0.2">
      <c r="A20" s="10"/>
      <c r="B20" s="10"/>
      <c r="C20" s="10"/>
      <c r="D20" s="10"/>
      <c r="E20" s="10"/>
      <c r="F20" s="10"/>
      <c r="G20" s="10"/>
      <c r="H20" s="10"/>
      <c r="I20" s="10"/>
      <c r="J20" s="10"/>
      <c r="K20" s="10"/>
      <c r="L20" s="10"/>
      <c r="M20" s="10"/>
      <c r="N20" s="10"/>
      <c r="O20" s="10"/>
      <c r="P20" s="10"/>
    </row>
    <row r="21" spans="1:16" ht="16.5" customHeight="1" x14ac:dyDescent="0.2">
      <c r="A21" s="10"/>
      <c r="B21" s="10"/>
      <c r="C21" s="10"/>
      <c r="D21" s="10"/>
      <c r="E21" s="10"/>
      <c r="F21" s="10"/>
      <c r="G21" s="10"/>
      <c r="H21" s="10"/>
      <c r="I21" s="10"/>
      <c r="J21" s="10"/>
      <c r="K21" s="10"/>
      <c r="L21" s="10"/>
      <c r="M21" s="10"/>
      <c r="N21" s="10"/>
      <c r="O21" s="10"/>
      <c r="P21" s="10"/>
    </row>
    <row r="22" spans="1:16" ht="16.5" customHeight="1" x14ac:dyDescent="0.2">
      <c r="A22" s="10"/>
      <c r="B22" s="10"/>
      <c r="C22" s="10"/>
      <c r="D22" s="10"/>
      <c r="E22" s="10"/>
      <c r="F22" s="10"/>
      <c r="G22" s="10"/>
      <c r="H22" s="10"/>
      <c r="I22" s="10"/>
      <c r="J22" s="10"/>
      <c r="K22" s="10"/>
      <c r="L22" s="10"/>
      <c r="M22" s="10"/>
      <c r="N22" s="10"/>
      <c r="O22" s="10"/>
      <c r="P22" s="10"/>
    </row>
    <row r="23" spans="1:16" ht="16.5" customHeight="1" x14ac:dyDescent="0.2">
      <c r="A23" s="10"/>
      <c r="B23" s="10"/>
      <c r="C23" s="10"/>
      <c r="D23" s="10"/>
      <c r="E23" s="10"/>
      <c r="F23" s="10"/>
      <c r="G23" s="10"/>
      <c r="H23" s="10"/>
      <c r="I23" s="10"/>
      <c r="J23" s="10"/>
      <c r="K23" s="10"/>
      <c r="L23" s="10"/>
      <c r="M23" s="10"/>
      <c r="N23" s="10"/>
      <c r="O23" s="10"/>
      <c r="P23" s="10"/>
    </row>
    <row r="24" spans="1:16" ht="16.5" customHeight="1" x14ac:dyDescent="0.2">
      <c r="A24" s="10"/>
      <c r="B24" s="10"/>
      <c r="C24" s="10"/>
      <c r="D24" s="10"/>
      <c r="E24" s="10"/>
      <c r="F24" s="10"/>
      <c r="G24" s="10"/>
      <c r="H24" s="10"/>
      <c r="I24" s="10"/>
      <c r="J24" s="10"/>
      <c r="K24" s="10"/>
      <c r="L24" s="10"/>
      <c r="M24" s="10"/>
      <c r="N24" s="10"/>
      <c r="O24" s="10"/>
      <c r="P24" s="10"/>
    </row>
    <row r="25" spans="1:16" ht="16.5" customHeight="1" x14ac:dyDescent="0.2">
      <c r="A25" s="10"/>
      <c r="B25" s="10"/>
      <c r="C25" s="10"/>
      <c r="D25" s="10"/>
      <c r="E25" s="10"/>
      <c r="F25" s="10"/>
      <c r="G25" s="10"/>
      <c r="H25" s="10"/>
      <c r="I25" s="10"/>
      <c r="J25" s="10"/>
      <c r="K25" s="10"/>
      <c r="L25" s="10"/>
      <c r="M25" s="10"/>
      <c r="N25" s="10"/>
      <c r="O25" s="10"/>
      <c r="P25" s="10"/>
    </row>
    <row r="26" spans="1:16" ht="16.5" customHeight="1" x14ac:dyDescent="0.2">
      <c r="A26" s="10"/>
      <c r="B26" s="10"/>
      <c r="C26" s="10"/>
      <c r="D26" s="10"/>
      <c r="E26" s="10"/>
      <c r="F26" s="10"/>
      <c r="G26" s="10"/>
      <c r="H26" s="10"/>
      <c r="I26" s="10"/>
      <c r="J26" s="10"/>
      <c r="K26" s="10"/>
      <c r="L26" s="10"/>
      <c r="M26" s="10"/>
      <c r="N26" s="10"/>
      <c r="O26" s="10"/>
      <c r="P26" s="10"/>
    </row>
    <row r="27" spans="1:16" ht="16.5" customHeight="1" x14ac:dyDescent="0.2">
      <c r="A27" s="10"/>
      <c r="B27" s="10"/>
      <c r="C27" s="10"/>
      <c r="D27" s="10"/>
      <c r="E27" s="10"/>
      <c r="F27" s="10"/>
      <c r="G27" s="10"/>
      <c r="H27" s="10"/>
      <c r="I27" s="10"/>
      <c r="J27" s="10"/>
      <c r="K27" s="10"/>
      <c r="L27" s="10"/>
      <c r="M27" s="10"/>
      <c r="N27" s="10"/>
      <c r="O27" s="10"/>
      <c r="P27" s="10"/>
    </row>
    <row r="28" spans="1:16" ht="16.5" customHeight="1" x14ac:dyDescent="0.2">
      <c r="A28" s="10"/>
      <c r="B28" s="10"/>
      <c r="C28" s="10"/>
      <c r="D28" s="10"/>
      <c r="E28" s="10"/>
      <c r="F28" s="10"/>
      <c r="G28" s="10"/>
      <c r="H28" s="10"/>
      <c r="I28" s="10"/>
      <c r="J28" s="10"/>
      <c r="K28" s="10"/>
      <c r="L28" s="10"/>
      <c r="M28" s="10"/>
      <c r="N28" s="10"/>
      <c r="O28" s="10"/>
      <c r="P28" s="10"/>
    </row>
    <row r="29" spans="1:16" ht="16.5" customHeight="1" x14ac:dyDescent="0.2">
      <c r="A29" s="10"/>
      <c r="B29" s="10"/>
      <c r="C29" s="10"/>
      <c r="D29" s="10"/>
      <c r="E29" s="10"/>
      <c r="F29" s="10"/>
      <c r="G29" s="10"/>
      <c r="H29" s="10"/>
      <c r="I29" s="10"/>
      <c r="J29" s="10"/>
      <c r="K29" s="10"/>
      <c r="L29" s="10"/>
      <c r="M29" s="10"/>
      <c r="N29" s="10"/>
      <c r="O29" s="10"/>
      <c r="P29" s="10"/>
    </row>
    <row r="30" spans="1:16" ht="16.5" customHeight="1" x14ac:dyDescent="0.2">
      <c r="A30" s="10"/>
      <c r="B30" s="10"/>
      <c r="C30" s="10"/>
      <c r="D30" s="10"/>
      <c r="E30" s="10"/>
      <c r="F30" s="10"/>
      <c r="G30" s="10"/>
      <c r="H30" s="10"/>
      <c r="I30" s="10"/>
      <c r="J30" s="10"/>
      <c r="K30" s="10"/>
      <c r="L30" s="10"/>
      <c r="M30" s="10"/>
      <c r="N30" s="10"/>
      <c r="O30" s="10"/>
      <c r="P30" s="10"/>
    </row>
    <row r="31" spans="1:16" ht="16.5" customHeight="1" x14ac:dyDescent="0.2">
      <c r="A31" s="10"/>
      <c r="B31" s="10"/>
      <c r="C31" s="10"/>
      <c r="D31" s="10"/>
      <c r="E31" s="10"/>
      <c r="F31" s="10"/>
      <c r="G31" s="10"/>
      <c r="H31" s="10"/>
      <c r="I31" s="10"/>
      <c r="J31" s="10"/>
      <c r="K31" s="10"/>
      <c r="L31" s="10"/>
      <c r="M31" s="10"/>
      <c r="N31" s="10"/>
      <c r="O31" s="10"/>
      <c r="P31" s="10"/>
    </row>
    <row r="32" spans="1:16" ht="31.5" customHeight="1" thickBot="1" x14ac:dyDescent="0.25">
      <c r="A32" s="10"/>
      <c r="B32" s="10"/>
      <c r="C32" s="10"/>
      <c r="D32" s="10"/>
      <c r="E32" s="10"/>
      <c r="F32" s="10"/>
      <c r="G32" s="10"/>
      <c r="H32" s="10"/>
      <c r="I32" s="10"/>
      <c r="J32" s="12" t="s">
        <v>7</v>
      </c>
      <c r="K32" s="10"/>
      <c r="L32" s="10"/>
      <c r="M32" s="10"/>
      <c r="N32" s="10"/>
      <c r="O32" s="10"/>
      <c r="P32" s="10"/>
    </row>
    <row r="33" spans="1:16" ht="39" customHeight="1" thickBot="1" x14ac:dyDescent="0.3">
      <c r="A33" s="10"/>
      <c r="B33" s="13" t="s">
        <v>8</v>
      </c>
      <c r="C33" s="14"/>
      <c r="D33" s="14"/>
      <c r="E33" s="15" t="s">
        <v>3</v>
      </c>
      <c r="F33" s="16" t="s">
        <v>537</v>
      </c>
      <c r="G33" s="17" t="s">
        <v>538</v>
      </c>
      <c r="H33" s="17" t="s">
        <v>539</v>
      </c>
      <c r="I33" s="17" t="s">
        <v>540</v>
      </c>
      <c r="J33" s="18" t="s">
        <v>541</v>
      </c>
      <c r="K33" s="10"/>
      <c r="L33" s="10"/>
      <c r="M33" s="10"/>
      <c r="N33" s="10"/>
      <c r="O33" s="10"/>
      <c r="P33" s="10"/>
    </row>
    <row r="34" spans="1:16" ht="39" customHeight="1" x14ac:dyDescent="0.2">
      <c r="A34" s="10"/>
      <c r="B34" s="19"/>
      <c r="C34" s="1182" t="s">
        <v>545</v>
      </c>
      <c r="D34" s="1182"/>
      <c r="E34" s="1183"/>
      <c r="F34" s="20">
        <v>0.15</v>
      </c>
      <c r="G34" s="21">
        <v>0.1</v>
      </c>
      <c r="H34" s="21">
        <v>0.09</v>
      </c>
      <c r="I34" s="21">
        <v>3.78</v>
      </c>
      <c r="J34" s="22">
        <v>2.4300000000000002</v>
      </c>
      <c r="K34" s="10"/>
      <c r="L34" s="10"/>
      <c r="M34" s="10"/>
      <c r="N34" s="10"/>
      <c r="O34" s="10"/>
      <c r="P34" s="10"/>
    </row>
    <row r="35" spans="1:16" ht="39" customHeight="1" x14ac:dyDescent="0.2">
      <c r="A35" s="10"/>
      <c r="B35" s="23"/>
      <c r="C35" s="1176" t="s">
        <v>546</v>
      </c>
      <c r="D35" s="1177"/>
      <c r="E35" s="1178"/>
      <c r="F35" s="24" t="s">
        <v>497</v>
      </c>
      <c r="G35" s="25">
        <v>1.35</v>
      </c>
      <c r="H35" s="25">
        <v>1.88</v>
      </c>
      <c r="I35" s="25">
        <v>2.57</v>
      </c>
      <c r="J35" s="26">
        <v>1.91</v>
      </c>
      <c r="K35" s="10"/>
      <c r="L35" s="10"/>
      <c r="M35" s="10"/>
      <c r="N35" s="10"/>
      <c r="O35" s="10"/>
      <c r="P35" s="10"/>
    </row>
    <row r="36" spans="1:16" ht="39" customHeight="1" x14ac:dyDescent="0.2">
      <c r="A36" s="10"/>
      <c r="B36" s="23"/>
      <c r="C36" s="1176" t="s">
        <v>547</v>
      </c>
      <c r="D36" s="1177"/>
      <c r="E36" s="1178"/>
      <c r="F36" s="24">
        <v>1.1599999999999999</v>
      </c>
      <c r="G36" s="25">
        <v>1.37</v>
      </c>
      <c r="H36" s="25">
        <v>1.59</v>
      </c>
      <c r="I36" s="25">
        <v>1.86</v>
      </c>
      <c r="J36" s="26">
        <v>1.82</v>
      </c>
      <c r="K36" s="10"/>
      <c r="L36" s="10"/>
      <c r="M36" s="10"/>
      <c r="N36" s="10"/>
      <c r="O36" s="10"/>
      <c r="P36" s="10"/>
    </row>
    <row r="37" spans="1:16" ht="39" customHeight="1" x14ac:dyDescent="0.2">
      <c r="A37" s="10"/>
      <c r="B37" s="23"/>
      <c r="C37" s="1176" t="s">
        <v>548</v>
      </c>
      <c r="D37" s="1177"/>
      <c r="E37" s="1178"/>
      <c r="F37" s="24">
        <v>1.74</v>
      </c>
      <c r="G37" s="25">
        <v>1.89</v>
      </c>
      <c r="H37" s="25">
        <v>2.0099999999999998</v>
      </c>
      <c r="I37" s="25">
        <v>1.87</v>
      </c>
      <c r="J37" s="26">
        <v>1.71</v>
      </c>
      <c r="K37" s="10"/>
      <c r="L37" s="10"/>
      <c r="M37" s="10"/>
      <c r="N37" s="10"/>
      <c r="O37" s="10"/>
      <c r="P37" s="10"/>
    </row>
    <row r="38" spans="1:16" ht="39" customHeight="1" x14ac:dyDescent="0.2">
      <c r="A38" s="10"/>
      <c r="B38" s="23"/>
      <c r="C38" s="1176" t="s">
        <v>549</v>
      </c>
      <c r="D38" s="1177"/>
      <c r="E38" s="1178"/>
      <c r="F38" s="24" t="s">
        <v>497</v>
      </c>
      <c r="G38" s="25" t="s">
        <v>497</v>
      </c>
      <c r="H38" s="25">
        <v>1.07</v>
      </c>
      <c r="I38" s="25">
        <v>0.98</v>
      </c>
      <c r="J38" s="26">
        <v>0.9</v>
      </c>
      <c r="K38" s="10"/>
      <c r="L38" s="10"/>
      <c r="M38" s="10"/>
      <c r="N38" s="10"/>
      <c r="O38" s="10"/>
      <c r="P38" s="10"/>
    </row>
    <row r="39" spans="1:16" ht="39" customHeight="1" x14ac:dyDescent="0.2">
      <c r="A39" s="10"/>
      <c r="B39" s="23"/>
      <c r="C39" s="1176" t="s">
        <v>550</v>
      </c>
      <c r="D39" s="1177"/>
      <c r="E39" s="1178"/>
      <c r="F39" s="24">
        <v>0.16</v>
      </c>
      <c r="G39" s="25">
        <v>0.18</v>
      </c>
      <c r="H39" s="25">
        <v>0.11</v>
      </c>
      <c r="I39" s="25">
        <v>0.13</v>
      </c>
      <c r="J39" s="26">
        <v>0.17</v>
      </c>
      <c r="K39" s="10"/>
      <c r="L39" s="10"/>
      <c r="M39" s="10"/>
      <c r="N39" s="10"/>
      <c r="O39" s="10"/>
      <c r="P39" s="10"/>
    </row>
    <row r="40" spans="1:16" ht="39" customHeight="1" x14ac:dyDescent="0.2">
      <c r="A40" s="10"/>
      <c r="B40" s="23"/>
      <c r="C40" s="1176" t="s">
        <v>551</v>
      </c>
      <c r="D40" s="1177"/>
      <c r="E40" s="1178"/>
      <c r="F40" s="24">
        <v>0.05</v>
      </c>
      <c r="G40" s="25">
        <v>0.05</v>
      </c>
      <c r="H40" s="25">
        <v>0.05</v>
      </c>
      <c r="I40" s="25">
        <v>0.04</v>
      </c>
      <c r="J40" s="26">
        <v>0.04</v>
      </c>
      <c r="K40" s="10"/>
      <c r="L40" s="10"/>
      <c r="M40" s="10"/>
      <c r="N40" s="10"/>
      <c r="O40" s="10"/>
      <c r="P40" s="10"/>
    </row>
    <row r="41" spans="1:16" ht="39" customHeight="1" x14ac:dyDescent="0.2">
      <c r="A41" s="10"/>
      <c r="B41" s="23"/>
      <c r="C41" s="1176" t="s">
        <v>552</v>
      </c>
      <c r="D41" s="1177"/>
      <c r="E41" s="1178"/>
      <c r="F41" s="24">
        <v>0</v>
      </c>
      <c r="G41" s="25">
        <v>0</v>
      </c>
      <c r="H41" s="25">
        <v>0</v>
      </c>
      <c r="I41" s="25">
        <v>0</v>
      </c>
      <c r="J41" s="26">
        <v>0</v>
      </c>
      <c r="K41" s="10"/>
      <c r="L41" s="10"/>
      <c r="M41" s="10"/>
      <c r="N41" s="10"/>
      <c r="O41" s="10"/>
      <c r="P41" s="10"/>
    </row>
    <row r="42" spans="1:16" ht="39" customHeight="1" x14ac:dyDescent="0.2">
      <c r="A42" s="10"/>
      <c r="B42" s="27"/>
      <c r="C42" s="1176" t="s">
        <v>553</v>
      </c>
      <c r="D42" s="1177"/>
      <c r="E42" s="1178"/>
      <c r="F42" s="24" t="s">
        <v>497</v>
      </c>
      <c r="G42" s="25" t="s">
        <v>497</v>
      </c>
      <c r="H42" s="25" t="s">
        <v>497</v>
      </c>
      <c r="I42" s="25" t="s">
        <v>497</v>
      </c>
      <c r="J42" s="26" t="s">
        <v>497</v>
      </c>
      <c r="K42" s="10"/>
      <c r="L42" s="10"/>
      <c r="M42" s="10"/>
      <c r="N42" s="10"/>
      <c r="O42" s="10"/>
      <c r="P42" s="10"/>
    </row>
    <row r="43" spans="1:16" ht="39" customHeight="1" thickBot="1" x14ac:dyDescent="0.25">
      <c r="A43" s="10"/>
      <c r="B43" s="28"/>
      <c r="C43" s="1179" t="s">
        <v>554</v>
      </c>
      <c r="D43" s="1180"/>
      <c r="E43" s="1181"/>
      <c r="F43" s="29">
        <v>1.25</v>
      </c>
      <c r="G43" s="30">
        <v>1.24</v>
      </c>
      <c r="H43" s="30">
        <v>0</v>
      </c>
      <c r="I43" s="30">
        <v>0</v>
      </c>
      <c r="J43" s="31">
        <v>0.01</v>
      </c>
      <c r="K43" s="10"/>
      <c r="L43" s="10"/>
      <c r="M43" s="10"/>
      <c r="N43" s="10"/>
      <c r="O43" s="10"/>
      <c r="P43" s="10"/>
    </row>
    <row r="44" spans="1:16" ht="39" customHeight="1" x14ac:dyDescent="0.25">
      <c r="A44" s="10"/>
      <c r="B44" s="32"/>
      <c r="C44" s="33"/>
      <c r="D44" s="34"/>
      <c r="E44" s="34"/>
      <c r="F44" s="35"/>
      <c r="G44" s="35"/>
      <c r="H44" s="35"/>
      <c r="I44" s="35"/>
      <c r="J44" s="35"/>
      <c r="K44" s="10"/>
      <c r="L44" s="10"/>
      <c r="M44" s="10"/>
      <c r="N44" s="10"/>
      <c r="O44" s="10"/>
      <c r="P44" s="10"/>
    </row>
    <row r="45" spans="1:16" ht="16.5" x14ac:dyDescent="0.2">
      <c r="A45" s="10"/>
      <c r="B45" s="10"/>
      <c r="C45" s="10"/>
      <c r="D45" s="10"/>
      <c r="E45" s="10"/>
      <c r="F45" s="10"/>
      <c r="G45" s="10"/>
      <c r="H45" s="10"/>
      <c r="I45" s="10"/>
      <c r="J45" s="10"/>
      <c r="K45" s="10"/>
      <c r="L45" s="10"/>
      <c r="M45" s="10"/>
      <c r="N45" s="10"/>
      <c r="O45" s="10"/>
      <c r="P45" s="10"/>
    </row>
  </sheetData>
  <sheetProtection algorithmName="SHA-512" hashValue="UqXqGFy1Zpyj7NEGOwbFTJ/1FjyNKdRTJDbDp/1fIB/posoKtdfzgirIVtbtphdzprznmaHI/zlnxjeK4LyEfg==" saltValue="QldDt3snJ9gdn9Z98D3X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60"/>
  <sheetViews>
    <sheetView showGridLines="0" zoomScaleSheetLayoutView="55" workbookViewId="0">
      <selection sqref="A1:XFD1"/>
    </sheetView>
  </sheetViews>
  <sheetFormatPr defaultColWidth="0" defaultRowHeight="13.5" customHeight="1" zeroHeight="1" x14ac:dyDescent="0.2"/>
  <cols>
    <col min="1" max="1" width="6.6328125" style="37" customWidth="1"/>
    <col min="2" max="3" width="10.90625" style="37" customWidth="1"/>
    <col min="4" max="4" width="10" style="37" customWidth="1"/>
    <col min="5" max="10" width="11" style="37" customWidth="1"/>
    <col min="11" max="15" width="13.08984375" style="37" customWidth="1"/>
    <col min="16" max="21" width="11.453125" style="37" customWidth="1"/>
    <col min="22" max="16384" width="0" style="37" hidden="1"/>
  </cols>
  <sheetData>
    <row r="1" spans="1:21" ht="13.5" customHeight="1" x14ac:dyDescent="0.2">
      <c r="A1" s="36"/>
      <c r="B1" s="36"/>
      <c r="C1" s="36"/>
      <c r="D1" s="36"/>
      <c r="E1" s="36"/>
      <c r="F1" s="36"/>
      <c r="G1" s="36"/>
      <c r="H1" s="36"/>
      <c r="I1" s="36"/>
      <c r="J1" s="36"/>
      <c r="K1" s="36"/>
      <c r="L1" s="36"/>
      <c r="M1" s="36"/>
      <c r="N1" s="36"/>
      <c r="O1" s="36"/>
      <c r="P1" s="36"/>
      <c r="Q1" s="36"/>
      <c r="R1" s="36"/>
      <c r="S1" s="36"/>
      <c r="T1" s="36"/>
      <c r="U1" s="36"/>
    </row>
    <row r="2" spans="1:21" ht="13.5" customHeight="1" x14ac:dyDescent="0.2">
      <c r="A2" s="36"/>
      <c r="B2" s="36"/>
      <c r="C2" s="36"/>
      <c r="D2" s="36"/>
      <c r="E2" s="36"/>
      <c r="F2" s="36"/>
      <c r="G2" s="36"/>
      <c r="H2" s="36"/>
      <c r="I2" s="36"/>
      <c r="J2" s="36"/>
      <c r="K2" s="36"/>
      <c r="L2" s="36"/>
      <c r="M2" s="36"/>
      <c r="N2" s="36"/>
      <c r="O2" s="36"/>
      <c r="P2" s="36"/>
      <c r="Q2" s="36"/>
      <c r="R2" s="36"/>
      <c r="S2" s="36"/>
      <c r="T2" s="36"/>
      <c r="U2" s="36"/>
    </row>
    <row r="3" spans="1:21" ht="13.5" customHeight="1" x14ac:dyDescent="0.2">
      <c r="A3" s="36"/>
      <c r="B3" s="36"/>
      <c r="C3" s="36"/>
      <c r="D3" s="36"/>
      <c r="E3" s="36"/>
      <c r="F3" s="36"/>
      <c r="G3" s="36"/>
      <c r="H3" s="36"/>
      <c r="I3" s="36"/>
      <c r="J3" s="36"/>
      <c r="K3" s="36"/>
      <c r="L3" s="36"/>
      <c r="M3" s="36"/>
      <c r="N3" s="36"/>
      <c r="O3" s="36"/>
      <c r="P3" s="36"/>
      <c r="Q3" s="36"/>
      <c r="R3" s="36"/>
      <c r="S3" s="36"/>
      <c r="T3" s="36"/>
      <c r="U3" s="36"/>
    </row>
    <row r="4" spans="1:21" ht="13.5" customHeight="1" x14ac:dyDescent="0.2">
      <c r="A4" s="36"/>
      <c r="B4" s="36"/>
      <c r="C4" s="36"/>
      <c r="D4" s="36"/>
      <c r="E4" s="36"/>
      <c r="F4" s="36"/>
      <c r="G4" s="36"/>
      <c r="H4" s="36"/>
      <c r="I4" s="36"/>
      <c r="J4" s="36"/>
      <c r="K4" s="36"/>
      <c r="L4" s="36"/>
      <c r="M4" s="36"/>
      <c r="N4" s="36"/>
      <c r="O4" s="36"/>
      <c r="P4" s="36"/>
      <c r="Q4" s="36"/>
      <c r="R4" s="36"/>
      <c r="S4" s="36"/>
      <c r="T4" s="36"/>
      <c r="U4" s="36"/>
    </row>
    <row r="5" spans="1:21" ht="13.5" customHeight="1" x14ac:dyDescent="0.2">
      <c r="A5" s="36"/>
      <c r="B5" s="36"/>
      <c r="C5" s="36"/>
      <c r="D5" s="36"/>
      <c r="E5" s="36"/>
      <c r="F5" s="36"/>
      <c r="G5" s="36"/>
      <c r="H5" s="36"/>
      <c r="I5" s="36"/>
      <c r="J5" s="36"/>
      <c r="K5" s="36"/>
      <c r="L5" s="36"/>
      <c r="M5" s="36"/>
      <c r="N5" s="36"/>
      <c r="O5" s="36"/>
      <c r="P5" s="36"/>
      <c r="Q5" s="36"/>
      <c r="R5" s="36"/>
      <c r="S5" s="36"/>
      <c r="T5" s="36"/>
      <c r="U5" s="36"/>
    </row>
    <row r="6" spans="1:21" ht="13.5" customHeight="1" x14ac:dyDescent="0.2">
      <c r="A6" s="36"/>
      <c r="B6" s="36"/>
      <c r="C6" s="36"/>
      <c r="D6" s="36"/>
      <c r="E6" s="36"/>
      <c r="F6" s="36"/>
      <c r="G6" s="36"/>
      <c r="H6" s="36"/>
      <c r="I6" s="36"/>
      <c r="J6" s="36"/>
      <c r="K6" s="36"/>
      <c r="L6" s="36"/>
      <c r="M6" s="36"/>
      <c r="N6" s="36"/>
      <c r="O6" s="36"/>
      <c r="P6" s="36"/>
      <c r="Q6" s="36"/>
      <c r="R6" s="36"/>
      <c r="S6" s="36"/>
      <c r="T6" s="36"/>
      <c r="U6" s="36"/>
    </row>
    <row r="7" spans="1:21" ht="13.5" customHeight="1" x14ac:dyDescent="0.2">
      <c r="A7" s="36"/>
      <c r="B7" s="36"/>
      <c r="C7" s="36"/>
      <c r="D7" s="36"/>
      <c r="E7" s="36"/>
      <c r="F7" s="36"/>
      <c r="G7" s="36"/>
      <c r="H7" s="36"/>
      <c r="I7" s="36"/>
      <c r="J7" s="36"/>
      <c r="K7" s="36"/>
      <c r="L7" s="36"/>
      <c r="M7" s="36"/>
      <c r="N7" s="36"/>
      <c r="O7" s="36"/>
      <c r="P7" s="36"/>
      <c r="Q7" s="36"/>
      <c r="R7" s="36"/>
      <c r="S7" s="36"/>
      <c r="T7" s="36"/>
      <c r="U7" s="36"/>
    </row>
    <row r="8" spans="1:21" ht="13.5" customHeight="1" x14ac:dyDescent="0.2">
      <c r="A8" s="36"/>
      <c r="B8" s="36"/>
      <c r="C8" s="36"/>
      <c r="D8" s="36"/>
      <c r="E8" s="36"/>
      <c r="F8" s="36"/>
      <c r="G8" s="36"/>
      <c r="H8" s="36"/>
      <c r="I8" s="36"/>
      <c r="J8" s="36"/>
      <c r="K8" s="36"/>
      <c r="L8" s="36"/>
      <c r="M8" s="36"/>
      <c r="N8" s="36"/>
      <c r="O8" s="36"/>
      <c r="P8" s="36"/>
      <c r="Q8" s="36"/>
      <c r="R8" s="36"/>
      <c r="S8" s="36"/>
      <c r="T8" s="36"/>
      <c r="U8" s="36"/>
    </row>
    <row r="9" spans="1:21" ht="13.5" customHeight="1" x14ac:dyDescent="0.2">
      <c r="A9" s="36"/>
      <c r="B9" s="36"/>
      <c r="C9" s="36"/>
      <c r="D9" s="36"/>
      <c r="E9" s="36"/>
      <c r="F9" s="36"/>
      <c r="G9" s="36"/>
      <c r="H9" s="36"/>
      <c r="I9" s="36"/>
      <c r="J9" s="36"/>
      <c r="K9" s="36"/>
      <c r="L9" s="36"/>
      <c r="M9" s="36"/>
      <c r="N9" s="36"/>
      <c r="O9" s="36"/>
      <c r="P9" s="36"/>
      <c r="Q9" s="36"/>
      <c r="R9" s="36"/>
      <c r="S9" s="36"/>
      <c r="T9" s="36"/>
      <c r="U9" s="36"/>
    </row>
    <row r="10" spans="1:21" ht="13.5" customHeight="1" x14ac:dyDescent="0.2">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2">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2">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2">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2">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2">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2">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2">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2">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2">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2">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2">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2">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2">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2">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2">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2">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2">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2">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2">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2">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2">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2">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2">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2">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2">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2">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2">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2">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2">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2">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2">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2">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5">
      <c r="A43" s="36"/>
      <c r="B43" s="36"/>
      <c r="C43" s="36"/>
      <c r="D43" s="36"/>
      <c r="E43" s="36"/>
      <c r="F43" s="36"/>
      <c r="G43" s="36"/>
      <c r="H43" s="36"/>
      <c r="I43" s="36"/>
      <c r="J43" s="36"/>
      <c r="K43" s="36"/>
      <c r="L43" s="36"/>
      <c r="M43" s="36"/>
      <c r="N43" s="36"/>
      <c r="O43" s="38" t="s">
        <v>9</v>
      </c>
      <c r="P43" s="36"/>
      <c r="Q43" s="36"/>
      <c r="R43" s="36"/>
      <c r="S43" s="36"/>
      <c r="T43" s="36"/>
      <c r="U43" s="36"/>
    </row>
    <row r="44" spans="1:21" ht="30.75" customHeight="1" thickBot="1" x14ac:dyDescent="0.3">
      <c r="A44" s="36"/>
      <c r="B44" s="39" t="s">
        <v>10</v>
      </c>
      <c r="C44" s="40"/>
      <c r="D44" s="40"/>
      <c r="E44" s="41"/>
      <c r="F44" s="41"/>
      <c r="G44" s="41"/>
      <c r="H44" s="41"/>
      <c r="I44" s="41"/>
      <c r="J44" s="42" t="s">
        <v>3</v>
      </c>
      <c r="K44" s="43" t="s">
        <v>537</v>
      </c>
      <c r="L44" s="44" t="s">
        <v>538</v>
      </c>
      <c r="M44" s="44" t="s">
        <v>539</v>
      </c>
      <c r="N44" s="44" t="s">
        <v>540</v>
      </c>
      <c r="O44" s="45" t="s">
        <v>541</v>
      </c>
      <c r="P44" s="36"/>
      <c r="Q44" s="36"/>
      <c r="R44" s="36"/>
      <c r="S44" s="36"/>
      <c r="T44" s="36"/>
      <c r="U44" s="36"/>
    </row>
    <row r="45" spans="1:21" ht="30.75" customHeight="1" x14ac:dyDescent="0.2">
      <c r="A45" s="36"/>
      <c r="B45" s="1184" t="s">
        <v>11</v>
      </c>
      <c r="C45" s="1185"/>
      <c r="D45" s="46"/>
      <c r="E45" s="1190" t="s">
        <v>12</v>
      </c>
      <c r="F45" s="1190"/>
      <c r="G45" s="1190"/>
      <c r="H45" s="1190"/>
      <c r="I45" s="1190"/>
      <c r="J45" s="1191"/>
      <c r="K45" s="47">
        <v>96160</v>
      </c>
      <c r="L45" s="48">
        <v>91089</v>
      </c>
      <c r="M45" s="48">
        <v>90925</v>
      </c>
      <c r="N45" s="48">
        <v>90388</v>
      </c>
      <c r="O45" s="49">
        <v>89804</v>
      </c>
      <c r="P45" s="36"/>
      <c r="Q45" s="36"/>
      <c r="R45" s="36"/>
      <c r="S45" s="36"/>
      <c r="T45" s="36"/>
      <c r="U45" s="36"/>
    </row>
    <row r="46" spans="1:21" ht="30.75" customHeight="1" x14ac:dyDescent="0.2">
      <c r="A46" s="36"/>
      <c r="B46" s="1186"/>
      <c r="C46" s="1187"/>
      <c r="D46" s="50"/>
      <c r="E46" s="1192" t="s">
        <v>13</v>
      </c>
      <c r="F46" s="1192"/>
      <c r="G46" s="1192"/>
      <c r="H46" s="1192"/>
      <c r="I46" s="1192"/>
      <c r="J46" s="1193"/>
      <c r="K46" s="51" t="s">
        <v>497</v>
      </c>
      <c r="L46" s="52" t="s">
        <v>497</v>
      </c>
      <c r="M46" s="52" t="s">
        <v>497</v>
      </c>
      <c r="N46" s="52" t="s">
        <v>497</v>
      </c>
      <c r="O46" s="53" t="s">
        <v>497</v>
      </c>
      <c r="P46" s="36"/>
      <c r="Q46" s="36"/>
      <c r="R46" s="36"/>
      <c r="S46" s="36"/>
      <c r="T46" s="36"/>
      <c r="U46" s="36"/>
    </row>
    <row r="47" spans="1:21" ht="30.75" customHeight="1" x14ac:dyDescent="0.2">
      <c r="A47" s="36"/>
      <c r="B47" s="1186"/>
      <c r="C47" s="1187"/>
      <c r="D47" s="50"/>
      <c r="E47" s="1192" t="s">
        <v>14</v>
      </c>
      <c r="F47" s="1192"/>
      <c r="G47" s="1192"/>
      <c r="H47" s="1192"/>
      <c r="I47" s="1192"/>
      <c r="J47" s="1193"/>
      <c r="K47" s="51">
        <v>10167</v>
      </c>
      <c r="L47" s="52">
        <v>10833</v>
      </c>
      <c r="M47" s="52">
        <v>10833</v>
      </c>
      <c r="N47" s="52">
        <v>10833</v>
      </c>
      <c r="O47" s="53">
        <v>10167</v>
      </c>
      <c r="P47" s="36"/>
      <c r="Q47" s="36"/>
      <c r="R47" s="36"/>
      <c r="S47" s="36"/>
      <c r="T47" s="36"/>
      <c r="U47" s="36"/>
    </row>
    <row r="48" spans="1:21" ht="30.75" customHeight="1" x14ac:dyDescent="0.2">
      <c r="A48" s="36"/>
      <c r="B48" s="1186"/>
      <c r="C48" s="1187"/>
      <c r="D48" s="50"/>
      <c r="E48" s="1192" t="s">
        <v>15</v>
      </c>
      <c r="F48" s="1192"/>
      <c r="G48" s="1192"/>
      <c r="H48" s="1192"/>
      <c r="I48" s="1192"/>
      <c r="J48" s="1193"/>
      <c r="K48" s="51">
        <v>3336</v>
      </c>
      <c r="L48" s="52">
        <v>1448</v>
      </c>
      <c r="M48" s="52">
        <v>940</v>
      </c>
      <c r="N48" s="52">
        <v>813</v>
      </c>
      <c r="O48" s="53">
        <v>689</v>
      </c>
      <c r="P48" s="36"/>
      <c r="Q48" s="36"/>
      <c r="R48" s="36"/>
      <c r="S48" s="36"/>
      <c r="T48" s="36"/>
      <c r="U48" s="36"/>
    </row>
    <row r="49" spans="1:21" ht="30.75" customHeight="1" x14ac:dyDescent="0.2">
      <c r="A49" s="36"/>
      <c r="B49" s="1186"/>
      <c r="C49" s="1187"/>
      <c r="D49" s="50"/>
      <c r="E49" s="1192" t="s">
        <v>16</v>
      </c>
      <c r="F49" s="1192"/>
      <c r="G49" s="1192"/>
      <c r="H49" s="1192"/>
      <c r="I49" s="1192"/>
      <c r="J49" s="1193"/>
      <c r="K49" s="51" t="s">
        <v>497</v>
      </c>
      <c r="L49" s="52" t="s">
        <v>497</v>
      </c>
      <c r="M49" s="52" t="s">
        <v>497</v>
      </c>
      <c r="N49" s="52" t="s">
        <v>497</v>
      </c>
      <c r="O49" s="53" t="s">
        <v>497</v>
      </c>
      <c r="P49" s="36"/>
      <c r="Q49" s="36"/>
      <c r="R49" s="36"/>
      <c r="S49" s="36"/>
      <c r="T49" s="36"/>
      <c r="U49" s="36"/>
    </row>
    <row r="50" spans="1:21" ht="30.75" customHeight="1" x14ac:dyDescent="0.2">
      <c r="A50" s="36"/>
      <c r="B50" s="1186"/>
      <c r="C50" s="1187"/>
      <c r="D50" s="50"/>
      <c r="E50" s="1192" t="s">
        <v>17</v>
      </c>
      <c r="F50" s="1192"/>
      <c r="G50" s="1192"/>
      <c r="H50" s="1192"/>
      <c r="I50" s="1192"/>
      <c r="J50" s="1193"/>
      <c r="K50" s="51">
        <v>1565</v>
      </c>
      <c r="L50" s="52">
        <v>1387</v>
      </c>
      <c r="M50" s="52">
        <v>1297</v>
      </c>
      <c r="N50" s="52">
        <v>1006</v>
      </c>
      <c r="O50" s="53">
        <v>787</v>
      </c>
      <c r="P50" s="36"/>
      <c r="Q50" s="36"/>
      <c r="R50" s="36"/>
      <c r="S50" s="36"/>
      <c r="T50" s="36"/>
      <c r="U50" s="36"/>
    </row>
    <row r="51" spans="1:21" ht="30.75" customHeight="1" x14ac:dyDescent="0.2">
      <c r="A51" s="36"/>
      <c r="B51" s="1188"/>
      <c r="C51" s="1189"/>
      <c r="D51" s="54"/>
      <c r="E51" s="1192" t="s">
        <v>18</v>
      </c>
      <c r="F51" s="1192"/>
      <c r="G51" s="1192"/>
      <c r="H51" s="1192"/>
      <c r="I51" s="1192"/>
      <c r="J51" s="1193"/>
      <c r="K51" s="51" t="s">
        <v>497</v>
      </c>
      <c r="L51" s="52" t="s">
        <v>497</v>
      </c>
      <c r="M51" s="52" t="s">
        <v>497</v>
      </c>
      <c r="N51" s="52" t="s">
        <v>497</v>
      </c>
      <c r="O51" s="53" t="s">
        <v>497</v>
      </c>
      <c r="P51" s="36"/>
      <c r="Q51" s="36"/>
      <c r="R51" s="36"/>
      <c r="S51" s="36"/>
      <c r="T51" s="36"/>
      <c r="U51" s="36"/>
    </row>
    <row r="52" spans="1:21" ht="30.75" customHeight="1" x14ac:dyDescent="0.2">
      <c r="A52" s="36"/>
      <c r="B52" s="1194" t="s">
        <v>19</v>
      </c>
      <c r="C52" s="1195"/>
      <c r="D52" s="54"/>
      <c r="E52" s="1192" t="s">
        <v>20</v>
      </c>
      <c r="F52" s="1192"/>
      <c r="G52" s="1192"/>
      <c r="H52" s="1192"/>
      <c r="I52" s="1192"/>
      <c r="J52" s="1193"/>
      <c r="K52" s="51">
        <v>69420</v>
      </c>
      <c r="L52" s="52">
        <v>65141</v>
      </c>
      <c r="M52" s="52">
        <v>63721</v>
      </c>
      <c r="N52" s="52">
        <v>62135</v>
      </c>
      <c r="O52" s="53">
        <v>60711</v>
      </c>
      <c r="P52" s="36"/>
      <c r="Q52" s="36"/>
      <c r="R52" s="36"/>
      <c r="S52" s="36"/>
      <c r="T52" s="36"/>
      <c r="U52" s="36"/>
    </row>
    <row r="53" spans="1:21" ht="30.75" customHeight="1" thickBot="1" x14ac:dyDescent="0.25">
      <c r="A53" s="36"/>
      <c r="B53" s="1196" t="s">
        <v>21</v>
      </c>
      <c r="C53" s="1197"/>
      <c r="D53" s="55"/>
      <c r="E53" s="1198" t="s">
        <v>22</v>
      </c>
      <c r="F53" s="1198"/>
      <c r="G53" s="1198"/>
      <c r="H53" s="1198"/>
      <c r="I53" s="1198"/>
      <c r="J53" s="1199"/>
      <c r="K53" s="56">
        <v>41808</v>
      </c>
      <c r="L53" s="57">
        <v>39616</v>
      </c>
      <c r="M53" s="57">
        <v>40274</v>
      </c>
      <c r="N53" s="57">
        <v>40905</v>
      </c>
      <c r="O53" s="58">
        <v>40736</v>
      </c>
      <c r="P53" s="36"/>
      <c r="Q53" s="36"/>
      <c r="R53" s="36"/>
      <c r="S53" s="36"/>
      <c r="T53" s="36"/>
      <c r="U53" s="36"/>
    </row>
    <row r="54" spans="1:21" ht="24" customHeight="1" thickBot="1" x14ac:dyDescent="0.3">
      <c r="A54" s="36"/>
      <c r="B54" s="59" t="s">
        <v>23</v>
      </c>
      <c r="C54" s="36"/>
      <c r="D54" s="36"/>
      <c r="E54" s="36"/>
      <c r="F54" s="36"/>
      <c r="G54" s="36"/>
      <c r="H54" s="36"/>
      <c r="I54" s="36"/>
      <c r="J54" s="36"/>
      <c r="K54" s="36"/>
      <c r="L54" s="36"/>
      <c r="M54" s="36"/>
      <c r="N54" s="36"/>
      <c r="O54" s="60" t="s">
        <v>555</v>
      </c>
      <c r="P54" s="36"/>
      <c r="Q54" s="36"/>
      <c r="R54" s="36"/>
      <c r="S54" s="36"/>
      <c r="T54" s="36"/>
      <c r="U54" s="36"/>
    </row>
    <row r="55" spans="1:21" ht="30.75" customHeight="1" thickBot="1" x14ac:dyDescent="0.3">
      <c r="A55" s="36"/>
      <c r="B55" s="61"/>
      <c r="C55" s="62"/>
      <c r="D55" s="62"/>
      <c r="E55" s="63"/>
      <c r="F55" s="63"/>
      <c r="G55" s="63"/>
      <c r="H55" s="63"/>
      <c r="I55" s="63"/>
      <c r="J55" s="64" t="s">
        <v>3</v>
      </c>
      <c r="K55" s="65" t="s">
        <v>556</v>
      </c>
      <c r="L55" s="66" t="s">
        <v>557</v>
      </c>
      <c r="M55" s="66" t="s">
        <v>558</v>
      </c>
      <c r="N55" s="66" t="s">
        <v>559</v>
      </c>
      <c r="O55" s="67" t="s">
        <v>560</v>
      </c>
      <c r="P55" s="36"/>
      <c r="Q55" s="36"/>
      <c r="R55" s="36"/>
      <c r="S55" s="36"/>
      <c r="T55" s="36"/>
      <c r="U55" s="36"/>
    </row>
    <row r="56" spans="1:21" ht="30.75" customHeight="1" x14ac:dyDescent="0.2">
      <c r="A56" s="36"/>
      <c r="B56" s="1200" t="s">
        <v>24</v>
      </c>
      <c r="C56" s="1201"/>
      <c r="D56" s="1204" t="s">
        <v>25</v>
      </c>
      <c r="E56" s="1205"/>
      <c r="F56" s="1205"/>
      <c r="G56" s="1205"/>
      <c r="H56" s="1205"/>
      <c r="I56" s="1205"/>
      <c r="J56" s="1206"/>
      <c r="K56" s="68">
        <v>43957</v>
      </c>
      <c r="L56" s="69">
        <v>51117</v>
      </c>
      <c r="M56" s="69">
        <v>52999</v>
      </c>
      <c r="N56" s="69">
        <v>53379</v>
      </c>
      <c r="O56" s="70">
        <v>48959</v>
      </c>
      <c r="P56" s="36"/>
      <c r="Q56" s="36"/>
      <c r="R56" s="36"/>
      <c r="S56" s="36"/>
      <c r="T56" s="36"/>
      <c r="U56" s="36"/>
    </row>
    <row r="57" spans="1:21" ht="30.75" customHeight="1" thickBot="1" x14ac:dyDescent="0.25">
      <c r="A57" s="36"/>
      <c r="B57" s="1202"/>
      <c r="C57" s="1203"/>
      <c r="D57" s="1207" t="s">
        <v>26</v>
      </c>
      <c r="E57" s="1208"/>
      <c r="F57" s="1208"/>
      <c r="G57" s="1208"/>
      <c r="H57" s="1208"/>
      <c r="I57" s="1208"/>
      <c r="J57" s="1209"/>
      <c r="K57" s="71">
        <v>43833</v>
      </c>
      <c r="L57" s="72">
        <v>50667</v>
      </c>
      <c r="M57" s="72">
        <v>51500</v>
      </c>
      <c r="N57" s="72">
        <v>52333</v>
      </c>
      <c r="O57" s="73">
        <v>46500</v>
      </c>
      <c r="P57" s="36"/>
      <c r="Q57" s="36"/>
      <c r="R57" s="36"/>
      <c r="S57" s="36"/>
      <c r="T57" s="36"/>
      <c r="U57" s="36"/>
    </row>
    <row r="58" spans="1:21" ht="17.25" customHeight="1" x14ac:dyDescent="0.2">
      <c r="A58" s="36"/>
      <c r="B58" s="74"/>
      <c r="C58" s="74"/>
      <c r="D58" s="75" t="s">
        <v>27</v>
      </c>
      <c r="E58" s="75"/>
      <c r="F58" s="75"/>
      <c r="G58" s="75"/>
      <c r="H58" s="75"/>
      <c r="I58" s="75"/>
      <c r="J58" s="75"/>
      <c r="K58" s="76"/>
      <c r="L58" s="76"/>
      <c r="M58" s="76"/>
      <c r="N58" s="76"/>
      <c r="O58" s="76"/>
      <c r="P58" s="36"/>
      <c r="Q58" s="36"/>
      <c r="R58" s="36"/>
      <c r="S58" s="36"/>
      <c r="T58" s="36"/>
      <c r="U58" s="36"/>
    </row>
    <row r="59" spans="1:21" ht="17.25" customHeight="1" x14ac:dyDescent="0.2">
      <c r="A59" s="36"/>
      <c r="B59" s="74"/>
      <c r="C59" s="74"/>
      <c r="D59" s="75" t="s">
        <v>28</v>
      </c>
      <c r="E59" s="75"/>
      <c r="F59" s="75"/>
      <c r="G59" s="75"/>
      <c r="H59" s="75"/>
      <c r="I59" s="75"/>
      <c r="J59" s="75"/>
      <c r="K59" s="76"/>
      <c r="L59" s="76"/>
      <c r="M59" s="76"/>
      <c r="N59" s="76"/>
      <c r="O59" s="76"/>
      <c r="P59" s="36"/>
      <c r="Q59" s="36"/>
      <c r="R59" s="36"/>
      <c r="S59" s="36"/>
      <c r="T59" s="36"/>
      <c r="U59" s="36"/>
    </row>
    <row r="60" spans="1:21" ht="15.5" x14ac:dyDescent="0.25">
      <c r="A60" s="36"/>
      <c r="B60" s="77"/>
      <c r="C60" s="36"/>
      <c r="D60" s="36"/>
      <c r="E60" s="36"/>
      <c r="F60" s="36"/>
      <c r="G60" s="36"/>
      <c r="H60" s="36"/>
      <c r="I60" s="36"/>
      <c r="J60" s="36"/>
      <c r="K60" s="36"/>
      <c r="L60" s="36"/>
      <c r="M60" s="36"/>
      <c r="N60" s="36"/>
      <c r="O60" s="36"/>
      <c r="P60" s="36"/>
      <c r="Q60" s="36"/>
      <c r="R60" s="36"/>
      <c r="S60" s="36"/>
      <c r="T60" s="36"/>
      <c r="U60" s="36"/>
    </row>
  </sheetData>
  <sheetProtection algorithmName="SHA-512" hashValue="k/tTNYIFCCYZXAkQMGqIPuIHS5C9126gQgH1Vm8/J6FsPx5t0SAxUxPSfMVuJOoz60zkgCalZMAR9r00ktCdEQ==" saltValue="ArxzoCNt3qIwwyO2UobReg==" spinCount="100000" sheet="1" objects="1" scenarios="1"/>
  <mergeCells count="15">
    <mergeCell ref="B52:C52"/>
    <mergeCell ref="E52:J52"/>
    <mergeCell ref="B53:C53"/>
    <mergeCell ref="E53:J53"/>
    <mergeCell ref="B56:C57"/>
    <mergeCell ref="D56:J56"/>
    <mergeCell ref="D57:J57"/>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7" orientation="landscape"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55"/>
  <sheetViews>
    <sheetView showGridLines="0" zoomScale="80" zoomScaleNormal="80" zoomScaleSheetLayoutView="100" workbookViewId="0">
      <selection sqref="A1:XFD1"/>
    </sheetView>
  </sheetViews>
  <sheetFormatPr defaultColWidth="0" defaultRowHeight="13.5" customHeight="1" zeroHeight="1" x14ac:dyDescent="0.2"/>
  <cols>
    <col min="1" max="1" width="6.6328125" style="78" customWidth="1"/>
    <col min="2" max="3" width="12.6328125" style="78" customWidth="1"/>
    <col min="4" max="4" width="11.6328125" style="78" customWidth="1"/>
    <col min="5" max="8" width="10.36328125" style="78" customWidth="1"/>
    <col min="9" max="13" width="16.36328125" style="78" customWidth="1"/>
    <col min="14" max="19" width="12.6328125" style="78" customWidth="1"/>
    <col min="20" max="16384" width="0" style="7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79" t="s">
        <v>9</v>
      </c>
    </row>
    <row r="40" spans="2:13" ht="27.75" customHeight="1" thickBot="1" x14ac:dyDescent="0.3">
      <c r="B40" s="80" t="s">
        <v>10</v>
      </c>
      <c r="C40" s="81"/>
      <c r="D40" s="81"/>
      <c r="E40" s="82"/>
      <c r="F40" s="82"/>
      <c r="G40" s="82"/>
      <c r="H40" s="83" t="s">
        <v>3</v>
      </c>
      <c r="I40" s="363" t="s">
        <v>537</v>
      </c>
      <c r="J40" s="364" t="s">
        <v>538</v>
      </c>
      <c r="K40" s="364" t="s">
        <v>539</v>
      </c>
      <c r="L40" s="364" t="s">
        <v>540</v>
      </c>
      <c r="M40" s="365" t="s">
        <v>541</v>
      </c>
    </row>
    <row r="41" spans="2:13" ht="27.75" customHeight="1" x14ac:dyDescent="0.2">
      <c r="B41" s="1210" t="s">
        <v>29</v>
      </c>
      <c r="C41" s="1211"/>
      <c r="D41" s="84"/>
      <c r="E41" s="1216" t="s">
        <v>30</v>
      </c>
      <c r="F41" s="1216"/>
      <c r="G41" s="1216"/>
      <c r="H41" s="1217"/>
      <c r="I41" s="366">
        <v>1404073</v>
      </c>
      <c r="J41" s="367">
        <v>1399418</v>
      </c>
      <c r="K41" s="367">
        <v>1397228</v>
      </c>
      <c r="L41" s="367">
        <v>1409273</v>
      </c>
      <c r="M41" s="368">
        <v>1403945</v>
      </c>
    </row>
    <row r="42" spans="2:13" ht="27.75" customHeight="1" x14ac:dyDescent="0.2">
      <c r="B42" s="1212"/>
      <c r="C42" s="1213"/>
      <c r="D42" s="85"/>
      <c r="E42" s="1218" t="s">
        <v>31</v>
      </c>
      <c r="F42" s="1218"/>
      <c r="G42" s="1218"/>
      <c r="H42" s="1219"/>
      <c r="I42" s="369">
        <v>12163</v>
      </c>
      <c r="J42" s="370">
        <v>10996</v>
      </c>
      <c r="K42" s="370">
        <v>8041</v>
      </c>
      <c r="L42" s="370">
        <v>6873</v>
      </c>
      <c r="M42" s="371">
        <v>5850</v>
      </c>
    </row>
    <row r="43" spans="2:13" ht="27.75" customHeight="1" x14ac:dyDescent="0.2">
      <c r="B43" s="1212"/>
      <c r="C43" s="1213"/>
      <c r="D43" s="85"/>
      <c r="E43" s="1218" t="s">
        <v>32</v>
      </c>
      <c r="F43" s="1218"/>
      <c r="G43" s="1218"/>
      <c r="H43" s="1219"/>
      <c r="I43" s="369">
        <v>16155</v>
      </c>
      <c r="J43" s="370">
        <v>14766</v>
      </c>
      <c r="K43" s="370">
        <v>10471</v>
      </c>
      <c r="L43" s="370">
        <v>7162</v>
      </c>
      <c r="M43" s="371">
        <v>6653</v>
      </c>
    </row>
    <row r="44" spans="2:13" ht="27.75" customHeight="1" x14ac:dyDescent="0.2">
      <c r="B44" s="1212"/>
      <c r="C44" s="1213"/>
      <c r="D44" s="85"/>
      <c r="E44" s="1218" t="s">
        <v>33</v>
      </c>
      <c r="F44" s="1218"/>
      <c r="G44" s="1218"/>
      <c r="H44" s="1219"/>
      <c r="I44" s="369" t="s">
        <v>497</v>
      </c>
      <c r="J44" s="370" t="s">
        <v>497</v>
      </c>
      <c r="K44" s="370" t="s">
        <v>497</v>
      </c>
      <c r="L44" s="370" t="s">
        <v>497</v>
      </c>
      <c r="M44" s="371" t="s">
        <v>497</v>
      </c>
    </row>
    <row r="45" spans="2:13" ht="27.75" customHeight="1" x14ac:dyDescent="0.2">
      <c r="B45" s="1212"/>
      <c r="C45" s="1213"/>
      <c r="D45" s="85"/>
      <c r="E45" s="1218" t="s">
        <v>34</v>
      </c>
      <c r="F45" s="1218"/>
      <c r="G45" s="1218"/>
      <c r="H45" s="1219"/>
      <c r="I45" s="369">
        <v>167178</v>
      </c>
      <c r="J45" s="370">
        <v>162875</v>
      </c>
      <c r="K45" s="370">
        <v>158652</v>
      </c>
      <c r="L45" s="370">
        <v>153451</v>
      </c>
      <c r="M45" s="371">
        <v>148608</v>
      </c>
    </row>
    <row r="46" spans="2:13" ht="27.75" customHeight="1" x14ac:dyDescent="0.2">
      <c r="B46" s="1212"/>
      <c r="C46" s="1213"/>
      <c r="D46" s="86"/>
      <c r="E46" s="1220" t="s">
        <v>35</v>
      </c>
      <c r="F46" s="1220"/>
      <c r="G46" s="1220"/>
      <c r="H46" s="1221"/>
      <c r="I46" s="369">
        <v>11955</v>
      </c>
      <c r="J46" s="370">
        <v>11587</v>
      </c>
      <c r="K46" s="370">
        <v>11051</v>
      </c>
      <c r="L46" s="370">
        <v>10506</v>
      </c>
      <c r="M46" s="371">
        <v>3360</v>
      </c>
    </row>
    <row r="47" spans="2:13" ht="27.75" customHeight="1" x14ac:dyDescent="0.2">
      <c r="B47" s="1212"/>
      <c r="C47" s="1213"/>
      <c r="D47" s="87"/>
      <c r="E47" s="1222" t="s">
        <v>36</v>
      </c>
      <c r="F47" s="1223"/>
      <c r="G47" s="1223"/>
      <c r="H47" s="1224"/>
      <c r="I47" s="369">
        <v>11669</v>
      </c>
      <c r="J47" s="370">
        <v>11241</v>
      </c>
      <c r="K47" s="370">
        <v>10795</v>
      </c>
      <c r="L47" s="370">
        <v>10430</v>
      </c>
      <c r="M47" s="371">
        <v>3328</v>
      </c>
    </row>
    <row r="48" spans="2:13" ht="27.75" customHeight="1" x14ac:dyDescent="0.2">
      <c r="B48" s="1212"/>
      <c r="C48" s="1213"/>
      <c r="D48" s="85"/>
      <c r="E48" s="1218" t="s">
        <v>37</v>
      </c>
      <c r="F48" s="1218"/>
      <c r="G48" s="1218"/>
      <c r="H48" s="1219"/>
      <c r="I48" s="369" t="s">
        <v>497</v>
      </c>
      <c r="J48" s="370" t="s">
        <v>497</v>
      </c>
      <c r="K48" s="370" t="s">
        <v>497</v>
      </c>
      <c r="L48" s="370" t="s">
        <v>497</v>
      </c>
      <c r="M48" s="371" t="s">
        <v>497</v>
      </c>
    </row>
    <row r="49" spans="2:13" ht="27.75" customHeight="1" x14ac:dyDescent="0.2">
      <c r="B49" s="1214"/>
      <c r="C49" s="1215"/>
      <c r="D49" s="85"/>
      <c r="E49" s="1218" t="s">
        <v>38</v>
      </c>
      <c r="F49" s="1218"/>
      <c r="G49" s="1218"/>
      <c r="H49" s="1219"/>
      <c r="I49" s="369" t="s">
        <v>497</v>
      </c>
      <c r="J49" s="370" t="s">
        <v>497</v>
      </c>
      <c r="K49" s="370" t="s">
        <v>497</v>
      </c>
      <c r="L49" s="370" t="s">
        <v>497</v>
      </c>
      <c r="M49" s="371" t="s">
        <v>497</v>
      </c>
    </row>
    <row r="50" spans="2:13" ht="27.75" customHeight="1" x14ac:dyDescent="0.2">
      <c r="B50" s="1225" t="s">
        <v>39</v>
      </c>
      <c r="C50" s="1226"/>
      <c r="D50" s="88"/>
      <c r="E50" s="1218" t="s">
        <v>40</v>
      </c>
      <c r="F50" s="1218"/>
      <c r="G50" s="1218"/>
      <c r="H50" s="1219"/>
      <c r="I50" s="369">
        <v>122609</v>
      </c>
      <c r="J50" s="370">
        <v>120637</v>
      </c>
      <c r="K50" s="370">
        <v>114391</v>
      </c>
      <c r="L50" s="370">
        <v>109306</v>
      </c>
      <c r="M50" s="371">
        <v>145718</v>
      </c>
    </row>
    <row r="51" spans="2:13" ht="27.75" customHeight="1" x14ac:dyDescent="0.2">
      <c r="B51" s="1212"/>
      <c r="C51" s="1213"/>
      <c r="D51" s="85"/>
      <c r="E51" s="1218" t="s">
        <v>41</v>
      </c>
      <c r="F51" s="1218"/>
      <c r="G51" s="1218"/>
      <c r="H51" s="1219"/>
      <c r="I51" s="369">
        <v>9987</v>
      </c>
      <c r="J51" s="370">
        <v>15875</v>
      </c>
      <c r="K51" s="370">
        <v>15338</v>
      </c>
      <c r="L51" s="370">
        <v>14541</v>
      </c>
      <c r="M51" s="371">
        <v>13021</v>
      </c>
    </row>
    <row r="52" spans="2:13" ht="27.75" customHeight="1" x14ac:dyDescent="0.2">
      <c r="B52" s="1214"/>
      <c r="C52" s="1215"/>
      <c r="D52" s="85"/>
      <c r="E52" s="1218" t="s">
        <v>42</v>
      </c>
      <c r="F52" s="1218"/>
      <c r="G52" s="1218"/>
      <c r="H52" s="1219"/>
      <c r="I52" s="369">
        <v>763966</v>
      </c>
      <c r="J52" s="370">
        <v>758437</v>
      </c>
      <c r="K52" s="370">
        <v>755906</v>
      </c>
      <c r="L52" s="370">
        <v>767870</v>
      </c>
      <c r="M52" s="371">
        <v>764119</v>
      </c>
    </row>
    <row r="53" spans="2:13" ht="27.75" customHeight="1" thickBot="1" x14ac:dyDescent="0.25">
      <c r="B53" s="1227" t="s">
        <v>43</v>
      </c>
      <c r="C53" s="1228"/>
      <c r="D53" s="89"/>
      <c r="E53" s="1229" t="s">
        <v>44</v>
      </c>
      <c r="F53" s="1229"/>
      <c r="G53" s="1229"/>
      <c r="H53" s="1230"/>
      <c r="I53" s="372">
        <v>714961</v>
      </c>
      <c r="J53" s="373">
        <v>704693</v>
      </c>
      <c r="K53" s="373">
        <v>699808</v>
      </c>
      <c r="L53" s="373">
        <v>695548</v>
      </c>
      <c r="M53" s="374">
        <v>645558</v>
      </c>
    </row>
    <row r="54" spans="2:13" ht="27.75" customHeight="1" x14ac:dyDescent="0.2">
      <c r="B54" s="90"/>
      <c r="C54" s="90"/>
      <c r="D54" s="90"/>
      <c r="E54" s="91"/>
      <c r="F54" s="91"/>
      <c r="G54" s="91"/>
      <c r="H54" s="91"/>
      <c r="I54" s="92"/>
      <c r="J54" s="92"/>
      <c r="K54" s="92"/>
      <c r="L54" s="92"/>
      <c r="M54" s="92"/>
    </row>
    <row r="55" spans="2:13" ht="13" x14ac:dyDescent="0.2"/>
  </sheetData>
  <sheetProtection algorithmName="SHA-512" hashValue="II0Y8GFmYINNi3dPDlGxpgoP6q28pJtUFG2zRU+cUlo50IsFAeavdot5DXN0aijRkQskDZghY0Zo+LgvvrdbJw==" saltValue="rrHlIVkQuzFkyGa2h+4iA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W64"/>
  <sheetViews>
    <sheetView showGridLines="0" zoomScale="60" zoomScaleNormal="60" zoomScaleSheetLayoutView="100" workbookViewId="0">
      <selection sqref="A1:XFD1"/>
    </sheetView>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93" t="s">
        <v>45</v>
      </c>
    </row>
    <row r="54" spans="2:8" ht="29.25" customHeight="1" thickBot="1" x14ac:dyDescent="0.35">
      <c r="B54" s="94" t="s">
        <v>2</v>
      </c>
      <c r="C54" s="95"/>
      <c r="D54" s="95"/>
      <c r="E54" s="96" t="s">
        <v>3</v>
      </c>
      <c r="F54" s="97" t="s">
        <v>539</v>
      </c>
      <c r="G54" s="97" t="s">
        <v>540</v>
      </c>
      <c r="H54" s="98" t="s">
        <v>541</v>
      </c>
    </row>
    <row r="55" spans="2:8" ht="52.5" customHeight="1" x14ac:dyDescent="0.2">
      <c r="B55" s="99"/>
      <c r="C55" s="1239" t="s">
        <v>46</v>
      </c>
      <c r="D55" s="1239"/>
      <c r="E55" s="1240"/>
      <c r="F55" s="100">
        <v>12771</v>
      </c>
      <c r="G55" s="100">
        <v>12983</v>
      </c>
      <c r="H55" s="101">
        <v>40582</v>
      </c>
    </row>
    <row r="56" spans="2:8" ht="52.5" customHeight="1" x14ac:dyDescent="0.2">
      <c r="B56" s="102"/>
      <c r="C56" s="1241" t="s">
        <v>47</v>
      </c>
      <c r="D56" s="1241"/>
      <c r="E56" s="1242"/>
      <c r="F56" s="103">
        <v>10373</v>
      </c>
      <c r="G56" s="103">
        <v>10583</v>
      </c>
      <c r="H56" s="104">
        <v>13893</v>
      </c>
    </row>
    <row r="57" spans="2:8" ht="53.25" customHeight="1" x14ac:dyDescent="0.2">
      <c r="B57" s="102"/>
      <c r="C57" s="1243" t="s">
        <v>48</v>
      </c>
      <c r="D57" s="1243"/>
      <c r="E57" s="1244"/>
      <c r="F57" s="105">
        <v>47256</v>
      </c>
      <c r="G57" s="105">
        <v>49415</v>
      </c>
      <c r="H57" s="106">
        <v>54434</v>
      </c>
    </row>
    <row r="58" spans="2:8" ht="45.75" customHeight="1" x14ac:dyDescent="0.2">
      <c r="B58" s="107"/>
      <c r="C58" s="1231" t="s">
        <v>597</v>
      </c>
      <c r="D58" s="1232"/>
      <c r="E58" s="1233"/>
      <c r="F58" s="108">
        <v>9599</v>
      </c>
      <c r="G58" s="108">
        <v>9323</v>
      </c>
      <c r="H58" s="109">
        <v>16356</v>
      </c>
    </row>
    <row r="59" spans="2:8" ht="45.75" customHeight="1" x14ac:dyDescent="0.2">
      <c r="B59" s="107"/>
      <c r="C59" s="1231" t="s">
        <v>598</v>
      </c>
      <c r="D59" s="1232"/>
      <c r="E59" s="1233"/>
      <c r="F59" s="108">
        <v>10257</v>
      </c>
      <c r="G59" s="108">
        <v>9507</v>
      </c>
      <c r="H59" s="109">
        <v>8753</v>
      </c>
    </row>
    <row r="60" spans="2:8" ht="45.75" customHeight="1" x14ac:dyDescent="0.2">
      <c r="B60" s="107"/>
      <c r="C60" s="1231" t="s">
        <v>599</v>
      </c>
      <c r="D60" s="1232"/>
      <c r="E60" s="1233"/>
      <c r="F60" s="108">
        <v>5015</v>
      </c>
      <c r="G60" s="108">
        <v>5019</v>
      </c>
      <c r="H60" s="109">
        <v>5024</v>
      </c>
    </row>
    <row r="61" spans="2:8" ht="45.75" customHeight="1" x14ac:dyDescent="0.2">
      <c r="B61" s="107"/>
      <c r="C61" s="1231" t="s">
        <v>600</v>
      </c>
      <c r="D61" s="1232"/>
      <c r="E61" s="1233"/>
      <c r="F61" s="108">
        <v>5677</v>
      </c>
      <c r="G61" s="108">
        <v>5057</v>
      </c>
      <c r="H61" s="109">
        <v>4613</v>
      </c>
    </row>
    <row r="62" spans="2:8" ht="45.75" customHeight="1" thickBot="1" x14ac:dyDescent="0.25">
      <c r="B62" s="110"/>
      <c r="C62" s="1234" t="s">
        <v>601</v>
      </c>
      <c r="D62" s="1235"/>
      <c r="E62" s="1236"/>
      <c r="F62" s="111">
        <v>3958</v>
      </c>
      <c r="G62" s="111">
        <v>3962</v>
      </c>
      <c r="H62" s="112">
        <v>3966</v>
      </c>
    </row>
    <row r="63" spans="2:8" ht="52.5" customHeight="1" thickBot="1" x14ac:dyDescent="0.25">
      <c r="B63" s="113"/>
      <c r="C63" s="1237" t="s">
        <v>49</v>
      </c>
      <c r="D63" s="1237"/>
      <c r="E63" s="1238"/>
      <c r="F63" s="114">
        <v>70399</v>
      </c>
      <c r="G63" s="114">
        <v>72980</v>
      </c>
      <c r="H63" s="115">
        <v>108909</v>
      </c>
    </row>
    <row r="64" spans="2:8" ht="13" x14ac:dyDescent="0.2"/>
  </sheetData>
  <sheetProtection algorithmName="SHA-512" hashValue="LfyFU5vUEcr0RTava5L4HQLQhcS7HyBrnRvDdhrbtSg8L4OoImcB5ADRQEChb9OOA9KWi7A4lqtfj10ciyl/Qw==" saltValue="nGKpmVhFNAW3SSsfbn1Q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election activeCell="BO108" sqref="BO108"/>
    </sheetView>
  </sheetViews>
  <sheetFormatPr defaultColWidth="0" defaultRowHeight="0" customHeight="1" zeroHeight="1" x14ac:dyDescent="0.2"/>
  <cols>
    <col min="1" max="1" width="6.36328125" style="376" customWidth="1"/>
    <col min="2" max="107" width="2.453125" style="376" customWidth="1"/>
    <col min="108" max="108" width="6.08984375" style="378" customWidth="1"/>
    <col min="109" max="109" width="5.90625" style="377" customWidth="1"/>
    <col min="110" max="16384" width="8.6328125" style="376" hidden="1"/>
  </cols>
  <sheetData>
    <row r="1" spans="1:109" ht="42.75" customHeight="1" x14ac:dyDescent="0.2">
      <c r="A1" s="411"/>
      <c r="B1" s="410"/>
      <c r="DD1" s="376"/>
      <c r="DE1" s="376"/>
    </row>
    <row r="2" spans="1:109" ht="25.5" customHeight="1" x14ac:dyDescent="0.2">
      <c r="A2" s="409"/>
      <c r="C2" s="409"/>
      <c r="O2" s="409"/>
      <c r="P2" s="409"/>
      <c r="Q2" s="409"/>
      <c r="R2" s="409"/>
      <c r="S2" s="409"/>
      <c r="T2" s="409"/>
      <c r="U2" s="409"/>
      <c r="V2" s="409"/>
      <c r="W2" s="409"/>
      <c r="X2" s="409"/>
      <c r="Y2" s="409"/>
      <c r="Z2" s="409"/>
      <c r="AA2" s="409"/>
      <c r="AB2" s="409"/>
      <c r="AC2" s="409"/>
      <c r="AD2" s="409"/>
      <c r="AE2" s="409"/>
      <c r="AF2" s="409"/>
      <c r="AG2" s="409"/>
      <c r="AH2" s="409"/>
      <c r="AI2" s="409"/>
      <c r="AU2" s="409"/>
      <c r="BG2" s="409"/>
      <c r="BS2" s="409"/>
      <c r="CE2" s="409"/>
      <c r="CQ2" s="409"/>
      <c r="DD2" s="376"/>
      <c r="DE2" s="376"/>
    </row>
    <row r="3" spans="1:109" ht="25.5" customHeight="1" x14ac:dyDescent="0.2">
      <c r="A3" s="409"/>
      <c r="C3" s="409"/>
      <c r="O3" s="409"/>
      <c r="P3" s="409"/>
      <c r="Q3" s="409"/>
      <c r="R3" s="409"/>
      <c r="S3" s="409"/>
      <c r="T3" s="409"/>
      <c r="U3" s="409"/>
      <c r="V3" s="409"/>
      <c r="W3" s="409"/>
      <c r="X3" s="409"/>
      <c r="Y3" s="409"/>
      <c r="Z3" s="409"/>
      <c r="AA3" s="409"/>
      <c r="AB3" s="409"/>
      <c r="AC3" s="409"/>
      <c r="AD3" s="409"/>
      <c r="AE3" s="409"/>
      <c r="AF3" s="409"/>
      <c r="AG3" s="409"/>
      <c r="AH3" s="409"/>
      <c r="AI3" s="409"/>
      <c r="AU3" s="409"/>
      <c r="BG3" s="409"/>
      <c r="BS3" s="409"/>
      <c r="CE3" s="409"/>
      <c r="CQ3" s="409"/>
      <c r="DD3" s="376"/>
      <c r="DE3" s="376"/>
    </row>
    <row r="4" spans="1:109" s="260" customFormat="1" ht="13" x14ac:dyDescent="0.2">
      <c r="A4" s="409"/>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09"/>
      <c r="AP4" s="409"/>
      <c r="AQ4" s="409"/>
      <c r="AR4" s="409"/>
      <c r="AS4" s="409"/>
      <c r="AT4" s="409"/>
      <c r="AU4" s="409"/>
      <c r="AV4" s="409"/>
      <c r="AW4" s="409"/>
      <c r="AX4" s="409"/>
      <c r="AY4" s="409"/>
      <c r="AZ4" s="409"/>
      <c r="BA4" s="409"/>
      <c r="BB4" s="409"/>
      <c r="BC4" s="409"/>
      <c r="BD4" s="409"/>
      <c r="BE4" s="409"/>
      <c r="BF4" s="409"/>
      <c r="BG4" s="409"/>
      <c r="BH4" s="409"/>
      <c r="BI4" s="409"/>
      <c r="BJ4" s="409"/>
      <c r="BK4" s="409"/>
      <c r="BL4" s="409"/>
      <c r="BM4" s="409"/>
      <c r="BN4" s="409"/>
      <c r="BO4" s="409"/>
      <c r="BP4" s="409"/>
      <c r="BQ4" s="409"/>
      <c r="BR4" s="409"/>
      <c r="BS4" s="409"/>
      <c r="BT4" s="409"/>
      <c r="BU4" s="409"/>
      <c r="BV4" s="409"/>
      <c r="BW4" s="409"/>
      <c r="BX4" s="409"/>
      <c r="BY4" s="409"/>
      <c r="BZ4" s="409"/>
      <c r="CA4" s="409"/>
      <c r="CB4" s="409"/>
      <c r="CC4" s="409"/>
      <c r="CD4" s="409"/>
      <c r="CE4" s="409"/>
      <c r="CF4" s="409"/>
      <c r="CG4" s="409"/>
      <c r="CH4" s="409"/>
      <c r="CI4" s="409"/>
      <c r="CJ4" s="409"/>
      <c r="CK4" s="409"/>
      <c r="CL4" s="409"/>
      <c r="CM4" s="409"/>
      <c r="CN4" s="409"/>
      <c r="CO4" s="409"/>
      <c r="CP4" s="409"/>
      <c r="CQ4" s="409"/>
      <c r="CR4" s="409"/>
      <c r="CS4" s="409"/>
      <c r="CT4" s="409"/>
      <c r="CU4" s="409"/>
      <c r="CV4" s="409"/>
      <c r="CW4" s="409"/>
      <c r="CX4" s="409"/>
      <c r="CY4" s="409"/>
      <c r="CZ4" s="409"/>
      <c r="DA4" s="409"/>
      <c r="DB4" s="409"/>
      <c r="DC4" s="409"/>
      <c r="DD4" s="409"/>
      <c r="DE4" s="409"/>
    </row>
    <row r="5" spans="1:109" s="260" customFormat="1" ht="13" x14ac:dyDescent="0.2">
      <c r="A5" s="409"/>
      <c r="B5" s="409"/>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9"/>
      <c r="AO5" s="409"/>
      <c r="AP5" s="409"/>
      <c r="AQ5" s="409"/>
      <c r="AR5" s="409"/>
      <c r="AS5" s="409"/>
      <c r="AT5" s="409"/>
      <c r="AU5" s="409"/>
      <c r="AV5" s="409"/>
      <c r="AW5" s="409"/>
      <c r="AX5" s="409"/>
      <c r="AY5" s="409"/>
      <c r="AZ5" s="409"/>
      <c r="BA5" s="409"/>
      <c r="BB5" s="409"/>
      <c r="BC5" s="409"/>
      <c r="BD5" s="409"/>
      <c r="BE5" s="409"/>
      <c r="BF5" s="409"/>
      <c r="BG5" s="409"/>
      <c r="BH5" s="409"/>
      <c r="BI5" s="409"/>
      <c r="BJ5" s="409"/>
      <c r="BK5" s="409"/>
      <c r="BL5" s="409"/>
      <c r="BM5" s="409"/>
      <c r="BN5" s="409"/>
      <c r="BO5" s="409"/>
      <c r="BP5" s="409"/>
      <c r="BQ5" s="409"/>
      <c r="BR5" s="409"/>
      <c r="BS5" s="409"/>
      <c r="BT5" s="409"/>
      <c r="BU5" s="409"/>
      <c r="BV5" s="409"/>
      <c r="BW5" s="409"/>
      <c r="BX5" s="409"/>
      <c r="BY5" s="409"/>
      <c r="BZ5" s="409"/>
      <c r="CA5" s="409"/>
      <c r="CB5" s="409"/>
      <c r="CC5" s="409"/>
      <c r="CD5" s="409"/>
      <c r="CE5" s="409"/>
      <c r="CF5" s="409"/>
      <c r="CG5" s="409"/>
      <c r="CH5" s="409"/>
      <c r="CI5" s="409"/>
      <c r="CJ5" s="409"/>
      <c r="CK5" s="409"/>
      <c r="CL5" s="409"/>
      <c r="CM5" s="409"/>
      <c r="CN5" s="409"/>
      <c r="CO5" s="409"/>
      <c r="CP5" s="409"/>
      <c r="CQ5" s="409"/>
      <c r="CR5" s="409"/>
      <c r="CS5" s="409"/>
      <c r="CT5" s="409"/>
      <c r="CU5" s="409"/>
      <c r="CV5" s="409"/>
      <c r="CW5" s="409"/>
      <c r="CX5" s="409"/>
      <c r="CY5" s="409"/>
      <c r="CZ5" s="409"/>
      <c r="DA5" s="409"/>
      <c r="DB5" s="409"/>
      <c r="DC5" s="409"/>
      <c r="DD5" s="409"/>
      <c r="DE5" s="409"/>
    </row>
    <row r="6" spans="1:109" s="260" customFormat="1" ht="13" x14ac:dyDescent="0.2">
      <c r="A6" s="409"/>
      <c r="B6" s="409"/>
      <c r="C6" s="409"/>
      <c r="D6" s="409"/>
      <c r="E6" s="409"/>
      <c r="F6" s="409"/>
      <c r="G6" s="409"/>
      <c r="H6" s="409"/>
      <c r="I6" s="409"/>
      <c r="J6" s="409"/>
      <c r="K6" s="409"/>
      <c r="L6" s="409"/>
      <c r="M6" s="409"/>
      <c r="N6" s="409"/>
      <c r="O6" s="409"/>
      <c r="P6" s="409"/>
      <c r="Q6" s="409"/>
      <c r="R6" s="409"/>
      <c r="S6" s="409"/>
      <c r="T6" s="409"/>
      <c r="U6" s="409"/>
      <c r="V6" s="409"/>
      <c r="W6" s="409"/>
      <c r="X6" s="409"/>
      <c r="Y6" s="409"/>
      <c r="Z6" s="409"/>
      <c r="AA6" s="409"/>
      <c r="AB6" s="409"/>
      <c r="AC6" s="409"/>
      <c r="AD6" s="409"/>
      <c r="AE6" s="409"/>
      <c r="AF6" s="409"/>
      <c r="AG6" s="409"/>
      <c r="AH6" s="409"/>
      <c r="AI6" s="409"/>
      <c r="AJ6" s="409"/>
      <c r="AK6" s="409"/>
      <c r="AL6" s="409"/>
      <c r="AM6" s="409"/>
      <c r="AN6" s="409"/>
      <c r="AO6" s="409"/>
      <c r="AP6" s="409"/>
      <c r="AQ6" s="409"/>
      <c r="AR6" s="409"/>
      <c r="AS6" s="409"/>
      <c r="AT6" s="409"/>
      <c r="AU6" s="409"/>
      <c r="AV6" s="409"/>
      <c r="AW6" s="409"/>
      <c r="AX6" s="409"/>
      <c r="AY6" s="409"/>
      <c r="AZ6" s="409"/>
      <c r="BA6" s="409"/>
      <c r="BB6" s="409"/>
      <c r="BC6" s="409"/>
      <c r="BD6" s="409"/>
      <c r="BE6" s="409"/>
      <c r="BF6" s="409"/>
      <c r="BG6" s="409"/>
      <c r="BH6" s="409"/>
      <c r="BI6" s="409"/>
      <c r="BJ6" s="409"/>
      <c r="BK6" s="409"/>
      <c r="BL6" s="409"/>
      <c r="BM6" s="409"/>
      <c r="BN6" s="409"/>
      <c r="BO6" s="409"/>
      <c r="BP6" s="409"/>
      <c r="BQ6" s="409"/>
      <c r="BR6" s="409"/>
      <c r="BS6" s="409"/>
      <c r="BT6" s="409"/>
      <c r="BU6" s="409"/>
      <c r="BV6" s="409"/>
      <c r="BW6" s="409"/>
      <c r="BX6" s="409"/>
      <c r="BY6" s="409"/>
      <c r="BZ6" s="409"/>
      <c r="CA6" s="409"/>
      <c r="CB6" s="409"/>
      <c r="CC6" s="409"/>
      <c r="CD6" s="409"/>
      <c r="CE6" s="409"/>
      <c r="CF6" s="409"/>
      <c r="CG6" s="409"/>
      <c r="CH6" s="409"/>
      <c r="CI6" s="409"/>
      <c r="CJ6" s="409"/>
      <c r="CK6" s="409"/>
      <c r="CL6" s="409"/>
      <c r="CM6" s="409"/>
      <c r="CN6" s="409"/>
      <c r="CO6" s="409"/>
      <c r="CP6" s="409"/>
      <c r="CQ6" s="409"/>
      <c r="CR6" s="409"/>
      <c r="CS6" s="409"/>
      <c r="CT6" s="409"/>
      <c r="CU6" s="409"/>
      <c r="CV6" s="409"/>
      <c r="CW6" s="409"/>
      <c r="CX6" s="409"/>
      <c r="CY6" s="409"/>
      <c r="CZ6" s="409"/>
      <c r="DA6" s="409"/>
      <c r="DB6" s="409"/>
      <c r="DC6" s="409"/>
      <c r="DD6" s="409"/>
      <c r="DE6" s="409"/>
    </row>
    <row r="7" spans="1:109" s="260" customFormat="1" ht="13" x14ac:dyDescent="0.2">
      <c r="A7" s="409"/>
      <c r="B7" s="409"/>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c r="BM7" s="409"/>
      <c r="BN7" s="409"/>
      <c r="BO7" s="409"/>
      <c r="BP7" s="409"/>
      <c r="BQ7" s="409"/>
      <c r="BR7" s="409"/>
      <c r="BS7" s="409"/>
      <c r="BT7" s="409"/>
      <c r="BU7" s="409"/>
      <c r="BV7" s="409"/>
      <c r="BW7" s="409"/>
      <c r="BX7" s="409"/>
      <c r="BY7" s="409"/>
      <c r="BZ7" s="409"/>
      <c r="CA7" s="409"/>
      <c r="CB7" s="409"/>
      <c r="CC7" s="409"/>
      <c r="CD7" s="409"/>
      <c r="CE7" s="409"/>
      <c r="CF7" s="409"/>
      <c r="CG7" s="409"/>
      <c r="CH7" s="409"/>
      <c r="CI7" s="409"/>
      <c r="CJ7" s="409"/>
      <c r="CK7" s="409"/>
      <c r="CL7" s="409"/>
      <c r="CM7" s="409"/>
      <c r="CN7" s="409"/>
      <c r="CO7" s="409"/>
      <c r="CP7" s="409"/>
      <c r="CQ7" s="409"/>
      <c r="CR7" s="409"/>
      <c r="CS7" s="409"/>
      <c r="CT7" s="409"/>
      <c r="CU7" s="409"/>
      <c r="CV7" s="409"/>
      <c r="CW7" s="409"/>
      <c r="CX7" s="409"/>
      <c r="CY7" s="409"/>
      <c r="CZ7" s="409"/>
      <c r="DA7" s="409"/>
      <c r="DB7" s="409"/>
      <c r="DC7" s="409"/>
      <c r="DD7" s="409"/>
      <c r="DE7" s="409"/>
    </row>
    <row r="8" spans="1:109" s="260" customFormat="1" ht="13" x14ac:dyDescent="0.2">
      <c r="A8" s="409"/>
      <c r="B8" s="409"/>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c r="AN8" s="409"/>
      <c r="AO8" s="409"/>
      <c r="AP8" s="409"/>
      <c r="AQ8" s="409"/>
      <c r="AR8" s="409"/>
      <c r="AS8" s="409"/>
      <c r="AT8" s="409"/>
      <c r="AU8" s="409"/>
      <c r="AV8" s="409"/>
      <c r="AW8" s="409"/>
      <c r="AX8" s="409"/>
      <c r="AY8" s="409"/>
      <c r="AZ8" s="409"/>
      <c r="BA8" s="409"/>
      <c r="BB8" s="409"/>
      <c r="BC8" s="409"/>
      <c r="BD8" s="409"/>
      <c r="BE8" s="409"/>
      <c r="BF8" s="409"/>
      <c r="BG8" s="409"/>
      <c r="BH8" s="409"/>
      <c r="BI8" s="409"/>
      <c r="BJ8" s="409"/>
      <c r="BK8" s="409"/>
      <c r="BL8" s="409"/>
      <c r="BM8" s="409"/>
      <c r="BN8" s="409"/>
      <c r="BO8" s="409"/>
      <c r="BP8" s="409"/>
      <c r="BQ8" s="409"/>
      <c r="BR8" s="409"/>
      <c r="BS8" s="409"/>
      <c r="BT8" s="409"/>
      <c r="BU8" s="409"/>
      <c r="BV8" s="409"/>
      <c r="BW8" s="409"/>
      <c r="BX8" s="409"/>
      <c r="BY8" s="409"/>
      <c r="BZ8" s="409"/>
      <c r="CA8" s="409"/>
      <c r="CB8" s="409"/>
      <c r="CC8" s="409"/>
      <c r="CD8" s="409"/>
      <c r="CE8" s="409"/>
      <c r="CF8" s="409"/>
      <c r="CG8" s="409"/>
      <c r="CH8" s="409"/>
      <c r="CI8" s="409"/>
      <c r="CJ8" s="409"/>
      <c r="CK8" s="409"/>
      <c r="CL8" s="409"/>
      <c r="CM8" s="409"/>
      <c r="CN8" s="409"/>
      <c r="CO8" s="409"/>
      <c r="CP8" s="409"/>
      <c r="CQ8" s="409"/>
      <c r="CR8" s="409"/>
      <c r="CS8" s="409"/>
      <c r="CT8" s="409"/>
      <c r="CU8" s="409"/>
      <c r="CV8" s="409"/>
      <c r="CW8" s="409"/>
      <c r="CX8" s="409"/>
      <c r="CY8" s="409"/>
      <c r="CZ8" s="409"/>
      <c r="DA8" s="409"/>
      <c r="DB8" s="409"/>
      <c r="DC8" s="409"/>
      <c r="DD8" s="409"/>
      <c r="DE8" s="409"/>
    </row>
    <row r="9" spans="1:109" s="260" customFormat="1" ht="13" x14ac:dyDescent="0.2">
      <c r="A9" s="409"/>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c r="BI9" s="409"/>
      <c r="BJ9" s="409"/>
      <c r="BK9" s="409"/>
      <c r="BL9" s="409"/>
      <c r="BM9" s="409"/>
      <c r="BN9" s="409"/>
      <c r="BO9" s="409"/>
      <c r="BP9" s="409"/>
      <c r="BQ9" s="409"/>
      <c r="BR9" s="409"/>
      <c r="BS9" s="409"/>
      <c r="BT9" s="409"/>
      <c r="BU9" s="409"/>
      <c r="BV9" s="409"/>
      <c r="BW9" s="409"/>
      <c r="BX9" s="409"/>
      <c r="BY9" s="409"/>
      <c r="BZ9" s="409"/>
      <c r="CA9" s="409"/>
      <c r="CB9" s="409"/>
      <c r="CC9" s="409"/>
      <c r="CD9" s="409"/>
      <c r="CE9" s="409"/>
      <c r="CF9" s="409"/>
      <c r="CG9" s="409"/>
      <c r="CH9" s="409"/>
      <c r="CI9" s="409"/>
      <c r="CJ9" s="409"/>
      <c r="CK9" s="409"/>
      <c r="CL9" s="409"/>
      <c r="CM9" s="409"/>
      <c r="CN9" s="409"/>
      <c r="CO9" s="409"/>
      <c r="CP9" s="409"/>
      <c r="CQ9" s="409"/>
      <c r="CR9" s="409"/>
      <c r="CS9" s="409"/>
      <c r="CT9" s="409"/>
      <c r="CU9" s="409"/>
      <c r="CV9" s="409"/>
      <c r="CW9" s="409"/>
      <c r="CX9" s="409"/>
      <c r="CY9" s="409"/>
      <c r="CZ9" s="409"/>
      <c r="DA9" s="409"/>
      <c r="DB9" s="409"/>
      <c r="DC9" s="409"/>
      <c r="DD9" s="409"/>
      <c r="DE9" s="409"/>
    </row>
    <row r="10" spans="1:109" s="260" customFormat="1" ht="13" x14ac:dyDescent="0.2">
      <c r="A10" s="409"/>
      <c r="B10" s="409"/>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c r="BI10" s="409"/>
      <c r="BJ10" s="409"/>
      <c r="BK10" s="409"/>
      <c r="BL10" s="409"/>
      <c r="BM10" s="409"/>
      <c r="BN10" s="409"/>
      <c r="BO10" s="409"/>
      <c r="BP10" s="409"/>
      <c r="BQ10" s="409"/>
      <c r="BR10" s="409"/>
      <c r="BS10" s="409"/>
      <c r="BT10" s="409"/>
      <c r="BU10" s="409"/>
      <c r="BV10" s="409"/>
      <c r="BW10" s="409"/>
      <c r="BX10" s="409"/>
      <c r="BY10" s="409"/>
      <c r="BZ10" s="409"/>
      <c r="CA10" s="409"/>
      <c r="CB10" s="409"/>
      <c r="CC10" s="409"/>
      <c r="CD10" s="409"/>
      <c r="CE10" s="409"/>
      <c r="CF10" s="409"/>
      <c r="CG10" s="409"/>
      <c r="CH10" s="409"/>
      <c r="CI10" s="409"/>
      <c r="CJ10" s="409"/>
      <c r="CK10" s="409"/>
      <c r="CL10" s="409"/>
      <c r="CM10" s="409"/>
      <c r="CN10" s="409"/>
      <c r="CO10" s="409"/>
      <c r="CP10" s="409"/>
      <c r="CQ10" s="409"/>
      <c r="CR10" s="409"/>
      <c r="CS10" s="409"/>
      <c r="CT10" s="409"/>
      <c r="CU10" s="409"/>
      <c r="CV10" s="409"/>
      <c r="CW10" s="409"/>
      <c r="CX10" s="409"/>
      <c r="CY10" s="409"/>
      <c r="CZ10" s="409"/>
      <c r="DA10" s="409"/>
      <c r="DB10" s="409"/>
      <c r="DC10" s="409"/>
      <c r="DD10" s="409"/>
      <c r="DE10" s="409"/>
    </row>
    <row r="11" spans="1:109" s="260" customFormat="1" ht="13" x14ac:dyDescent="0.2">
      <c r="A11" s="409"/>
      <c r="B11" s="409"/>
      <c r="C11" s="409"/>
      <c r="D11" s="409"/>
      <c r="E11" s="409"/>
      <c r="F11" s="40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09"/>
      <c r="AI11" s="409"/>
      <c r="AJ11" s="409"/>
      <c r="AK11" s="409"/>
      <c r="AL11" s="409"/>
      <c r="AM11" s="409"/>
      <c r="AN11" s="409"/>
      <c r="AO11" s="409"/>
      <c r="AP11" s="409"/>
      <c r="AQ11" s="409"/>
      <c r="AR11" s="409"/>
      <c r="AS11" s="409"/>
      <c r="AT11" s="409"/>
      <c r="AU11" s="409"/>
      <c r="AV11" s="409"/>
      <c r="AW11" s="409"/>
      <c r="AX11" s="409"/>
      <c r="AY11" s="409"/>
      <c r="AZ11" s="409"/>
      <c r="BA11" s="409"/>
      <c r="BB11" s="409"/>
      <c r="BC11" s="409"/>
      <c r="BD11" s="409"/>
      <c r="BE11" s="409"/>
      <c r="BF11" s="409"/>
      <c r="BG11" s="409"/>
      <c r="BH11" s="409"/>
      <c r="BI11" s="409"/>
      <c r="BJ11" s="409"/>
      <c r="BK11" s="409"/>
      <c r="BL11" s="409"/>
      <c r="BM11" s="409"/>
      <c r="BN11" s="409"/>
      <c r="BO11" s="409"/>
      <c r="BP11" s="409"/>
      <c r="BQ11" s="409"/>
      <c r="BR11" s="409"/>
      <c r="BS11" s="409"/>
      <c r="BT11" s="409"/>
      <c r="BU11" s="409"/>
      <c r="BV11" s="409"/>
      <c r="BW11" s="409"/>
      <c r="BX11" s="409"/>
      <c r="BY11" s="409"/>
      <c r="BZ11" s="409"/>
      <c r="CA11" s="409"/>
      <c r="CB11" s="409"/>
      <c r="CC11" s="409"/>
      <c r="CD11" s="409"/>
      <c r="CE11" s="409"/>
      <c r="CF11" s="409"/>
      <c r="CG11" s="409"/>
      <c r="CH11" s="409"/>
      <c r="CI11" s="409"/>
      <c r="CJ11" s="409"/>
      <c r="CK11" s="409"/>
      <c r="CL11" s="409"/>
      <c r="CM11" s="409"/>
      <c r="CN11" s="409"/>
      <c r="CO11" s="409"/>
      <c r="CP11" s="409"/>
      <c r="CQ11" s="409"/>
      <c r="CR11" s="409"/>
      <c r="CS11" s="409"/>
      <c r="CT11" s="409"/>
      <c r="CU11" s="409"/>
      <c r="CV11" s="409"/>
      <c r="CW11" s="409"/>
      <c r="CX11" s="409"/>
      <c r="CY11" s="409"/>
      <c r="CZ11" s="409"/>
      <c r="DA11" s="409"/>
      <c r="DB11" s="409"/>
      <c r="DC11" s="409"/>
      <c r="DD11" s="409"/>
      <c r="DE11" s="409"/>
    </row>
    <row r="12" spans="1:109" s="260" customFormat="1" ht="13" x14ac:dyDescent="0.2">
      <c r="A12" s="409"/>
      <c r="B12" s="409"/>
      <c r="C12" s="409"/>
      <c r="D12" s="409"/>
      <c r="E12" s="409"/>
      <c r="F12" s="409"/>
      <c r="G12" s="409"/>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9"/>
      <c r="AO12" s="409"/>
      <c r="AP12" s="409"/>
      <c r="AQ12" s="409"/>
      <c r="AR12" s="409"/>
      <c r="AS12" s="409"/>
      <c r="AT12" s="409"/>
      <c r="AU12" s="409"/>
      <c r="AV12" s="409"/>
      <c r="AW12" s="409"/>
      <c r="AX12" s="409"/>
      <c r="AY12" s="409"/>
      <c r="AZ12" s="409"/>
      <c r="BA12" s="409"/>
      <c r="BB12" s="409"/>
      <c r="BC12" s="409"/>
      <c r="BD12" s="409"/>
      <c r="BE12" s="409"/>
      <c r="BF12" s="409"/>
      <c r="BG12" s="409"/>
      <c r="BH12" s="409"/>
      <c r="BI12" s="409"/>
      <c r="BJ12" s="409"/>
      <c r="BK12" s="409"/>
      <c r="BL12" s="409"/>
      <c r="BM12" s="409"/>
      <c r="BN12" s="409"/>
      <c r="BO12" s="409"/>
      <c r="BP12" s="409"/>
      <c r="BQ12" s="409"/>
      <c r="BR12" s="409"/>
      <c r="BS12" s="409"/>
      <c r="BT12" s="409"/>
      <c r="BU12" s="409"/>
      <c r="BV12" s="409"/>
      <c r="BW12" s="409"/>
      <c r="BX12" s="409"/>
      <c r="BY12" s="409"/>
      <c r="BZ12" s="409"/>
      <c r="CA12" s="409"/>
      <c r="CB12" s="409"/>
      <c r="CC12" s="409"/>
      <c r="CD12" s="409"/>
      <c r="CE12" s="409"/>
      <c r="CF12" s="409"/>
      <c r="CG12" s="409"/>
      <c r="CH12" s="409"/>
      <c r="CI12" s="409"/>
      <c r="CJ12" s="409"/>
      <c r="CK12" s="409"/>
      <c r="CL12" s="409"/>
      <c r="CM12" s="409"/>
      <c r="CN12" s="409"/>
      <c r="CO12" s="409"/>
      <c r="CP12" s="409"/>
      <c r="CQ12" s="409"/>
      <c r="CR12" s="409"/>
      <c r="CS12" s="409"/>
      <c r="CT12" s="409"/>
      <c r="CU12" s="409"/>
      <c r="CV12" s="409"/>
      <c r="CW12" s="409"/>
      <c r="CX12" s="409"/>
      <c r="CY12" s="409"/>
      <c r="CZ12" s="409"/>
      <c r="DA12" s="409"/>
      <c r="DB12" s="409"/>
      <c r="DC12" s="409"/>
      <c r="DD12" s="409"/>
      <c r="DE12" s="409"/>
    </row>
    <row r="13" spans="1:109" s="260" customFormat="1" ht="13" x14ac:dyDescent="0.2">
      <c r="A13" s="409"/>
      <c r="B13" s="409"/>
      <c r="C13" s="409"/>
      <c r="D13" s="409"/>
      <c r="E13" s="409"/>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409"/>
      <c r="BC13" s="409"/>
      <c r="BD13" s="409"/>
      <c r="BE13" s="409"/>
      <c r="BF13" s="409"/>
      <c r="BG13" s="409"/>
      <c r="BH13" s="409"/>
      <c r="BI13" s="409"/>
      <c r="BJ13" s="409"/>
      <c r="BK13" s="409"/>
      <c r="BL13" s="409"/>
      <c r="BM13" s="409"/>
      <c r="BN13" s="409"/>
      <c r="BO13" s="409"/>
      <c r="BP13" s="409"/>
      <c r="BQ13" s="409"/>
      <c r="BR13" s="409"/>
      <c r="BS13" s="409"/>
      <c r="BT13" s="409"/>
      <c r="BU13" s="409"/>
      <c r="BV13" s="409"/>
      <c r="BW13" s="409"/>
      <c r="BX13" s="409"/>
      <c r="BY13" s="409"/>
      <c r="BZ13" s="409"/>
      <c r="CA13" s="409"/>
      <c r="CB13" s="409"/>
      <c r="CC13" s="409"/>
      <c r="CD13" s="409"/>
      <c r="CE13" s="409"/>
      <c r="CF13" s="409"/>
      <c r="CG13" s="409"/>
      <c r="CH13" s="409"/>
      <c r="CI13" s="409"/>
      <c r="CJ13" s="409"/>
      <c r="CK13" s="409"/>
      <c r="CL13" s="409"/>
      <c r="CM13" s="409"/>
      <c r="CN13" s="409"/>
      <c r="CO13" s="409"/>
      <c r="CP13" s="409"/>
      <c r="CQ13" s="409"/>
      <c r="CR13" s="409"/>
      <c r="CS13" s="409"/>
      <c r="CT13" s="409"/>
      <c r="CU13" s="409"/>
      <c r="CV13" s="409"/>
      <c r="CW13" s="409"/>
      <c r="CX13" s="409"/>
      <c r="CY13" s="409"/>
      <c r="CZ13" s="409"/>
      <c r="DA13" s="409"/>
      <c r="DB13" s="409"/>
      <c r="DC13" s="409"/>
      <c r="DD13" s="409"/>
      <c r="DE13" s="409"/>
    </row>
    <row r="14" spans="1:109" s="260" customFormat="1" ht="13" x14ac:dyDescent="0.2">
      <c r="A14" s="409"/>
      <c r="B14" s="409"/>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c r="BY14" s="409"/>
      <c r="BZ14" s="409"/>
      <c r="CA14" s="409"/>
      <c r="CB14" s="409"/>
      <c r="CC14" s="409"/>
      <c r="CD14" s="409"/>
      <c r="CE14" s="409"/>
      <c r="CF14" s="409"/>
      <c r="CG14" s="409"/>
      <c r="CH14" s="409"/>
      <c r="CI14" s="409"/>
      <c r="CJ14" s="409"/>
      <c r="CK14" s="409"/>
      <c r="CL14" s="409"/>
      <c r="CM14" s="409"/>
      <c r="CN14" s="409"/>
      <c r="CO14" s="409"/>
      <c r="CP14" s="409"/>
      <c r="CQ14" s="409"/>
      <c r="CR14" s="409"/>
      <c r="CS14" s="409"/>
      <c r="CT14" s="409"/>
      <c r="CU14" s="409"/>
      <c r="CV14" s="409"/>
      <c r="CW14" s="409"/>
      <c r="CX14" s="409"/>
      <c r="CY14" s="409"/>
      <c r="CZ14" s="409"/>
      <c r="DA14" s="409"/>
      <c r="DB14" s="409"/>
      <c r="DC14" s="409"/>
      <c r="DD14" s="409"/>
      <c r="DE14" s="409"/>
    </row>
    <row r="15" spans="1:109" s="260" customFormat="1" ht="13" x14ac:dyDescent="0.2">
      <c r="A15" s="376"/>
      <c r="B15" s="409"/>
      <c r="C15" s="409"/>
      <c r="D15" s="409"/>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c r="BI15" s="409"/>
      <c r="BJ15" s="409"/>
      <c r="BK15" s="409"/>
      <c r="BL15" s="409"/>
      <c r="BM15" s="409"/>
      <c r="BN15" s="409"/>
      <c r="BO15" s="409"/>
      <c r="BP15" s="409"/>
      <c r="BQ15" s="409"/>
      <c r="BR15" s="409"/>
      <c r="BS15" s="409"/>
      <c r="BT15" s="409"/>
      <c r="BU15" s="409"/>
      <c r="BV15" s="409"/>
      <c r="BW15" s="409"/>
      <c r="BX15" s="409"/>
      <c r="BY15" s="409"/>
      <c r="BZ15" s="409"/>
      <c r="CA15" s="409"/>
      <c r="CB15" s="409"/>
      <c r="CC15" s="409"/>
      <c r="CD15" s="409"/>
      <c r="CE15" s="409"/>
      <c r="CF15" s="409"/>
      <c r="CG15" s="409"/>
      <c r="CH15" s="409"/>
      <c r="CI15" s="409"/>
      <c r="CJ15" s="409"/>
      <c r="CK15" s="409"/>
      <c r="CL15" s="409"/>
      <c r="CM15" s="409"/>
      <c r="CN15" s="409"/>
      <c r="CO15" s="409"/>
      <c r="CP15" s="409"/>
      <c r="CQ15" s="409"/>
      <c r="CR15" s="409"/>
      <c r="CS15" s="409"/>
      <c r="CT15" s="409"/>
      <c r="CU15" s="409"/>
      <c r="CV15" s="409"/>
      <c r="CW15" s="409"/>
      <c r="CX15" s="409"/>
      <c r="CY15" s="409"/>
      <c r="CZ15" s="409"/>
      <c r="DA15" s="409"/>
      <c r="DB15" s="409"/>
      <c r="DC15" s="409"/>
      <c r="DD15" s="409"/>
      <c r="DE15" s="409"/>
    </row>
    <row r="16" spans="1:109" s="260" customFormat="1" ht="13" x14ac:dyDescent="0.2">
      <c r="A16" s="376"/>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09"/>
      <c r="BG16" s="409"/>
      <c r="BH16" s="409"/>
      <c r="BI16" s="409"/>
      <c r="BJ16" s="409"/>
      <c r="BK16" s="409"/>
      <c r="BL16" s="409"/>
      <c r="BM16" s="409"/>
      <c r="BN16" s="409"/>
      <c r="BO16" s="409"/>
      <c r="BP16" s="409"/>
      <c r="BQ16" s="409"/>
      <c r="BR16" s="409"/>
      <c r="BS16" s="409"/>
      <c r="BT16" s="409"/>
      <c r="BU16" s="409"/>
      <c r="BV16" s="409"/>
      <c r="BW16" s="409"/>
      <c r="BX16" s="409"/>
      <c r="BY16" s="409"/>
      <c r="BZ16" s="409"/>
      <c r="CA16" s="409"/>
      <c r="CB16" s="409"/>
      <c r="CC16" s="409"/>
      <c r="CD16" s="409"/>
      <c r="CE16" s="409"/>
      <c r="CF16" s="409"/>
      <c r="CG16" s="409"/>
      <c r="CH16" s="409"/>
      <c r="CI16" s="409"/>
      <c r="CJ16" s="409"/>
      <c r="CK16" s="409"/>
      <c r="CL16" s="409"/>
      <c r="CM16" s="409"/>
      <c r="CN16" s="409"/>
      <c r="CO16" s="409"/>
      <c r="CP16" s="409"/>
      <c r="CQ16" s="409"/>
      <c r="CR16" s="409"/>
      <c r="CS16" s="409"/>
      <c r="CT16" s="409"/>
      <c r="CU16" s="409"/>
      <c r="CV16" s="409"/>
      <c r="CW16" s="409"/>
      <c r="CX16" s="409"/>
      <c r="CY16" s="409"/>
      <c r="CZ16" s="409"/>
      <c r="DA16" s="409"/>
      <c r="DB16" s="409"/>
      <c r="DC16" s="409"/>
      <c r="DD16" s="409"/>
      <c r="DE16" s="409"/>
    </row>
    <row r="17" spans="1:109" s="260" customFormat="1" ht="13" x14ac:dyDescent="0.2">
      <c r="A17" s="376"/>
      <c r="B17" s="409"/>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c r="AN17" s="409"/>
      <c r="AO17" s="409"/>
      <c r="AP17" s="409"/>
      <c r="AQ17" s="409"/>
      <c r="AR17" s="409"/>
      <c r="AS17" s="409"/>
      <c r="AT17" s="409"/>
      <c r="AU17" s="409"/>
      <c r="AV17" s="409"/>
      <c r="AW17" s="409"/>
      <c r="AX17" s="409"/>
      <c r="AY17" s="409"/>
      <c r="AZ17" s="409"/>
      <c r="BA17" s="409"/>
      <c r="BB17" s="409"/>
      <c r="BC17" s="409"/>
      <c r="BD17" s="409"/>
      <c r="BE17" s="409"/>
      <c r="BF17" s="409"/>
      <c r="BG17" s="409"/>
      <c r="BH17" s="409"/>
      <c r="BI17" s="409"/>
      <c r="BJ17" s="409"/>
      <c r="BK17" s="409"/>
      <c r="BL17" s="409"/>
      <c r="BM17" s="409"/>
      <c r="BN17" s="409"/>
      <c r="BO17" s="409"/>
      <c r="BP17" s="409"/>
      <c r="BQ17" s="409"/>
      <c r="BR17" s="409"/>
      <c r="BS17" s="409"/>
      <c r="BT17" s="409"/>
      <c r="BU17" s="409"/>
      <c r="BV17" s="409"/>
      <c r="BW17" s="409"/>
      <c r="BX17" s="409"/>
      <c r="BY17" s="409"/>
      <c r="BZ17" s="409"/>
      <c r="CA17" s="409"/>
      <c r="CB17" s="409"/>
      <c r="CC17" s="409"/>
      <c r="CD17" s="409"/>
      <c r="CE17" s="409"/>
      <c r="CF17" s="409"/>
      <c r="CG17" s="409"/>
      <c r="CH17" s="409"/>
      <c r="CI17" s="409"/>
      <c r="CJ17" s="409"/>
      <c r="CK17" s="409"/>
      <c r="CL17" s="409"/>
      <c r="CM17" s="409"/>
      <c r="CN17" s="409"/>
      <c r="CO17" s="409"/>
      <c r="CP17" s="409"/>
      <c r="CQ17" s="409"/>
      <c r="CR17" s="409"/>
      <c r="CS17" s="409"/>
      <c r="CT17" s="409"/>
      <c r="CU17" s="409"/>
      <c r="CV17" s="409"/>
      <c r="CW17" s="409"/>
      <c r="CX17" s="409"/>
      <c r="CY17" s="409"/>
      <c r="CZ17" s="409"/>
      <c r="DA17" s="409"/>
      <c r="DB17" s="409"/>
      <c r="DC17" s="409"/>
      <c r="DD17" s="409"/>
      <c r="DE17" s="409"/>
    </row>
    <row r="18" spans="1:109" s="260" customFormat="1" ht="13" x14ac:dyDescent="0.2">
      <c r="A18" s="376"/>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09"/>
      <c r="AI18" s="409"/>
      <c r="AJ18" s="409"/>
      <c r="AK18" s="409"/>
      <c r="AL18" s="409"/>
      <c r="AM18" s="409"/>
      <c r="AN18" s="409"/>
      <c r="AO18" s="409"/>
      <c r="AP18" s="409"/>
      <c r="AQ18" s="409"/>
      <c r="AR18" s="409"/>
      <c r="AS18" s="409"/>
      <c r="AT18" s="409"/>
      <c r="AU18" s="409"/>
      <c r="AV18" s="409"/>
      <c r="AW18" s="409"/>
      <c r="AX18" s="409"/>
      <c r="AY18" s="409"/>
      <c r="AZ18" s="409"/>
      <c r="BA18" s="409"/>
      <c r="BB18" s="409"/>
      <c r="BC18" s="409"/>
      <c r="BD18" s="409"/>
      <c r="BE18" s="409"/>
      <c r="BF18" s="409"/>
      <c r="BG18" s="409"/>
      <c r="BH18" s="409"/>
      <c r="BI18" s="409"/>
      <c r="BJ18" s="409"/>
      <c r="BK18" s="409"/>
      <c r="BL18" s="409"/>
      <c r="BM18" s="409"/>
      <c r="BN18" s="409"/>
      <c r="BO18" s="409"/>
      <c r="BP18" s="409"/>
      <c r="BQ18" s="409"/>
      <c r="BR18" s="409"/>
      <c r="BS18" s="409"/>
      <c r="BT18" s="409"/>
      <c r="BU18" s="409"/>
      <c r="BV18" s="409"/>
      <c r="BW18" s="409"/>
      <c r="BX18" s="409"/>
      <c r="BY18" s="409"/>
      <c r="BZ18" s="409"/>
      <c r="CA18" s="409"/>
      <c r="CB18" s="409"/>
      <c r="CC18" s="409"/>
      <c r="CD18" s="409"/>
      <c r="CE18" s="409"/>
      <c r="CF18" s="409"/>
      <c r="CG18" s="409"/>
      <c r="CH18" s="409"/>
      <c r="CI18" s="409"/>
      <c r="CJ18" s="409"/>
      <c r="CK18" s="409"/>
      <c r="CL18" s="409"/>
      <c r="CM18" s="409"/>
      <c r="CN18" s="409"/>
      <c r="CO18" s="409"/>
      <c r="CP18" s="409"/>
      <c r="CQ18" s="409"/>
      <c r="CR18" s="409"/>
      <c r="CS18" s="409"/>
      <c r="CT18" s="409"/>
      <c r="CU18" s="409"/>
      <c r="CV18" s="409"/>
      <c r="CW18" s="409"/>
      <c r="CX18" s="409"/>
      <c r="CY18" s="409"/>
      <c r="CZ18" s="409"/>
      <c r="DA18" s="409"/>
      <c r="DB18" s="409"/>
      <c r="DC18" s="409"/>
      <c r="DD18" s="409"/>
      <c r="DE18" s="409"/>
    </row>
    <row r="19" spans="1:109" ht="13" x14ac:dyDescent="0.2">
      <c r="DD19" s="376"/>
      <c r="DE19" s="376"/>
    </row>
    <row r="20" spans="1:109" ht="13" x14ac:dyDescent="0.2">
      <c r="DD20" s="376"/>
      <c r="DE20" s="376"/>
    </row>
    <row r="21" spans="1:109" ht="17.25" customHeight="1" x14ac:dyDescent="0.2">
      <c r="B21" s="408"/>
      <c r="C21" s="405"/>
      <c r="D21" s="405"/>
      <c r="E21" s="405"/>
      <c r="F21" s="405"/>
      <c r="G21" s="405"/>
      <c r="H21" s="405"/>
      <c r="I21" s="405"/>
      <c r="J21" s="405"/>
      <c r="K21" s="405"/>
      <c r="L21" s="405"/>
      <c r="M21" s="405"/>
      <c r="N21" s="407"/>
      <c r="O21" s="405"/>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07"/>
      <c r="AU21" s="405"/>
      <c r="AV21" s="405"/>
      <c r="AW21" s="405"/>
      <c r="AX21" s="405"/>
      <c r="AY21" s="405"/>
      <c r="AZ21" s="405"/>
      <c r="BA21" s="405"/>
      <c r="BB21" s="405"/>
      <c r="BC21" s="405"/>
      <c r="BD21" s="405"/>
      <c r="BE21" s="405"/>
      <c r="BF21" s="407"/>
      <c r="BG21" s="405"/>
      <c r="BH21" s="405"/>
      <c r="BI21" s="405"/>
      <c r="BJ21" s="405"/>
      <c r="BK21" s="405"/>
      <c r="BL21" s="405"/>
      <c r="BM21" s="405"/>
      <c r="BN21" s="405"/>
      <c r="BO21" s="405"/>
      <c r="BP21" s="405"/>
      <c r="BQ21" s="405"/>
      <c r="BR21" s="407"/>
      <c r="BS21" s="405"/>
      <c r="BT21" s="405"/>
      <c r="BU21" s="405"/>
      <c r="BV21" s="405"/>
      <c r="BW21" s="405"/>
      <c r="BX21" s="405"/>
      <c r="BY21" s="405"/>
      <c r="BZ21" s="405"/>
      <c r="CA21" s="405"/>
      <c r="CB21" s="405"/>
      <c r="CC21" s="405"/>
      <c r="CD21" s="407"/>
      <c r="CE21" s="405"/>
      <c r="CF21" s="405"/>
      <c r="CG21" s="405"/>
      <c r="CH21" s="405"/>
      <c r="CI21" s="405"/>
      <c r="CJ21" s="405"/>
      <c r="CK21" s="405"/>
      <c r="CL21" s="405"/>
      <c r="CM21" s="405"/>
      <c r="CN21" s="405"/>
      <c r="CO21" s="405"/>
      <c r="CP21" s="407"/>
      <c r="CQ21" s="405"/>
      <c r="CR21" s="405"/>
      <c r="CS21" s="405"/>
      <c r="CT21" s="405"/>
      <c r="CU21" s="405"/>
      <c r="CV21" s="405"/>
      <c r="CW21" s="405"/>
      <c r="CX21" s="405"/>
      <c r="CY21" s="405"/>
      <c r="CZ21" s="405"/>
      <c r="DA21" s="405"/>
      <c r="DB21" s="407"/>
      <c r="DC21" s="405"/>
      <c r="DD21" s="404"/>
      <c r="DE21" s="376"/>
    </row>
    <row r="22" spans="1:109" ht="17.25" customHeight="1" x14ac:dyDescent="0.2">
      <c r="B22" s="377"/>
    </row>
    <row r="23" spans="1:109" ht="13" x14ac:dyDescent="0.2">
      <c r="B23" s="377"/>
    </row>
    <row r="24" spans="1:109" ht="13" x14ac:dyDescent="0.2">
      <c r="B24" s="377"/>
    </row>
    <row r="25" spans="1:109" ht="13" x14ac:dyDescent="0.2">
      <c r="B25" s="377"/>
    </row>
    <row r="26" spans="1:109" ht="13" x14ac:dyDescent="0.2">
      <c r="B26" s="377"/>
    </row>
    <row r="27" spans="1:109" ht="13" x14ac:dyDescent="0.2">
      <c r="B27" s="377"/>
    </row>
    <row r="28" spans="1:109" ht="13" x14ac:dyDescent="0.2">
      <c r="B28" s="377"/>
    </row>
    <row r="29" spans="1:109" ht="13" x14ac:dyDescent="0.2">
      <c r="B29" s="377"/>
    </row>
    <row r="30" spans="1:109" ht="13" x14ac:dyDescent="0.2">
      <c r="B30" s="377"/>
    </row>
    <row r="31" spans="1:109" ht="13" x14ac:dyDescent="0.2">
      <c r="B31" s="377"/>
    </row>
    <row r="32" spans="1:109" ht="13" x14ac:dyDescent="0.2">
      <c r="B32" s="377"/>
    </row>
    <row r="33" spans="2:109" ht="13" x14ac:dyDescent="0.2">
      <c r="B33" s="377"/>
    </row>
    <row r="34" spans="2:109" ht="13" x14ac:dyDescent="0.2">
      <c r="B34" s="377"/>
    </row>
    <row r="35" spans="2:109" ht="13" x14ac:dyDescent="0.2">
      <c r="B35" s="377"/>
    </row>
    <row r="36" spans="2:109" ht="13" x14ac:dyDescent="0.2">
      <c r="B36" s="377"/>
    </row>
    <row r="37" spans="2:109" ht="13" x14ac:dyDescent="0.2">
      <c r="B37" s="377"/>
    </row>
    <row r="38" spans="2:109" ht="13" x14ac:dyDescent="0.2">
      <c r="B38" s="377"/>
    </row>
    <row r="39" spans="2:109" ht="13" x14ac:dyDescent="0.2">
      <c r="B39" s="381"/>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380"/>
      <c r="BR39" s="380"/>
      <c r="BS39" s="380"/>
      <c r="BT39" s="380"/>
      <c r="BU39" s="380"/>
      <c r="BV39" s="380"/>
      <c r="BW39" s="380"/>
      <c r="BX39" s="380"/>
      <c r="BY39" s="380"/>
      <c r="BZ39" s="380"/>
      <c r="CA39" s="380"/>
      <c r="CB39" s="380"/>
      <c r="CC39" s="380"/>
      <c r="CD39" s="380"/>
      <c r="CE39" s="380"/>
      <c r="CF39" s="380"/>
      <c r="CG39" s="380"/>
      <c r="CH39" s="380"/>
      <c r="CI39" s="380"/>
      <c r="CJ39" s="380"/>
      <c r="CK39" s="380"/>
      <c r="CL39" s="380"/>
      <c r="CM39" s="380"/>
      <c r="CN39" s="380"/>
      <c r="CO39" s="380"/>
      <c r="CP39" s="380"/>
      <c r="CQ39" s="380"/>
      <c r="CR39" s="380"/>
      <c r="CS39" s="380"/>
      <c r="CT39" s="380"/>
      <c r="CU39" s="380"/>
      <c r="CV39" s="380"/>
      <c r="CW39" s="380"/>
      <c r="CX39" s="380"/>
      <c r="CY39" s="380"/>
      <c r="CZ39" s="380"/>
      <c r="DA39" s="380"/>
      <c r="DB39" s="380"/>
      <c r="DC39" s="380"/>
      <c r="DD39" s="379"/>
    </row>
    <row r="40" spans="2:109" ht="13" x14ac:dyDescent="0.2">
      <c r="B40" s="396"/>
      <c r="DD40" s="396"/>
      <c r="DE40" s="376"/>
    </row>
    <row r="41" spans="2:109" ht="16.5" x14ac:dyDescent="0.2">
      <c r="B41" s="406" t="s">
        <v>613</v>
      </c>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405"/>
      <c r="AJ41" s="405"/>
      <c r="AK41" s="405"/>
      <c r="AL41" s="405"/>
      <c r="AM41" s="405"/>
      <c r="AN41" s="405"/>
      <c r="AO41" s="405"/>
      <c r="AP41" s="405"/>
      <c r="AQ41" s="405"/>
      <c r="AR41" s="405"/>
      <c r="AS41" s="405"/>
      <c r="AT41" s="405"/>
      <c r="AU41" s="405"/>
      <c r="AV41" s="405"/>
      <c r="AW41" s="405"/>
      <c r="AX41" s="405"/>
      <c r="AY41" s="405"/>
      <c r="AZ41" s="405"/>
      <c r="BA41" s="405"/>
      <c r="BB41" s="405"/>
      <c r="BC41" s="405"/>
      <c r="BD41" s="405"/>
      <c r="BE41" s="405"/>
      <c r="BF41" s="405"/>
      <c r="BG41" s="405"/>
      <c r="BH41" s="405"/>
      <c r="BI41" s="405"/>
      <c r="BJ41" s="405"/>
      <c r="BK41" s="405"/>
      <c r="BL41" s="405"/>
      <c r="BM41" s="405"/>
      <c r="BN41" s="405"/>
      <c r="BO41" s="405"/>
      <c r="BP41" s="405"/>
      <c r="BQ41" s="405"/>
      <c r="BR41" s="405"/>
      <c r="BS41" s="405"/>
      <c r="BT41" s="405"/>
      <c r="BU41" s="405"/>
      <c r="BV41" s="405"/>
      <c r="BW41" s="405"/>
      <c r="BX41" s="405"/>
      <c r="BY41" s="405"/>
      <c r="BZ41" s="405"/>
      <c r="CA41" s="405"/>
      <c r="CB41" s="405"/>
      <c r="CC41" s="405"/>
      <c r="CD41" s="405"/>
      <c r="CE41" s="405"/>
      <c r="CF41" s="405"/>
      <c r="CG41" s="405"/>
      <c r="CH41" s="405"/>
      <c r="CI41" s="405"/>
      <c r="CJ41" s="405"/>
      <c r="CK41" s="405"/>
      <c r="CL41" s="405"/>
      <c r="CM41" s="405"/>
      <c r="CN41" s="405"/>
      <c r="CO41" s="405"/>
      <c r="CP41" s="405"/>
      <c r="CQ41" s="405"/>
      <c r="CR41" s="405"/>
      <c r="CS41" s="405"/>
      <c r="CT41" s="405"/>
      <c r="CU41" s="405"/>
      <c r="CV41" s="405"/>
      <c r="CW41" s="405"/>
      <c r="CX41" s="405"/>
      <c r="CY41" s="405"/>
      <c r="CZ41" s="405"/>
      <c r="DA41" s="405"/>
      <c r="DB41" s="405"/>
      <c r="DC41" s="405"/>
      <c r="DD41" s="404"/>
    </row>
    <row r="42" spans="2:109" ht="13" x14ac:dyDescent="0.2">
      <c r="B42" s="377"/>
      <c r="G42" s="392"/>
      <c r="I42" s="391"/>
      <c r="J42" s="391"/>
      <c r="K42" s="391"/>
      <c r="AM42" s="392"/>
      <c r="AN42" s="392" t="s">
        <v>609</v>
      </c>
      <c r="AP42" s="391"/>
      <c r="AQ42" s="391"/>
      <c r="AR42" s="391"/>
      <c r="AY42" s="392"/>
      <c r="BA42" s="391"/>
      <c r="BB42" s="391"/>
      <c r="BC42" s="391"/>
      <c r="BK42" s="392"/>
      <c r="BM42" s="391"/>
      <c r="BN42" s="391"/>
      <c r="BO42" s="391"/>
      <c r="BW42" s="392"/>
      <c r="BY42" s="391"/>
      <c r="BZ42" s="391"/>
      <c r="CA42" s="391"/>
      <c r="CI42" s="392"/>
      <c r="CK42" s="391"/>
      <c r="CL42" s="391"/>
      <c r="CM42" s="391"/>
      <c r="CU42" s="392"/>
      <c r="CW42" s="391"/>
      <c r="CX42" s="391"/>
      <c r="CY42" s="391"/>
    </row>
    <row r="43" spans="2:109" ht="13.5" customHeight="1" x14ac:dyDescent="0.2">
      <c r="B43" s="377"/>
      <c r="AN43" s="1248" t="s">
        <v>612</v>
      </c>
      <c r="AO43" s="1249"/>
      <c r="AP43" s="1249"/>
      <c r="AQ43" s="1249"/>
      <c r="AR43" s="1249"/>
      <c r="AS43" s="1249"/>
      <c r="AT43" s="1249"/>
      <c r="AU43" s="1249"/>
      <c r="AV43" s="1249"/>
      <c r="AW43" s="1249"/>
      <c r="AX43" s="1249"/>
      <c r="AY43" s="1249"/>
      <c r="AZ43" s="1249"/>
      <c r="BA43" s="1249"/>
      <c r="BB43" s="1249"/>
      <c r="BC43" s="1249"/>
      <c r="BD43" s="1249"/>
      <c r="BE43" s="1249"/>
      <c r="BF43" s="1249"/>
      <c r="BG43" s="1249"/>
      <c r="BH43" s="1249"/>
      <c r="BI43" s="1249"/>
      <c r="BJ43" s="1249"/>
      <c r="BK43" s="1249"/>
      <c r="BL43" s="1249"/>
      <c r="BM43" s="1249"/>
      <c r="BN43" s="1249"/>
      <c r="BO43" s="1249"/>
      <c r="BP43" s="1249"/>
      <c r="BQ43" s="1249"/>
      <c r="BR43" s="1249"/>
      <c r="BS43" s="1249"/>
      <c r="BT43" s="1249"/>
      <c r="BU43" s="1249"/>
      <c r="BV43" s="1249"/>
      <c r="BW43" s="1249"/>
      <c r="BX43" s="1249"/>
      <c r="BY43" s="1249"/>
      <c r="BZ43" s="1249"/>
      <c r="CA43" s="1249"/>
      <c r="CB43" s="1249"/>
      <c r="CC43" s="1249"/>
      <c r="CD43" s="1249"/>
      <c r="CE43" s="1249"/>
      <c r="CF43" s="1249"/>
      <c r="CG43" s="1249"/>
      <c r="CH43" s="1249"/>
      <c r="CI43" s="1249"/>
      <c r="CJ43" s="1249"/>
      <c r="CK43" s="1249"/>
      <c r="CL43" s="1249"/>
      <c r="CM43" s="1249"/>
      <c r="CN43" s="1249"/>
      <c r="CO43" s="1249"/>
      <c r="CP43" s="1249"/>
      <c r="CQ43" s="1249"/>
      <c r="CR43" s="1249"/>
      <c r="CS43" s="1249"/>
      <c r="CT43" s="1249"/>
      <c r="CU43" s="1249"/>
      <c r="CV43" s="1249"/>
      <c r="CW43" s="1249"/>
      <c r="CX43" s="1249"/>
      <c r="CY43" s="1249"/>
      <c r="CZ43" s="1249"/>
      <c r="DA43" s="1249"/>
      <c r="DB43" s="1249"/>
      <c r="DC43" s="1250"/>
    </row>
    <row r="44" spans="2:109" ht="13" x14ac:dyDescent="0.2">
      <c r="B44" s="377"/>
      <c r="AN44" s="1251"/>
      <c r="AO44" s="1252"/>
      <c r="AP44" s="1252"/>
      <c r="AQ44" s="1252"/>
      <c r="AR44" s="1252"/>
      <c r="AS44" s="1252"/>
      <c r="AT44" s="1252"/>
      <c r="AU44" s="1252"/>
      <c r="AV44" s="1252"/>
      <c r="AW44" s="1252"/>
      <c r="AX44" s="1252"/>
      <c r="AY44" s="1252"/>
      <c r="AZ44" s="1252"/>
      <c r="BA44" s="1252"/>
      <c r="BB44" s="1252"/>
      <c r="BC44" s="1252"/>
      <c r="BD44" s="1252"/>
      <c r="BE44" s="1252"/>
      <c r="BF44" s="1252"/>
      <c r="BG44" s="1252"/>
      <c r="BH44" s="1252"/>
      <c r="BI44" s="1252"/>
      <c r="BJ44" s="1252"/>
      <c r="BK44" s="1252"/>
      <c r="BL44" s="1252"/>
      <c r="BM44" s="1252"/>
      <c r="BN44" s="1252"/>
      <c r="BO44" s="1252"/>
      <c r="BP44" s="1252"/>
      <c r="BQ44" s="1252"/>
      <c r="BR44" s="1252"/>
      <c r="BS44" s="1252"/>
      <c r="BT44" s="1252"/>
      <c r="BU44" s="1252"/>
      <c r="BV44" s="1252"/>
      <c r="BW44" s="1252"/>
      <c r="BX44" s="1252"/>
      <c r="BY44" s="1252"/>
      <c r="BZ44" s="1252"/>
      <c r="CA44" s="1252"/>
      <c r="CB44" s="1252"/>
      <c r="CC44" s="1252"/>
      <c r="CD44" s="1252"/>
      <c r="CE44" s="1252"/>
      <c r="CF44" s="1252"/>
      <c r="CG44" s="1252"/>
      <c r="CH44" s="1252"/>
      <c r="CI44" s="1252"/>
      <c r="CJ44" s="1252"/>
      <c r="CK44" s="1252"/>
      <c r="CL44" s="1252"/>
      <c r="CM44" s="1252"/>
      <c r="CN44" s="1252"/>
      <c r="CO44" s="1252"/>
      <c r="CP44" s="1252"/>
      <c r="CQ44" s="1252"/>
      <c r="CR44" s="1252"/>
      <c r="CS44" s="1252"/>
      <c r="CT44" s="1252"/>
      <c r="CU44" s="1252"/>
      <c r="CV44" s="1252"/>
      <c r="CW44" s="1252"/>
      <c r="CX44" s="1252"/>
      <c r="CY44" s="1252"/>
      <c r="CZ44" s="1252"/>
      <c r="DA44" s="1252"/>
      <c r="DB44" s="1252"/>
      <c r="DC44" s="1253"/>
    </row>
    <row r="45" spans="2:109" ht="13" x14ac:dyDescent="0.2">
      <c r="B45" s="377"/>
      <c r="AN45" s="1251"/>
      <c r="AO45" s="1252"/>
      <c r="AP45" s="1252"/>
      <c r="AQ45" s="1252"/>
      <c r="AR45" s="1252"/>
      <c r="AS45" s="1252"/>
      <c r="AT45" s="1252"/>
      <c r="AU45" s="1252"/>
      <c r="AV45" s="1252"/>
      <c r="AW45" s="1252"/>
      <c r="AX45" s="1252"/>
      <c r="AY45" s="1252"/>
      <c r="AZ45" s="1252"/>
      <c r="BA45" s="1252"/>
      <c r="BB45" s="1252"/>
      <c r="BC45" s="1252"/>
      <c r="BD45" s="1252"/>
      <c r="BE45" s="1252"/>
      <c r="BF45" s="1252"/>
      <c r="BG45" s="1252"/>
      <c r="BH45" s="1252"/>
      <c r="BI45" s="1252"/>
      <c r="BJ45" s="1252"/>
      <c r="BK45" s="1252"/>
      <c r="BL45" s="1252"/>
      <c r="BM45" s="1252"/>
      <c r="BN45" s="1252"/>
      <c r="BO45" s="1252"/>
      <c r="BP45" s="1252"/>
      <c r="BQ45" s="1252"/>
      <c r="BR45" s="1252"/>
      <c r="BS45" s="1252"/>
      <c r="BT45" s="1252"/>
      <c r="BU45" s="1252"/>
      <c r="BV45" s="1252"/>
      <c r="BW45" s="1252"/>
      <c r="BX45" s="1252"/>
      <c r="BY45" s="1252"/>
      <c r="BZ45" s="1252"/>
      <c r="CA45" s="1252"/>
      <c r="CB45" s="1252"/>
      <c r="CC45" s="1252"/>
      <c r="CD45" s="1252"/>
      <c r="CE45" s="1252"/>
      <c r="CF45" s="1252"/>
      <c r="CG45" s="1252"/>
      <c r="CH45" s="1252"/>
      <c r="CI45" s="1252"/>
      <c r="CJ45" s="1252"/>
      <c r="CK45" s="1252"/>
      <c r="CL45" s="1252"/>
      <c r="CM45" s="1252"/>
      <c r="CN45" s="1252"/>
      <c r="CO45" s="1252"/>
      <c r="CP45" s="1252"/>
      <c r="CQ45" s="1252"/>
      <c r="CR45" s="1252"/>
      <c r="CS45" s="1252"/>
      <c r="CT45" s="1252"/>
      <c r="CU45" s="1252"/>
      <c r="CV45" s="1252"/>
      <c r="CW45" s="1252"/>
      <c r="CX45" s="1252"/>
      <c r="CY45" s="1252"/>
      <c r="CZ45" s="1252"/>
      <c r="DA45" s="1252"/>
      <c r="DB45" s="1252"/>
      <c r="DC45" s="1253"/>
    </row>
    <row r="46" spans="2:109" ht="13" x14ac:dyDescent="0.2">
      <c r="B46" s="377"/>
      <c r="AN46" s="1251"/>
      <c r="AO46" s="1252"/>
      <c r="AP46" s="1252"/>
      <c r="AQ46" s="1252"/>
      <c r="AR46" s="1252"/>
      <c r="AS46" s="1252"/>
      <c r="AT46" s="1252"/>
      <c r="AU46" s="1252"/>
      <c r="AV46" s="1252"/>
      <c r="AW46" s="1252"/>
      <c r="AX46" s="1252"/>
      <c r="AY46" s="1252"/>
      <c r="AZ46" s="1252"/>
      <c r="BA46" s="1252"/>
      <c r="BB46" s="1252"/>
      <c r="BC46" s="1252"/>
      <c r="BD46" s="1252"/>
      <c r="BE46" s="1252"/>
      <c r="BF46" s="1252"/>
      <c r="BG46" s="1252"/>
      <c r="BH46" s="1252"/>
      <c r="BI46" s="1252"/>
      <c r="BJ46" s="1252"/>
      <c r="BK46" s="1252"/>
      <c r="BL46" s="1252"/>
      <c r="BM46" s="1252"/>
      <c r="BN46" s="1252"/>
      <c r="BO46" s="1252"/>
      <c r="BP46" s="1252"/>
      <c r="BQ46" s="1252"/>
      <c r="BR46" s="1252"/>
      <c r="BS46" s="1252"/>
      <c r="BT46" s="1252"/>
      <c r="BU46" s="1252"/>
      <c r="BV46" s="1252"/>
      <c r="BW46" s="1252"/>
      <c r="BX46" s="1252"/>
      <c r="BY46" s="1252"/>
      <c r="BZ46" s="1252"/>
      <c r="CA46" s="1252"/>
      <c r="CB46" s="1252"/>
      <c r="CC46" s="1252"/>
      <c r="CD46" s="1252"/>
      <c r="CE46" s="1252"/>
      <c r="CF46" s="1252"/>
      <c r="CG46" s="1252"/>
      <c r="CH46" s="1252"/>
      <c r="CI46" s="1252"/>
      <c r="CJ46" s="1252"/>
      <c r="CK46" s="1252"/>
      <c r="CL46" s="1252"/>
      <c r="CM46" s="1252"/>
      <c r="CN46" s="1252"/>
      <c r="CO46" s="1252"/>
      <c r="CP46" s="1252"/>
      <c r="CQ46" s="1252"/>
      <c r="CR46" s="1252"/>
      <c r="CS46" s="1252"/>
      <c r="CT46" s="1252"/>
      <c r="CU46" s="1252"/>
      <c r="CV46" s="1252"/>
      <c r="CW46" s="1252"/>
      <c r="CX46" s="1252"/>
      <c r="CY46" s="1252"/>
      <c r="CZ46" s="1252"/>
      <c r="DA46" s="1252"/>
      <c r="DB46" s="1252"/>
      <c r="DC46" s="1253"/>
    </row>
    <row r="47" spans="2:109" ht="13" x14ac:dyDescent="0.2">
      <c r="B47" s="377"/>
      <c r="AN47" s="1254"/>
      <c r="AO47" s="1255"/>
      <c r="AP47" s="1255"/>
      <c r="AQ47" s="1255"/>
      <c r="AR47" s="1255"/>
      <c r="AS47" s="1255"/>
      <c r="AT47" s="1255"/>
      <c r="AU47" s="1255"/>
      <c r="AV47" s="1255"/>
      <c r="AW47" s="1255"/>
      <c r="AX47" s="1255"/>
      <c r="AY47" s="1255"/>
      <c r="AZ47" s="1255"/>
      <c r="BA47" s="1255"/>
      <c r="BB47" s="1255"/>
      <c r="BC47" s="1255"/>
      <c r="BD47" s="1255"/>
      <c r="BE47" s="1255"/>
      <c r="BF47" s="1255"/>
      <c r="BG47" s="1255"/>
      <c r="BH47" s="1255"/>
      <c r="BI47" s="1255"/>
      <c r="BJ47" s="1255"/>
      <c r="BK47" s="1255"/>
      <c r="BL47" s="1255"/>
      <c r="BM47" s="1255"/>
      <c r="BN47" s="1255"/>
      <c r="BO47" s="1255"/>
      <c r="BP47" s="1255"/>
      <c r="BQ47" s="1255"/>
      <c r="BR47" s="1255"/>
      <c r="BS47" s="1255"/>
      <c r="BT47" s="1255"/>
      <c r="BU47" s="1255"/>
      <c r="BV47" s="1255"/>
      <c r="BW47" s="1255"/>
      <c r="BX47" s="1255"/>
      <c r="BY47" s="1255"/>
      <c r="BZ47" s="1255"/>
      <c r="CA47" s="1255"/>
      <c r="CB47" s="1255"/>
      <c r="CC47" s="1255"/>
      <c r="CD47" s="1255"/>
      <c r="CE47" s="1255"/>
      <c r="CF47" s="1255"/>
      <c r="CG47" s="1255"/>
      <c r="CH47" s="1255"/>
      <c r="CI47" s="1255"/>
      <c r="CJ47" s="1255"/>
      <c r="CK47" s="1255"/>
      <c r="CL47" s="1255"/>
      <c r="CM47" s="1255"/>
      <c r="CN47" s="1255"/>
      <c r="CO47" s="1255"/>
      <c r="CP47" s="1255"/>
      <c r="CQ47" s="1255"/>
      <c r="CR47" s="1255"/>
      <c r="CS47" s="1255"/>
      <c r="CT47" s="1255"/>
      <c r="CU47" s="1255"/>
      <c r="CV47" s="1255"/>
      <c r="CW47" s="1255"/>
      <c r="CX47" s="1255"/>
      <c r="CY47" s="1255"/>
      <c r="CZ47" s="1255"/>
      <c r="DA47" s="1255"/>
      <c r="DB47" s="1255"/>
      <c r="DC47" s="1256"/>
    </row>
    <row r="48" spans="2:109" ht="13" x14ac:dyDescent="0.2">
      <c r="B48" s="377"/>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ht="13" x14ac:dyDescent="0.2">
      <c r="B49" s="377"/>
      <c r="AN49" s="376" t="s">
        <v>607</v>
      </c>
    </row>
    <row r="50" spans="1:109" ht="13" x14ac:dyDescent="0.2">
      <c r="B50" s="377"/>
      <c r="G50" s="1257"/>
      <c r="H50" s="1257"/>
      <c r="I50" s="1257"/>
      <c r="J50" s="1257"/>
      <c r="K50" s="385"/>
      <c r="L50" s="385"/>
      <c r="M50" s="384"/>
      <c r="N50" s="384"/>
      <c r="AN50" s="1258"/>
      <c r="AO50" s="1259"/>
      <c r="AP50" s="1259"/>
      <c r="AQ50" s="1259"/>
      <c r="AR50" s="1259"/>
      <c r="AS50" s="1259"/>
      <c r="AT50" s="1259"/>
      <c r="AU50" s="1259"/>
      <c r="AV50" s="1259"/>
      <c r="AW50" s="1259"/>
      <c r="AX50" s="1259"/>
      <c r="AY50" s="1259"/>
      <c r="AZ50" s="1259"/>
      <c r="BA50" s="1259"/>
      <c r="BB50" s="1259"/>
      <c r="BC50" s="1259"/>
      <c r="BD50" s="1259"/>
      <c r="BE50" s="1259"/>
      <c r="BF50" s="1259"/>
      <c r="BG50" s="1259"/>
      <c r="BH50" s="1259"/>
      <c r="BI50" s="1259"/>
      <c r="BJ50" s="1259"/>
      <c r="BK50" s="1259"/>
      <c r="BL50" s="1259"/>
      <c r="BM50" s="1259"/>
      <c r="BN50" s="1259"/>
      <c r="BO50" s="1260"/>
      <c r="BP50" s="1245" t="s">
        <v>537</v>
      </c>
      <c r="BQ50" s="1245"/>
      <c r="BR50" s="1245"/>
      <c r="BS50" s="1245"/>
      <c r="BT50" s="1245"/>
      <c r="BU50" s="1245"/>
      <c r="BV50" s="1245"/>
      <c r="BW50" s="1245"/>
      <c r="BX50" s="1245" t="s">
        <v>538</v>
      </c>
      <c r="BY50" s="1245"/>
      <c r="BZ50" s="1245"/>
      <c r="CA50" s="1245"/>
      <c r="CB50" s="1245"/>
      <c r="CC50" s="1245"/>
      <c r="CD50" s="1245"/>
      <c r="CE50" s="1245"/>
      <c r="CF50" s="1245" t="s">
        <v>539</v>
      </c>
      <c r="CG50" s="1245"/>
      <c r="CH50" s="1245"/>
      <c r="CI50" s="1245"/>
      <c r="CJ50" s="1245"/>
      <c r="CK50" s="1245"/>
      <c r="CL50" s="1245"/>
      <c r="CM50" s="1245"/>
      <c r="CN50" s="1245" t="s">
        <v>540</v>
      </c>
      <c r="CO50" s="1245"/>
      <c r="CP50" s="1245"/>
      <c r="CQ50" s="1245"/>
      <c r="CR50" s="1245"/>
      <c r="CS50" s="1245"/>
      <c r="CT50" s="1245"/>
      <c r="CU50" s="1245"/>
      <c r="CV50" s="1245" t="s">
        <v>541</v>
      </c>
      <c r="CW50" s="1245"/>
      <c r="CX50" s="1245"/>
      <c r="CY50" s="1245"/>
      <c r="CZ50" s="1245"/>
      <c r="DA50" s="1245"/>
      <c r="DB50" s="1245"/>
      <c r="DC50" s="1245"/>
    </row>
    <row r="51" spans="1:109" ht="13.5" customHeight="1" x14ac:dyDescent="0.2">
      <c r="B51" s="377"/>
      <c r="G51" s="1247"/>
      <c r="H51" s="1247"/>
      <c r="I51" s="1264"/>
      <c r="J51" s="1264"/>
      <c r="K51" s="1262"/>
      <c r="L51" s="1262"/>
      <c r="M51" s="1262"/>
      <c r="N51" s="1262"/>
      <c r="AM51" s="383"/>
      <c r="AN51" s="1261" t="s">
        <v>606</v>
      </c>
      <c r="AO51" s="1261"/>
      <c r="AP51" s="1261"/>
      <c r="AQ51" s="1261"/>
      <c r="AR51" s="1261"/>
      <c r="AS51" s="1261"/>
      <c r="AT51" s="1261"/>
      <c r="AU51" s="1261"/>
      <c r="AV51" s="1261"/>
      <c r="AW51" s="1261"/>
      <c r="AX51" s="1261"/>
      <c r="AY51" s="1261"/>
      <c r="AZ51" s="1261"/>
      <c r="BA51" s="1261"/>
      <c r="BB51" s="1261" t="s">
        <v>604</v>
      </c>
      <c r="BC51" s="1261"/>
      <c r="BD51" s="1261"/>
      <c r="BE51" s="1261"/>
      <c r="BF51" s="1261"/>
      <c r="BG51" s="1261"/>
      <c r="BH51" s="1261"/>
      <c r="BI51" s="1261"/>
      <c r="BJ51" s="1261"/>
      <c r="BK51" s="1261"/>
      <c r="BL51" s="1261"/>
      <c r="BM51" s="1261"/>
      <c r="BN51" s="1261"/>
      <c r="BO51" s="1261"/>
      <c r="BP51" s="1246">
        <v>203.1</v>
      </c>
      <c r="BQ51" s="1246"/>
      <c r="BR51" s="1246"/>
      <c r="BS51" s="1246"/>
      <c r="BT51" s="1246"/>
      <c r="BU51" s="1246"/>
      <c r="BV51" s="1246"/>
      <c r="BW51" s="1246"/>
      <c r="BX51" s="1246">
        <v>200.3</v>
      </c>
      <c r="BY51" s="1246"/>
      <c r="BZ51" s="1246"/>
      <c r="CA51" s="1246"/>
      <c r="CB51" s="1246"/>
      <c r="CC51" s="1246"/>
      <c r="CD51" s="1246"/>
      <c r="CE51" s="1246"/>
      <c r="CF51" s="1246">
        <v>198.5</v>
      </c>
      <c r="CG51" s="1246"/>
      <c r="CH51" s="1246"/>
      <c r="CI51" s="1246"/>
      <c r="CJ51" s="1246"/>
      <c r="CK51" s="1246"/>
      <c r="CL51" s="1246"/>
      <c r="CM51" s="1246"/>
      <c r="CN51" s="1246">
        <v>192.9</v>
      </c>
      <c r="CO51" s="1246"/>
      <c r="CP51" s="1246"/>
      <c r="CQ51" s="1246"/>
      <c r="CR51" s="1246"/>
      <c r="CS51" s="1246"/>
      <c r="CT51" s="1246"/>
      <c r="CU51" s="1246"/>
      <c r="CV51" s="1246">
        <v>170.4</v>
      </c>
      <c r="CW51" s="1246"/>
      <c r="CX51" s="1246"/>
      <c r="CY51" s="1246"/>
      <c r="CZ51" s="1246"/>
      <c r="DA51" s="1246"/>
      <c r="DB51" s="1246"/>
      <c r="DC51" s="1246"/>
    </row>
    <row r="52" spans="1:109" ht="13" x14ac:dyDescent="0.2">
      <c r="B52" s="377"/>
      <c r="G52" s="1247"/>
      <c r="H52" s="1247"/>
      <c r="I52" s="1264"/>
      <c r="J52" s="1264"/>
      <c r="K52" s="1262"/>
      <c r="L52" s="1262"/>
      <c r="M52" s="1262"/>
      <c r="N52" s="1262"/>
      <c r="AM52" s="383"/>
      <c r="AN52" s="1261"/>
      <c r="AO52" s="1261"/>
      <c r="AP52" s="1261"/>
      <c r="AQ52" s="1261"/>
      <c r="AR52" s="1261"/>
      <c r="AS52" s="1261"/>
      <c r="AT52" s="1261"/>
      <c r="AU52" s="1261"/>
      <c r="AV52" s="1261"/>
      <c r="AW52" s="1261"/>
      <c r="AX52" s="1261"/>
      <c r="AY52" s="1261"/>
      <c r="AZ52" s="1261"/>
      <c r="BA52" s="1261"/>
      <c r="BB52" s="1261"/>
      <c r="BC52" s="1261"/>
      <c r="BD52" s="1261"/>
      <c r="BE52" s="1261"/>
      <c r="BF52" s="1261"/>
      <c r="BG52" s="1261"/>
      <c r="BH52" s="1261"/>
      <c r="BI52" s="1261"/>
      <c r="BJ52" s="1261"/>
      <c r="BK52" s="1261"/>
      <c r="BL52" s="1261"/>
      <c r="BM52" s="1261"/>
      <c r="BN52" s="1261"/>
      <c r="BO52" s="1261"/>
      <c r="BP52" s="1246"/>
      <c r="BQ52" s="1246"/>
      <c r="BR52" s="1246"/>
      <c r="BS52" s="1246"/>
      <c r="BT52" s="1246"/>
      <c r="BU52" s="1246"/>
      <c r="BV52" s="1246"/>
      <c r="BW52" s="1246"/>
      <c r="BX52" s="1246"/>
      <c r="BY52" s="1246"/>
      <c r="BZ52" s="1246"/>
      <c r="CA52" s="1246"/>
      <c r="CB52" s="1246"/>
      <c r="CC52" s="1246"/>
      <c r="CD52" s="1246"/>
      <c r="CE52" s="1246"/>
      <c r="CF52" s="1246"/>
      <c r="CG52" s="1246"/>
      <c r="CH52" s="1246"/>
      <c r="CI52" s="1246"/>
      <c r="CJ52" s="1246"/>
      <c r="CK52" s="1246"/>
      <c r="CL52" s="1246"/>
      <c r="CM52" s="1246"/>
      <c r="CN52" s="1246"/>
      <c r="CO52" s="1246"/>
      <c r="CP52" s="1246"/>
      <c r="CQ52" s="1246"/>
      <c r="CR52" s="1246"/>
      <c r="CS52" s="1246"/>
      <c r="CT52" s="1246"/>
      <c r="CU52" s="1246"/>
      <c r="CV52" s="1246"/>
      <c r="CW52" s="1246"/>
      <c r="CX52" s="1246"/>
      <c r="CY52" s="1246"/>
      <c r="CZ52" s="1246"/>
      <c r="DA52" s="1246"/>
      <c r="DB52" s="1246"/>
      <c r="DC52" s="1246"/>
    </row>
    <row r="53" spans="1:109" ht="13" x14ac:dyDescent="0.2">
      <c r="A53" s="391"/>
      <c r="B53" s="377"/>
      <c r="G53" s="1247"/>
      <c r="H53" s="1247"/>
      <c r="I53" s="1257"/>
      <c r="J53" s="1257"/>
      <c r="K53" s="1262"/>
      <c r="L53" s="1262"/>
      <c r="M53" s="1262"/>
      <c r="N53" s="1262"/>
      <c r="AM53" s="383"/>
      <c r="AN53" s="1261"/>
      <c r="AO53" s="1261"/>
      <c r="AP53" s="1261"/>
      <c r="AQ53" s="1261"/>
      <c r="AR53" s="1261"/>
      <c r="AS53" s="1261"/>
      <c r="AT53" s="1261"/>
      <c r="AU53" s="1261"/>
      <c r="AV53" s="1261"/>
      <c r="AW53" s="1261"/>
      <c r="AX53" s="1261"/>
      <c r="AY53" s="1261"/>
      <c r="AZ53" s="1261"/>
      <c r="BA53" s="1261"/>
      <c r="BB53" s="1261" t="s">
        <v>611</v>
      </c>
      <c r="BC53" s="1261"/>
      <c r="BD53" s="1261"/>
      <c r="BE53" s="1261"/>
      <c r="BF53" s="1261"/>
      <c r="BG53" s="1261"/>
      <c r="BH53" s="1261"/>
      <c r="BI53" s="1261"/>
      <c r="BJ53" s="1261"/>
      <c r="BK53" s="1261"/>
      <c r="BL53" s="1261"/>
      <c r="BM53" s="1261"/>
      <c r="BN53" s="1261"/>
      <c r="BO53" s="1261"/>
      <c r="BP53" s="1246">
        <v>61.2</v>
      </c>
      <c r="BQ53" s="1246"/>
      <c r="BR53" s="1246"/>
      <c r="BS53" s="1246"/>
      <c r="BT53" s="1246"/>
      <c r="BU53" s="1246"/>
      <c r="BV53" s="1246"/>
      <c r="BW53" s="1246"/>
      <c r="BX53" s="1246">
        <v>62.1</v>
      </c>
      <c r="BY53" s="1246"/>
      <c r="BZ53" s="1246"/>
      <c r="CA53" s="1246"/>
      <c r="CB53" s="1246"/>
      <c r="CC53" s="1246"/>
      <c r="CD53" s="1246"/>
      <c r="CE53" s="1246"/>
      <c r="CF53" s="1246">
        <v>51</v>
      </c>
      <c r="CG53" s="1246"/>
      <c r="CH53" s="1246"/>
      <c r="CI53" s="1246"/>
      <c r="CJ53" s="1246"/>
      <c r="CK53" s="1246"/>
      <c r="CL53" s="1246"/>
      <c r="CM53" s="1246"/>
      <c r="CN53" s="1246">
        <v>64.099999999999994</v>
      </c>
      <c r="CO53" s="1246"/>
      <c r="CP53" s="1246"/>
      <c r="CQ53" s="1246"/>
      <c r="CR53" s="1246"/>
      <c r="CS53" s="1246"/>
      <c r="CT53" s="1246"/>
      <c r="CU53" s="1246"/>
      <c r="CV53" s="1246">
        <v>65.3</v>
      </c>
      <c r="CW53" s="1246"/>
      <c r="CX53" s="1246"/>
      <c r="CY53" s="1246"/>
      <c r="CZ53" s="1246"/>
      <c r="DA53" s="1246"/>
      <c r="DB53" s="1246"/>
      <c r="DC53" s="1246"/>
    </row>
    <row r="54" spans="1:109" ht="13" x14ac:dyDescent="0.2">
      <c r="A54" s="391"/>
      <c r="B54" s="377"/>
      <c r="G54" s="1247"/>
      <c r="H54" s="1247"/>
      <c r="I54" s="1257"/>
      <c r="J54" s="1257"/>
      <c r="K54" s="1262"/>
      <c r="L54" s="1262"/>
      <c r="M54" s="1262"/>
      <c r="N54" s="1262"/>
      <c r="AM54" s="383"/>
      <c r="AN54" s="1261"/>
      <c r="AO54" s="1261"/>
      <c r="AP54" s="1261"/>
      <c r="AQ54" s="1261"/>
      <c r="AR54" s="1261"/>
      <c r="AS54" s="1261"/>
      <c r="AT54" s="1261"/>
      <c r="AU54" s="1261"/>
      <c r="AV54" s="1261"/>
      <c r="AW54" s="1261"/>
      <c r="AX54" s="1261"/>
      <c r="AY54" s="1261"/>
      <c r="AZ54" s="1261"/>
      <c r="BA54" s="1261"/>
      <c r="BB54" s="1261"/>
      <c r="BC54" s="1261"/>
      <c r="BD54" s="1261"/>
      <c r="BE54" s="1261"/>
      <c r="BF54" s="1261"/>
      <c r="BG54" s="1261"/>
      <c r="BH54" s="1261"/>
      <c r="BI54" s="1261"/>
      <c r="BJ54" s="1261"/>
      <c r="BK54" s="1261"/>
      <c r="BL54" s="1261"/>
      <c r="BM54" s="1261"/>
      <c r="BN54" s="1261"/>
      <c r="BO54" s="1261"/>
      <c r="BP54" s="1246"/>
      <c r="BQ54" s="1246"/>
      <c r="BR54" s="1246"/>
      <c r="BS54" s="1246"/>
      <c r="BT54" s="1246"/>
      <c r="BU54" s="1246"/>
      <c r="BV54" s="1246"/>
      <c r="BW54" s="1246"/>
      <c r="BX54" s="1246"/>
      <c r="BY54" s="1246"/>
      <c r="BZ54" s="1246"/>
      <c r="CA54" s="1246"/>
      <c r="CB54" s="1246"/>
      <c r="CC54" s="1246"/>
      <c r="CD54" s="1246"/>
      <c r="CE54" s="1246"/>
      <c r="CF54" s="1246"/>
      <c r="CG54" s="1246"/>
      <c r="CH54" s="1246"/>
      <c r="CI54" s="1246"/>
      <c r="CJ54" s="1246"/>
      <c r="CK54" s="1246"/>
      <c r="CL54" s="1246"/>
      <c r="CM54" s="1246"/>
      <c r="CN54" s="1246"/>
      <c r="CO54" s="1246"/>
      <c r="CP54" s="1246"/>
      <c r="CQ54" s="1246"/>
      <c r="CR54" s="1246"/>
      <c r="CS54" s="1246"/>
      <c r="CT54" s="1246"/>
      <c r="CU54" s="1246"/>
      <c r="CV54" s="1246"/>
      <c r="CW54" s="1246"/>
      <c r="CX54" s="1246"/>
      <c r="CY54" s="1246"/>
      <c r="CZ54" s="1246"/>
      <c r="DA54" s="1246"/>
      <c r="DB54" s="1246"/>
      <c r="DC54" s="1246"/>
    </row>
    <row r="55" spans="1:109" ht="13" x14ac:dyDescent="0.2">
      <c r="A55" s="391"/>
      <c r="B55" s="377"/>
      <c r="G55" s="1257"/>
      <c r="H55" s="1257"/>
      <c r="I55" s="1257"/>
      <c r="J55" s="1257"/>
      <c r="K55" s="1262"/>
      <c r="L55" s="1262"/>
      <c r="M55" s="1262"/>
      <c r="N55" s="1262"/>
      <c r="AN55" s="1245" t="s">
        <v>605</v>
      </c>
      <c r="AO55" s="1245"/>
      <c r="AP55" s="1245"/>
      <c r="AQ55" s="1245"/>
      <c r="AR55" s="1245"/>
      <c r="AS55" s="1245"/>
      <c r="AT55" s="1245"/>
      <c r="AU55" s="1245"/>
      <c r="AV55" s="1245"/>
      <c r="AW55" s="1245"/>
      <c r="AX55" s="1245"/>
      <c r="AY55" s="1245"/>
      <c r="AZ55" s="1245"/>
      <c r="BA55" s="1245"/>
      <c r="BB55" s="1261" t="s">
        <v>604</v>
      </c>
      <c r="BC55" s="1261"/>
      <c r="BD55" s="1261"/>
      <c r="BE55" s="1261"/>
      <c r="BF55" s="1261"/>
      <c r="BG55" s="1261"/>
      <c r="BH55" s="1261"/>
      <c r="BI55" s="1261"/>
      <c r="BJ55" s="1261"/>
      <c r="BK55" s="1261"/>
      <c r="BL55" s="1261"/>
      <c r="BM55" s="1261"/>
      <c r="BN55" s="1261"/>
      <c r="BO55" s="1261"/>
      <c r="BP55" s="1246">
        <v>198</v>
      </c>
      <c r="BQ55" s="1246"/>
      <c r="BR55" s="1246"/>
      <c r="BS55" s="1246"/>
      <c r="BT55" s="1246"/>
      <c r="BU55" s="1246"/>
      <c r="BV55" s="1246"/>
      <c r="BW55" s="1246"/>
      <c r="BX55" s="1246">
        <v>195.2</v>
      </c>
      <c r="BY55" s="1246"/>
      <c r="BZ55" s="1246"/>
      <c r="CA55" s="1246"/>
      <c r="CB55" s="1246"/>
      <c r="CC55" s="1246"/>
      <c r="CD55" s="1246"/>
      <c r="CE55" s="1246"/>
      <c r="CF55" s="1246">
        <v>193.6</v>
      </c>
      <c r="CG55" s="1246"/>
      <c r="CH55" s="1246"/>
      <c r="CI55" s="1246"/>
      <c r="CJ55" s="1246"/>
      <c r="CK55" s="1246"/>
      <c r="CL55" s="1246"/>
      <c r="CM55" s="1246"/>
      <c r="CN55" s="1246">
        <v>190.5</v>
      </c>
      <c r="CO55" s="1246"/>
      <c r="CP55" s="1246"/>
      <c r="CQ55" s="1246"/>
      <c r="CR55" s="1246"/>
      <c r="CS55" s="1246"/>
      <c r="CT55" s="1246"/>
      <c r="CU55" s="1246"/>
      <c r="CV55" s="1246">
        <v>170.5</v>
      </c>
      <c r="CW55" s="1246"/>
      <c r="CX55" s="1246"/>
      <c r="CY55" s="1246"/>
      <c r="CZ55" s="1246"/>
      <c r="DA55" s="1246"/>
      <c r="DB55" s="1246"/>
      <c r="DC55" s="1246"/>
    </row>
    <row r="56" spans="1:109" ht="13" x14ac:dyDescent="0.2">
      <c r="A56" s="391"/>
      <c r="B56" s="377"/>
      <c r="G56" s="1257"/>
      <c r="H56" s="1257"/>
      <c r="I56" s="1257"/>
      <c r="J56" s="1257"/>
      <c r="K56" s="1262"/>
      <c r="L56" s="1262"/>
      <c r="M56" s="1262"/>
      <c r="N56" s="1262"/>
      <c r="AN56" s="1245"/>
      <c r="AO56" s="1245"/>
      <c r="AP56" s="1245"/>
      <c r="AQ56" s="1245"/>
      <c r="AR56" s="1245"/>
      <c r="AS56" s="1245"/>
      <c r="AT56" s="1245"/>
      <c r="AU56" s="1245"/>
      <c r="AV56" s="1245"/>
      <c r="AW56" s="1245"/>
      <c r="AX56" s="1245"/>
      <c r="AY56" s="1245"/>
      <c r="AZ56" s="1245"/>
      <c r="BA56" s="1245"/>
      <c r="BB56" s="1261"/>
      <c r="BC56" s="1261"/>
      <c r="BD56" s="1261"/>
      <c r="BE56" s="1261"/>
      <c r="BF56" s="1261"/>
      <c r="BG56" s="1261"/>
      <c r="BH56" s="1261"/>
      <c r="BI56" s="1261"/>
      <c r="BJ56" s="1261"/>
      <c r="BK56" s="1261"/>
      <c r="BL56" s="1261"/>
      <c r="BM56" s="1261"/>
      <c r="BN56" s="1261"/>
      <c r="BO56" s="1261"/>
      <c r="BP56" s="1246"/>
      <c r="BQ56" s="1246"/>
      <c r="BR56" s="1246"/>
      <c r="BS56" s="1246"/>
      <c r="BT56" s="1246"/>
      <c r="BU56" s="1246"/>
      <c r="BV56" s="1246"/>
      <c r="BW56" s="1246"/>
      <c r="BX56" s="1246"/>
      <c r="BY56" s="1246"/>
      <c r="BZ56" s="1246"/>
      <c r="CA56" s="1246"/>
      <c r="CB56" s="1246"/>
      <c r="CC56" s="1246"/>
      <c r="CD56" s="1246"/>
      <c r="CE56" s="1246"/>
      <c r="CF56" s="1246"/>
      <c r="CG56" s="1246"/>
      <c r="CH56" s="1246"/>
      <c r="CI56" s="1246"/>
      <c r="CJ56" s="1246"/>
      <c r="CK56" s="1246"/>
      <c r="CL56" s="1246"/>
      <c r="CM56" s="1246"/>
      <c r="CN56" s="1246"/>
      <c r="CO56" s="1246"/>
      <c r="CP56" s="1246"/>
      <c r="CQ56" s="1246"/>
      <c r="CR56" s="1246"/>
      <c r="CS56" s="1246"/>
      <c r="CT56" s="1246"/>
      <c r="CU56" s="1246"/>
      <c r="CV56" s="1246"/>
      <c r="CW56" s="1246"/>
      <c r="CX56" s="1246"/>
      <c r="CY56" s="1246"/>
      <c r="CZ56" s="1246"/>
      <c r="DA56" s="1246"/>
      <c r="DB56" s="1246"/>
      <c r="DC56" s="1246"/>
    </row>
    <row r="57" spans="1:109" s="391" customFormat="1" ht="13" x14ac:dyDescent="0.2">
      <c r="B57" s="397"/>
      <c r="G57" s="1257"/>
      <c r="H57" s="1257"/>
      <c r="I57" s="1263"/>
      <c r="J57" s="1263"/>
      <c r="K57" s="1262"/>
      <c r="L57" s="1262"/>
      <c r="M57" s="1262"/>
      <c r="N57" s="1262"/>
      <c r="AM57" s="376"/>
      <c r="AN57" s="1245"/>
      <c r="AO57" s="1245"/>
      <c r="AP57" s="1245"/>
      <c r="AQ57" s="1245"/>
      <c r="AR57" s="1245"/>
      <c r="AS57" s="1245"/>
      <c r="AT57" s="1245"/>
      <c r="AU57" s="1245"/>
      <c r="AV57" s="1245"/>
      <c r="AW57" s="1245"/>
      <c r="AX57" s="1245"/>
      <c r="AY57" s="1245"/>
      <c r="AZ57" s="1245"/>
      <c r="BA57" s="1245"/>
      <c r="BB57" s="1261" t="s">
        <v>611</v>
      </c>
      <c r="BC57" s="1261"/>
      <c r="BD57" s="1261"/>
      <c r="BE57" s="1261"/>
      <c r="BF57" s="1261"/>
      <c r="BG57" s="1261"/>
      <c r="BH57" s="1261"/>
      <c r="BI57" s="1261"/>
      <c r="BJ57" s="1261"/>
      <c r="BK57" s="1261"/>
      <c r="BL57" s="1261"/>
      <c r="BM57" s="1261"/>
      <c r="BN57" s="1261"/>
      <c r="BO57" s="1261"/>
      <c r="BP57" s="1246">
        <v>60.1</v>
      </c>
      <c r="BQ57" s="1246"/>
      <c r="BR57" s="1246"/>
      <c r="BS57" s="1246"/>
      <c r="BT57" s="1246"/>
      <c r="BU57" s="1246"/>
      <c r="BV57" s="1246"/>
      <c r="BW57" s="1246"/>
      <c r="BX57" s="1246">
        <v>60.7</v>
      </c>
      <c r="BY57" s="1246"/>
      <c r="BZ57" s="1246"/>
      <c r="CA57" s="1246"/>
      <c r="CB57" s="1246"/>
      <c r="CC57" s="1246"/>
      <c r="CD57" s="1246"/>
      <c r="CE57" s="1246"/>
      <c r="CF57" s="1246">
        <v>62.1</v>
      </c>
      <c r="CG57" s="1246"/>
      <c r="CH57" s="1246"/>
      <c r="CI57" s="1246"/>
      <c r="CJ57" s="1246"/>
      <c r="CK57" s="1246"/>
      <c r="CL57" s="1246"/>
      <c r="CM57" s="1246"/>
      <c r="CN57" s="1246">
        <v>63.6</v>
      </c>
      <c r="CO57" s="1246"/>
      <c r="CP57" s="1246"/>
      <c r="CQ57" s="1246"/>
      <c r="CR57" s="1246"/>
      <c r="CS57" s="1246"/>
      <c r="CT57" s="1246"/>
      <c r="CU57" s="1246"/>
      <c r="CV57" s="1246">
        <v>63.9</v>
      </c>
      <c r="CW57" s="1246"/>
      <c r="CX57" s="1246"/>
      <c r="CY57" s="1246"/>
      <c r="CZ57" s="1246"/>
      <c r="DA57" s="1246"/>
      <c r="DB57" s="1246"/>
      <c r="DC57" s="1246"/>
      <c r="DD57" s="402"/>
      <c r="DE57" s="397"/>
    </row>
    <row r="58" spans="1:109" s="391" customFormat="1" ht="13" x14ac:dyDescent="0.2">
      <c r="A58" s="376"/>
      <c r="B58" s="397"/>
      <c r="G58" s="1257"/>
      <c r="H58" s="1257"/>
      <c r="I58" s="1263"/>
      <c r="J58" s="1263"/>
      <c r="K58" s="1262"/>
      <c r="L58" s="1262"/>
      <c r="M58" s="1262"/>
      <c r="N58" s="1262"/>
      <c r="AM58" s="376"/>
      <c r="AN58" s="1245"/>
      <c r="AO58" s="1245"/>
      <c r="AP58" s="1245"/>
      <c r="AQ58" s="1245"/>
      <c r="AR58" s="1245"/>
      <c r="AS58" s="1245"/>
      <c r="AT58" s="1245"/>
      <c r="AU58" s="1245"/>
      <c r="AV58" s="1245"/>
      <c r="AW58" s="1245"/>
      <c r="AX58" s="1245"/>
      <c r="AY58" s="1245"/>
      <c r="AZ58" s="1245"/>
      <c r="BA58" s="1245"/>
      <c r="BB58" s="1261"/>
      <c r="BC58" s="1261"/>
      <c r="BD58" s="1261"/>
      <c r="BE58" s="1261"/>
      <c r="BF58" s="1261"/>
      <c r="BG58" s="1261"/>
      <c r="BH58" s="1261"/>
      <c r="BI58" s="1261"/>
      <c r="BJ58" s="1261"/>
      <c r="BK58" s="1261"/>
      <c r="BL58" s="1261"/>
      <c r="BM58" s="1261"/>
      <c r="BN58" s="1261"/>
      <c r="BO58" s="1261"/>
      <c r="BP58" s="1246"/>
      <c r="BQ58" s="1246"/>
      <c r="BR58" s="1246"/>
      <c r="BS58" s="1246"/>
      <c r="BT58" s="1246"/>
      <c r="BU58" s="1246"/>
      <c r="BV58" s="1246"/>
      <c r="BW58" s="1246"/>
      <c r="BX58" s="1246"/>
      <c r="BY58" s="1246"/>
      <c r="BZ58" s="1246"/>
      <c r="CA58" s="1246"/>
      <c r="CB58" s="1246"/>
      <c r="CC58" s="1246"/>
      <c r="CD58" s="1246"/>
      <c r="CE58" s="1246"/>
      <c r="CF58" s="1246"/>
      <c r="CG58" s="1246"/>
      <c r="CH58" s="1246"/>
      <c r="CI58" s="1246"/>
      <c r="CJ58" s="1246"/>
      <c r="CK58" s="1246"/>
      <c r="CL58" s="1246"/>
      <c r="CM58" s="1246"/>
      <c r="CN58" s="1246"/>
      <c r="CO58" s="1246"/>
      <c r="CP58" s="1246"/>
      <c r="CQ58" s="1246"/>
      <c r="CR58" s="1246"/>
      <c r="CS58" s="1246"/>
      <c r="CT58" s="1246"/>
      <c r="CU58" s="1246"/>
      <c r="CV58" s="1246"/>
      <c r="CW58" s="1246"/>
      <c r="CX58" s="1246"/>
      <c r="CY58" s="1246"/>
      <c r="CZ58" s="1246"/>
      <c r="DA58" s="1246"/>
      <c r="DB58" s="1246"/>
      <c r="DC58" s="1246"/>
      <c r="DD58" s="402"/>
      <c r="DE58" s="397"/>
    </row>
    <row r="59" spans="1:109" s="391" customFormat="1" ht="13" x14ac:dyDescent="0.2">
      <c r="A59" s="376"/>
      <c r="B59" s="397"/>
      <c r="K59" s="403"/>
      <c r="L59" s="403"/>
      <c r="M59" s="403"/>
      <c r="N59" s="403"/>
      <c r="AQ59" s="403"/>
      <c r="AR59" s="403"/>
      <c r="AS59" s="403"/>
      <c r="AT59" s="403"/>
      <c r="BC59" s="403"/>
      <c r="BD59" s="403"/>
      <c r="BE59" s="403"/>
      <c r="BF59" s="403"/>
      <c r="BO59" s="403"/>
      <c r="BP59" s="403"/>
      <c r="BQ59" s="403"/>
      <c r="BR59" s="403"/>
      <c r="CA59" s="403"/>
      <c r="CB59" s="403"/>
      <c r="CC59" s="403"/>
      <c r="CD59" s="403"/>
      <c r="CM59" s="403"/>
      <c r="CN59" s="403"/>
      <c r="CO59" s="403"/>
      <c r="CP59" s="403"/>
      <c r="CY59" s="403"/>
      <c r="CZ59" s="403"/>
      <c r="DA59" s="403"/>
      <c r="DB59" s="403"/>
      <c r="DC59" s="403"/>
      <c r="DD59" s="402"/>
      <c r="DE59" s="397"/>
    </row>
    <row r="60" spans="1:109" s="391" customFormat="1" ht="13" x14ac:dyDescent="0.2">
      <c r="A60" s="376"/>
      <c r="B60" s="397"/>
      <c r="K60" s="403"/>
      <c r="L60" s="403"/>
      <c r="M60" s="403"/>
      <c r="N60" s="403"/>
      <c r="AQ60" s="403"/>
      <c r="AR60" s="403"/>
      <c r="AS60" s="403"/>
      <c r="AT60" s="403"/>
      <c r="BC60" s="403"/>
      <c r="BD60" s="403"/>
      <c r="BE60" s="403"/>
      <c r="BF60" s="403"/>
      <c r="BO60" s="403"/>
      <c r="BP60" s="403"/>
      <c r="BQ60" s="403"/>
      <c r="BR60" s="403"/>
      <c r="CA60" s="403"/>
      <c r="CB60" s="403"/>
      <c r="CC60" s="403"/>
      <c r="CD60" s="403"/>
      <c r="CM60" s="403"/>
      <c r="CN60" s="403"/>
      <c r="CO60" s="403"/>
      <c r="CP60" s="403"/>
      <c r="CY60" s="403"/>
      <c r="CZ60" s="403"/>
      <c r="DA60" s="403"/>
      <c r="DB60" s="403"/>
      <c r="DC60" s="403"/>
      <c r="DD60" s="402"/>
      <c r="DE60" s="397"/>
    </row>
    <row r="61" spans="1:109" s="391" customFormat="1" ht="13" x14ac:dyDescent="0.2">
      <c r="A61" s="376"/>
      <c r="B61" s="401"/>
      <c r="C61" s="400"/>
      <c r="D61" s="400"/>
      <c r="E61" s="400"/>
      <c r="F61" s="400"/>
      <c r="G61" s="400"/>
      <c r="H61" s="400"/>
      <c r="I61" s="400"/>
      <c r="J61" s="400"/>
      <c r="K61" s="400"/>
      <c r="L61" s="400"/>
      <c r="M61" s="399"/>
      <c r="N61" s="399"/>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399"/>
      <c r="AT61" s="399"/>
      <c r="AU61" s="400"/>
      <c r="AV61" s="400"/>
      <c r="AW61" s="400"/>
      <c r="AX61" s="400"/>
      <c r="AY61" s="400"/>
      <c r="AZ61" s="400"/>
      <c r="BA61" s="400"/>
      <c r="BB61" s="400"/>
      <c r="BC61" s="400"/>
      <c r="BD61" s="400"/>
      <c r="BE61" s="399"/>
      <c r="BF61" s="399"/>
      <c r="BG61" s="400"/>
      <c r="BH61" s="400"/>
      <c r="BI61" s="400"/>
      <c r="BJ61" s="400"/>
      <c r="BK61" s="400"/>
      <c r="BL61" s="400"/>
      <c r="BM61" s="400"/>
      <c r="BN61" s="400"/>
      <c r="BO61" s="400"/>
      <c r="BP61" s="400"/>
      <c r="BQ61" s="399"/>
      <c r="BR61" s="399"/>
      <c r="BS61" s="400"/>
      <c r="BT61" s="400"/>
      <c r="BU61" s="400"/>
      <c r="BV61" s="400"/>
      <c r="BW61" s="400"/>
      <c r="BX61" s="400"/>
      <c r="BY61" s="400"/>
      <c r="BZ61" s="400"/>
      <c r="CA61" s="400"/>
      <c r="CB61" s="400"/>
      <c r="CC61" s="399"/>
      <c r="CD61" s="399"/>
      <c r="CE61" s="400"/>
      <c r="CF61" s="400"/>
      <c r="CG61" s="400"/>
      <c r="CH61" s="400"/>
      <c r="CI61" s="400"/>
      <c r="CJ61" s="400"/>
      <c r="CK61" s="400"/>
      <c r="CL61" s="400"/>
      <c r="CM61" s="400"/>
      <c r="CN61" s="400"/>
      <c r="CO61" s="399"/>
      <c r="CP61" s="399"/>
      <c r="CQ61" s="400"/>
      <c r="CR61" s="400"/>
      <c r="CS61" s="400"/>
      <c r="CT61" s="400"/>
      <c r="CU61" s="400"/>
      <c r="CV61" s="400"/>
      <c r="CW61" s="400"/>
      <c r="CX61" s="400"/>
      <c r="CY61" s="400"/>
      <c r="CZ61" s="400"/>
      <c r="DA61" s="399"/>
      <c r="DB61" s="399"/>
      <c r="DC61" s="399"/>
      <c r="DD61" s="398"/>
      <c r="DE61" s="397"/>
    </row>
    <row r="62" spans="1:109" ht="13" x14ac:dyDescent="0.2">
      <c r="B62" s="396"/>
      <c r="C62" s="396"/>
      <c r="D62" s="396"/>
      <c r="E62" s="396"/>
      <c r="F62" s="396"/>
      <c r="G62" s="396"/>
      <c r="H62" s="396"/>
      <c r="I62" s="396"/>
      <c r="J62" s="396"/>
      <c r="K62" s="396"/>
      <c r="L62" s="396"/>
      <c r="M62" s="396"/>
      <c r="N62" s="396"/>
      <c r="O62" s="396"/>
      <c r="P62" s="396"/>
      <c r="Q62" s="396"/>
      <c r="R62" s="396"/>
      <c r="S62" s="396"/>
      <c r="T62" s="396"/>
      <c r="U62" s="396"/>
      <c r="V62" s="396"/>
      <c r="W62" s="396"/>
      <c r="X62" s="396"/>
      <c r="Y62" s="396"/>
      <c r="Z62" s="396"/>
      <c r="AA62" s="396"/>
      <c r="AB62" s="396"/>
      <c r="AC62" s="396"/>
      <c r="AD62" s="396"/>
      <c r="AE62" s="396"/>
      <c r="AF62" s="396"/>
      <c r="AG62" s="396"/>
      <c r="AH62" s="396"/>
      <c r="AI62" s="396"/>
      <c r="AJ62" s="396"/>
      <c r="AK62" s="396"/>
      <c r="AL62" s="396"/>
      <c r="AM62" s="396"/>
      <c r="AN62" s="396"/>
      <c r="AO62" s="396"/>
      <c r="AP62" s="396"/>
      <c r="AQ62" s="396"/>
      <c r="AR62" s="396"/>
      <c r="AS62" s="396"/>
      <c r="AT62" s="396"/>
      <c r="AU62" s="396"/>
      <c r="AV62" s="396"/>
      <c r="AW62" s="396"/>
      <c r="AX62" s="396"/>
      <c r="AY62" s="396"/>
      <c r="AZ62" s="396"/>
      <c r="BA62" s="396"/>
      <c r="BB62" s="396"/>
      <c r="BC62" s="396"/>
      <c r="BD62" s="396"/>
      <c r="BE62" s="396"/>
      <c r="BF62" s="396"/>
      <c r="BG62" s="396"/>
      <c r="BH62" s="396"/>
      <c r="BI62" s="396"/>
      <c r="BJ62" s="396"/>
      <c r="BK62" s="396"/>
      <c r="BL62" s="396"/>
      <c r="BM62" s="396"/>
      <c r="BN62" s="396"/>
      <c r="BO62" s="396"/>
      <c r="BP62" s="396"/>
      <c r="BQ62" s="396"/>
      <c r="BR62" s="396"/>
      <c r="BS62" s="396"/>
      <c r="BT62" s="396"/>
      <c r="BU62" s="396"/>
      <c r="BV62" s="396"/>
      <c r="BW62" s="396"/>
      <c r="BX62" s="396"/>
      <c r="BY62" s="396"/>
      <c r="BZ62" s="396"/>
      <c r="CA62" s="396"/>
      <c r="CB62" s="396"/>
      <c r="CC62" s="396"/>
      <c r="CD62" s="396"/>
      <c r="CE62" s="396"/>
      <c r="CF62" s="396"/>
      <c r="CG62" s="396"/>
      <c r="CH62" s="396"/>
      <c r="CI62" s="396"/>
      <c r="CJ62" s="396"/>
      <c r="CK62" s="396"/>
      <c r="CL62" s="396"/>
      <c r="CM62" s="396"/>
      <c r="CN62" s="396"/>
      <c r="CO62" s="396"/>
      <c r="CP62" s="396"/>
      <c r="CQ62" s="396"/>
      <c r="CR62" s="396"/>
      <c r="CS62" s="396"/>
      <c r="CT62" s="396"/>
      <c r="CU62" s="396"/>
      <c r="CV62" s="396"/>
      <c r="CW62" s="396"/>
      <c r="CX62" s="396"/>
      <c r="CY62" s="396"/>
      <c r="CZ62" s="396"/>
      <c r="DA62" s="396"/>
      <c r="DB62" s="396"/>
      <c r="DC62" s="396"/>
      <c r="DD62" s="396"/>
      <c r="DE62" s="376"/>
    </row>
    <row r="63" spans="1:109" ht="16.5" x14ac:dyDescent="0.2">
      <c r="B63" s="395" t="s">
        <v>610</v>
      </c>
    </row>
    <row r="64" spans="1:109" ht="13" x14ac:dyDescent="0.2">
      <c r="B64" s="377"/>
      <c r="G64" s="392"/>
      <c r="I64" s="394"/>
      <c r="J64" s="394"/>
      <c r="K64" s="394"/>
      <c r="L64" s="394"/>
      <c r="M64" s="394"/>
      <c r="N64" s="393"/>
      <c r="AM64" s="392"/>
      <c r="AN64" s="392" t="s">
        <v>609</v>
      </c>
      <c r="AP64" s="391"/>
      <c r="AQ64" s="391"/>
      <c r="AR64" s="391"/>
      <c r="AY64" s="392"/>
      <c r="BA64" s="391"/>
      <c r="BB64" s="391"/>
      <c r="BC64" s="391"/>
      <c r="BK64" s="392"/>
      <c r="BM64" s="391"/>
      <c r="BN64" s="391"/>
      <c r="BO64" s="391"/>
      <c r="BW64" s="392"/>
      <c r="BY64" s="391"/>
      <c r="BZ64" s="391"/>
      <c r="CA64" s="391"/>
      <c r="CI64" s="392"/>
      <c r="CK64" s="391"/>
      <c r="CL64" s="391"/>
      <c r="CM64" s="391"/>
      <c r="CU64" s="392"/>
      <c r="CW64" s="391"/>
      <c r="CX64" s="391"/>
      <c r="CY64" s="391"/>
    </row>
    <row r="65" spans="2:107" ht="13" x14ac:dyDescent="0.2">
      <c r="B65" s="377"/>
      <c r="AN65" s="1248" t="s">
        <v>608</v>
      </c>
      <c r="AO65" s="1249"/>
      <c r="AP65" s="1249"/>
      <c r="AQ65" s="1249"/>
      <c r="AR65" s="1249"/>
      <c r="AS65" s="1249"/>
      <c r="AT65" s="1249"/>
      <c r="AU65" s="1249"/>
      <c r="AV65" s="1249"/>
      <c r="AW65" s="1249"/>
      <c r="AX65" s="1249"/>
      <c r="AY65" s="1249"/>
      <c r="AZ65" s="1249"/>
      <c r="BA65" s="1249"/>
      <c r="BB65" s="1249"/>
      <c r="BC65" s="1249"/>
      <c r="BD65" s="1249"/>
      <c r="BE65" s="1249"/>
      <c r="BF65" s="1249"/>
      <c r="BG65" s="1249"/>
      <c r="BH65" s="1249"/>
      <c r="BI65" s="1249"/>
      <c r="BJ65" s="1249"/>
      <c r="BK65" s="1249"/>
      <c r="BL65" s="1249"/>
      <c r="BM65" s="1249"/>
      <c r="BN65" s="1249"/>
      <c r="BO65" s="1249"/>
      <c r="BP65" s="1249"/>
      <c r="BQ65" s="1249"/>
      <c r="BR65" s="1249"/>
      <c r="BS65" s="1249"/>
      <c r="BT65" s="1249"/>
      <c r="BU65" s="1249"/>
      <c r="BV65" s="1249"/>
      <c r="BW65" s="1249"/>
      <c r="BX65" s="1249"/>
      <c r="BY65" s="1249"/>
      <c r="BZ65" s="1249"/>
      <c r="CA65" s="1249"/>
      <c r="CB65" s="1249"/>
      <c r="CC65" s="1249"/>
      <c r="CD65" s="1249"/>
      <c r="CE65" s="1249"/>
      <c r="CF65" s="1249"/>
      <c r="CG65" s="1249"/>
      <c r="CH65" s="1249"/>
      <c r="CI65" s="1249"/>
      <c r="CJ65" s="1249"/>
      <c r="CK65" s="1249"/>
      <c r="CL65" s="1249"/>
      <c r="CM65" s="1249"/>
      <c r="CN65" s="1249"/>
      <c r="CO65" s="1249"/>
      <c r="CP65" s="1249"/>
      <c r="CQ65" s="1249"/>
      <c r="CR65" s="1249"/>
      <c r="CS65" s="1249"/>
      <c r="CT65" s="1249"/>
      <c r="CU65" s="1249"/>
      <c r="CV65" s="1249"/>
      <c r="CW65" s="1249"/>
      <c r="CX65" s="1249"/>
      <c r="CY65" s="1249"/>
      <c r="CZ65" s="1249"/>
      <c r="DA65" s="1249"/>
      <c r="DB65" s="1249"/>
      <c r="DC65" s="1250"/>
    </row>
    <row r="66" spans="2:107" ht="13" x14ac:dyDescent="0.2">
      <c r="B66" s="377"/>
      <c r="AN66" s="1251"/>
      <c r="AO66" s="1252"/>
      <c r="AP66" s="1252"/>
      <c r="AQ66" s="1252"/>
      <c r="AR66" s="1252"/>
      <c r="AS66" s="1252"/>
      <c r="AT66" s="1252"/>
      <c r="AU66" s="1252"/>
      <c r="AV66" s="1252"/>
      <c r="AW66" s="1252"/>
      <c r="AX66" s="1252"/>
      <c r="AY66" s="1252"/>
      <c r="AZ66" s="1252"/>
      <c r="BA66" s="1252"/>
      <c r="BB66" s="1252"/>
      <c r="BC66" s="1252"/>
      <c r="BD66" s="1252"/>
      <c r="BE66" s="1252"/>
      <c r="BF66" s="1252"/>
      <c r="BG66" s="1252"/>
      <c r="BH66" s="1252"/>
      <c r="BI66" s="1252"/>
      <c r="BJ66" s="1252"/>
      <c r="BK66" s="1252"/>
      <c r="BL66" s="1252"/>
      <c r="BM66" s="1252"/>
      <c r="BN66" s="1252"/>
      <c r="BO66" s="1252"/>
      <c r="BP66" s="1252"/>
      <c r="BQ66" s="1252"/>
      <c r="BR66" s="1252"/>
      <c r="BS66" s="1252"/>
      <c r="BT66" s="1252"/>
      <c r="BU66" s="1252"/>
      <c r="BV66" s="1252"/>
      <c r="BW66" s="1252"/>
      <c r="BX66" s="1252"/>
      <c r="BY66" s="1252"/>
      <c r="BZ66" s="1252"/>
      <c r="CA66" s="1252"/>
      <c r="CB66" s="1252"/>
      <c r="CC66" s="1252"/>
      <c r="CD66" s="1252"/>
      <c r="CE66" s="1252"/>
      <c r="CF66" s="1252"/>
      <c r="CG66" s="1252"/>
      <c r="CH66" s="1252"/>
      <c r="CI66" s="1252"/>
      <c r="CJ66" s="1252"/>
      <c r="CK66" s="1252"/>
      <c r="CL66" s="1252"/>
      <c r="CM66" s="1252"/>
      <c r="CN66" s="1252"/>
      <c r="CO66" s="1252"/>
      <c r="CP66" s="1252"/>
      <c r="CQ66" s="1252"/>
      <c r="CR66" s="1252"/>
      <c r="CS66" s="1252"/>
      <c r="CT66" s="1252"/>
      <c r="CU66" s="1252"/>
      <c r="CV66" s="1252"/>
      <c r="CW66" s="1252"/>
      <c r="CX66" s="1252"/>
      <c r="CY66" s="1252"/>
      <c r="CZ66" s="1252"/>
      <c r="DA66" s="1252"/>
      <c r="DB66" s="1252"/>
      <c r="DC66" s="1253"/>
    </row>
    <row r="67" spans="2:107" ht="13" x14ac:dyDescent="0.2">
      <c r="B67" s="377"/>
      <c r="AN67" s="1251"/>
      <c r="AO67" s="1252"/>
      <c r="AP67" s="1252"/>
      <c r="AQ67" s="1252"/>
      <c r="AR67" s="1252"/>
      <c r="AS67" s="1252"/>
      <c r="AT67" s="1252"/>
      <c r="AU67" s="1252"/>
      <c r="AV67" s="1252"/>
      <c r="AW67" s="1252"/>
      <c r="AX67" s="1252"/>
      <c r="AY67" s="1252"/>
      <c r="AZ67" s="1252"/>
      <c r="BA67" s="1252"/>
      <c r="BB67" s="1252"/>
      <c r="BC67" s="1252"/>
      <c r="BD67" s="1252"/>
      <c r="BE67" s="1252"/>
      <c r="BF67" s="1252"/>
      <c r="BG67" s="1252"/>
      <c r="BH67" s="1252"/>
      <c r="BI67" s="1252"/>
      <c r="BJ67" s="1252"/>
      <c r="BK67" s="1252"/>
      <c r="BL67" s="1252"/>
      <c r="BM67" s="1252"/>
      <c r="BN67" s="1252"/>
      <c r="BO67" s="1252"/>
      <c r="BP67" s="1252"/>
      <c r="BQ67" s="1252"/>
      <c r="BR67" s="1252"/>
      <c r="BS67" s="1252"/>
      <c r="BT67" s="1252"/>
      <c r="BU67" s="1252"/>
      <c r="BV67" s="1252"/>
      <c r="BW67" s="1252"/>
      <c r="BX67" s="1252"/>
      <c r="BY67" s="1252"/>
      <c r="BZ67" s="1252"/>
      <c r="CA67" s="1252"/>
      <c r="CB67" s="1252"/>
      <c r="CC67" s="1252"/>
      <c r="CD67" s="1252"/>
      <c r="CE67" s="1252"/>
      <c r="CF67" s="1252"/>
      <c r="CG67" s="1252"/>
      <c r="CH67" s="1252"/>
      <c r="CI67" s="1252"/>
      <c r="CJ67" s="1252"/>
      <c r="CK67" s="1252"/>
      <c r="CL67" s="1252"/>
      <c r="CM67" s="1252"/>
      <c r="CN67" s="1252"/>
      <c r="CO67" s="1252"/>
      <c r="CP67" s="1252"/>
      <c r="CQ67" s="1252"/>
      <c r="CR67" s="1252"/>
      <c r="CS67" s="1252"/>
      <c r="CT67" s="1252"/>
      <c r="CU67" s="1252"/>
      <c r="CV67" s="1252"/>
      <c r="CW67" s="1252"/>
      <c r="CX67" s="1252"/>
      <c r="CY67" s="1252"/>
      <c r="CZ67" s="1252"/>
      <c r="DA67" s="1252"/>
      <c r="DB67" s="1252"/>
      <c r="DC67" s="1253"/>
    </row>
    <row r="68" spans="2:107" ht="13" x14ac:dyDescent="0.2">
      <c r="B68" s="377"/>
      <c r="AN68" s="1251"/>
      <c r="AO68" s="1252"/>
      <c r="AP68" s="1252"/>
      <c r="AQ68" s="1252"/>
      <c r="AR68" s="1252"/>
      <c r="AS68" s="1252"/>
      <c r="AT68" s="1252"/>
      <c r="AU68" s="1252"/>
      <c r="AV68" s="1252"/>
      <c r="AW68" s="1252"/>
      <c r="AX68" s="1252"/>
      <c r="AY68" s="1252"/>
      <c r="AZ68" s="1252"/>
      <c r="BA68" s="1252"/>
      <c r="BB68" s="1252"/>
      <c r="BC68" s="1252"/>
      <c r="BD68" s="1252"/>
      <c r="BE68" s="1252"/>
      <c r="BF68" s="1252"/>
      <c r="BG68" s="1252"/>
      <c r="BH68" s="1252"/>
      <c r="BI68" s="1252"/>
      <c r="BJ68" s="1252"/>
      <c r="BK68" s="1252"/>
      <c r="BL68" s="1252"/>
      <c r="BM68" s="1252"/>
      <c r="BN68" s="1252"/>
      <c r="BO68" s="1252"/>
      <c r="BP68" s="1252"/>
      <c r="BQ68" s="1252"/>
      <c r="BR68" s="1252"/>
      <c r="BS68" s="1252"/>
      <c r="BT68" s="1252"/>
      <c r="BU68" s="1252"/>
      <c r="BV68" s="1252"/>
      <c r="BW68" s="1252"/>
      <c r="BX68" s="1252"/>
      <c r="BY68" s="1252"/>
      <c r="BZ68" s="1252"/>
      <c r="CA68" s="1252"/>
      <c r="CB68" s="1252"/>
      <c r="CC68" s="1252"/>
      <c r="CD68" s="1252"/>
      <c r="CE68" s="1252"/>
      <c r="CF68" s="1252"/>
      <c r="CG68" s="1252"/>
      <c r="CH68" s="1252"/>
      <c r="CI68" s="1252"/>
      <c r="CJ68" s="1252"/>
      <c r="CK68" s="1252"/>
      <c r="CL68" s="1252"/>
      <c r="CM68" s="1252"/>
      <c r="CN68" s="1252"/>
      <c r="CO68" s="1252"/>
      <c r="CP68" s="1252"/>
      <c r="CQ68" s="1252"/>
      <c r="CR68" s="1252"/>
      <c r="CS68" s="1252"/>
      <c r="CT68" s="1252"/>
      <c r="CU68" s="1252"/>
      <c r="CV68" s="1252"/>
      <c r="CW68" s="1252"/>
      <c r="CX68" s="1252"/>
      <c r="CY68" s="1252"/>
      <c r="CZ68" s="1252"/>
      <c r="DA68" s="1252"/>
      <c r="DB68" s="1252"/>
      <c r="DC68" s="1253"/>
    </row>
    <row r="69" spans="2:107" ht="13" x14ac:dyDescent="0.2">
      <c r="B69" s="377"/>
      <c r="AN69" s="1254"/>
      <c r="AO69" s="1255"/>
      <c r="AP69" s="1255"/>
      <c r="AQ69" s="1255"/>
      <c r="AR69" s="1255"/>
      <c r="AS69" s="1255"/>
      <c r="AT69" s="1255"/>
      <c r="AU69" s="1255"/>
      <c r="AV69" s="1255"/>
      <c r="AW69" s="1255"/>
      <c r="AX69" s="1255"/>
      <c r="AY69" s="1255"/>
      <c r="AZ69" s="1255"/>
      <c r="BA69" s="1255"/>
      <c r="BB69" s="1255"/>
      <c r="BC69" s="1255"/>
      <c r="BD69" s="1255"/>
      <c r="BE69" s="1255"/>
      <c r="BF69" s="1255"/>
      <c r="BG69" s="1255"/>
      <c r="BH69" s="1255"/>
      <c r="BI69" s="1255"/>
      <c r="BJ69" s="1255"/>
      <c r="BK69" s="1255"/>
      <c r="BL69" s="1255"/>
      <c r="BM69" s="1255"/>
      <c r="BN69" s="1255"/>
      <c r="BO69" s="1255"/>
      <c r="BP69" s="1255"/>
      <c r="BQ69" s="1255"/>
      <c r="BR69" s="1255"/>
      <c r="BS69" s="1255"/>
      <c r="BT69" s="1255"/>
      <c r="BU69" s="1255"/>
      <c r="BV69" s="1255"/>
      <c r="BW69" s="1255"/>
      <c r="BX69" s="1255"/>
      <c r="BY69" s="1255"/>
      <c r="BZ69" s="1255"/>
      <c r="CA69" s="1255"/>
      <c r="CB69" s="1255"/>
      <c r="CC69" s="1255"/>
      <c r="CD69" s="1255"/>
      <c r="CE69" s="1255"/>
      <c r="CF69" s="1255"/>
      <c r="CG69" s="1255"/>
      <c r="CH69" s="1255"/>
      <c r="CI69" s="1255"/>
      <c r="CJ69" s="1255"/>
      <c r="CK69" s="1255"/>
      <c r="CL69" s="1255"/>
      <c r="CM69" s="1255"/>
      <c r="CN69" s="1255"/>
      <c r="CO69" s="1255"/>
      <c r="CP69" s="1255"/>
      <c r="CQ69" s="1255"/>
      <c r="CR69" s="1255"/>
      <c r="CS69" s="1255"/>
      <c r="CT69" s="1255"/>
      <c r="CU69" s="1255"/>
      <c r="CV69" s="1255"/>
      <c r="CW69" s="1255"/>
      <c r="CX69" s="1255"/>
      <c r="CY69" s="1255"/>
      <c r="CZ69" s="1255"/>
      <c r="DA69" s="1255"/>
      <c r="DB69" s="1255"/>
      <c r="DC69" s="1256"/>
    </row>
    <row r="70" spans="2:107" ht="13" x14ac:dyDescent="0.2">
      <c r="B70" s="377"/>
      <c r="H70" s="390"/>
      <c r="I70" s="390"/>
      <c r="J70" s="388"/>
      <c r="K70" s="388"/>
      <c r="L70" s="387"/>
      <c r="M70" s="388"/>
      <c r="N70" s="387"/>
      <c r="AN70" s="383"/>
      <c r="AO70" s="383"/>
      <c r="AP70" s="383"/>
      <c r="AZ70" s="383"/>
      <c r="BA70" s="383"/>
      <c r="BB70" s="383"/>
      <c r="BL70" s="383"/>
      <c r="BM70" s="383"/>
      <c r="BN70" s="383"/>
      <c r="BX70" s="383"/>
      <c r="BY70" s="383"/>
      <c r="BZ70" s="383"/>
      <c r="CJ70" s="383"/>
      <c r="CK70" s="383"/>
      <c r="CL70" s="383"/>
      <c r="CV70" s="383"/>
      <c r="CW70" s="383"/>
      <c r="CX70" s="383"/>
    </row>
    <row r="71" spans="2:107" ht="13" x14ac:dyDescent="0.2">
      <c r="B71" s="377"/>
      <c r="G71" s="386"/>
      <c r="I71" s="389"/>
      <c r="J71" s="388"/>
      <c r="K71" s="388"/>
      <c r="L71" s="387"/>
      <c r="M71" s="388"/>
      <c r="N71" s="387"/>
      <c r="AM71" s="386"/>
      <c r="AN71" s="376" t="s">
        <v>607</v>
      </c>
    </row>
    <row r="72" spans="2:107" ht="13" x14ac:dyDescent="0.2">
      <c r="B72" s="377"/>
      <c r="G72" s="1257"/>
      <c r="H72" s="1257"/>
      <c r="I72" s="1257"/>
      <c r="J72" s="1257"/>
      <c r="K72" s="385"/>
      <c r="L72" s="385"/>
      <c r="M72" s="384"/>
      <c r="N72" s="384"/>
      <c r="AN72" s="1258"/>
      <c r="AO72" s="1259"/>
      <c r="AP72" s="1259"/>
      <c r="AQ72" s="1259"/>
      <c r="AR72" s="1259"/>
      <c r="AS72" s="1259"/>
      <c r="AT72" s="1259"/>
      <c r="AU72" s="1259"/>
      <c r="AV72" s="1259"/>
      <c r="AW72" s="1259"/>
      <c r="AX72" s="1259"/>
      <c r="AY72" s="1259"/>
      <c r="AZ72" s="1259"/>
      <c r="BA72" s="1259"/>
      <c r="BB72" s="1259"/>
      <c r="BC72" s="1259"/>
      <c r="BD72" s="1259"/>
      <c r="BE72" s="1259"/>
      <c r="BF72" s="1259"/>
      <c r="BG72" s="1259"/>
      <c r="BH72" s="1259"/>
      <c r="BI72" s="1259"/>
      <c r="BJ72" s="1259"/>
      <c r="BK72" s="1259"/>
      <c r="BL72" s="1259"/>
      <c r="BM72" s="1259"/>
      <c r="BN72" s="1259"/>
      <c r="BO72" s="1260"/>
      <c r="BP72" s="1245" t="s">
        <v>537</v>
      </c>
      <c r="BQ72" s="1245"/>
      <c r="BR72" s="1245"/>
      <c r="BS72" s="1245"/>
      <c r="BT72" s="1245"/>
      <c r="BU72" s="1245"/>
      <c r="BV72" s="1245"/>
      <c r="BW72" s="1245"/>
      <c r="BX72" s="1245" t="s">
        <v>538</v>
      </c>
      <c r="BY72" s="1245"/>
      <c r="BZ72" s="1245"/>
      <c r="CA72" s="1245"/>
      <c r="CB72" s="1245"/>
      <c r="CC72" s="1245"/>
      <c r="CD72" s="1245"/>
      <c r="CE72" s="1245"/>
      <c r="CF72" s="1245" t="s">
        <v>539</v>
      </c>
      <c r="CG72" s="1245"/>
      <c r="CH72" s="1245"/>
      <c r="CI72" s="1245"/>
      <c r="CJ72" s="1245"/>
      <c r="CK72" s="1245"/>
      <c r="CL72" s="1245"/>
      <c r="CM72" s="1245"/>
      <c r="CN72" s="1245" t="s">
        <v>540</v>
      </c>
      <c r="CO72" s="1245"/>
      <c r="CP72" s="1245"/>
      <c r="CQ72" s="1245"/>
      <c r="CR72" s="1245"/>
      <c r="CS72" s="1245"/>
      <c r="CT72" s="1245"/>
      <c r="CU72" s="1245"/>
      <c r="CV72" s="1245" t="s">
        <v>541</v>
      </c>
      <c r="CW72" s="1245"/>
      <c r="CX72" s="1245"/>
      <c r="CY72" s="1245"/>
      <c r="CZ72" s="1245"/>
      <c r="DA72" s="1245"/>
      <c r="DB72" s="1245"/>
      <c r="DC72" s="1245"/>
    </row>
    <row r="73" spans="2:107" ht="13" x14ac:dyDescent="0.2">
      <c r="B73" s="377"/>
      <c r="G73" s="1247"/>
      <c r="H73" s="1247"/>
      <c r="I73" s="1247"/>
      <c r="J73" s="1247"/>
      <c r="K73" s="1265"/>
      <c r="L73" s="1265"/>
      <c r="M73" s="1265"/>
      <c r="N73" s="1265"/>
      <c r="AM73" s="383"/>
      <c r="AN73" s="1261" t="s">
        <v>606</v>
      </c>
      <c r="AO73" s="1261"/>
      <c r="AP73" s="1261"/>
      <c r="AQ73" s="1261"/>
      <c r="AR73" s="1261"/>
      <c r="AS73" s="1261"/>
      <c r="AT73" s="1261"/>
      <c r="AU73" s="1261"/>
      <c r="AV73" s="1261"/>
      <c r="AW73" s="1261"/>
      <c r="AX73" s="1261"/>
      <c r="AY73" s="1261"/>
      <c r="AZ73" s="1261"/>
      <c r="BA73" s="1261"/>
      <c r="BB73" s="1261" t="s">
        <v>604</v>
      </c>
      <c r="BC73" s="1261"/>
      <c r="BD73" s="1261"/>
      <c r="BE73" s="1261"/>
      <c r="BF73" s="1261"/>
      <c r="BG73" s="1261"/>
      <c r="BH73" s="1261"/>
      <c r="BI73" s="1261"/>
      <c r="BJ73" s="1261"/>
      <c r="BK73" s="1261"/>
      <c r="BL73" s="1261"/>
      <c r="BM73" s="1261"/>
      <c r="BN73" s="1261"/>
      <c r="BO73" s="1261"/>
      <c r="BP73" s="1246">
        <v>203.1</v>
      </c>
      <c r="BQ73" s="1246"/>
      <c r="BR73" s="1246"/>
      <c r="BS73" s="1246"/>
      <c r="BT73" s="1246"/>
      <c r="BU73" s="1246"/>
      <c r="BV73" s="1246"/>
      <c r="BW73" s="1246"/>
      <c r="BX73" s="1246">
        <v>200.3</v>
      </c>
      <c r="BY73" s="1246"/>
      <c r="BZ73" s="1246"/>
      <c r="CA73" s="1246"/>
      <c r="CB73" s="1246"/>
      <c r="CC73" s="1246"/>
      <c r="CD73" s="1246"/>
      <c r="CE73" s="1246"/>
      <c r="CF73" s="1246">
        <v>198.5</v>
      </c>
      <c r="CG73" s="1246"/>
      <c r="CH73" s="1246"/>
      <c r="CI73" s="1246"/>
      <c r="CJ73" s="1246"/>
      <c r="CK73" s="1246"/>
      <c r="CL73" s="1246"/>
      <c r="CM73" s="1246"/>
      <c r="CN73" s="1246">
        <v>192.9</v>
      </c>
      <c r="CO73" s="1246"/>
      <c r="CP73" s="1246"/>
      <c r="CQ73" s="1246"/>
      <c r="CR73" s="1246"/>
      <c r="CS73" s="1246"/>
      <c r="CT73" s="1246"/>
      <c r="CU73" s="1246"/>
      <c r="CV73" s="1246">
        <v>170.4</v>
      </c>
      <c r="CW73" s="1246"/>
      <c r="CX73" s="1246"/>
      <c r="CY73" s="1246"/>
      <c r="CZ73" s="1246"/>
      <c r="DA73" s="1246"/>
      <c r="DB73" s="1246"/>
      <c r="DC73" s="1246"/>
    </row>
    <row r="74" spans="2:107" ht="13" x14ac:dyDescent="0.2">
      <c r="B74" s="377"/>
      <c r="G74" s="1247"/>
      <c r="H74" s="1247"/>
      <c r="I74" s="1247"/>
      <c r="J74" s="1247"/>
      <c r="K74" s="1265"/>
      <c r="L74" s="1265"/>
      <c r="M74" s="1265"/>
      <c r="N74" s="1265"/>
      <c r="AM74" s="383"/>
      <c r="AN74" s="1261"/>
      <c r="AO74" s="1261"/>
      <c r="AP74" s="1261"/>
      <c r="AQ74" s="1261"/>
      <c r="AR74" s="1261"/>
      <c r="AS74" s="1261"/>
      <c r="AT74" s="1261"/>
      <c r="AU74" s="1261"/>
      <c r="AV74" s="1261"/>
      <c r="AW74" s="1261"/>
      <c r="AX74" s="1261"/>
      <c r="AY74" s="1261"/>
      <c r="AZ74" s="1261"/>
      <c r="BA74" s="1261"/>
      <c r="BB74" s="1261"/>
      <c r="BC74" s="1261"/>
      <c r="BD74" s="1261"/>
      <c r="BE74" s="1261"/>
      <c r="BF74" s="1261"/>
      <c r="BG74" s="1261"/>
      <c r="BH74" s="1261"/>
      <c r="BI74" s="1261"/>
      <c r="BJ74" s="1261"/>
      <c r="BK74" s="1261"/>
      <c r="BL74" s="1261"/>
      <c r="BM74" s="1261"/>
      <c r="BN74" s="1261"/>
      <c r="BO74" s="1261"/>
      <c r="BP74" s="1246"/>
      <c r="BQ74" s="1246"/>
      <c r="BR74" s="1246"/>
      <c r="BS74" s="1246"/>
      <c r="BT74" s="1246"/>
      <c r="BU74" s="1246"/>
      <c r="BV74" s="1246"/>
      <c r="BW74" s="1246"/>
      <c r="BX74" s="1246"/>
      <c r="BY74" s="1246"/>
      <c r="BZ74" s="1246"/>
      <c r="CA74" s="1246"/>
      <c r="CB74" s="1246"/>
      <c r="CC74" s="1246"/>
      <c r="CD74" s="1246"/>
      <c r="CE74" s="1246"/>
      <c r="CF74" s="1246"/>
      <c r="CG74" s="1246"/>
      <c r="CH74" s="1246"/>
      <c r="CI74" s="1246"/>
      <c r="CJ74" s="1246"/>
      <c r="CK74" s="1246"/>
      <c r="CL74" s="1246"/>
      <c r="CM74" s="1246"/>
      <c r="CN74" s="1246"/>
      <c r="CO74" s="1246"/>
      <c r="CP74" s="1246"/>
      <c r="CQ74" s="1246"/>
      <c r="CR74" s="1246"/>
      <c r="CS74" s="1246"/>
      <c r="CT74" s="1246"/>
      <c r="CU74" s="1246"/>
      <c r="CV74" s="1246"/>
      <c r="CW74" s="1246"/>
      <c r="CX74" s="1246"/>
      <c r="CY74" s="1246"/>
      <c r="CZ74" s="1246"/>
      <c r="DA74" s="1246"/>
      <c r="DB74" s="1246"/>
      <c r="DC74" s="1246"/>
    </row>
    <row r="75" spans="2:107" ht="13" x14ac:dyDescent="0.2">
      <c r="B75" s="377"/>
      <c r="G75" s="1247"/>
      <c r="H75" s="1247"/>
      <c r="I75" s="1257"/>
      <c r="J75" s="1257"/>
      <c r="K75" s="1262"/>
      <c r="L75" s="1262"/>
      <c r="M75" s="1262"/>
      <c r="N75" s="1262"/>
      <c r="AM75" s="383"/>
      <c r="AN75" s="1261"/>
      <c r="AO75" s="1261"/>
      <c r="AP75" s="1261"/>
      <c r="AQ75" s="1261"/>
      <c r="AR75" s="1261"/>
      <c r="AS75" s="1261"/>
      <c r="AT75" s="1261"/>
      <c r="AU75" s="1261"/>
      <c r="AV75" s="1261"/>
      <c r="AW75" s="1261"/>
      <c r="AX75" s="1261"/>
      <c r="AY75" s="1261"/>
      <c r="AZ75" s="1261"/>
      <c r="BA75" s="1261"/>
      <c r="BB75" s="1261" t="s">
        <v>603</v>
      </c>
      <c r="BC75" s="1261"/>
      <c r="BD75" s="1261"/>
      <c r="BE75" s="1261"/>
      <c r="BF75" s="1261"/>
      <c r="BG75" s="1261"/>
      <c r="BH75" s="1261"/>
      <c r="BI75" s="1261"/>
      <c r="BJ75" s="1261"/>
      <c r="BK75" s="1261"/>
      <c r="BL75" s="1261"/>
      <c r="BM75" s="1261"/>
      <c r="BN75" s="1261"/>
      <c r="BO75" s="1261"/>
      <c r="BP75" s="1246">
        <v>11.3</v>
      </c>
      <c r="BQ75" s="1246"/>
      <c r="BR75" s="1246"/>
      <c r="BS75" s="1246"/>
      <c r="BT75" s="1246"/>
      <c r="BU75" s="1246"/>
      <c r="BV75" s="1246"/>
      <c r="BW75" s="1246"/>
      <c r="BX75" s="1246">
        <v>11.2</v>
      </c>
      <c r="BY75" s="1246"/>
      <c r="BZ75" s="1246"/>
      <c r="CA75" s="1246"/>
      <c r="CB75" s="1246"/>
      <c r="CC75" s="1246"/>
      <c r="CD75" s="1246"/>
      <c r="CE75" s="1246"/>
      <c r="CF75" s="1246">
        <v>11.5</v>
      </c>
      <c r="CG75" s="1246"/>
      <c r="CH75" s="1246"/>
      <c r="CI75" s="1246"/>
      <c r="CJ75" s="1246"/>
      <c r="CK75" s="1246"/>
      <c r="CL75" s="1246"/>
      <c r="CM75" s="1246"/>
      <c r="CN75" s="1246">
        <v>11.3</v>
      </c>
      <c r="CO75" s="1246"/>
      <c r="CP75" s="1246"/>
      <c r="CQ75" s="1246"/>
      <c r="CR75" s="1246"/>
      <c r="CS75" s="1246"/>
      <c r="CT75" s="1246"/>
      <c r="CU75" s="1246"/>
      <c r="CV75" s="1246">
        <v>11.1</v>
      </c>
      <c r="CW75" s="1246"/>
      <c r="CX75" s="1246"/>
      <c r="CY75" s="1246"/>
      <c r="CZ75" s="1246"/>
      <c r="DA75" s="1246"/>
      <c r="DB75" s="1246"/>
      <c r="DC75" s="1246"/>
    </row>
    <row r="76" spans="2:107" ht="13" x14ac:dyDescent="0.2">
      <c r="B76" s="377"/>
      <c r="G76" s="1247"/>
      <c r="H76" s="1247"/>
      <c r="I76" s="1257"/>
      <c r="J76" s="1257"/>
      <c r="K76" s="1262"/>
      <c r="L76" s="1262"/>
      <c r="M76" s="1262"/>
      <c r="N76" s="1262"/>
      <c r="AM76" s="383"/>
      <c r="AN76" s="1261"/>
      <c r="AO76" s="1261"/>
      <c r="AP76" s="1261"/>
      <c r="AQ76" s="1261"/>
      <c r="AR76" s="1261"/>
      <c r="AS76" s="1261"/>
      <c r="AT76" s="1261"/>
      <c r="AU76" s="1261"/>
      <c r="AV76" s="1261"/>
      <c r="AW76" s="1261"/>
      <c r="AX76" s="1261"/>
      <c r="AY76" s="1261"/>
      <c r="AZ76" s="1261"/>
      <c r="BA76" s="1261"/>
      <c r="BB76" s="1261"/>
      <c r="BC76" s="1261"/>
      <c r="BD76" s="1261"/>
      <c r="BE76" s="1261"/>
      <c r="BF76" s="1261"/>
      <c r="BG76" s="1261"/>
      <c r="BH76" s="1261"/>
      <c r="BI76" s="1261"/>
      <c r="BJ76" s="1261"/>
      <c r="BK76" s="1261"/>
      <c r="BL76" s="1261"/>
      <c r="BM76" s="1261"/>
      <c r="BN76" s="1261"/>
      <c r="BO76" s="1261"/>
      <c r="BP76" s="1246"/>
      <c r="BQ76" s="1246"/>
      <c r="BR76" s="1246"/>
      <c r="BS76" s="1246"/>
      <c r="BT76" s="1246"/>
      <c r="BU76" s="1246"/>
      <c r="BV76" s="1246"/>
      <c r="BW76" s="1246"/>
      <c r="BX76" s="1246"/>
      <c r="BY76" s="1246"/>
      <c r="BZ76" s="1246"/>
      <c r="CA76" s="1246"/>
      <c r="CB76" s="1246"/>
      <c r="CC76" s="1246"/>
      <c r="CD76" s="1246"/>
      <c r="CE76" s="1246"/>
      <c r="CF76" s="1246"/>
      <c r="CG76" s="1246"/>
      <c r="CH76" s="1246"/>
      <c r="CI76" s="1246"/>
      <c r="CJ76" s="1246"/>
      <c r="CK76" s="1246"/>
      <c r="CL76" s="1246"/>
      <c r="CM76" s="1246"/>
      <c r="CN76" s="1246"/>
      <c r="CO76" s="1246"/>
      <c r="CP76" s="1246"/>
      <c r="CQ76" s="1246"/>
      <c r="CR76" s="1246"/>
      <c r="CS76" s="1246"/>
      <c r="CT76" s="1246"/>
      <c r="CU76" s="1246"/>
      <c r="CV76" s="1246"/>
      <c r="CW76" s="1246"/>
      <c r="CX76" s="1246"/>
      <c r="CY76" s="1246"/>
      <c r="CZ76" s="1246"/>
      <c r="DA76" s="1246"/>
      <c r="DB76" s="1246"/>
      <c r="DC76" s="1246"/>
    </row>
    <row r="77" spans="2:107" ht="13" x14ac:dyDescent="0.2">
      <c r="B77" s="377"/>
      <c r="G77" s="1257"/>
      <c r="H77" s="1257"/>
      <c r="I77" s="1257"/>
      <c r="J77" s="1257"/>
      <c r="K77" s="1265"/>
      <c r="L77" s="1265"/>
      <c r="M77" s="1265"/>
      <c r="N77" s="1265"/>
      <c r="AN77" s="1245" t="s">
        <v>605</v>
      </c>
      <c r="AO77" s="1245"/>
      <c r="AP77" s="1245"/>
      <c r="AQ77" s="1245"/>
      <c r="AR77" s="1245"/>
      <c r="AS77" s="1245"/>
      <c r="AT77" s="1245"/>
      <c r="AU77" s="1245"/>
      <c r="AV77" s="1245"/>
      <c r="AW77" s="1245"/>
      <c r="AX77" s="1245"/>
      <c r="AY77" s="1245"/>
      <c r="AZ77" s="1245"/>
      <c r="BA77" s="1245"/>
      <c r="BB77" s="1261" t="s">
        <v>604</v>
      </c>
      <c r="BC77" s="1261"/>
      <c r="BD77" s="1261"/>
      <c r="BE77" s="1261"/>
      <c r="BF77" s="1261"/>
      <c r="BG77" s="1261"/>
      <c r="BH77" s="1261"/>
      <c r="BI77" s="1261"/>
      <c r="BJ77" s="1261"/>
      <c r="BK77" s="1261"/>
      <c r="BL77" s="1261"/>
      <c r="BM77" s="1261"/>
      <c r="BN77" s="1261"/>
      <c r="BO77" s="1261"/>
      <c r="BP77" s="1246">
        <v>198</v>
      </c>
      <c r="BQ77" s="1246"/>
      <c r="BR77" s="1246"/>
      <c r="BS77" s="1246"/>
      <c r="BT77" s="1246"/>
      <c r="BU77" s="1246"/>
      <c r="BV77" s="1246"/>
      <c r="BW77" s="1246"/>
      <c r="BX77" s="1246">
        <v>195.2</v>
      </c>
      <c r="BY77" s="1246"/>
      <c r="BZ77" s="1246"/>
      <c r="CA77" s="1246"/>
      <c r="CB77" s="1246"/>
      <c r="CC77" s="1246"/>
      <c r="CD77" s="1246"/>
      <c r="CE77" s="1246"/>
      <c r="CF77" s="1246">
        <v>193.6</v>
      </c>
      <c r="CG77" s="1246"/>
      <c r="CH77" s="1246"/>
      <c r="CI77" s="1246"/>
      <c r="CJ77" s="1246"/>
      <c r="CK77" s="1246"/>
      <c r="CL77" s="1246"/>
      <c r="CM77" s="1246"/>
      <c r="CN77" s="1246">
        <v>190.5</v>
      </c>
      <c r="CO77" s="1246"/>
      <c r="CP77" s="1246"/>
      <c r="CQ77" s="1246"/>
      <c r="CR77" s="1246"/>
      <c r="CS77" s="1246"/>
      <c r="CT77" s="1246"/>
      <c r="CU77" s="1246"/>
      <c r="CV77" s="1246">
        <v>170.5</v>
      </c>
      <c r="CW77" s="1246"/>
      <c r="CX77" s="1246"/>
      <c r="CY77" s="1246"/>
      <c r="CZ77" s="1246"/>
      <c r="DA77" s="1246"/>
      <c r="DB77" s="1246"/>
      <c r="DC77" s="1246"/>
    </row>
    <row r="78" spans="2:107" ht="13" x14ac:dyDescent="0.2">
      <c r="B78" s="377"/>
      <c r="G78" s="1257"/>
      <c r="H78" s="1257"/>
      <c r="I78" s="1257"/>
      <c r="J78" s="1257"/>
      <c r="K78" s="1265"/>
      <c r="L78" s="1265"/>
      <c r="M78" s="1265"/>
      <c r="N78" s="1265"/>
      <c r="AN78" s="1245"/>
      <c r="AO78" s="1245"/>
      <c r="AP78" s="1245"/>
      <c r="AQ78" s="1245"/>
      <c r="AR78" s="1245"/>
      <c r="AS78" s="1245"/>
      <c r="AT78" s="1245"/>
      <c r="AU78" s="1245"/>
      <c r="AV78" s="1245"/>
      <c r="AW78" s="1245"/>
      <c r="AX78" s="1245"/>
      <c r="AY78" s="1245"/>
      <c r="AZ78" s="1245"/>
      <c r="BA78" s="1245"/>
      <c r="BB78" s="1261"/>
      <c r="BC78" s="1261"/>
      <c r="BD78" s="1261"/>
      <c r="BE78" s="1261"/>
      <c r="BF78" s="1261"/>
      <c r="BG78" s="1261"/>
      <c r="BH78" s="1261"/>
      <c r="BI78" s="1261"/>
      <c r="BJ78" s="1261"/>
      <c r="BK78" s="1261"/>
      <c r="BL78" s="1261"/>
      <c r="BM78" s="1261"/>
      <c r="BN78" s="1261"/>
      <c r="BO78" s="1261"/>
      <c r="BP78" s="1246"/>
      <c r="BQ78" s="1246"/>
      <c r="BR78" s="1246"/>
      <c r="BS78" s="1246"/>
      <c r="BT78" s="1246"/>
      <c r="BU78" s="1246"/>
      <c r="BV78" s="1246"/>
      <c r="BW78" s="1246"/>
      <c r="BX78" s="1246"/>
      <c r="BY78" s="1246"/>
      <c r="BZ78" s="1246"/>
      <c r="CA78" s="1246"/>
      <c r="CB78" s="1246"/>
      <c r="CC78" s="1246"/>
      <c r="CD78" s="1246"/>
      <c r="CE78" s="1246"/>
      <c r="CF78" s="1246"/>
      <c r="CG78" s="1246"/>
      <c r="CH78" s="1246"/>
      <c r="CI78" s="1246"/>
      <c r="CJ78" s="1246"/>
      <c r="CK78" s="1246"/>
      <c r="CL78" s="1246"/>
      <c r="CM78" s="1246"/>
      <c r="CN78" s="1246"/>
      <c r="CO78" s="1246"/>
      <c r="CP78" s="1246"/>
      <c r="CQ78" s="1246"/>
      <c r="CR78" s="1246"/>
      <c r="CS78" s="1246"/>
      <c r="CT78" s="1246"/>
      <c r="CU78" s="1246"/>
      <c r="CV78" s="1246"/>
      <c r="CW78" s="1246"/>
      <c r="CX78" s="1246"/>
      <c r="CY78" s="1246"/>
      <c r="CZ78" s="1246"/>
      <c r="DA78" s="1246"/>
      <c r="DB78" s="1246"/>
      <c r="DC78" s="1246"/>
    </row>
    <row r="79" spans="2:107" ht="13" x14ac:dyDescent="0.2">
      <c r="B79" s="377"/>
      <c r="G79" s="1257"/>
      <c r="H79" s="1257"/>
      <c r="I79" s="1263"/>
      <c r="J79" s="1263"/>
      <c r="K79" s="1266"/>
      <c r="L79" s="1266"/>
      <c r="M79" s="1266"/>
      <c r="N79" s="1266"/>
      <c r="AN79" s="1245"/>
      <c r="AO79" s="1245"/>
      <c r="AP79" s="1245"/>
      <c r="AQ79" s="1245"/>
      <c r="AR79" s="1245"/>
      <c r="AS79" s="1245"/>
      <c r="AT79" s="1245"/>
      <c r="AU79" s="1245"/>
      <c r="AV79" s="1245"/>
      <c r="AW79" s="1245"/>
      <c r="AX79" s="1245"/>
      <c r="AY79" s="1245"/>
      <c r="AZ79" s="1245"/>
      <c r="BA79" s="1245"/>
      <c r="BB79" s="1261" t="s">
        <v>603</v>
      </c>
      <c r="BC79" s="1261"/>
      <c r="BD79" s="1261"/>
      <c r="BE79" s="1261"/>
      <c r="BF79" s="1261"/>
      <c r="BG79" s="1261"/>
      <c r="BH79" s="1261"/>
      <c r="BI79" s="1261"/>
      <c r="BJ79" s="1261"/>
      <c r="BK79" s="1261"/>
      <c r="BL79" s="1261"/>
      <c r="BM79" s="1261"/>
      <c r="BN79" s="1261"/>
      <c r="BO79" s="1261"/>
      <c r="BP79" s="1246">
        <v>12.8</v>
      </c>
      <c r="BQ79" s="1246"/>
      <c r="BR79" s="1246"/>
      <c r="BS79" s="1246"/>
      <c r="BT79" s="1246"/>
      <c r="BU79" s="1246"/>
      <c r="BV79" s="1246"/>
      <c r="BW79" s="1246"/>
      <c r="BX79" s="1246">
        <v>12.3</v>
      </c>
      <c r="BY79" s="1246"/>
      <c r="BZ79" s="1246"/>
      <c r="CA79" s="1246"/>
      <c r="CB79" s="1246"/>
      <c r="CC79" s="1246"/>
      <c r="CD79" s="1246"/>
      <c r="CE79" s="1246"/>
      <c r="CF79" s="1246">
        <v>11.9</v>
      </c>
      <c r="CG79" s="1246"/>
      <c r="CH79" s="1246"/>
      <c r="CI79" s="1246"/>
      <c r="CJ79" s="1246"/>
      <c r="CK79" s="1246"/>
      <c r="CL79" s="1246"/>
      <c r="CM79" s="1246"/>
      <c r="CN79" s="1246">
        <v>11.5</v>
      </c>
      <c r="CO79" s="1246"/>
      <c r="CP79" s="1246"/>
      <c r="CQ79" s="1246"/>
      <c r="CR79" s="1246"/>
      <c r="CS79" s="1246"/>
      <c r="CT79" s="1246"/>
      <c r="CU79" s="1246"/>
      <c r="CV79" s="1246">
        <v>11.1</v>
      </c>
      <c r="CW79" s="1246"/>
      <c r="CX79" s="1246"/>
      <c r="CY79" s="1246"/>
      <c r="CZ79" s="1246"/>
      <c r="DA79" s="1246"/>
      <c r="DB79" s="1246"/>
      <c r="DC79" s="1246"/>
    </row>
    <row r="80" spans="2:107" ht="13" x14ac:dyDescent="0.2">
      <c r="B80" s="377"/>
      <c r="G80" s="1257"/>
      <c r="H80" s="1257"/>
      <c r="I80" s="1263"/>
      <c r="J80" s="1263"/>
      <c r="K80" s="1266"/>
      <c r="L80" s="1266"/>
      <c r="M80" s="1266"/>
      <c r="N80" s="1266"/>
      <c r="AN80" s="1245"/>
      <c r="AO80" s="1245"/>
      <c r="AP80" s="1245"/>
      <c r="AQ80" s="1245"/>
      <c r="AR80" s="1245"/>
      <c r="AS80" s="1245"/>
      <c r="AT80" s="1245"/>
      <c r="AU80" s="1245"/>
      <c r="AV80" s="1245"/>
      <c r="AW80" s="1245"/>
      <c r="AX80" s="1245"/>
      <c r="AY80" s="1245"/>
      <c r="AZ80" s="1245"/>
      <c r="BA80" s="1245"/>
      <c r="BB80" s="1261"/>
      <c r="BC80" s="1261"/>
      <c r="BD80" s="1261"/>
      <c r="BE80" s="1261"/>
      <c r="BF80" s="1261"/>
      <c r="BG80" s="1261"/>
      <c r="BH80" s="1261"/>
      <c r="BI80" s="1261"/>
      <c r="BJ80" s="1261"/>
      <c r="BK80" s="1261"/>
      <c r="BL80" s="1261"/>
      <c r="BM80" s="1261"/>
      <c r="BN80" s="1261"/>
      <c r="BO80" s="1261"/>
      <c r="BP80" s="1246"/>
      <c r="BQ80" s="1246"/>
      <c r="BR80" s="1246"/>
      <c r="BS80" s="1246"/>
      <c r="BT80" s="1246"/>
      <c r="BU80" s="1246"/>
      <c r="BV80" s="1246"/>
      <c r="BW80" s="1246"/>
      <c r="BX80" s="1246"/>
      <c r="BY80" s="1246"/>
      <c r="BZ80" s="1246"/>
      <c r="CA80" s="1246"/>
      <c r="CB80" s="1246"/>
      <c r="CC80" s="1246"/>
      <c r="CD80" s="1246"/>
      <c r="CE80" s="1246"/>
      <c r="CF80" s="1246"/>
      <c r="CG80" s="1246"/>
      <c r="CH80" s="1246"/>
      <c r="CI80" s="1246"/>
      <c r="CJ80" s="1246"/>
      <c r="CK80" s="1246"/>
      <c r="CL80" s="1246"/>
      <c r="CM80" s="1246"/>
      <c r="CN80" s="1246"/>
      <c r="CO80" s="1246"/>
      <c r="CP80" s="1246"/>
      <c r="CQ80" s="1246"/>
      <c r="CR80" s="1246"/>
      <c r="CS80" s="1246"/>
      <c r="CT80" s="1246"/>
      <c r="CU80" s="1246"/>
      <c r="CV80" s="1246"/>
      <c r="CW80" s="1246"/>
      <c r="CX80" s="1246"/>
      <c r="CY80" s="1246"/>
      <c r="CZ80" s="1246"/>
      <c r="DA80" s="1246"/>
      <c r="DB80" s="1246"/>
      <c r="DC80" s="1246"/>
    </row>
    <row r="81" spans="2:109" ht="13" x14ac:dyDescent="0.2">
      <c r="B81" s="377"/>
    </row>
    <row r="82" spans="2:109" ht="16.5" x14ac:dyDescent="0.2">
      <c r="B82" s="377"/>
      <c r="K82" s="382"/>
      <c r="L82" s="382"/>
      <c r="M82" s="382"/>
      <c r="N82" s="382"/>
      <c r="AQ82" s="382"/>
      <c r="AR82" s="382"/>
      <c r="AS82" s="382"/>
      <c r="AT82" s="382"/>
      <c r="BC82" s="382"/>
      <c r="BD82" s="382"/>
      <c r="BE82" s="382"/>
      <c r="BF82" s="382"/>
      <c r="BO82" s="382"/>
      <c r="BP82" s="382"/>
      <c r="BQ82" s="382"/>
      <c r="BR82" s="382"/>
      <c r="CA82" s="382"/>
      <c r="CB82" s="382"/>
      <c r="CC82" s="382"/>
      <c r="CD82" s="382"/>
      <c r="CM82" s="382"/>
      <c r="CN82" s="382"/>
      <c r="CO82" s="382"/>
      <c r="CP82" s="382"/>
      <c r="CY82" s="382"/>
      <c r="CZ82" s="382"/>
      <c r="DA82" s="382"/>
      <c r="DB82" s="382"/>
      <c r="DC82" s="382"/>
    </row>
    <row r="83" spans="2:109" ht="13" x14ac:dyDescent="0.2">
      <c r="B83" s="381"/>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P83" s="380"/>
      <c r="BQ83" s="380"/>
      <c r="BR83" s="380"/>
      <c r="BS83" s="380"/>
      <c r="BT83" s="380"/>
      <c r="BU83" s="380"/>
      <c r="BV83" s="380"/>
      <c r="BW83" s="380"/>
      <c r="BX83" s="380"/>
      <c r="BY83" s="380"/>
      <c r="BZ83" s="380"/>
      <c r="CA83" s="380"/>
      <c r="CB83" s="380"/>
      <c r="CC83" s="380"/>
      <c r="CD83" s="380"/>
      <c r="CE83" s="380"/>
      <c r="CF83" s="380"/>
      <c r="CG83" s="380"/>
      <c r="CH83" s="380"/>
      <c r="CI83" s="380"/>
      <c r="CJ83" s="380"/>
      <c r="CK83" s="380"/>
      <c r="CL83" s="380"/>
      <c r="CM83" s="380"/>
      <c r="CN83" s="380"/>
      <c r="CO83" s="380"/>
      <c r="CP83" s="380"/>
      <c r="CQ83" s="380"/>
      <c r="CR83" s="380"/>
      <c r="CS83" s="380"/>
      <c r="CT83" s="380"/>
      <c r="CU83" s="380"/>
      <c r="CV83" s="380"/>
      <c r="CW83" s="380"/>
      <c r="CX83" s="380"/>
      <c r="CY83" s="380"/>
      <c r="CZ83" s="380"/>
      <c r="DA83" s="380"/>
      <c r="DB83" s="380"/>
      <c r="DC83" s="380"/>
      <c r="DD83" s="379"/>
    </row>
    <row r="84" spans="2:109" ht="13" x14ac:dyDescent="0.2">
      <c r="DD84" s="376"/>
      <c r="DE84" s="376"/>
    </row>
    <row r="85" spans="2:109" ht="13" x14ac:dyDescent="0.2">
      <c r="DD85" s="376"/>
      <c r="DE85" s="376"/>
    </row>
  </sheetData>
  <sheetProtection algorithmName="SHA-512" hashValue="ocTb6KcMhSwzSe4Ta7b8S+lt95Nuvb9Mjm+w5/0AtpycbVoE17w60J85pPFC08RNFWxo/bwNqXpt+lDTHIKt5g==" saltValue="3Jv0Nx33jxBIAQnaY9IYxQ=="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G72:J72"/>
    <mergeCell ref="AN72:BO72"/>
    <mergeCell ref="BP72:BW72"/>
    <mergeCell ref="G73:H76"/>
    <mergeCell ref="I73:J74"/>
    <mergeCell ref="K73:K74"/>
    <mergeCell ref="L73:L74"/>
    <mergeCell ref="M73:M74"/>
    <mergeCell ref="N73:N74"/>
    <mergeCell ref="BX73:CE74"/>
    <mergeCell ref="CF73:CM74"/>
    <mergeCell ref="CN73:CU74"/>
    <mergeCell ref="BX57:CE58"/>
    <mergeCell ref="CF57:CM58"/>
    <mergeCell ref="CN57:CU58"/>
    <mergeCell ref="AN73:BA76"/>
    <mergeCell ref="BB73:BO74"/>
    <mergeCell ref="BP73:BW74"/>
    <mergeCell ref="AN65:DC69"/>
    <mergeCell ref="G55:H58"/>
    <mergeCell ref="I55:J56"/>
    <mergeCell ref="K55:K56"/>
    <mergeCell ref="L55:L56"/>
    <mergeCell ref="M55:M56"/>
    <mergeCell ref="N55:N56"/>
    <mergeCell ref="I57:J58"/>
    <mergeCell ref="K57:K58"/>
    <mergeCell ref="I53:J54"/>
    <mergeCell ref="K53:K54"/>
    <mergeCell ref="L53:L54"/>
    <mergeCell ref="M53:M54"/>
    <mergeCell ref="N53:N54"/>
    <mergeCell ref="AN55:BA58"/>
    <mergeCell ref="BB55:BO56"/>
    <mergeCell ref="BP55:BW56"/>
    <mergeCell ref="BP57:BW58"/>
    <mergeCell ref="L57:L58"/>
    <mergeCell ref="M57:M58"/>
    <mergeCell ref="N57:N58"/>
    <mergeCell ref="BB57:BO58"/>
    <mergeCell ref="CF53:CM54"/>
    <mergeCell ref="AN51:BA54"/>
    <mergeCell ref="BB51:BO52"/>
    <mergeCell ref="BP51:BW52"/>
    <mergeCell ref="L51:L52"/>
    <mergeCell ref="M51:M52"/>
    <mergeCell ref="N51:N52"/>
    <mergeCell ref="BB53:BO54"/>
    <mergeCell ref="BP53:BW54"/>
    <mergeCell ref="BX53:CE54"/>
    <mergeCell ref="BX55:CE56"/>
    <mergeCell ref="CF55:CM56"/>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CN53:CU54"/>
    <mergeCell ref="I51:J52"/>
    <mergeCell ref="K51:K52"/>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2" zoomScaleNormal="100" zoomScaleSheetLayoutView="55" workbookViewId="0">
      <selection activeCell="BO108" sqref="BO108"/>
    </sheetView>
  </sheetViews>
  <sheetFormatPr defaultColWidth="0" defaultRowHeight="13.5" customHeight="1" zeroHeight="1" x14ac:dyDescent="0.2"/>
  <cols>
    <col min="1" max="34" width="2.453125" style="261" customWidth="1"/>
    <col min="35" max="122" width="2.453125" style="260" customWidth="1"/>
    <col min="123" max="16384" width="2.453125" style="260" hidden="1"/>
  </cols>
  <sheetData>
    <row r="1" spans="1:34"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1:34" ht="13" x14ac:dyDescent="0.2">
      <c r="S2" s="260"/>
      <c r="AH2" s="260"/>
    </row>
    <row r="3" spans="1:34" ht="13"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1:34" ht="13" x14ac:dyDescent="0.2"/>
    <row r="5" spans="1:34" ht="13" x14ac:dyDescent="0.2"/>
    <row r="6" spans="1:34" ht="13" x14ac:dyDescent="0.2"/>
    <row r="7" spans="1:34" ht="13" x14ac:dyDescent="0.2"/>
    <row r="8" spans="1:34" ht="13" x14ac:dyDescent="0.2"/>
    <row r="9" spans="1:34" ht="13" x14ac:dyDescent="0.2">
      <c r="AH9" s="260"/>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60"/>
    </row>
    <row r="18" spans="12:34" ht="13" x14ac:dyDescent="0.2"/>
    <row r="19" spans="12:34" ht="13" x14ac:dyDescent="0.2"/>
    <row r="20" spans="12:34" ht="13" x14ac:dyDescent="0.2">
      <c r="AH20" s="260"/>
    </row>
    <row r="21" spans="12:34" ht="13" x14ac:dyDescent="0.2">
      <c r="AH21" s="260"/>
    </row>
    <row r="22" spans="12:34" ht="13" x14ac:dyDescent="0.2"/>
    <row r="23" spans="12:34" ht="13" x14ac:dyDescent="0.2"/>
    <row r="24" spans="12:34" ht="13" x14ac:dyDescent="0.2">
      <c r="Q24" s="260"/>
    </row>
    <row r="25" spans="12:34" ht="13" x14ac:dyDescent="0.2"/>
    <row r="26" spans="12:34" ht="13" x14ac:dyDescent="0.2"/>
    <row r="27" spans="12:34" ht="13" x14ac:dyDescent="0.2"/>
    <row r="28" spans="12:34" ht="13" x14ac:dyDescent="0.2">
      <c r="T28" s="260"/>
      <c r="AH28" s="260"/>
    </row>
    <row r="29" spans="12:34" ht="13" x14ac:dyDescent="0.2">
      <c r="U29" s="260"/>
    </row>
    <row r="30" spans="12:34" ht="13" x14ac:dyDescent="0.2"/>
    <row r="31" spans="12:34" ht="13" x14ac:dyDescent="0.2">
      <c r="Q31" s="260"/>
    </row>
    <row r="32" spans="12:34" ht="13" x14ac:dyDescent="0.2">
      <c r="L32" s="260"/>
    </row>
    <row r="33" spans="2:34" ht="13" x14ac:dyDescent="0.2">
      <c r="C33" s="260"/>
      <c r="E33" s="260"/>
      <c r="G33" s="260"/>
      <c r="I33" s="260"/>
      <c r="X33" s="260"/>
    </row>
    <row r="34" spans="2:34" ht="13" x14ac:dyDescent="0.2">
      <c r="B34" s="260"/>
      <c r="O34" s="260"/>
      <c r="P34" s="260"/>
      <c r="R34" s="260"/>
      <c r="T34" s="260"/>
    </row>
    <row r="35" spans="2:34" ht="13" x14ac:dyDescent="0.2">
      <c r="D35" s="260"/>
      <c r="U35" s="260"/>
      <c r="W35" s="260"/>
      <c r="AC35" s="260"/>
      <c r="AD35" s="260"/>
      <c r="AE35" s="260"/>
      <c r="AF35" s="260"/>
      <c r="AG35" s="260"/>
      <c r="AH35" s="260"/>
    </row>
    <row r="36" spans="2:34" ht="13" x14ac:dyDescent="0.2">
      <c r="H36" s="260"/>
      <c r="J36" s="260"/>
      <c r="K36" s="260"/>
      <c r="M36" s="260"/>
      <c r="V36" s="260"/>
      <c r="Y36" s="260"/>
      <c r="Z36" s="260"/>
      <c r="AA36" s="260"/>
      <c r="AB36" s="260"/>
      <c r="AC36" s="260"/>
      <c r="AD36" s="260"/>
      <c r="AE36" s="260"/>
      <c r="AF36" s="260"/>
      <c r="AG36" s="260"/>
      <c r="AH36" s="260"/>
    </row>
    <row r="37" spans="2:34" ht="13" x14ac:dyDescent="0.2">
      <c r="AH37" s="260"/>
    </row>
    <row r="38" spans="2:34" ht="13" x14ac:dyDescent="0.2">
      <c r="AG38" s="260"/>
      <c r="AH38" s="260"/>
    </row>
    <row r="39" spans="2:34" ht="13" x14ac:dyDescent="0.2"/>
    <row r="40" spans="2:34" ht="13" x14ac:dyDescent="0.2">
      <c r="X40" s="260"/>
    </row>
    <row r="41" spans="2:34" ht="13" x14ac:dyDescent="0.2">
      <c r="R41" s="260"/>
    </row>
    <row r="42" spans="2:34" ht="13" x14ac:dyDescent="0.2">
      <c r="W42" s="260"/>
    </row>
    <row r="43" spans="2:34" ht="13" x14ac:dyDescent="0.2">
      <c r="V43" s="260"/>
      <c r="Y43" s="260"/>
      <c r="Z43" s="260"/>
      <c r="AA43" s="260"/>
      <c r="AB43" s="260"/>
      <c r="AC43" s="260"/>
      <c r="AD43" s="260"/>
      <c r="AE43" s="260"/>
      <c r="AF43" s="260"/>
      <c r="AG43" s="260"/>
      <c r="AH43" s="260"/>
    </row>
    <row r="44" spans="2:34" ht="13" x14ac:dyDescent="0.2">
      <c r="AH44" s="260"/>
    </row>
    <row r="45" spans="2:34" ht="13" x14ac:dyDescent="0.2">
      <c r="X45" s="260"/>
    </row>
    <row r="46" spans="2:34" ht="13" x14ac:dyDescent="0.2"/>
    <row r="47" spans="2:34" ht="13" x14ac:dyDescent="0.2"/>
    <row r="48" spans="2:34" ht="13" x14ac:dyDescent="0.2">
      <c r="U48" s="260"/>
      <c r="V48" s="260"/>
      <c r="W48" s="260"/>
      <c r="Y48" s="260"/>
      <c r="Z48" s="260"/>
      <c r="AA48" s="260"/>
      <c r="AB48" s="260"/>
      <c r="AC48" s="260"/>
      <c r="AD48" s="260"/>
      <c r="AE48" s="260"/>
      <c r="AF48" s="260"/>
      <c r="AG48" s="260"/>
      <c r="AH48" s="260"/>
    </row>
    <row r="49" spans="28:34" ht="13" x14ac:dyDescent="0.2"/>
    <row r="50" spans="28:34" ht="13" x14ac:dyDescent="0.2">
      <c r="AE50" s="260"/>
      <c r="AF50" s="260"/>
      <c r="AG50" s="260"/>
      <c r="AH50" s="260"/>
    </row>
    <row r="51" spans="28:34" ht="13" x14ac:dyDescent="0.2">
      <c r="AC51" s="260"/>
      <c r="AD51" s="260"/>
      <c r="AE51" s="260"/>
      <c r="AF51" s="260"/>
      <c r="AG51" s="260"/>
      <c r="AH51" s="260"/>
    </row>
    <row r="52" spans="28:34" ht="13" x14ac:dyDescent="0.2"/>
    <row r="53" spans="28:34" ht="13" x14ac:dyDescent="0.2">
      <c r="AF53" s="260"/>
      <c r="AG53" s="260"/>
      <c r="AH53" s="260"/>
    </row>
    <row r="54" spans="28:34" ht="13" x14ac:dyDescent="0.2">
      <c r="AH54" s="260"/>
    </row>
    <row r="55" spans="28:34" ht="13" x14ac:dyDescent="0.2"/>
    <row r="56" spans="28:34" ht="13" x14ac:dyDescent="0.2">
      <c r="AB56" s="260"/>
      <c r="AC56" s="260"/>
      <c r="AD56" s="260"/>
      <c r="AE56" s="260"/>
      <c r="AF56" s="260"/>
      <c r="AG56" s="260"/>
      <c r="AH56" s="260"/>
    </row>
    <row r="57" spans="28:34" ht="13" x14ac:dyDescent="0.2">
      <c r="AH57" s="260"/>
    </row>
    <row r="58" spans="28:34" ht="13" x14ac:dyDescent="0.2">
      <c r="AH58" s="260"/>
    </row>
    <row r="59" spans="28:34" ht="13" x14ac:dyDescent="0.2"/>
    <row r="60" spans="28:34" ht="13" x14ac:dyDescent="0.2"/>
    <row r="61" spans="28:34" ht="13" x14ac:dyDescent="0.2"/>
    <row r="62" spans="28:34" ht="13" x14ac:dyDescent="0.2"/>
    <row r="63" spans="28:34" ht="13" x14ac:dyDescent="0.2">
      <c r="AH63" s="260"/>
    </row>
    <row r="64" spans="28:34" ht="13" x14ac:dyDescent="0.2">
      <c r="AG64" s="260"/>
      <c r="AH64" s="260"/>
    </row>
    <row r="65" spans="28:34" ht="13" x14ac:dyDescent="0.2"/>
    <row r="66" spans="28:34" ht="13" x14ac:dyDescent="0.2"/>
    <row r="67" spans="28:34" ht="13" x14ac:dyDescent="0.2"/>
    <row r="68" spans="28:34" ht="13" x14ac:dyDescent="0.2">
      <c r="AB68" s="260"/>
      <c r="AC68" s="260"/>
      <c r="AD68" s="260"/>
      <c r="AE68" s="260"/>
      <c r="AF68" s="260"/>
      <c r="AG68" s="260"/>
      <c r="AH68" s="260"/>
    </row>
    <row r="69" spans="28:34" ht="13" x14ac:dyDescent="0.2">
      <c r="AF69" s="260"/>
      <c r="AG69" s="260"/>
      <c r="AH69" s="260"/>
    </row>
    <row r="70" spans="28:34" ht="13" x14ac:dyDescent="0.2"/>
    <row r="71" spans="28:34" ht="13" x14ac:dyDescent="0.2"/>
    <row r="72" spans="28:34" ht="13" x14ac:dyDescent="0.2"/>
    <row r="73" spans="28:34" ht="13" x14ac:dyDescent="0.2"/>
    <row r="74" spans="28:34" ht="13" x14ac:dyDescent="0.2"/>
    <row r="75" spans="28:34" ht="13" x14ac:dyDescent="0.2">
      <c r="AH75" s="260"/>
    </row>
    <row r="76" spans="28:34" ht="13" x14ac:dyDescent="0.2">
      <c r="AF76" s="260"/>
      <c r="AG76" s="260"/>
      <c r="AH76" s="260"/>
    </row>
    <row r="77" spans="28:34" ht="13" x14ac:dyDescent="0.2">
      <c r="AG77" s="260"/>
      <c r="AH77" s="260"/>
    </row>
    <row r="78" spans="28:34" ht="13" x14ac:dyDescent="0.2"/>
    <row r="79" spans="28:34" ht="13" x14ac:dyDescent="0.2"/>
    <row r="80" spans="28:34" ht="13" x14ac:dyDescent="0.2"/>
    <row r="81" spans="25:34" ht="13" x14ac:dyDescent="0.2"/>
    <row r="82" spans="25:34" ht="13" x14ac:dyDescent="0.2">
      <c r="Y82" s="260"/>
    </row>
    <row r="83" spans="25:34" ht="13" x14ac:dyDescent="0.2">
      <c r="Y83" s="260"/>
      <c r="Z83" s="260"/>
      <c r="AA83" s="260"/>
      <c r="AB83" s="260"/>
      <c r="AC83" s="260"/>
      <c r="AD83" s="260"/>
      <c r="AE83" s="260"/>
      <c r="AF83" s="260"/>
      <c r="AG83" s="260"/>
      <c r="AH83" s="260"/>
    </row>
    <row r="84" spans="25:34" ht="13" x14ac:dyDescent="0.2"/>
    <row r="85" spans="25:34" ht="13" x14ac:dyDescent="0.2"/>
    <row r="86" spans="25:34" ht="13" x14ac:dyDescent="0.2"/>
    <row r="87" spans="25:34" ht="13" x14ac:dyDescent="0.2"/>
    <row r="88" spans="25:34" ht="13" x14ac:dyDescent="0.2">
      <c r="AH88" s="26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0</v>
      </c>
    </row>
  </sheetData>
  <sheetProtection algorithmName="SHA-512" hashValue="k5tK3yZtMalBopzGs3cXwS1Gztd+6GvpzeyjrHTg6xM22xMXLwMPggqKHbtewHRMEojpuZsJs2/d0MwhwQCHGw==" saltValue="Z/lLQIdijgiR325Dk+fg9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B94" zoomScaleNormal="100" zoomScaleSheetLayoutView="55" workbookViewId="0">
      <selection activeCell="BO108" sqref="BO108"/>
    </sheetView>
  </sheetViews>
  <sheetFormatPr defaultColWidth="0" defaultRowHeight="13.5" customHeight="1" zeroHeight="1" x14ac:dyDescent="0.2"/>
  <cols>
    <col min="1" max="34" width="2.453125" style="261" customWidth="1"/>
    <col min="35" max="122" width="2.453125" style="260" customWidth="1"/>
    <col min="123" max="16384" width="2.453125" style="260" hidden="1"/>
  </cols>
  <sheetData>
    <row r="1" spans="1:34"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1:34" ht="13" x14ac:dyDescent="0.2">
      <c r="S2" s="260"/>
      <c r="AH2" s="260"/>
    </row>
    <row r="3" spans="1:34" ht="13"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1:34" ht="13" x14ac:dyDescent="0.2"/>
    <row r="5" spans="1:34" ht="13" x14ac:dyDescent="0.2"/>
    <row r="6" spans="1:34" ht="13" x14ac:dyDescent="0.2"/>
    <row r="7" spans="1:34" ht="13" x14ac:dyDescent="0.2"/>
    <row r="8" spans="1:34" ht="13" x14ac:dyDescent="0.2"/>
    <row r="9" spans="1:34" ht="13" x14ac:dyDescent="0.2">
      <c r="AH9" s="260"/>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60"/>
    </row>
    <row r="18" spans="12:34" ht="13" x14ac:dyDescent="0.2"/>
    <row r="19" spans="12:34" ht="13" x14ac:dyDescent="0.2"/>
    <row r="20" spans="12:34" ht="13" x14ac:dyDescent="0.2">
      <c r="AH20" s="260"/>
    </row>
    <row r="21" spans="12:34" ht="13" x14ac:dyDescent="0.2">
      <c r="AH21" s="260"/>
    </row>
    <row r="22" spans="12:34" ht="13" x14ac:dyDescent="0.2"/>
    <row r="23" spans="12:34" ht="13" x14ac:dyDescent="0.2"/>
    <row r="24" spans="12:34" ht="13" x14ac:dyDescent="0.2">
      <c r="Q24" s="260"/>
    </row>
    <row r="25" spans="12:34" ht="13" x14ac:dyDescent="0.2"/>
    <row r="26" spans="12:34" ht="13" x14ac:dyDescent="0.2"/>
    <row r="27" spans="12:34" ht="13" x14ac:dyDescent="0.2"/>
    <row r="28" spans="12:34" ht="13" x14ac:dyDescent="0.2">
      <c r="T28" s="260"/>
      <c r="AH28" s="260"/>
    </row>
    <row r="29" spans="12:34" ht="13" x14ac:dyDescent="0.2">
      <c r="U29" s="260"/>
    </row>
    <row r="30" spans="12:34" ht="13" x14ac:dyDescent="0.2"/>
    <row r="31" spans="12:34" ht="13" x14ac:dyDescent="0.2">
      <c r="Q31" s="260"/>
      <c r="X31" s="260"/>
    </row>
    <row r="32" spans="12:34" ht="13" x14ac:dyDescent="0.2">
      <c r="L32" s="260"/>
    </row>
    <row r="33" spans="2:34" ht="13" x14ac:dyDescent="0.2">
      <c r="C33" s="260"/>
      <c r="E33" s="260"/>
      <c r="G33" s="260"/>
      <c r="I33" s="260"/>
    </row>
    <row r="34" spans="2:34" ht="13" x14ac:dyDescent="0.2">
      <c r="B34" s="260"/>
      <c r="O34" s="260"/>
      <c r="P34" s="260"/>
      <c r="R34" s="260"/>
      <c r="T34" s="260"/>
    </row>
    <row r="35" spans="2:34" ht="13" x14ac:dyDescent="0.2">
      <c r="D35" s="260"/>
      <c r="U35" s="260"/>
      <c r="W35" s="260"/>
      <c r="AC35" s="260"/>
      <c r="AD35" s="260"/>
      <c r="AE35" s="260"/>
      <c r="AF35" s="260"/>
      <c r="AG35" s="260"/>
      <c r="AH35" s="260"/>
    </row>
    <row r="36" spans="2:34" ht="13" x14ac:dyDescent="0.2">
      <c r="H36" s="260"/>
      <c r="J36" s="260"/>
      <c r="K36" s="260"/>
      <c r="M36" s="260"/>
      <c r="V36" s="260"/>
      <c r="Y36" s="260"/>
      <c r="Z36" s="260"/>
      <c r="AA36" s="260"/>
      <c r="AB36" s="260"/>
      <c r="AC36" s="260"/>
      <c r="AD36" s="260"/>
      <c r="AE36" s="260"/>
      <c r="AF36" s="260"/>
      <c r="AG36" s="260"/>
      <c r="AH36" s="260"/>
    </row>
    <row r="37" spans="2:34" ht="13" x14ac:dyDescent="0.2">
      <c r="AH37" s="260"/>
    </row>
    <row r="38" spans="2:34" ht="13" x14ac:dyDescent="0.2">
      <c r="X38" s="260"/>
      <c r="AG38" s="260"/>
      <c r="AH38" s="260"/>
    </row>
    <row r="39" spans="2:34" ht="13" x14ac:dyDescent="0.2"/>
    <row r="40" spans="2:34" ht="13" x14ac:dyDescent="0.2"/>
    <row r="41" spans="2:34" ht="13" x14ac:dyDescent="0.2">
      <c r="R41" s="260"/>
    </row>
    <row r="42" spans="2:34" ht="13" x14ac:dyDescent="0.2">
      <c r="W42" s="260"/>
    </row>
    <row r="43" spans="2:34" ht="13" x14ac:dyDescent="0.2">
      <c r="V43" s="260"/>
      <c r="X43" s="260"/>
      <c r="Y43" s="260"/>
      <c r="Z43" s="260"/>
      <c r="AA43" s="260"/>
      <c r="AB43" s="260"/>
      <c r="AC43" s="260"/>
      <c r="AD43" s="260"/>
      <c r="AE43" s="260"/>
      <c r="AF43" s="260"/>
      <c r="AG43" s="260"/>
      <c r="AH43" s="260"/>
    </row>
    <row r="44" spans="2:34" ht="13" x14ac:dyDescent="0.2">
      <c r="AH44" s="260"/>
    </row>
    <row r="45" spans="2:34" ht="13" x14ac:dyDescent="0.2"/>
    <row r="46" spans="2:34" ht="13" x14ac:dyDescent="0.2"/>
    <row r="47" spans="2:34" ht="13" x14ac:dyDescent="0.2"/>
    <row r="48" spans="2:34" ht="13" x14ac:dyDescent="0.2">
      <c r="U48" s="260"/>
      <c r="V48" s="260"/>
      <c r="W48" s="260"/>
      <c r="Y48" s="260"/>
      <c r="Z48" s="260"/>
      <c r="AA48" s="260"/>
      <c r="AB48" s="260"/>
      <c r="AC48" s="260"/>
      <c r="AD48" s="260"/>
      <c r="AE48" s="260"/>
      <c r="AF48" s="260"/>
      <c r="AG48" s="260"/>
      <c r="AH48" s="260"/>
    </row>
    <row r="49" spans="28:34" ht="13" x14ac:dyDescent="0.2"/>
    <row r="50" spans="28:34" ht="13" x14ac:dyDescent="0.2">
      <c r="AE50" s="260"/>
      <c r="AF50" s="260"/>
      <c r="AG50" s="260"/>
      <c r="AH50" s="260"/>
    </row>
    <row r="51" spans="28:34" ht="13" x14ac:dyDescent="0.2">
      <c r="AC51" s="260"/>
      <c r="AD51" s="260"/>
      <c r="AE51" s="260"/>
      <c r="AF51" s="260"/>
      <c r="AG51" s="260"/>
      <c r="AH51" s="260"/>
    </row>
    <row r="52" spans="28:34" ht="13" x14ac:dyDescent="0.2"/>
    <row r="53" spans="28:34" ht="13" x14ac:dyDescent="0.2">
      <c r="AF53" s="260"/>
      <c r="AG53" s="260"/>
      <c r="AH53" s="260"/>
    </row>
    <row r="54" spans="28:34" ht="13" x14ac:dyDescent="0.2">
      <c r="AH54" s="260"/>
    </row>
    <row r="55" spans="28:34" ht="13" x14ac:dyDescent="0.2"/>
    <row r="56" spans="28:34" ht="13" x14ac:dyDescent="0.2">
      <c r="AB56" s="260"/>
      <c r="AC56" s="260"/>
      <c r="AD56" s="260"/>
      <c r="AE56" s="260"/>
      <c r="AF56" s="260"/>
      <c r="AG56" s="260"/>
      <c r="AH56" s="260"/>
    </row>
    <row r="57" spans="28:34" ht="13" x14ac:dyDescent="0.2">
      <c r="AH57" s="260"/>
    </row>
    <row r="58" spans="28:34" ht="13" x14ac:dyDescent="0.2">
      <c r="AH58" s="260"/>
    </row>
    <row r="59" spans="28:34" ht="13" x14ac:dyDescent="0.2"/>
    <row r="60" spans="28:34" ht="13" x14ac:dyDescent="0.2"/>
    <row r="61" spans="28:34" ht="13" x14ac:dyDescent="0.2"/>
    <row r="62" spans="28:34" ht="13" x14ac:dyDescent="0.2"/>
    <row r="63" spans="28:34" ht="13" x14ac:dyDescent="0.2">
      <c r="AH63" s="260"/>
    </row>
    <row r="64" spans="28:34" ht="13" x14ac:dyDescent="0.2">
      <c r="AG64" s="260"/>
      <c r="AH64" s="260"/>
    </row>
    <row r="65" spans="28:34" ht="13" x14ac:dyDescent="0.2"/>
    <row r="66" spans="28:34" ht="13" x14ac:dyDescent="0.2"/>
    <row r="67" spans="28:34" ht="13" x14ac:dyDescent="0.2"/>
    <row r="68" spans="28:34" ht="13" x14ac:dyDescent="0.2">
      <c r="AB68" s="260"/>
      <c r="AC68" s="260"/>
      <c r="AD68" s="260"/>
      <c r="AE68" s="260"/>
      <c r="AF68" s="260"/>
      <c r="AG68" s="260"/>
      <c r="AH68" s="260"/>
    </row>
    <row r="69" spans="28:34" ht="13" x14ac:dyDescent="0.2">
      <c r="AF69" s="260"/>
      <c r="AG69" s="260"/>
      <c r="AH69" s="260"/>
    </row>
    <row r="70" spans="28:34" ht="13" x14ac:dyDescent="0.2"/>
    <row r="71" spans="28:34" ht="13" x14ac:dyDescent="0.2"/>
    <row r="72" spans="28:34" ht="13" x14ac:dyDescent="0.2"/>
    <row r="73" spans="28:34" ht="13" x14ac:dyDescent="0.2"/>
    <row r="74" spans="28:34" ht="13" x14ac:dyDescent="0.2"/>
    <row r="75" spans="28:34" ht="13" x14ac:dyDescent="0.2">
      <c r="AH75" s="260"/>
    </row>
    <row r="76" spans="28:34" ht="13" x14ac:dyDescent="0.2">
      <c r="AF76" s="260"/>
      <c r="AG76" s="260"/>
      <c r="AH76" s="260"/>
    </row>
    <row r="77" spans="28:34" ht="13" x14ac:dyDescent="0.2">
      <c r="AG77" s="260"/>
      <c r="AH77" s="260"/>
    </row>
    <row r="78" spans="28:34" ht="13" x14ac:dyDescent="0.2"/>
    <row r="79" spans="28:34" ht="13" x14ac:dyDescent="0.2"/>
    <row r="80" spans="28:34" ht="13" x14ac:dyDescent="0.2"/>
    <row r="81" spans="25:34" ht="13" x14ac:dyDescent="0.2"/>
    <row r="82" spans="25:34" ht="13" x14ac:dyDescent="0.2">
      <c r="Y82" s="260"/>
    </row>
    <row r="83" spans="25:34" ht="13" x14ac:dyDescent="0.2">
      <c r="Y83" s="260"/>
      <c r="Z83" s="260"/>
      <c r="AA83" s="260"/>
      <c r="AB83" s="260"/>
      <c r="AC83" s="260"/>
      <c r="AD83" s="260"/>
      <c r="AE83" s="260"/>
      <c r="AF83" s="260"/>
      <c r="AG83" s="260"/>
      <c r="AH83" s="260"/>
    </row>
    <row r="84" spans="25:34" ht="13" x14ac:dyDescent="0.2"/>
    <row r="85" spans="25:34" ht="13" x14ac:dyDescent="0.2"/>
    <row r="86" spans="25:34" ht="13" x14ac:dyDescent="0.2"/>
    <row r="87" spans="25:34" ht="13" x14ac:dyDescent="0.2"/>
    <row r="88" spans="25:34" ht="13" x14ac:dyDescent="0.2">
      <c r="AH88" s="26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c r="AH124" s="260"/>
    </row>
    <row r="125" spans="34:122" ht="13.5" customHeight="1" x14ac:dyDescent="0.2">
      <c r="DR125" s="260" t="s">
        <v>0</v>
      </c>
    </row>
  </sheetData>
  <sheetProtection algorithmName="SHA-512" hashValue="x2/2OmnpZMD+BdtLkfeHR2LAaII0hlpijveiXHtJ40mls4swJmigGM7C8W111PQwDGiT/2MFGThzdbCpFMEVWw==" saltValue="CnDZD0SHkdu3O9kWSvnCz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22" customWidth="1"/>
    <col min="2" max="8" width="13.36328125" style="122" customWidth="1"/>
    <col min="9" max="16384" width="11.08984375" style="122"/>
  </cols>
  <sheetData>
    <row r="1" spans="1:8" x14ac:dyDescent="0.2">
      <c r="A1" s="116"/>
      <c r="B1" s="117"/>
      <c r="C1" s="118"/>
      <c r="D1" s="119"/>
      <c r="E1" s="120"/>
      <c r="F1" s="120"/>
      <c r="G1" s="120"/>
      <c r="H1" s="121"/>
    </row>
    <row r="2" spans="1:8" x14ac:dyDescent="0.2">
      <c r="A2" s="123"/>
      <c r="B2" s="124"/>
      <c r="C2" s="125"/>
      <c r="D2" s="126" t="s">
        <v>50</v>
      </c>
      <c r="E2" s="127"/>
      <c r="F2" s="128" t="s">
        <v>51</v>
      </c>
      <c r="G2" s="129"/>
      <c r="H2" s="130"/>
    </row>
    <row r="3" spans="1:8" x14ac:dyDescent="0.2">
      <c r="A3" s="126" t="s">
        <v>529</v>
      </c>
      <c r="B3" s="131"/>
      <c r="C3" s="132"/>
      <c r="D3" s="133">
        <v>37624</v>
      </c>
      <c r="E3" s="134"/>
      <c r="F3" s="135">
        <v>39075</v>
      </c>
      <c r="G3" s="136"/>
      <c r="H3" s="137"/>
    </row>
    <row r="4" spans="1:8" x14ac:dyDescent="0.2">
      <c r="A4" s="138"/>
      <c r="B4" s="139"/>
      <c r="C4" s="140"/>
      <c r="D4" s="141">
        <v>13808</v>
      </c>
      <c r="E4" s="142"/>
      <c r="F4" s="143">
        <v>13441</v>
      </c>
      <c r="G4" s="144"/>
      <c r="H4" s="145"/>
    </row>
    <row r="5" spans="1:8" x14ac:dyDescent="0.2">
      <c r="A5" s="126" t="s">
        <v>531</v>
      </c>
      <c r="B5" s="131"/>
      <c r="C5" s="132"/>
      <c r="D5" s="133">
        <v>38570</v>
      </c>
      <c r="E5" s="134"/>
      <c r="F5" s="135">
        <v>39072</v>
      </c>
      <c r="G5" s="136"/>
      <c r="H5" s="137"/>
    </row>
    <row r="6" spans="1:8" x14ac:dyDescent="0.2">
      <c r="A6" s="138"/>
      <c r="B6" s="139"/>
      <c r="C6" s="140"/>
      <c r="D6" s="141">
        <v>13642</v>
      </c>
      <c r="E6" s="142"/>
      <c r="F6" s="143">
        <v>14106</v>
      </c>
      <c r="G6" s="144"/>
      <c r="H6" s="145"/>
    </row>
    <row r="7" spans="1:8" x14ac:dyDescent="0.2">
      <c r="A7" s="126" t="s">
        <v>532</v>
      </c>
      <c r="B7" s="131"/>
      <c r="C7" s="132"/>
      <c r="D7" s="133">
        <v>52892</v>
      </c>
      <c r="E7" s="134"/>
      <c r="F7" s="135">
        <v>42833</v>
      </c>
      <c r="G7" s="136"/>
      <c r="H7" s="137"/>
    </row>
    <row r="8" spans="1:8" x14ac:dyDescent="0.2">
      <c r="A8" s="138"/>
      <c r="B8" s="139"/>
      <c r="C8" s="140"/>
      <c r="D8" s="141">
        <v>18041</v>
      </c>
      <c r="E8" s="142"/>
      <c r="F8" s="143">
        <v>15211</v>
      </c>
      <c r="G8" s="144"/>
      <c r="H8" s="145"/>
    </row>
    <row r="9" spans="1:8" x14ac:dyDescent="0.2">
      <c r="A9" s="126" t="s">
        <v>533</v>
      </c>
      <c r="B9" s="131"/>
      <c r="C9" s="132"/>
      <c r="D9" s="133">
        <v>61658</v>
      </c>
      <c r="E9" s="134"/>
      <c r="F9" s="135">
        <v>46888</v>
      </c>
      <c r="G9" s="136"/>
      <c r="H9" s="137"/>
    </row>
    <row r="10" spans="1:8" x14ac:dyDescent="0.2">
      <c r="A10" s="138"/>
      <c r="B10" s="139"/>
      <c r="C10" s="140"/>
      <c r="D10" s="141">
        <v>18455</v>
      </c>
      <c r="E10" s="142"/>
      <c r="F10" s="143">
        <v>14375</v>
      </c>
      <c r="G10" s="144"/>
      <c r="H10" s="145"/>
    </row>
    <row r="11" spans="1:8" x14ac:dyDescent="0.2">
      <c r="A11" s="126" t="s">
        <v>534</v>
      </c>
      <c r="B11" s="131"/>
      <c r="C11" s="132"/>
      <c r="D11" s="133">
        <v>51691</v>
      </c>
      <c r="E11" s="134"/>
      <c r="F11" s="135">
        <v>46574</v>
      </c>
      <c r="G11" s="136"/>
      <c r="H11" s="137"/>
    </row>
    <row r="12" spans="1:8" x14ac:dyDescent="0.2">
      <c r="A12" s="138"/>
      <c r="B12" s="139"/>
      <c r="C12" s="146"/>
      <c r="D12" s="141">
        <v>16374</v>
      </c>
      <c r="E12" s="142"/>
      <c r="F12" s="143">
        <v>14394</v>
      </c>
      <c r="G12" s="144"/>
      <c r="H12" s="145"/>
    </row>
    <row r="13" spans="1:8" x14ac:dyDescent="0.2">
      <c r="A13" s="126"/>
      <c r="B13" s="131"/>
      <c r="C13" s="147"/>
      <c r="D13" s="148">
        <v>48487</v>
      </c>
      <c r="E13" s="149"/>
      <c r="F13" s="150">
        <v>42888</v>
      </c>
      <c r="G13" s="151"/>
      <c r="H13" s="137"/>
    </row>
    <row r="14" spans="1:8" x14ac:dyDescent="0.2">
      <c r="A14" s="138"/>
      <c r="B14" s="139"/>
      <c r="C14" s="140"/>
      <c r="D14" s="141">
        <v>16064</v>
      </c>
      <c r="E14" s="142"/>
      <c r="F14" s="143">
        <v>14305</v>
      </c>
      <c r="G14" s="144"/>
      <c r="H14" s="145"/>
    </row>
    <row r="17" spans="1:11" x14ac:dyDescent="0.2">
      <c r="A17" s="122" t="s">
        <v>52</v>
      </c>
    </row>
    <row r="18" spans="1:11" x14ac:dyDescent="0.2">
      <c r="A18" s="152"/>
      <c r="B18" s="152" t="str">
        <f>実質収支比率等に係る経年分析!F$46</f>
        <v>H29</v>
      </c>
      <c r="C18" s="152" t="str">
        <f>実質収支比率等に係る経年分析!G$46</f>
        <v>H30</v>
      </c>
      <c r="D18" s="152" t="str">
        <f>実質収支比率等に係る経年分析!H$46</f>
        <v>R01</v>
      </c>
      <c r="E18" s="152" t="str">
        <f>実質収支比率等に係る経年分析!I$46</f>
        <v>R02</v>
      </c>
      <c r="F18" s="152" t="str">
        <f>実質収支比率等に係る経年分析!J$46</f>
        <v>R03</v>
      </c>
    </row>
    <row r="19" spans="1:11" x14ac:dyDescent="0.2">
      <c r="A19" s="152" t="s">
        <v>53</v>
      </c>
      <c r="B19" s="152">
        <f>ROUND(VALUE(SUBSTITUTE(実質収支比率等に係る経年分析!F$48,"▲","-")),2)</f>
        <v>0.4</v>
      </c>
      <c r="C19" s="152">
        <f>ROUND(VALUE(SUBSTITUTE(実質収支比率等に係る経年分析!G$48,"▲","-")),2)</f>
        <v>0.34</v>
      </c>
      <c r="D19" s="152">
        <f>ROUND(VALUE(SUBSTITUTE(実質収支比率等に係る経年分析!H$48,"▲","-")),2)</f>
        <v>0.28000000000000003</v>
      </c>
      <c r="E19" s="152">
        <f>ROUND(VALUE(SUBSTITUTE(実質収支比率等に係る経年分析!I$48,"▲","-")),2)</f>
        <v>3.98</v>
      </c>
      <c r="F19" s="152">
        <f>ROUND(VALUE(SUBSTITUTE(実質収支比率等に係る経年分析!J$48,"▲","-")),2)</f>
        <v>2.67</v>
      </c>
    </row>
    <row r="20" spans="1:11" x14ac:dyDescent="0.2">
      <c r="A20" s="152" t="s">
        <v>54</v>
      </c>
      <c r="B20" s="152">
        <f>ROUND(VALUE(SUBSTITUTE(実質収支比率等に係る経年分析!F$47,"▲","-")),2)</f>
        <v>4.26</v>
      </c>
      <c r="C20" s="152">
        <f>ROUND(VALUE(SUBSTITUTE(実質収支比率等に係る経年分析!G$47,"▲","-")),2)</f>
        <v>3.54</v>
      </c>
      <c r="D20" s="152">
        <f>ROUND(VALUE(SUBSTITUTE(実質収支比率等に係る経年分析!H$47,"▲","-")),2)</f>
        <v>3.07</v>
      </c>
      <c r="E20" s="152">
        <f>ROUND(VALUE(SUBSTITUTE(実質収支比率等に係る経年分析!I$47,"▲","-")),2)</f>
        <v>3.08</v>
      </c>
      <c r="F20" s="152">
        <f>ROUND(VALUE(SUBSTITUTE(実質収支比率等に係る経年分析!J$47,"▲","-")),2)</f>
        <v>9.27</v>
      </c>
    </row>
    <row r="21" spans="1:11" x14ac:dyDescent="0.2">
      <c r="A21" s="152" t="s">
        <v>55</v>
      </c>
      <c r="B21" s="152">
        <f>IF(ISNUMBER(VALUE(SUBSTITUTE(実質収支比率等に係る経年分析!F$49,"▲","-"))),ROUND(VALUE(SUBSTITUTE(実質収支比率等に係る経年分析!F$49,"▲","-")),2),NA())</f>
        <v>-0.34</v>
      </c>
      <c r="C21" s="152">
        <f>IF(ISNUMBER(VALUE(SUBSTITUTE(実質収支比率等に係る経年分析!G$49,"▲","-"))),ROUND(VALUE(SUBSTITUTE(実質収支比率等に係る経年分析!G$49,"▲","-")),2),NA())</f>
        <v>-0.78</v>
      </c>
      <c r="D21" s="152">
        <f>IF(ISNUMBER(VALUE(SUBSTITUTE(実質収支比率等に係る経年分析!H$49,"▲","-"))),ROUND(VALUE(SUBSTITUTE(実質収支比率等に係る経年分析!H$49,"▲","-")),2),NA())</f>
        <v>-0.52</v>
      </c>
      <c r="E21" s="152">
        <f>IF(ISNUMBER(VALUE(SUBSTITUTE(実質収支比率等に係る経年分析!I$49,"▲","-"))),ROUND(VALUE(SUBSTITUTE(実質収支比率等に係る経年分析!I$49,"▲","-")),2),NA())</f>
        <v>3.75</v>
      </c>
      <c r="F21" s="152">
        <f>IF(ISNUMBER(VALUE(SUBSTITUTE(実質収支比率等に係る経年分析!J$49,"▲","-"))),ROUND(VALUE(SUBSTITUTE(実質収支比率等に係る経年分析!J$49,"▲","-")),2),NA())</f>
        <v>5.14</v>
      </c>
    </row>
    <row r="24" spans="1:11" x14ac:dyDescent="0.2">
      <c r="A24" s="122" t="s">
        <v>56</v>
      </c>
    </row>
    <row r="25" spans="1:11" x14ac:dyDescent="0.2">
      <c r="A25" s="153"/>
      <c r="B25" s="153" t="str">
        <f>連結実質赤字比率に係る赤字・黒字の構成分析!F$33</f>
        <v>H29</v>
      </c>
      <c r="C25" s="153"/>
      <c r="D25" s="153" t="str">
        <f>連結実質赤字比率に係る赤字・黒字の構成分析!G$33</f>
        <v>H30</v>
      </c>
      <c r="E25" s="153"/>
      <c r="F25" s="153" t="str">
        <f>連結実質赤字比率に係る赤字・黒字の構成分析!H$33</f>
        <v>R01</v>
      </c>
      <c r="G25" s="153"/>
      <c r="H25" s="153" t="str">
        <f>連結実質赤字比率に係る赤字・黒字の構成分析!I$33</f>
        <v>R02</v>
      </c>
      <c r="I25" s="153"/>
      <c r="J25" s="153" t="str">
        <f>連結実質赤字比率に係る赤字・黒字の構成分析!J$33</f>
        <v>R03</v>
      </c>
      <c r="K25" s="153"/>
    </row>
    <row r="26" spans="1:11" x14ac:dyDescent="0.2">
      <c r="A26" s="153"/>
      <c r="B26" s="153" t="s">
        <v>57</v>
      </c>
      <c r="C26" s="153" t="s">
        <v>58</v>
      </c>
      <c r="D26" s="153" t="s">
        <v>57</v>
      </c>
      <c r="E26" s="153" t="s">
        <v>58</v>
      </c>
      <c r="F26" s="153" t="s">
        <v>57</v>
      </c>
      <c r="G26" s="153" t="s">
        <v>58</v>
      </c>
      <c r="H26" s="153" t="s">
        <v>57</v>
      </c>
      <c r="I26" s="153" t="s">
        <v>58</v>
      </c>
      <c r="J26" s="153" t="s">
        <v>57</v>
      </c>
      <c r="K26" s="153" t="s">
        <v>58</v>
      </c>
    </row>
    <row r="27" spans="1:11" x14ac:dyDescent="0.2">
      <c r="A27" s="153" t="str">
        <f>IF(連結実質赤字比率に係る赤字・黒字の構成分析!C$43="",NA(),連結実質赤字比率に係る赤字・黒字の構成分析!C$43)</f>
        <v>その他会計（黒字）</v>
      </c>
      <c r="B27" s="153" t="e">
        <f>IF(ROUND(VALUE(SUBSTITUTE(連結実質赤字比率に係る赤字・黒字の構成分析!F$43,"▲", "-")), 2) &lt; 0, ABS(ROUND(VALUE(SUBSTITUTE(連結実質赤字比率に係る赤字・黒字の構成分析!F$43,"▲", "-")), 2)), NA())</f>
        <v>#N/A</v>
      </c>
      <c r="C27" s="153">
        <f>IF(ROUND(VALUE(SUBSTITUTE(連結実質赤字比率に係る赤字・黒字の構成分析!F$43,"▲", "-")), 2) &gt;= 0, ABS(ROUND(VALUE(SUBSTITUTE(連結実質赤字比率に係る赤字・黒字の構成分析!F$43,"▲", "-")), 2)), NA())</f>
        <v>1.25</v>
      </c>
      <c r="D27" s="153" t="e">
        <f>IF(ROUND(VALUE(SUBSTITUTE(連結実質赤字比率に係る赤字・黒字の構成分析!G$43,"▲", "-")), 2) &lt; 0, ABS(ROUND(VALUE(SUBSTITUTE(連結実質赤字比率に係る赤字・黒字の構成分析!G$43,"▲", "-")), 2)), NA())</f>
        <v>#N/A</v>
      </c>
      <c r="E27" s="153">
        <f>IF(ROUND(VALUE(SUBSTITUTE(連結実質赤字比率に係る赤字・黒字の構成分析!G$43,"▲", "-")), 2) &gt;= 0, ABS(ROUND(VALUE(SUBSTITUTE(連結実質赤字比率に係る赤字・黒字の構成分析!G$43,"▲", "-")), 2)), NA())</f>
        <v>1.24</v>
      </c>
      <c r="F27" s="153" t="e">
        <f>IF(ROUND(VALUE(SUBSTITUTE(連結実質赤字比率に係る赤字・黒字の構成分析!H$43,"▲", "-")), 2) &lt; 0, ABS(ROUND(VALUE(SUBSTITUTE(連結実質赤字比率に係る赤字・黒字の構成分析!H$43,"▲", "-")), 2)), NA())</f>
        <v>#N/A</v>
      </c>
      <c r="G27" s="153">
        <f>IF(ROUND(VALUE(SUBSTITUTE(連結実質赤字比率に係る赤字・黒字の構成分析!H$43,"▲", "-")), 2) &gt;= 0, ABS(ROUND(VALUE(SUBSTITUTE(連結実質赤字比率に係る赤字・黒字の構成分析!H$43,"▲", "-")), 2)), NA())</f>
        <v>0</v>
      </c>
      <c r="H27" s="153" t="e">
        <f>IF(ROUND(VALUE(SUBSTITUTE(連結実質赤字比率に係る赤字・黒字の構成分析!I$43,"▲", "-")), 2) &lt; 0, ABS(ROUND(VALUE(SUBSTITUTE(連結実質赤字比率に係る赤字・黒字の構成分析!I$43,"▲", "-")), 2)), NA())</f>
        <v>#N/A</v>
      </c>
      <c r="I27" s="153">
        <f>IF(ROUND(VALUE(SUBSTITUTE(連結実質赤字比率に係る赤字・黒字の構成分析!I$43,"▲", "-")), 2) &gt;= 0, ABS(ROUND(VALUE(SUBSTITUTE(連結実質赤字比率に係る赤字・黒字の構成分析!I$43,"▲", "-")), 2)), NA())</f>
        <v>0</v>
      </c>
      <c r="J27" s="153" t="e">
        <f>IF(ROUND(VALUE(SUBSTITUTE(連結実質赤字比率に係る赤字・黒字の構成分析!J$43,"▲", "-")), 2) &lt; 0, ABS(ROUND(VALUE(SUBSTITUTE(連結実質赤字比率に係る赤字・黒字の構成分析!J$43,"▲", "-")), 2)), NA())</f>
        <v>#N/A</v>
      </c>
      <c r="K27" s="153">
        <f>IF(ROUND(VALUE(SUBSTITUTE(連結実質赤字比率に係る赤字・黒字の構成分析!J$43,"▲", "-")), 2) &gt;= 0, ABS(ROUND(VALUE(SUBSTITUTE(連結実質赤字比率に係る赤字・黒字の構成分析!J$43,"▲", "-")), 2)), NA())</f>
        <v>0.01</v>
      </c>
    </row>
    <row r="28" spans="1:11" x14ac:dyDescent="0.2">
      <c r="A28" s="153" t="str">
        <f>IF(連結実質赤字比率に係る赤字・黒字の構成分析!C$42="",NA(),連結実質赤字比率に係る赤字・黒字の構成分析!C$42)</f>
        <v>その他会計（赤字）</v>
      </c>
      <c r="B28" s="153" t="e">
        <f>IF(ROUND(VALUE(SUBSTITUTE(連結実質赤字比率に係る赤字・黒字の構成分析!F$42,"▲", "-")), 2) &lt; 0, ABS(ROUND(VALUE(SUBSTITUTE(連結実質赤字比率に係る赤字・黒字の構成分析!F$42,"▲", "-")), 2)), NA())</f>
        <v>#VALUE!</v>
      </c>
      <c r="C28" s="153" t="e">
        <f>IF(ROUND(VALUE(SUBSTITUTE(連結実質赤字比率に係る赤字・黒字の構成分析!F$42,"▲", "-")), 2) &gt;= 0, ABS(ROUND(VALUE(SUBSTITUTE(連結実質赤字比率に係る赤字・黒字の構成分析!F$42,"▲", "-")), 2)), NA())</f>
        <v>#VALUE!</v>
      </c>
      <c r="D28" s="153" t="e">
        <f>IF(ROUND(VALUE(SUBSTITUTE(連結実質赤字比率に係る赤字・黒字の構成分析!G$42,"▲", "-")), 2) &lt; 0, ABS(ROUND(VALUE(SUBSTITUTE(連結実質赤字比率に係る赤字・黒字の構成分析!G$42,"▲", "-")), 2)), NA())</f>
        <v>#VALUE!</v>
      </c>
      <c r="E28" s="153" t="e">
        <f>IF(ROUND(VALUE(SUBSTITUTE(連結実質赤字比率に係る赤字・黒字の構成分析!G$42,"▲", "-")), 2) &gt;= 0, ABS(ROUND(VALUE(SUBSTITUTE(連結実質赤字比率に係る赤字・黒字の構成分析!G$42,"▲", "-")), 2)), NA())</f>
        <v>#VALUE!</v>
      </c>
      <c r="F28" s="153" t="e">
        <f>IF(ROUND(VALUE(SUBSTITUTE(連結実質赤字比率に係る赤字・黒字の構成分析!H$42,"▲", "-")), 2) &lt; 0, ABS(ROUND(VALUE(SUBSTITUTE(連結実質赤字比率に係る赤字・黒字の構成分析!H$42,"▲", "-")), 2)), NA())</f>
        <v>#VALUE!</v>
      </c>
      <c r="G28" s="153" t="e">
        <f>IF(ROUND(VALUE(SUBSTITUTE(連結実質赤字比率に係る赤字・黒字の構成分析!H$42,"▲", "-")), 2) &gt;= 0, ABS(ROUND(VALUE(SUBSTITUTE(連結実質赤字比率に係る赤字・黒字の構成分析!H$42,"▲", "-")), 2)), NA())</f>
        <v>#VALUE!</v>
      </c>
      <c r="H28" s="153" t="e">
        <f>IF(ROUND(VALUE(SUBSTITUTE(連結実質赤字比率に係る赤字・黒字の構成分析!I$42,"▲", "-")), 2) &lt; 0, ABS(ROUND(VALUE(SUBSTITUTE(連結実質赤字比率に係る赤字・黒字の構成分析!I$42,"▲", "-")), 2)), NA())</f>
        <v>#VALUE!</v>
      </c>
      <c r="I28" s="153" t="e">
        <f>IF(ROUND(VALUE(SUBSTITUTE(連結実質赤字比率に係る赤字・黒字の構成分析!I$42,"▲", "-")), 2) &gt;= 0, ABS(ROUND(VALUE(SUBSTITUTE(連結実質赤字比率に係る赤字・黒字の構成分析!I$42,"▲", "-")), 2)), NA())</f>
        <v>#VALUE!</v>
      </c>
      <c r="J28" s="153" t="e">
        <f>IF(ROUND(VALUE(SUBSTITUTE(連結実質赤字比率に係る赤字・黒字の構成分析!J$42,"▲", "-")), 2) &lt; 0, ABS(ROUND(VALUE(SUBSTITUTE(連結実質赤字比率に係る赤字・黒字の構成分析!J$42,"▲", "-")), 2)), NA())</f>
        <v>#VALUE!</v>
      </c>
      <c r="K28" s="153" t="e">
        <f>IF(ROUND(VALUE(SUBSTITUTE(連結実質赤字比率に係る赤字・黒字の構成分析!J$42,"▲", "-")), 2) &gt;= 0, ABS(ROUND(VALUE(SUBSTITUTE(連結実質赤字比率に係る赤字・黒字の構成分析!J$42,"▲", "-")), 2)), NA())</f>
        <v>#VALUE!</v>
      </c>
    </row>
    <row r="29" spans="1:11" x14ac:dyDescent="0.2">
      <c r="A29" s="153" t="str">
        <f>IF(連結実質赤字比率に係る赤字・黒字の構成分析!C$41="",NA(),連結実質赤字比率に係る赤字・黒字の構成分析!C$41)</f>
        <v>岡山県造林事業等特別会計</v>
      </c>
      <c r="B29" s="153" t="e">
        <f>IF(ROUND(VALUE(SUBSTITUTE(連結実質赤字比率に係る赤字・黒字の構成分析!F$41,"▲", "-")), 2) &lt; 0, ABS(ROUND(VALUE(SUBSTITUTE(連結実質赤字比率に係る赤字・黒字の構成分析!F$41,"▲", "-")), 2)), NA())</f>
        <v>#N/A</v>
      </c>
      <c r="C29" s="153">
        <f>IF(ROUND(VALUE(SUBSTITUTE(連結実質赤字比率に係る赤字・黒字の構成分析!F$41,"▲", "-")), 2) &gt;= 0, ABS(ROUND(VALUE(SUBSTITUTE(連結実質赤字比率に係る赤字・黒字の構成分析!F$41,"▲", "-")), 2)), NA())</f>
        <v>0</v>
      </c>
      <c r="D29" s="153" t="e">
        <f>IF(ROUND(VALUE(SUBSTITUTE(連結実質赤字比率に係る赤字・黒字の構成分析!G$41,"▲", "-")), 2) &lt; 0, ABS(ROUND(VALUE(SUBSTITUTE(連結実質赤字比率に係る赤字・黒字の構成分析!G$41,"▲", "-")), 2)), NA())</f>
        <v>#N/A</v>
      </c>
      <c r="E29" s="153">
        <f>IF(ROUND(VALUE(SUBSTITUTE(連結実質赤字比率に係る赤字・黒字の構成分析!G$41,"▲", "-")), 2) &gt;= 0, ABS(ROUND(VALUE(SUBSTITUTE(連結実質赤字比率に係る赤字・黒字の構成分析!G$41,"▲", "-")), 2)), NA())</f>
        <v>0</v>
      </c>
      <c r="F29" s="153" t="e">
        <f>IF(ROUND(VALUE(SUBSTITUTE(連結実質赤字比率に係る赤字・黒字の構成分析!H$41,"▲", "-")), 2) &lt; 0, ABS(ROUND(VALUE(SUBSTITUTE(連結実質赤字比率に係る赤字・黒字の構成分析!H$41,"▲", "-")), 2)), NA())</f>
        <v>#N/A</v>
      </c>
      <c r="G29" s="153">
        <f>IF(ROUND(VALUE(SUBSTITUTE(連結実質赤字比率に係る赤字・黒字の構成分析!H$41,"▲", "-")), 2) &gt;= 0, ABS(ROUND(VALUE(SUBSTITUTE(連結実質赤字比率に係る赤字・黒字の構成分析!H$41,"▲", "-")), 2)), NA())</f>
        <v>0</v>
      </c>
      <c r="H29" s="153" t="e">
        <f>IF(ROUND(VALUE(SUBSTITUTE(連結実質赤字比率に係る赤字・黒字の構成分析!I$41,"▲", "-")), 2) &lt; 0, ABS(ROUND(VALUE(SUBSTITUTE(連結実質赤字比率に係る赤字・黒字の構成分析!I$41,"▲", "-")), 2)), NA())</f>
        <v>#N/A</v>
      </c>
      <c r="I29" s="153">
        <f>IF(ROUND(VALUE(SUBSTITUTE(連結実質赤字比率に係る赤字・黒字の構成分析!I$41,"▲", "-")), 2) &gt;= 0, ABS(ROUND(VALUE(SUBSTITUTE(連結実質赤字比率に係る赤字・黒字の構成分析!I$41,"▲", "-")), 2)), NA())</f>
        <v>0</v>
      </c>
      <c r="J29" s="153" t="e">
        <f>IF(ROUND(VALUE(SUBSTITUTE(連結実質赤字比率に係る赤字・黒字の構成分析!J$41,"▲", "-")), 2) &lt; 0, ABS(ROUND(VALUE(SUBSTITUTE(連結実質赤字比率に係る赤字・黒字の構成分析!J$41,"▲", "-")), 2)), NA())</f>
        <v>#N/A</v>
      </c>
      <c r="K29" s="153">
        <f>IF(ROUND(VALUE(SUBSTITUTE(連結実質赤字比率に係る赤字・黒字の構成分析!J$41,"▲", "-")), 2) &gt;= 0, ABS(ROUND(VALUE(SUBSTITUTE(連結実質赤字比率に係る赤字・黒字の構成分析!J$41,"▲", "-")), 2)), NA())</f>
        <v>0</v>
      </c>
    </row>
    <row r="30" spans="1:11" x14ac:dyDescent="0.2">
      <c r="A30" s="153" t="str">
        <f>IF(連結実質赤字比率に係る赤字・黒字の構成分析!C$40="",NA(),連結実質赤字比率に係る赤字・黒字の構成分析!C$40)</f>
        <v>岡山県収入証紙等特別会計</v>
      </c>
      <c r="B30" s="153" t="e">
        <f>IF(ROUND(VALUE(SUBSTITUTE(連結実質赤字比率に係る赤字・黒字の構成分析!F$40,"▲", "-")), 2) &lt; 0, ABS(ROUND(VALUE(SUBSTITUTE(連結実質赤字比率に係る赤字・黒字の構成分析!F$40,"▲", "-")), 2)), NA())</f>
        <v>#N/A</v>
      </c>
      <c r="C30" s="153">
        <f>IF(ROUND(VALUE(SUBSTITUTE(連結実質赤字比率に係る赤字・黒字の構成分析!F$40,"▲", "-")), 2) &gt;= 0, ABS(ROUND(VALUE(SUBSTITUTE(連結実質赤字比率に係る赤字・黒字の構成分析!F$40,"▲", "-")), 2)), NA())</f>
        <v>0.05</v>
      </c>
      <c r="D30" s="153" t="e">
        <f>IF(ROUND(VALUE(SUBSTITUTE(連結実質赤字比率に係る赤字・黒字の構成分析!G$40,"▲", "-")), 2) &lt; 0, ABS(ROUND(VALUE(SUBSTITUTE(連結実質赤字比率に係る赤字・黒字の構成分析!G$40,"▲", "-")), 2)), NA())</f>
        <v>#N/A</v>
      </c>
      <c r="E30" s="153">
        <f>IF(ROUND(VALUE(SUBSTITUTE(連結実質赤字比率に係る赤字・黒字の構成分析!G$40,"▲", "-")), 2) &gt;= 0, ABS(ROUND(VALUE(SUBSTITUTE(連結実質赤字比率に係る赤字・黒字の構成分析!G$40,"▲", "-")), 2)), NA())</f>
        <v>0.05</v>
      </c>
      <c r="F30" s="153" t="e">
        <f>IF(ROUND(VALUE(SUBSTITUTE(連結実質赤字比率に係る赤字・黒字の構成分析!H$40,"▲", "-")), 2) &lt; 0, ABS(ROUND(VALUE(SUBSTITUTE(連結実質赤字比率に係る赤字・黒字の構成分析!H$40,"▲", "-")), 2)), NA())</f>
        <v>#N/A</v>
      </c>
      <c r="G30" s="153">
        <f>IF(ROUND(VALUE(SUBSTITUTE(連結実質赤字比率に係る赤字・黒字の構成分析!H$40,"▲", "-")), 2) &gt;= 0, ABS(ROUND(VALUE(SUBSTITUTE(連結実質赤字比率に係る赤字・黒字の構成分析!H$40,"▲", "-")), 2)), NA())</f>
        <v>0.05</v>
      </c>
      <c r="H30" s="153" t="e">
        <f>IF(ROUND(VALUE(SUBSTITUTE(連結実質赤字比率に係る赤字・黒字の構成分析!I$40,"▲", "-")), 2) &lt; 0, ABS(ROUND(VALUE(SUBSTITUTE(連結実質赤字比率に係る赤字・黒字の構成分析!I$40,"▲", "-")), 2)), NA())</f>
        <v>#N/A</v>
      </c>
      <c r="I30" s="153">
        <f>IF(ROUND(VALUE(SUBSTITUTE(連結実質赤字比率に係る赤字・黒字の構成分析!I$40,"▲", "-")), 2) &gt;= 0, ABS(ROUND(VALUE(SUBSTITUTE(連結実質赤字比率に係る赤字・黒字の構成分析!I$40,"▲", "-")), 2)), NA())</f>
        <v>0.04</v>
      </c>
      <c r="J30" s="153" t="e">
        <f>IF(ROUND(VALUE(SUBSTITUTE(連結実質赤字比率に係る赤字・黒字の構成分析!J$40,"▲", "-")), 2) &lt; 0, ABS(ROUND(VALUE(SUBSTITUTE(連結実質赤字比率に係る赤字・黒字の構成分析!J$40,"▲", "-")), 2)), NA())</f>
        <v>#N/A</v>
      </c>
      <c r="K30" s="153">
        <f>IF(ROUND(VALUE(SUBSTITUTE(連結実質赤字比率に係る赤字・黒字の構成分析!J$40,"▲", "-")), 2) &gt;= 0, ABS(ROUND(VALUE(SUBSTITUTE(連結実質赤字比率に係る赤字・黒字の構成分析!J$40,"▲", "-")), 2)), NA())</f>
        <v>0.04</v>
      </c>
    </row>
    <row r="31" spans="1:11" x14ac:dyDescent="0.2">
      <c r="A31" s="153" t="str">
        <f>IF(連結実質赤字比率に係る赤字・黒字の構成分析!C$39="",NA(),連結実質赤字比率に係る赤字・黒字の構成分析!C$39)</f>
        <v>岡山県公共用地等取得事業特別会計</v>
      </c>
      <c r="B31" s="153" t="e">
        <f>IF(ROUND(VALUE(SUBSTITUTE(連結実質赤字比率に係る赤字・黒字の構成分析!F$39,"▲", "-")), 2) &lt; 0, ABS(ROUND(VALUE(SUBSTITUTE(連結実質赤字比率に係る赤字・黒字の構成分析!F$39,"▲", "-")), 2)), NA())</f>
        <v>#N/A</v>
      </c>
      <c r="C31" s="153">
        <f>IF(ROUND(VALUE(SUBSTITUTE(連結実質赤字比率に係る赤字・黒字の構成分析!F$39,"▲", "-")), 2) &gt;= 0, ABS(ROUND(VALUE(SUBSTITUTE(連結実質赤字比率に係る赤字・黒字の構成分析!F$39,"▲", "-")), 2)), NA())</f>
        <v>0.16</v>
      </c>
      <c r="D31" s="153" t="e">
        <f>IF(ROUND(VALUE(SUBSTITUTE(連結実質赤字比率に係る赤字・黒字の構成分析!G$39,"▲", "-")), 2) &lt; 0, ABS(ROUND(VALUE(SUBSTITUTE(連結実質赤字比率に係る赤字・黒字の構成分析!G$39,"▲", "-")), 2)), NA())</f>
        <v>#N/A</v>
      </c>
      <c r="E31" s="153">
        <f>IF(ROUND(VALUE(SUBSTITUTE(連結実質赤字比率に係る赤字・黒字の構成分析!G$39,"▲", "-")), 2) &gt;= 0, ABS(ROUND(VALUE(SUBSTITUTE(連結実質赤字比率に係る赤字・黒字の構成分析!G$39,"▲", "-")), 2)), NA())</f>
        <v>0.18</v>
      </c>
      <c r="F31" s="153" t="e">
        <f>IF(ROUND(VALUE(SUBSTITUTE(連結実質赤字比率に係る赤字・黒字の構成分析!H$39,"▲", "-")), 2) &lt; 0, ABS(ROUND(VALUE(SUBSTITUTE(連結実質赤字比率に係る赤字・黒字の構成分析!H$39,"▲", "-")), 2)), NA())</f>
        <v>#N/A</v>
      </c>
      <c r="G31" s="153">
        <f>IF(ROUND(VALUE(SUBSTITUTE(連結実質赤字比率に係る赤字・黒字の構成分析!H$39,"▲", "-")), 2) &gt;= 0, ABS(ROUND(VALUE(SUBSTITUTE(連結実質赤字比率に係る赤字・黒字の構成分析!H$39,"▲", "-")), 2)), NA())</f>
        <v>0.11</v>
      </c>
      <c r="H31" s="153" t="e">
        <f>IF(ROUND(VALUE(SUBSTITUTE(連結実質赤字比率に係る赤字・黒字の構成分析!I$39,"▲", "-")), 2) &lt; 0, ABS(ROUND(VALUE(SUBSTITUTE(連結実質赤字比率に係る赤字・黒字の構成分析!I$39,"▲", "-")), 2)), NA())</f>
        <v>#N/A</v>
      </c>
      <c r="I31" s="153">
        <f>IF(ROUND(VALUE(SUBSTITUTE(連結実質赤字比率に係る赤字・黒字の構成分析!I$39,"▲", "-")), 2) &gt;= 0, ABS(ROUND(VALUE(SUBSTITUTE(連結実質赤字比率に係る赤字・黒字の構成分析!I$39,"▲", "-")), 2)), NA())</f>
        <v>0.13</v>
      </c>
      <c r="J31" s="153" t="e">
        <f>IF(ROUND(VALUE(SUBSTITUTE(連結実質赤字比率に係る赤字・黒字の構成分析!J$39,"▲", "-")), 2) &lt; 0, ABS(ROUND(VALUE(SUBSTITUTE(連結実質赤字比率に係る赤字・黒字の構成分析!J$39,"▲", "-")), 2)), NA())</f>
        <v>#N/A</v>
      </c>
      <c r="K31" s="153">
        <f>IF(ROUND(VALUE(SUBSTITUTE(連結実質赤字比率に係る赤字・黒字の構成分析!J$39,"▲", "-")), 2) &gt;= 0, ABS(ROUND(VALUE(SUBSTITUTE(連結実質赤字比率に係る赤字・黒字の構成分析!J$39,"▲", "-")), 2)), NA())</f>
        <v>0.17</v>
      </c>
    </row>
    <row r="32" spans="1:11" x14ac:dyDescent="0.2">
      <c r="A32" s="153" t="str">
        <f>IF(連結実質赤字比率に係る赤字・黒字の構成分析!C$38="",NA(),連結実質赤字比率に係る赤字・黒字の構成分析!C$38)</f>
        <v>岡山県流域下水道事業会計</v>
      </c>
      <c r="B32" s="153" t="e">
        <f>IF(ROUND(VALUE(SUBSTITUTE(連結実質赤字比率に係る赤字・黒字の構成分析!F$38,"▲", "-")), 2) &lt; 0, ABS(ROUND(VALUE(SUBSTITUTE(連結実質赤字比率に係る赤字・黒字の構成分析!F$38,"▲", "-")), 2)), NA())</f>
        <v>#VALUE!</v>
      </c>
      <c r="C32" s="153" t="e">
        <f>IF(ROUND(VALUE(SUBSTITUTE(連結実質赤字比率に係る赤字・黒字の構成分析!F$38,"▲", "-")), 2) &gt;= 0, ABS(ROUND(VALUE(SUBSTITUTE(連結実質赤字比率に係る赤字・黒字の構成分析!F$38,"▲", "-")), 2)), NA())</f>
        <v>#VALUE!</v>
      </c>
      <c r="D32" s="153" t="e">
        <f>IF(ROUND(VALUE(SUBSTITUTE(連結実質赤字比率に係る赤字・黒字の構成分析!G$38,"▲", "-")), 2) &lt; 0, ABS(ROUND(VALUE(SUBSTITUTE(連結実質赤字比率に係る赤字・黒字の構成分析!G$38,"▲", "-")), 2)), NA())</f>
        <v>#VALUE!</v>
      </c>
      <c r="E32" s="153" t="e">
        <f>IF(ROUND(VALUE(SUBSTITUTE(連結実質赤字比率に係る赤字・黒字の構成分析!G$38,"▲", "-")), 2) &gt;= 0, ABS(ROUND(VALUE(SUBSTITUTE(連結実質赤字比率に係る赤字・黒字の構成分析!G$38,"▲", "-")), 2)), NA())</f>
        <v>#VALUE!</v>
      </c>
      <c r="F32" s="153" t="e">
        <f>IF(ROUND(VALUE(SUBSTITUTE(連結実質赤字比率に係る赤字・黒字の構成分析!H$38,"▲", "-")), 2) &lt; 0, ABS(ROUND(VALUE(SUBSTITUTE(連結実質赤字比率に係る赤字・黒字の構成分析!H$38,"▲", "-")), 2)), NA())</f>
        <v>#N/A</v>
      </c>
      <c r="G32" s="153">
        <f>IF(ROUND(VALUE(SUBSTITUTE(連結実質赤字比率に係る赤字・黒字の構成分析!H$38,"▲", "-")), 2) &gt;= 0, ABS(ROUND(VALUE(SUBSTITUTE(連結実質赤字比率に係る赤字・黒字の構成分析!H$38,"▲", "-")), 2)), NA())</f>
        <v>1.07</v>
      </c>
      <c r="H32" s="153" t="e">
        <f>IF(ROUND(VALUE(SUBSTITUTE(連結実質赤字比率に係る赤字・黒字の構成分析!I$38,"▲", "-")), 2) &lt; 0, ABS(ROUND(VALUE(SUBSTITUTE(連結実質赤字比率に係る赤字・黒字の構成分析!I$38,"▲", "-")), 2)), NA())</f>
        <v>#N/A</v>
      </c>
      <c r="I32" s="153">
        <f>IF(ROUND(VALUE(SUBSTITUTE(連結実質赤字比率に係る赤字・黒字の構成分析!I$38,"▲", "-")), 2) &gt;= 0, ABS(ROUND(VALUE(SUBSTITUTE(連結実質赤字比率に係る赤字・黒字の構成分析!I$38,"▲", "-")), 2)), NA())</f>
        <v>0.98</v>
      </c>
      <c r="J32" s="153" t="e">
        <f>IF(ROUND(VALUE(SUBSTITUTE(連結実質赤字比率に係る赤字・黒字の構成分析!J$38,"▲", "-")), 2) &lt; 0, ABS(ROUND(VALUE(SUBSTITUTE(連結実質赤字比率に係る赤字・黒字の構成分析!J$38,"▲", "-")), 2)), NA())</f>
        <v>#N/A</v>
      </c>
      <c r="K32" s="153">
        <f>IF(ROUND(VALUE(SUBSTITUTE(連結実質赤字比率に係る赤字・黒字の構成分析!J$38,"▲", "-")), 2) &gt;= 0, ABS(ROUND(VALUE(SUBSTITUTE(連結実質赤字比率に係る赤字・黒字の構成分析!J$38,"▲", "-")), 2)), NA())</f>
        <v>0.9</v>
      </c>
    </row>
    <row r="33" spans="1:16" x14ac:dyDescent="0.2">
      <c r="A33" s="153" t="str">
        <f>IF(連結実質赤字比率に係る赤字・黒字の構成分析!C$37="",NA(),連結実質赤字比率に係る赤字・黒字の構成分析!C$37)</f>
        <v>岡山県営工業用水道事業会計</v>
      </c>
      <c r="B33" s="153" t="e">
        <f>IF(ROUND(VALUE(SUBSTITUTE(連結実質赤字比率に係る赤字・黒字の構成分析!F$37,"▲", "-")), 2) &lt; 0, ABS(ROUND(VALUE(SUBSTITUTE(連結実質赤字比率に係る赤字・黒字の構成分析!F$37,"▲", "-")), 2)), NA())</f>
        <v>#N/A</v>
      </c>
      <c r="C33" s="153">
        <f>IF(ROUND(VALUE(SUBSTITUTE(連結実質赤字比率に係る赤字・黒字の構成分析!F$37,"▲", "-")), 2) &gt;= 0, ABS(ROUND(VALUE(SUBSTITUTE(連結実質赤字比率に係る赤字・黒字の構成分析!F$37,"▲", "-")), 2)), NA())</f>
        <v>1.74</v>
      </c>
      <c r="D33" s="153" t="e">
        <f>IF(ROUND(VALUE(SUBSTITUTE(連結実質赤字比率に係る赤字・黒字の構成分析!G$37,"▲", "-")), 2) &lt; 0, ABS(ROUND(VALUE(SUBSTITUTE(連結実質赤字比率に係る赤字・黒字の構成分析!G$37,"▲", "-")), 2)), NA())</f>
        <v>#N/A</v>
      </c>
      <c r="E33" s="153">
        <f>IF(ROUND(VALUE(SUBSTITUTE(連結実質赤字比率に係る赤字・黒字の構成分析!G$37,"▲", "-")), 2) &gt;= 0, ABS(ROUND(VALUE(SUBSTITUTE(連結実質赤字比率に係る赤字・黒字の構成分析!G$37,"▲", "-")), 2)), NA())</f>
        <v>1.89</v>
      </c>
      <c r="F33" s="153" t="e">
        <f>IF(ROUND(VALUE(SUBSTITUTE(連結実質赤字比率に係る赤字・黒字の構成分析!H$37,"▲", "-")), 2) &lt; 0, ABS(ROUND(VALUE(SUBSTITUTE(連結実質赤字比率に係る赤字・黒字の構成分析!H$37,"▲", "-")), 2)), NA())</f>
        <v>#N/A</v>
      </c>
      <c r="G33" s="153">
        <f>IF(ROUND(VALUE(SUBSTITUTE(連結実質赤字比率に係る赤字・黒字の構成分析!H$37,"▲", "-")), 2) &gt;= 0, ABS(ROUND(VALUE(SUBSTITUTE(連結実質赤字比率に係る赤字・黒字の構成分析!H$37,"▲", "-")), 2)), NA())</f>
        <v>2.0099999999999998</v>
      </c>
      <c r="H33" s="153" t="e">
        <f>IF(ROUND(VALUE(SUBSTITUTE(連結実質赤字比率に係る赤字・黒字の構成分析!I$37,"▲", "-")), 2) &lt; 0, ABS(ROUND(VALUE(SUBSTITUTE(連結実質赤字比率に係る赤字・黒字の構成分析!I$37,"▲", "-")), 2)), NA())</f>
        <v>#N/A</v>
      </c>
      <c r="I33" s="153">
        <f>IF(ROUND(VALUE(SUBSTITUTE(連結実質赤字比率に係る赤字・黒字の構成分析!I$37,"▲", "-")), 2) &gt;= 0, ABS(ROUND(VALUE(SUBSTITUTE(連結実質赤字比率に係る赤字・黒字の構成分析!I$37,"▲", "-")), 2)), NA())</f>
        <v>1.87</v>
      </c>
      <c r="J33" s="153" t="e">
        <f>IF(ROUND(VALUE(SUBSTITUTE(連結実質赤字比率に係る赤字・黒字の構成分析!J$37,"▲", "-")), 2) &lt; 0, ABS(ROUND(VALUE(SUBSTITUTE(連結実質赤字比率に係る赤字・黒字の構成分析!J$37,"▲", "-")), 2)), NA())</f>
        <v>#N/A</v>
      </c>
      <c r="K33" s="153">
        <f>IF(ROUND(VALUE(SUBSTITUTE(連結実質赤字比率に係る赤字・黒字の構成分析!J$37,"▲", "-")), 2) &gt;= 0, ABS(ROUND(VALUE(SUBSTITUTE(連結実質赤字比率に係る赤字・黒字の構成分析!J$37,"▲", "-")), 2)), NA())</f>
        <v>1.71</v>
      </c>
    </row>
    <row r="34" spans="1:16" x14ac:dyDescent="0.2">
      <c r="A34" s="153" t="str">
        <f>IF(連結実質赤字比率に係る赤字・黒字の構成分析!C$36="",NA(),連結実質赤字比率に係る赤字・黒字の構成分析!C$36)</f>
        <v>岡山県営電気事業会計</v>
      </c>
      <c r="B34" s="153" t="e">
        <f>IF(ROUND(VALUE(SUBSTITUTE(連結実質赤字比率に係る赤字・黒字の構成分析!F$36,"▲", "-")), 2) &lt; 0, ABS(ROUND(VALUE(SUBSTITUTE(連結実質赤字比率に係る赤字・黒字の構成分析!F$36,"▲", "-")), 2)), NA())</f>
        <v>#N/A</v>
      </c>
      <c r="C34" s="153">
        <f>IF(ROUND(VALUE(SUBSTITUTE(連結実質赤字比率に係る赤字・黒字の構成分析!F$36,"▲", "-")), 2) &gt;= 0, ABS(ROUND(VALUE(SUBSTITUTE(連結実質赤字比率に係る赤字・黒字の構成分析!F$36,"▲", "-")), 2)), NA())</f>
        <v>1.1599999999999999</v>
      </c>
      <c r="D34" s="153" t="e">
        <f>IF(ROUND(VALUE(SUBSTITUTE(連結実質赤字比率に係る赤字・黒字の構成分析!G$36,"▲", "-")), 2) &lt; 0, ABS(ROUND(VALUE(SUBSTITUTE(連結実質赤字比率に係る赤字・黒字の構成分析!G$36,"▲", "-")), 2)), NA())</f>
        <v>#N/A</v>
      </c>
      <c r="E34" s="153">
        <f>IF(ROUND(VALUE(SUBSTITUTE(連結実質赤字比率に係る赤字・黒字の構成分析!G$36,"▲", "-")), 2) &gt;= 0, ABS(ROUND(VALUE(SUBSTITUTE(連結実質赤字比率に係る赤字・黒字の構成分析!G$36,"▲", "-")), 2)), NA())</f>
        <v>1.37</v>
      </c>
      <c r="F34" s="153" t="e">
        <f>IF(ROUND(VALUE(SUBSTITUTE(連結実質赤字比率に係る赤字・黒字の構成分析!H$36,"▲", "-")), 2) &lt; 0, ABS(ROUND(VALUE(SUBSTITUTE(連結実質赤字比率に係る赤字・黒字の構成分析!H$36,"▲", "-")), 2)), NA())</f>
        <v>#N/A</v>
      </c>
      <c r="G34" s="153">
        <f>IF(ROUND(VALUE(SUBSTITUTE(連結実質赤字比率に係る赤字・黒字の構成分析!H$36,"▲", "-")), 2) &gt;= 0, ABS(ROUND(VALUE(SUBSTITUTE(連結実質赤字比率に係る赤字・黒字の構成分析!H$36,"▲", "-")), 2)), NA())</f>
        <v>1.59</v>
      </c>
      <c r="H34" s="153" t="e">
        <f>IF(ROUND(VALUE(SUBSTITUTE(連結実質赤字比率に係る赤字・黒字の構成分析!I$36,"▲", "-")), 2) &lt; 0, ABS(ROUND(VALUE(SUBSTITUTE(連結実質赤字比率に係る赤字・黒字の構成分析!I$36,"▲", "-")), 2)), NA())</f>
        <v>#N/A</v>
      </c>
      <c r="I34" s="153">
        <f>IF(ROUND(VALUE(SUBSTITUTE(連結実質赤字比率に係る赤字・黒字の構成分析!I$36,"▲", "-")), 2) &gt;= 0, ABS(ROUND(VALUE(SUBSTITUTE(連結実質赤字比率に係る赤字・黒字の構成分析!I$36,"▲", "-")), 2)), NA())</f>
        <v>1.86</v>
      </c>
      <c r="J34" s="153" t="e">
        <f>IF(ROUND(VALUE(SUBSTITUTE(連結実質赤字比率に係る赤字・黒字の構成分析!J$36,"▲", "-")), 2) &lt; 0, ABS(ROUND(VALUE(SUBSTITUTE(連結実質赤字比率に係る赤字・黒字の構成分析!J$36,"▲", "-")), 2)), NA())</f>
        <v>#N/A</v>
      </c>
      <c r="K34" s="153">
        <f>IF(ROUND(VALUE(SUBSTITUTE(連結実質赤字比率に係る赤字・黒字の構成分析!J$36,"▲", "-")), 2) &gt;= 0, ABS(ROUND(VALUE(SUBSTITUTE(連結実質赤字比率に係る赤字・黒字の構成分析!J$36,"▲", "-")), 2)), NA())</f>
        <v>1.82</v>
      </c>
    </row>
    <row r="35" spans="1:16" x14ac:dyDescent="0.2">
      <c r="A35" s="153" t="str">
        <f>IF(連結実質赤字比率に係る赤字・黒字の構成分析!C$35="",NA(),連結実質赤字比率に係る赤字・黒字の構成分析!C$35)</f>
        <v>岡山県国民健康保険事業特別会計</v>
      </c>
      <c r="B35" s="153" t="e">
        <f>IF(ROUND(VALUE(SUBSTITUTE(連結実質赤字比率に係る赤字・黒字の構成分析!F$35,"▲", "-")), 2) &lt; 0, ABS(ROUND(VALUE(SUBSTITUTE(連結実質赤字比率に係る赤字・黒字の構成分析!F$35,"▲", "-")), 2)), NA())</f>
        <v>#VALUE!</v>
      </c>
      <c r="C35" s="153" t="e">
        <f>IF(ROUND(VALUE(SUBSTITUTE(連結実質赤字比率に係る赤字・黒字の構成分析!F$35,"▲", "-")), 2) &gt;= 0, ABS(ROUND(VALUE(SUBSTITUTE(連結実質赤字比率に係る赤字・黒字の構成分析!F$35,"▲", "-")), 2)), NA())</f>
        <v>#VALUE!</v>
      </c>
      <c r="D35" s="153" t="e">
        <f>IF(ROUND(VALUE(SUBSTITUTE(連結実質赤字比率に係る赤字・黒字の構成分析!G$35,"▲", "-")), 2) &lt; 0, ABS(ROUND(VALUE(SUBSTITUTE(連結実質赤字比率に係る赤字・黒字の構成分析!G$35,"▲", "-")), 2)), NA())</f>
        <v>#N/A</v>
      </c>
      <c r="E35" s="153">
        <f>IF(ROUND(VALUE(SUBSTITUTE(連結実質赤字比率に係る赤字・黒字の構成分析!G$35,"▲", "-")), 2) &gt;= 0, ABS(ROUND(VALUE(SUBSTITUTE(連結実質赤字比率に係る赤字・黒字の構成分析!G$35,"▲", "-")), 2)), NA())</f>
        <v>1.35</v>
      </c>
      <c r="F35" s="153" t="e">
        <f>IF(ROUND(VALUE(SUBSTITUTE(連結実質赤字比率に係る赤字・黒字の構成分析!H$35,"▲", "-")), 2) &lt; 0, ABS(ROUND(VALUE(SUBSTITUTE(連結実質赤字比率に係る赤字・黒字の構成分析!H$35,"▲", "-")), 2)), NA())</f>
        <v>#N/A</v>
      </c>
      <c r="G35" s="153">
        <f>IF(ROUND(VALUE(SUBSTITUTE(連結実質赤字比率に係る赤字・黒字の構成分析!H$35,"▲", "-")), 2) &gt;= 0, ABS(ROUND(VALUE(SUBSTITUTE(連結実質赤字比率に係る赤字・黒字の構成分析!H$35,"▲", "-")), 2)), NA())</f>
        <v>1.88</v>
      </c>
      <c r="H35" s="153" t="e">
        <f>IF(ROUND(VALUE(SUBSTITUTE(連結実質赤字比率に係る赤字・黒字の構成分析!I$35,"▲", "-")), 2) &lt; 0, ABS(ROUND(VALUE(SUBSTITUTE(連結実質赤字比率に係る赤字・黒字の構成分析!I$35,"▲", "-")), 2)), NA())</f>
        <v>#N/A</v>
      </c>
      <c r="I35" s="153">
        <f>IF(ROUND(VALUE(SUBSTITUTE(連結実質赤字比率に係る赤字・黒字の構成分析!I$35,"▲", "-")), 2) &gt;= 0, ABS(ROUND(VALUE(SUBSTITUTE(連結実質赤字比率に係る赤字・黒字の構成分析!I$35,"▲", "-")), 2)), NA())</f>
        <v>2.57</v>
      </c>
      <c r="J35" s="153" t="e">
        <f>IF(ROUND(VALUE(SUBSTITUTE(連結実質赤字比率に係る赤字・黒字の構成分析!J$35,"▲", "-")), 2) &lt; 0, ABS(ROUND(VALUE(SUBSTITUTE(連結実質赤字比率に係る赤字・黒字の構成分析!J$35,"▲", "-")), 2)), NA())</f>
        <v>#N/A</v>
      </c>
      <c r="K35" s="153">
        <f>IF(ROUND(VALUE(SUBSTITUTE(連結実質赤字比率に係る赤字・黒字の構成分析!J$35,"▲", "-")), 2) &gt;= 0, ABS(ROUND(VALUE(SUBSTITUTE(連結実質赤字比率に係る赤字・黒字の構成分析!J$35,"▲", "-")), 2)), NA())</f>
        <v>1.91</v>
      </c>
    </row>
    <row r="36" spans="1:16" x14ac:dyDescent="0.2">
      <c r="A36" s="153" t="str">
        <f>IF(連結実質赤字比率に係る赤字・黒字の構成分析!C$34="",NA(),連結実質赤字比率に係る赤字・黒字の構成分析!C$34)</f>
        <v>一般会計</v>
      </c>
      <c r="B36" s="153" t="e">
        <f>IF(ROUND(VALUE(SUBSTITUTE(連結実質赤字比率に係る赤字・黒字の構成分析!F$34,"▲", "-")), 2) &lt; 0, ABS(ROUND(VALUE(SUBSTITUTE(連結実質赤字比率に係る赤字・黒字の構成分析!F$34,"▲", "-")), 2)), NA())</f>
        <v>#N/A</v>
      </c>
      <c r="C36" s="153">
        <f>IF(ROUND(VALUE(SUBSTITUTE(連結実質赤字比率に係る赤字・黒字の構成分析!F$34,"▲", "-")), 2) &gt;= 0, ABS(ROUND(VALUE(SUBSTITUTE(連結実質赤字比率に係る赤字・黒字の構成分析!F$34,"▲", "-")), 2)), NA())</f>
        <v>0.15</v>
      </c>
      <c r="D36" s="153" t="e">
        <f>IF(ROUND(VALUE(SUBSTITUTE(連結実質赤字比率に係る赤字・黒字の構成分析!G$34,"▲", "-")), 2) &lt; 0, ABS(ROUND(VALUE(SUBSTITUTE(連結実質赤字比率に係る赤字・黒字の構成分析!G$34,"▲", "-")), 2)), NA())</f>
        <v>#N/A</v>
      </c>
      <c r="E36" s="153">
        <f>IF(ROUND(VALUE(SUBSTITUTE(連結実質赤字比率に係る赤字・黒字の構成分析!G$34,"▲", "-")), 2) &gt;= 0, ABS(ROUND(VALUE(SUBSTITUTE(連結実質赤字比率に係る赤字・黒字の構成分析!G$34,"▲", "-")), 2)), NA())</f>
        <v>0.1</v>
      </c>
      <c r="F36" s="153" t="e">
        <f>IF(ROUND(VALUE(SUBSTITUTE(連結実質赤字比率に係る赤字・黒字の構成分析!H$34,"▲", "-")), 2) &lt; 0, ABS(ROUND(VALUE(SUBSTITUTE(連結実質赤字比率に係る赤字・黒字の構成分析!H$34,"▲", "-")), 2)), NA())</f>
        <v>#N/A</v>
      </c>
      <c r="G36" s="153">
        <f>IF(ROUND(VALUE(SUBSTITUTE(連結実質赤字比率に係る赤字・黒字の構成分析!H$34,"▲", "-")), 2) &gt;= 0, ABS(ROUND(VALUE(SUBSTITUTE(連結実質赤字比率に係る赤字・黒字の構成分析!H$34,"▲", "-")), 2)), NA())</f>
        <v>0.09</v>
      </c>
      <c r="H36" s="153" t="e">
        <f>IF(ROUND(VALUE(SUBSTITUTE(連結実質赤字比率に係る赤字・黒字の構成分析!I$34,"▲", "-")), 2) &lt; 0, ABS(ROUND(VALUE(SUBSTITUTE(連結実質赤字比率に係る赤字・黒字の構成分析!I$34,"▲", "-")), 2)), NA())</f>
        <v>#N/A</v>
      </c>
      <c r="I36" s="153">
        <f>IF(ROUND(VALUE(SUBSTITUTE(連結実質赤字比率に係る赤字・黒字の構成分析!I$34,"▲", "-")), 2) &gt;= 0, ABS(ROUND(VALUE(SUBSTITUTE(連結実質赤字比率に係る赤字・黒字の構成分析!I$34,"▲", "-")), 2)), NA())</f>
        <v>3.78</v>
      </c>
      <c r="J36" s="153" t="e">
        <f>IF(ROUND(VALUE(SUBSTITUTE(連結実質赤字比率に係る赤字・黒字の構成分析!J$34,"▲", "-")), 2) &lt; 0, ABS(ROUND(VALUE(SUBSTITUTE(連結実質赤字比率に係る赤字・黒字の構成分析!J$34,"▲", "-")), 2)), NA())</f>
        <v>#N/A</v>
      </c>
      <c r="K36" s="153">
        <f>IF(ROUND(VALUE(SUBSTITUTE(連結実質赤字比率に係る赤字・黒字の構成分析!J$34,"▲", "-")), 2) &gt;= 0, ABS(ROUND(VALUE(SUBSTITUTE(連結実質赤字比率に係る赤字・黒字の構成分析!J$34,"▲", "-")), 2)), NA())</f>
        <v>2.4300000000000002</v>
      </c>
    </row>
    <row r="39" spans="1:16" x14ac:dyDescent="0.2">
      <c r="A39" s="122" t="s">
        <v>59</v>
      </c>
    </row>
    <row r="40" spans="1:16" x14ac:dyDescent="0.2">
      <c r="A40" s="154"/>
      <c r="B40" s="154" t="str">
        <f>'実質公債費比率（分子）の構造'!K$44</f>
        <v>H29</v>
      </c>
      <c r="C40" s="154"/>
      <c r="D40" s="154"/>
      <c r="E40" s="154" t="str">
        <f>'実質公債費比率（分子）の構造'!L$44</f>
        <v>H30</v>
      </c>
      <c r="F40" s="154"/>
      <c r="G40" s="154"/>
      <c r="H40" s="154" t="str">
        <f>'実質公債費比率（分子）の構造'!M$44</f>
        <v>R01</v>
      </c>
      <c r="I40" s="154"/>
      <c r="J40" s="154"/>
      <c r="K40" s="154" t="str">
        <f>'実質公債費比率（分子）の構造'!N$44</f>
        <v>R02</v>
      </c>
      <c r="L40" s="154"/>
      <c r="M40" s="154"/>
      <c r="N40" s="154" t="str">
        <f>'実質公債費比率（分子）の構造'!O$44</f>
        <v>R03</v>
      </c>
      <c r="O40" s="154"/>
      <c r="P40" s="154"/>
    </row>
    <row r="41" spans="1:16" x14ac:dyDescent="0.2">
      <c r="A41" s="154"/>
      <c r="B41" s="154" t="s">
        <v>60</v>
      </c>
      <c r="C41" s="154"/>
      <c r="D41" s="154" t="s">
        <v>61</v>
      </c>
      <c r="E41" s="154" t="s">
        <v>60</v>
      </c>
      <c r="F41" s="154"/>
      <c r="G41" s="154" t="s">
        <v>61</v>
      </c>
      <c r="H41" s="154" t="s">
        <v>60</v>
      </c>
      <c r="I41" s="154"/>
      <c r="J41" s="154" t="s">
        <v>61</v>
      </c>
      <c r="K41" s="154" t="s">
        <v>60</v>
      </c>
      <c r="L41" s="154"/>
      <c r="M41" s="154" t="s">
        <v>61</v>
      </c>
      <c r="N41" s="154" t="s">
        <v>60</v>
      </c>
      <c r="O41" s="154"/>
      <c r="P41" s="154" t="s">
        <v>61</v>
      </c>
    </row>
    <row r="42" spans="1:16" x14ac:dyDescent="0.2">
      <c r="A42" s="154" t="s">
        <v>62</v>
      </c>
      <c r="B42" s="154"/>
      <c r="C42" s="154"/>
      <c r="D42" s="154">
        <f>'実質公債費比率（分子）の構造'!K$52</f>
        <v>69420</v>
      </c>
      <c r="E42" s="154"/>
      <c r="F42" s="154"/>
      <c r="G42" s="154">
        <f>'実質公債費比率（分子）の構造'!L$52</f>
        <v>65141</v>
      </c>
      <c r="H42" s="154"/>
      <c r="I42" s="154"/>
      <c r="J42" s="154">
        <f>'実質公債費比率（分子）の構造'!M$52</f>
        <v>63721</v>
      </c>
      <c r="K42" s="154"/>
      <c r="L42" s="154"/>
      <c r="M42" s="154">
        <f>'実質公債費比率（分子）の構造'!N$52</f>
        <v>62135</v>
      </c>
      <c r="N42" s="154"/>
      <c r="O42" s="154"/>
      <c r="P42" s="154">
        <f>'実質公債費比率（分子）の構造'!O$52</f>
        <v>60711</v>
      </c>
    </row>
    <row r="43" spans="1:16" x14ac:dyDescent="0.2">
      <c r="A43" s="154" t="s">
        <v>63</v>
      </c>
      <c r="B43" s="154" t="str">
        <f>'実質公債費比率（分子）の構造'!K$51</f>
        <v>-</v>
      </c>
      <c r="C43" s="154"/>
      <c r="D43" s="154"/>
      <c r="E43" s="154" t="str">
        <f>'実質公債費比率（分子）の構造'!L$51</f>
        <v>-</v>
      </c>
      <c r="F43" s="154"/>
      <c r="G43" s="154"/>
      <c r="H43" s="154" t="str">
        <f>'実質公債費比率（分子）の構造'!M$51</f>
        <v>-</v>
      </c>
      <c r="I43" s="154"/>
      <c r="J43" s="154"/>
      <c r="K43" s="154" t="str">
        <f>'実質公債費比率（分子）の構造'!N$51</f>
        <v>-</v>
      </c>
      <c r="L43" s="154"/>
      <c r="M43" s="154"/>
      <c r="N43" s="154" t="str">
        <f>'実質公債費比率（分子）の構造'!O$51</f>
        <v>-</v>
      </c>
      <c r="O43" s="154"/>
      <c r="P43" s="154"/>
    </row>
    <row r="44" spans="1:16" x14ac:dyDescent="0.2">
      <c r="A44" s="154" t="s">
        <v>64</v>
      </c>
      <c r="B44" s="154">
        <f>'実質公債費比率（分子）の構造'!K$50</f>
        <v>1565</v>
      </c>
      <c r="C44" s="154"/>
      <c r="D44" s="154"/>
      <c r="E44" s="154">
        <f>'実質公債費比率（分子）の構造'!L$50</f>
        <v>1387</v>
      </c>
      <c r="F44" s="154"/>
      <c r="G44" s="154"/>
      <c r="H44" s="154">
        <f>'実質公債費比率（分子）の構造'!M$50</f>
        <v>1297</v>
      </c>
      <c r="I44" s="154"/>
      <c r="J44" s="154"/>
      <c r="K44" s="154">
        <f>'実質公債費比率（分子）の構造'!N$50</f>
        <v>1006</v>
      </c>
      <c r="L44" s="154"/>
      <c r="M44" s="154"/>
      <c r="N44" s="154">
        <f>'実質公債費比率（分子）の構造'!O$50</f>
        <v>787</v>
      </c>
      <c r="O44" s="154"/>
      <c r="P44" s="154"/>
    </row>
    <row r="45" spans="1:16" x14ac:dyDescent="0.2">
      <c r="A45" s="154" t="s">
        <v>65</v>
      </c>
      <c r="B45" s="154" t="str">
        <f>'実質公債費比率（分子）の構造'!K$49</f>
        <v>-</v>
      </c>
      <c r="C45" s="154"/>
      <c r="D45" s="154"/>
      <c r="E45" s="154" t="str">
        <f>'実質公債費比率（分子）の構造'!L$49</f>
        <v>-</v>
      </c>
      <c r="F45" s="154"/>
      <c r="G45" s="154"/>
      <c r="H45" s="154" t="str">
        <f>'実質公債費比率（分子）の構造'!M$49</f>
        <v>-</v>
      </c>
      <c r="I45" s="154"/>
      <c r="J45" s="154"/>
      <c r="K45" s="154" t="str">
        <f>'実質公債費比率（分子）の構造'!N$49</f>
        <v>-</v>
      </c>
      <c r="L45" s="154"/>
      <c r="M45" s="154"/>
      <c r="N45" s="154" t="str">
        <f>'実質公債費比率（分子）の構造'!O$49</f>
        <v>-</v>
      </c>
      <c r="O45" s="154"/>
      <c r="P45" s="154"/>
    </row>
    <row r="46" spans="1:16" x14ac:dyDescent="0.2">
      <c r="A46" s="154" t="s">
        <v>66</v>
      </c>
      <c r="B46" s="154">
        <f>'実質公債費比率（分子）の構造'!K$48</f>
        <v>3336</v>
      </c>
      <c r="C46" s="154"/>
      <c r="D46" s="154"/>
      <c r="E46" s="154">
        <f>'実質公債費比率（分子）の構造'!L$48</f>
        <v>1448</v>
      </c>
      <c r="F46" s="154"/>
      <c r="G46" s="154"/>
      <c r="H46" s="154">
        <f>'実質公債費比率（分子）の構造'!M$48</f>
        <v>940</v>
      </c>
      <c r="I46" s="154"/>
      <c r="J46" s="154"/>
      <c r="K46" s="154">
        <f>'実質公債費比率（分子）の構造'!N$48</f>
        <v>813</v>
      </c>
      <c r="L46" s="154"/>
      <c r="M46" s="154"/>
      <c r="N46" s="154">
        <f>'実質公債費比率（分子）の構造'!O$48</f>
        <v>689</v>
      </c>
      <c r="O46" s="154"/>
      <c r="P46" s="154"/>
    </row>
    <row r="47" spans="1:16" x14ac:dyDescent="0.2">
      <c r="A47" s="154" t="s">
        <v>67</v>
      </c>
      <c r="B47" s="154">
        <f>'実質公債費比率（分子）の構造'!K$47</f>
        <v>10167</v>
      </c>
      <c r="C47" s="154"/>
      <c r="D47" s="154"/>
      <c r="E47" s="154">
        <f>'実質公債費比率（分子）の構造'!L$47</f>
        <v>10833</v>
      </c>
      <c r="F47" s="154"/>
      <c r="G47" s="154"/>
      <c r="H47" s="154">
        <f>'実質公債費比率（分子）の構造'!M$47</f>
        <v>10833</v>
      </c>
      <c r="I47" s="154"/>
      <c r="J47" s="154"/>
      <c r="K47" s="154">
        <f>'実質公債費比率（分子）の構造'!N$47</f>
        <v>10833</v>
      </c>
      <c r="L47" s="154"/>
      <c r="M47" s="154"/>
      <c r="N47" s="154">
        <f>'実質公債費比率（分子）の構造'!O$47</f>
        <v>10167</v>
      </c>
      <c r="O47" s="154"/>
      <c r="P47" s="154"/>
    </row>
    <row r="48" spans="1:16" x14ac:dyDescent="0.2">
      <c r="A48" s="154" t="s">
        <v>68</v>
      </c>
      <c r="B48" s="154" t="str">
        <f>'実質公債費比率（分子）の構造'!K$46</f>
        <v>-</v>
      </c>
      <c r="C48" s="154"/>
      <c r="D48" s="154"/>
      <c r="E48" s="154" t="str">
        <f>'実質公債費比率（分子）の構造'!L$46</f>
        <v>-</v>
      </c>
      <c r="F48" s="154"/>
      <c r="G48" s="154"/>
      <c r="H48" s="154" t="str">
        <f>'実質公債費比率（分子）の構造'!M$46</f>
        <v>-</v>
      </c>
      <c r="I48" s="154"/>
      <c r="J48" s="154"/>
      <c r="K48" s="154" t="str">
        <f>'実質公債費比率（分子）の構造'!N$46</f>
        <v>-</v>
      </c>
      <c r="L48" s="154"/>
      <c r="M48" s="154"/>
      <c r="N48" s="154" t="str">
        <f>'実質公債費比率（分子）の構造'!O$46</f>
        <v>-</v>
      </c>
      <c r="O48" s="154"/>
      <c r="P48" s="154"/>
    </row>
    <row r="49" spans="1:16" x14ac:dyDescent="0.2">
      <c r="A49" s="154" t="s">
        <v>69</v>
      </c>
      <c r="B49" s="154">
        <f>'実質公債費比率（分子）の構造'!K$45</f>
        <v>96160</v>
      </c>
      <c r="C49" s="154"/>
      <c r="D49" s="154"/>
      <c r="E49" s="154">
        <f>'実質公債費比率（分子）の構造'!L$45</f>
        <v>91089</v>
      </c>
      <c r="F49" s="154"/>
      <c r="G49" s="154"/>
      <c r="H49" s="154">
        <f>'実質公債費比率（分子）の構造'!M$45</f>
        <v>90925</v>
      </c>
      <c r="I49" s="154"/>
      <c r="J49" s="154"/>
      <c r="K49" s="154">
        <f>'実質公債費比率（分子）の構造'!N$45</f>
        <v>90388</v>
      </c>
      <c r="L49" s="154"/>
      <c r="M49" s="154"/>
      <c r="N49" s="154">
        <f>'実質公債費比率（分子）の構造'!O$45</f>
        <v>89804</v>
      </c>
      <c r="O49" s="154"/>
      <c r="P49" s="154"/>
    </row>
    <row r="50" spans="1:16" x14ac:dyDescent="0.2">
      <c r="A50" s="154" t="s">
        <v>70</v>
      </c>
      <c r="B50" s="154" t="e">
        <f>NA()</f>
        <v>#N/A</v>
      </c>
      <c r="C50" s="154">
        <f>IF(ISNUMBER('実質公債費比率（分子）の構造'!K$53),'実質公債費比率（分子）の構造'!K$53,NA())</f>
        <v>41808</v>
      </c>
      <c r="D50" s="154" t="e">
        <f>NA()</f>
        <v>#N/A</v>
      </c>
      <c r="E50" s="154" t="e">
        <f>NA()</f>
        <v>#N/A</v>
      </c>
      <c r="F50" s="154">
        <f>IF(ISNUMBER('実質公債費比率（分子）の構造'!L$53),'実質公債費比率（分子）の構造'!L$53,NA())</f>
        <v>39616</v>
      </c>
      <c r="G50" s="154" t="e">
        <f>NA()</f>
        <v>#N/A</v>
      </c>
      <c r="H50" s="154" t="e">
        <f>NA()</f>
        <v>#N/A</v>
      </c>
      <c r="I50" s="154">
        <f>IF(ISNUMBER('実質公債費比率（分子）の構造'!M$53),'実質公債費比率（分子）の構造'!M$53,NA())</f>
        <v>40274</v>
      </c>
      <c r="J50" s="154" t="e">
        <f>NA()</f>
        <v>#N/A</v>
      </c>
      <c r="K50" s="154" t="e">
        <f>NA()</f>
        <v>#N/A</v>
      </c>
      <c r="L50" s="154">
        <f>IF(ISNUMBER('実質公債費比率（分子）の構造'!N$53),'実質公債費比率（分子）の構造'!N$53,NA())</f>
        <v>40905</v>
      </c>
      <c r="M50" s="154" t="e">
        <f>NA()</f>
        <v>#N/A</v>
      </c>
      <c r="N50" s="154" t="e">
        <f>NA()</f>
        <v>#N/A</v>
      </c>
      <c r="O50" s="154">
        <f>IF(ISNUMBER('実質公債費比率（分子）の構造'!O$53),'実質公債費比率（分子）の構造'!O$53,NA())</f>
        <v>40736</v>
      </c>
      <c r="P50" s="154" t="e">
        <f>NA()</f>
        <v>#N/A</v>
      </c>
    </row>
    <row r="53" spans="1:16" x14ac:dyDescent="0.2">
      <c r="A53" s="122" t="s">
        <v>71</v>
      </c>
    </row>
    <row r="54" spans="1:16" x14ac:dyDescent="0.2">
      <c r="A54" s="153"/>
      <c r="B54" s="153" t="str">
        <f>'将来負担比率（分子）の構造'!I$40</f>
        <v>H29</v>
      </c>
      <c r="C54" s="153"/>
      <c r="D54" s="153"/>
      <c r="E54" s="153" t="str">
        <f>'将来負担比率（分子）の構造'!J$40</f>
        <v>H30</v>
      </c>
      <c r="F54" s="153"/>
      <c r="G54" s="153"/>
      <c r="H54" s="153" t="str">
        <f>'将来負担比率（分子）の構造'!K$40</f>
        <v>R01</v>
      </c>
      <c r="I54" s="153"/>
      <c r="J54" s="153"/>
      <c r="K54" s="153" t="str">
        <f>'将来負担比率（分子）の構造'!L$40</f>
        <v>R02</v>
      </c>
      <c r="L54" s="153"/>
      <c r="M54" s="153"/>
      <c r="N54" s="153" t="str">
        <f>'将来負担比率（分子）の構造'!M$40</f>
        <v>R03</v>
      </c>
      <c r="O54" s="153"/>
      <c r="P54" s="153"/>
    </row>
    <row r="55" spans="1:16" x14ac:dyDescent="0.2">
      <c r="A55" s="153"/>
      <c r="B55" s="153" t="s">
        <v>72</v>
      </c>
      <c r="C55" s="153"/>
      <c r="D55" s="153" t="s">
        <v>73</v>
      </c>
      <c r="E55" s="153" t="s">
        <v>72</v>
      </c>
      <c r="F55" s="153"/>
      <c r="G55" s="153" t="s">
        <v>73</v>
      </c>
      <c r="H55" s="153" t="s">
        <v>72</v>
      </c>
      <c r="I55" s="153"/>
      <c r="J55" s="153" t="s">
        <v>73</v>
      </c>
      <c r="K55" s="153" t="s">
        <v>72</v>
      </c>
      <c r="L55" s="153"/>
      <c r="M55" s="153" t="s">
        <v>73</v>
      </c>
      <c r="N55" s="153" t="s">
        <v>72</v>
      </c>
      <c r="O55" s="153"/>
      <c r="P55" s="153" t="s">
        <v>73</v>
      </c>
    </row>
    <row r="56" spans="1:16" x14ac:dyDescent="0.2">
      <c r="A56" s="153" t="s">
        <v>42</v>
      </c>
      <c r="B56" s="153"/>
      <c r="C56" s="153"/>
      <c r="D56" s="153">
        <f>'将来負担比率（分子）の構造'!I$52</f>
        <v>763966</v>
      </c>
      <c r="E56" s="153"/>
      <c r="F56" s="153"/>
      <c r="G56" s="153">
        <f>'将来負担比率（分子）の構造'!J$52</f>
        <v>758437</v>
      </c>
      <c r="H56" s="153"/>
      <c r="I56" s="153"/>
      <c r="J56" s="153">
        <f>'将来負担比率（分子）の構造'!K$52</f>
        <v>755906</v>
      </c>
      <c r="K56" s="153"/>
      <c r="L56" s="153"/>
      <c r="M56" s="153">
        <f>'将来負担比率（分子）の構造'!L$52</f>
        <v>767870</v>
      </c>
      <c r="N56" s="153"/>
      <c r="O56" s="153"/>
      <c r="P56" s="153">
        <f>'将来負担比率（分子）の構造'!M$52</f>
        <v>764119</v>
      </c>
    </row>
    <row r="57" spans="1:16" x14ac:dyDescent="0.2">
      <c r="A57" s="153" t="s">
        <v>41</v>
      </c>
      <c r="B57" s="153"/>
      <c r="C57" s="153"/>
      <c r="D57" s="153">
        <f>'将来負担比率（分子）の構造'!I$51</f>
        <v>9987</v>
      </c>
      <c r="E57" s="153"/>
      <c r="F57" s="153"/>
      <c r="G57" s="153">
        <f>'将来負担比率（分子）の構造'!J$51</f>
        <v>15875</v>
      </c>
      <c r="H57" s="153"/>
      <c r="I57" s="153"/>
      <c r="J57" s="153">
        <f>'将来負担比率（分子）の構造'!K$51</f>
        <v>15338</v>
      </c>
      <c r="K57" s="153"/>
      <c r="L57" s="153"/>
      <c r="M57" s="153">
        <f>'将来負担比率（分子）の構造'!L$51</f>
        <v>14541</v>
      </c>
      <c r="N57" s="153"/>
      <c r="O57" s="153"/>
      <c r="P57" s="153">
        <f>'将来負担比率（分子）の構造'!M$51</f>
        <v>13021</v>
      </c>
    </row>
    <row r="58" spans="1:16" x14ac:dyDescent="0.2">
      <c r="A58" s="153" t="s">
        <v>40</v>
      </c>
      <c r="B58" s="153"/>
      <c r="C58" s="153"/>
      <c r="D58" s="153">
        <f>'将来負担比率（分子）の構造'!I$50</f>
        <v>122609</v>
      </c>
      <c r="E58" s="153"/>
      <c r="F58" s="153"/>
      <c r="G58" s="153">
        <f>'将来負担比率（分子）の構造'!J$50</f>
        <v>120637</v>
      </c>
      <c r="H58" s="153"/>
      <c r="I58" s="153"/>
      <c r="J58" s="153">
        <f>'将来負担比率（分子）の構造'!K$50</f>
        <v>114391</v>
      </c>
      <c r="K58" s="153"/>
      <c r="L58" s="153"/>
      <c r="M58" s="153">
        <f>'将来負担比率（分子）の構造'!L$50</f>
        <v>109306</v>
      </c>
      <c r="N58" s="153"/>
      <c r="O58" s="153"/>
      <c r="P58" s="153">
        <f>'将来負担比率（分子）の構造'!M$50</f>
        <v>145718</v>
      </c>
    </row>
    <row r="59" spans="1:16" x14ac:dyDescent="0.2">
      <c r="A59" s="153" t="s">
        <v>38</v>
      </c>
      <c r="B59" s="153" t="str">
        <f>'将来負担比率（分子）の構造'!I$49</f>
        <v>-</v>
      </c>
      <c r="C59" s="153"/>
      <c r="D59" s="153"/>
      <c r="E59" s="153" t="str">
        <f>'将来負担比率（分子）の構造'!J$49</f>
        <v>-</v>
      </c>
      <c r="F59" s="153"/>
      <c r="G59" s="153"/>
      <c r="H59" s="153" t="str">
        <f>'将来負担比率（分子）の構造'!K$49</f>
        <v>-</v>
      </c>
      <c r="I59" s="153"/>
      <c r="J59" s="153"/>
      <c r="K59" s="153" t="str">
        <f>'将来負担比率（分子）の構造'!L$49</f>
        <v>-</v>
      </c>
      <c r="L59" s="153"/>
      <c r="M59" s="153"/>
      <c r="N59" s="153" t="str">
        <f>'将来負担比率（分子）の構造'!M$49</f>
        <v>-</v>
      </c>
      <c r="O59" s="153"/>
      <c r="P59" s="153"/>
    </row>
    <row r="60" spans="1:16" x14ac:dyDescent="0.2">
      <c r="A60" s="153" t="s">
        <v>37</v>
      </c>
      <c r="B60" s="153" t="str">
        <f>'将来負担比率（分子）の構造'!I$48</f>
        <v>-</v>
      </c>
      <c r="C60" s="153"/>
      <c r="D60" s="153"/>
      <c r="E60" s="153" t="str">
        <f>'将来負担比率（分子）の構造'!J$48</f>
        <v>-</v>
      </c>
      <c r="F60" s="153"/>
      <c r="G60" s="153"/>
      <c r="H60" s="153" t="str">
        <f>'将来負担比率（分子）の構造'!K$48</f>
        <v>-</v>
      </c>
      <c r="I60" s="153"/>
      <c r="J60" s="153"/>
      <c r="K60" s="153" t="str">
        <f>'将来負担比率（分子）の構造'!L$48</f>
        <v>-</v>
      </c>
      <c r="L60" s="153"/>
      <c r="M60" s="153"/>
      <c r="N60" s="153" t="str">
        <f>'将来負担比率（分子）の構造'!M$48</f>
        <v>-</v>
      </c>
      <c r="O60" s="153"/>
      <c r="P60" s="153"/>
    </row>
    <row r="61" spans="1:16" x14ac:dyDescent="0.2">
      <c r="A61" s="153" t="s">
        <v>35</v>
      </c>
      <c r="B61" s="153">
        <f>'将来負担比率（分子）の構造'!I$46</f>
        <v>11955</v>
      </c>
      <c r="C61" s="153"/>
      <c r="D61" s="153"/>
      <c r="E61" s="153">
        <f>'将来負担比率（分子）の構造'!J$46</f>
        <v>11587</v>
      </c>
      <c r="F61" s="153"/>
      <c r="G61" s="153"/>
      <c r="H61" s="153">
        <f>'将来負担比率（分子）の構造'!K$46</f>
        <v>11051</v>
      </c>
      <c r="I61" s="153"/>
      <c r="J61" s="153"/>
      <c r="K61" s="153">
        <f>'将来負担比率（分子）の構造'!L$46</f>
        <v>10506</v>
      </c>
      <c r="L61" s="153"/>
      <c r="M61" s="153"/>
      <c r="N61" s="153">
        <f>'将来負担比率（分子）の構造'!M$46</f>
        <v>3360</v>
      </c>
      <c r="O61" s="153"/>
      <c r="P61" s="153"/>
    </row>
    <row r="62" spans="1:16" x14ac:dyDescent="0.2">
      <c r="A62" s="153" t="s">
        <v>34</v>
      </c>
      <c r="B62" s="153">
        <f>'将来負担比率（分子）の構造'!I$45</f>
        <v>167178</v>
      </c>
      <c r="C62" s="153"/>
      <c r="D62" s="153"/>
      <c r="E62" s="153">
        <f>'将来負担比率（分子）の構造'!J$45</f>
        <v>162875</v>
      </c>
      <c r="F62" s="153"/>
      <c r="G62" s="153"/>
      <c r="H62" s="153">
        <f>'将来負担比率（分子）の構造'!K$45</f>
        <v>158652</v>
      </c>
      <c r="I62" s="153"/>
      <c r="J62" s="153"/>
      <c r="K62" s="153">
        <f>'将来負担比率（分子）の構造'!L$45</f>
        <v>153451</v>
      </c>
      <c r="L62" s="153"/>
      <c r="M62" s="153"/>
      <c r="N62" s="153">
        <f>'将来負担比率（分子）の構造'!M$45</f>
        <v>148608</v>
      </c>
      <c r="O62" s="153"/>
      <c r="P62" s="153"/>
    </row>
    <row r="63" spans="1:16" x14ac:dyDescent="0.2">
      <c r="A63" s="153" t="s">
        <v>33</v>
      </c>
      <c r="B63" s="153" t="str">
        <f>'将来負担比率（分子）の構造'!I$44</f>
        <v>-</v>
      </c>
      <c r="C63" s="153"/>
      <c r="D63" s="153"/>
      <c r="E63" s="153" t="str">
        <f>'将来負担比率（分子）の構造'!J$44</f>
        <v>-</v>
      </c>
      <c r="F63" s="153"/>
      <c r="G63" s="153"/>
      <c r="H63" s="153" t="str">
        <f>'将来負担比率（分子）の構造'!K$44</f>
        <v>-</v>
      </c>
      <c r="I63" s="153"/>
      <c r="J63" s="153"/>
      <c r="K63" s="153" t="str">
        <f>'将来負担比率（分子）の構造'!L$44</f>
        <v>-</v>
      </c>
      <c r="L63" s="153"/>
      <c r="M63" s="153"/>
      <c r="N63" s="153" t="str">
        <f>'将来負担比率（分子）の構造'!M$44</f>
        <v>-</v>
      </c>
      <c r="O63" s="153"/>
      <c r="P63" s="153"/>
    </row>
    <row r="64" spans="1:16" x14ac:dyDescent="0.2">
      <c r="A64" s="153" t="s">
        <v>32</v>
      </c>
      <c r="B64" s="153">
        <f>'将来負担比率（分子）の構造'!I$43</f>
        <v>16155</v>
      </c>
      <c r="C64" s="153"/>
      <c r="D64" s="153"/>
      <c r="E64" s="153">
        <f>'将来負担比率（分子）の構造'!J$43</f>
        <v>14766</v>
      </c>
      <c r="F64" s="153"/>
      <c r="G64" s="153"/>
      <c r="H64" s="153">
        <f>'将来負担比率（分子）の構造'!K$43</f>
        <v>10471</v>
      </c>
      <c r="I64" s="153"/>
      <c r="J64" s="153"/>
      <c r="K64" s="153">
        <f>'将来負担比率（分子）の構造'!L$43</f>
        <v>7162</v>
      </c>
      <c r="L64" s="153"/>
      <c r="M64" s="153"/>
      <c r="N64" s="153">
        <f>'将来負担比率（分子）の構造'!M$43</f>
        <v>6653</v>
      </c>
      <c r="O64" s="153"/>
      <c r="P64" s="153"/>
    </row>
    <row r="65" spans="1:16" x14ac:dyDescent="0.2">
      <c r="A65" s="153" t="s">
        <v>31</v>
      </c>
      <c r="B65" s="153">
        <f>'将来負担比率（分子）の構造'!I$42</f>
        <v>12163</v>
      </c>
      <c r="C65" s="153"/>
      <c r="D65" s="153"/>
      <c r="E65" s="153">
        <f>'将来負担比率（分子）の構造'!J$42</f>
        <v>10996</v>
      </c>
      <c r="F65" s="153"/>
      <c r="G65" s="153"/>
      <c r="H65" s="153">
        <f>'将来負担比率（分子）の構造'!K$42</f>
        <v>8041</v>
      </c>
      <c r="I65" s="153"/>
      <c r="J65" s="153"/>
      <c r="K65" s="153">
        <f>'将来負担比率（分子）の構造'!L$42</f>
        <v>6873</v>
      </c>
      <c r="L65" s="153"/>
      <c r="M65" s="153"/>
      <c r="N65" s="153">
        <f>'将来負担比率（分子）の構造'!M$42</f>
        <v>5850</v>
      </c>
      <c r="O65" s="153"/>
      <c r="P65" s="153"/>
    </row>
    <row r="66" spans="1:16" x14ac:dyDescent="0.2">
      <c r="A66" s="153" t="s">
        <v>30</v>
      </c>
      <c r="B66" s="153">
        <f>'将来負担比率（分子）の構造'!I$41</f>
        <v>1404073</v>
      </c>
      <c r="C66" s="153"/>
      <c r="D66" s="153"/>
      <c r="E66" s="153">
        <f>'将来負担比率（分子）の構造'!J$41</f>
        <v>1399418</v>
      </c>
      <c r="F66" s="153"/>
      <c r="G66" s="153"/>
      <c r="H66" s="153">
        <f>'将来負担比率（分子）の構造'!K$41</f>
        <v>1397228</v>
      </c>
      <c r="I66" s="153"/>
      <c r="J66" s="153"/>
      <c r="K66" s="153">
        <f>'将来負担比率（分子）の構造'!L$41</f>
        <v>1409273</v>
      </c>
      <c r="L66" s="153"/>
      <c r="M66" s="153"/>
      <c r="N66" s="153">
        <f>'将来負担比率（分子）の構造'!M$41</f>
        <v>1403945</v>
      </c>
      <c r="O66" s="153"/>
      <c r="P66" s="153"/>
    </row>
    <row r="67" spans="1:16" x14ac:dyDescent="0.2">
      <c r="A67" s="153" t="s">
        <v>74</v>
      </c>
      <c r="B67" s="153" t="e">
        <f>NA()</f>
        <v>#N/A</v>
      </c>
      <c r="C67" s="153">
        <f>IF(ISNUMBER('将来負担比率（分子）の構造'!I$53), IF('将来負担比率（分子）の構造'!I$53 &lt; 0, 0, '将来負担比率（分子）の構造'!I$53), NA())</f>
        <v>714961</v>
      </c>
      <c r="D67" s="153" t="e">
        <f>NA()</f>
        <v>#N/A</v>
      </c>
      <c r="E67" s="153" t="e">
        <f>NA()</f>
        <v>#N/A</v>
      </c>
      <c r="F67" s="153">
        <f>IF(ISNUMBER('将来負担比率（分子）の構造'!J$53), IF('将来負担比率（分子）の構造'!J$53 &lt; 0, 0, '将来負担比率（分子）の構造'!J$53), NA())</f>
        <v>704693</v>
      </c>
      <c r="G67" s="153" t="e">
        <f>NA()</f>
        <v>#N/A</v>
      </c>
      <c r="H67" s="153" t="e">
        <f>NA()</f>
        <v>#N/A</v>
      </c>
      <c r="I67" s="153">
        <f>IF(ISNUMBER('将来負担比率（分子）の構造'!K$53), IF('将来負担比率（分子）の構造'!K$53 &lt; 0, 0, '将来負担比率（分子）の構造'!K$53), NA())</f>
        <v>699808</v>
      </c>
      <c r="J67" s="153" t="e">
        <f>NA()</f>
        <v>#N/A</v>
      </c>
      <c r="K67" s="153" t="e">
        <f>NA()</f>
        <v>#N/A</v>
      </c>
      <c r="L67" s="153">
        <f>IF(ISNUMBER('将来負担比率（分子）の構造'!L$53), IF('将来負担比率（分子）の構造'!L$53 &lt; 0, 0, '将来負担比率（分子）の構造'!L$53), NA())</f>
        <v>695548</v>
      </c>
      <c r="M67" s="153" t="e">
        <f>NA()</f>
        <v>#N/A</v>
      </c>
      <c r="N67" s="153" t="e">
        <f>NA()</f>
        <v>#N/A</v>
      </c>
      <c r="O67" s="153">
        <f>IF(ISNUMBER('将来負担比率（分子）の構造'!M$53), IF('将来負担比率（分子）の構造'!M$53 &lt; 0, 0, '将来負担比率（分子）の構造'!M$53), NA())</f>
        <v>645558</v>
      </c>
      <c r="P67" s="153" t="e">
        <f>NA()</f>
        <v>#N/A</v>
      </c>
    </row>
    <row r="70" spans="1:16" x14ac:dyDescent="0.2">
      <c r="A70" s="155" t="s">
        <v>75</v>
      </c>
      <c r="B70" s="155"/>
      <c r="C70" s="155"/>
      <c r="D70" s="155"/>
      <c r="E70" s="155"/>
      <c r="F70" s="155"/>
    </row>
    <row r="71" spans="1:16" x14ac:dyDescent="0.2">
      <c r="A71" s="156"/>
      <c r="B71" s="156" t="str">
        <f>基金残高に係る経年分析!F54</f>
        <v>R01</v>
      </c>
      <c r="C71" s="156" t="str">
        <f>基金残高に係る経年分析!G54</f>
        <v>R02</v>
      </c>
      <c r="D71" s="156" t="str">
        <f>基金残高に係る経年分析!H54</f>
        <v>R03</v>
      </c>
    </row>
    <row r="72" spans="1:16" x14ac:dyDescent="0.2">
      <c r="A72" s="156" t="s">
        <v>76</v>
      </c>
      <c r="B72" s="157">
        <f>基金残高に係る経年分析!F55</f>
        <v>12771</v>
      </c>
      <c r="C72" s="157">
        <f>基金残高に係る経年分析!G55</f>
        <v>12983</v>
      </c>
      <c r="D72" s="157">
        <f>基金残高に係る経年分析!H55</f>
        <v>40582</v>
      </c>
    </row>
    <row r="73" spans="1:16" x14ac:dyDescent="0.2">
      <c r="A73" s="156" t="s">
        <v>77</v>
      </c>
      <c r="B73" s="157">
        <f>基金残高に係る経年分析!F56</f>
        <v>10373</v>
      </c>
      <c r="C73" s="157">
        <f>基金残高に係る経年分析!G56</f>
        <v>10583</v>
      </c>
      <c r="D73" s="157">
        <f>基金残高に係る経年分析!H56</f>
        <v>13893</v>
      </c>
    </row>
    <row r="74" spans="1:16" x14ac:dyDescent="0.2">
      <c r="A74" s="156" t="s">
        <v>78</v>
      </c>
      <c r="B74" s="157">
        <f>基金残高に係る経年分析!F57</f>
        <v>47256</v>
      </c>
      <c r="C74" s="157">
        <f>基金残高に係る経年分析!G57</f>
        <v>49415</v>
      </c>
      <c r="D74" s="157">
        <f>基金残高に係る経年分析!H57</f>
        <v>54434</v>
      </c>
    </row>
  </sheetData>
  <sheetProtection algorithmName="SHA-512" hashValue="sBx7ZcGjEVj4u+FcMB0CeYyIViHHAm4UbVkkLundVWV5L8y8EGMK1Sr/RPu0SH4VXNxdP171BMcKmzxsA0satA==" saltValue="i63QNJzkT1Xv9i01iVgYs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70"/>
  <sheetViews>
    <sheetView showGridLines="0" zoomScaleNormal="100" workbookViewId="0"/>
  </sheetViews>
  <sheetFormatPr defaultColWidth="0" defaultRowHeight="0" customHeight="1" zeroHeight="1" x14ac:dyDescent="0.2"/>
  <cols>
    <col min="1" max="1" width="1.6328125" style="206" customWidth="1"/>
    <col min="2" max="2" width="2.81640625" style="206" customWidth="1"/>
    <col min="3" max="16" width="2.6328125" style="206" customWidth="1"/>
    <col min="17" max="17" width="2.90625" style="206" customWidth="1"/>
    <col min="18" max="138" width="1.6328125" style="206" customWidth="1"/>
    <col min="139" max="16384" width="0" style="206" hidden="1"/>
  </cols>
  <sheetData>
    <row r="1" spans="2:138" ht="22.5" customHeight="1" thickBot="1" x14ac:dyDescent="0.25">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607" t="s">
        <v>186</v>
      </c>
      <c r="DD1" s="608"/>
      <c r="DE1" s="608"/>
      <c r="DF1" s="608"/>
      <c r="DG1" s="608"/>
      <c r="DH1" s="608"/>
      <c r="DI1" s="609"/>
      <c r="DK1" s="607" t="s">
        <v>187</v>
      </c>
      <c r="DL1" s="608"/>
      <c r="DM1" s="608"/>
      <c r="DN1" s="608"/>
      <c r="DO1" s="608"/>
      <c r="DP1" s="608"/>
      <c r="DQ1" s="608"/>
      <c r="DR1" s="608"/>
      <c r="DS1" s="608"/>
      <c r="DT1" s="608"/>
      <c r="DU1" s="608"/>
      <c r="DV1" s="608"/>
      <c r="DW1" s="608"/>
      <c r="DX1" s="609"/>
      <c r="DY1" s="205"/>
      <c r="DZ1" s="205"/>
      <c r="EA1" s="205"/>
      <c r="EB1" s="205"/>
      <c r="EC1" s="205"/>
      <c r="ED1" s="205"/>
      <c r="EE1" s="205"/>
      <c r="EF1" s="205"/>
      <c r="EG1" s="205"/>
      <c r="EH1" s="205"/>
    </row>
    <row r="2" spans="2:138" ht="22.5" customHeight="1" x14ac:dyDescent="0.2">
      <c r="B2" s="207" t="s">
        <v>188</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row>
    <row r="3" spans="2:138" ht="11.25" customHeight="1" x14ac:dyDescent="0.2">
      <c r="B3" s="610" t="s">
        <v>189</v>
      </c>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0" t="s">
        <v>190</v>
      </c>
      <c r="AQ3" s="611"/>
      <c r="AR3" s="611"/>
      <c r="AS3" s="611"/>
      <c r="AT3" s="611"/>
      <c r="AU3" s="611"/>
      <c r="AV3" s="611"/>
      <c r="AW3" s="611"/>
      <c r="AX3" s="611"/>
      <c r="AY3" s="611"/>
      <c r="AZ3" s="611"/>
      <c r="BA3" s="611"/>
      <c r="BB3" s="611"/>
      <c r="BC3" s="611"/>
      <c r="BD3" s="611"/>
      <c r="BE3" s="611"/>
      <c r="BF3" s="611"/>
      <c r="BG3" s="611"/>
      <c r="BH3" s="611"/>
      <c r="BI3" s="611"/>
      <c r="BJ3" s="611"/>
      <c r="BK3" s="611"/>
      <c r="BL3" s="611"/>
      <c r="BM3" s="611"/>
      <c r="BN3" s="611"/>
      <c r="BO3" s="611"/>
      <c r="BP3" s="611"/>
      <c r="BQ3" s="611"/>
      <c r="BR3" s="611"/>
      <c r="BS3" s="611"/>
      <c r="BT3" s="611"/>
      <c r="BU3" s="611"/>
      <c r="BV3" s="611"/>
      <c r="BW3" s="612"/>
      <c r="BY3" s="610" t="s">
        <v>191</v>
      </c>
      <c r="BZ3" s="611"/>
      <c r="CA3" s="611"/>
      <c r="CB3" s="611"/>
      <c r="CC3" s="611"/>
      <c r="CD3" s="611"/>
      <c r="CE3" s="611"/>
      <c r="CF3" s="611"/>
      <c r="CG3" s="611"/>
      <c r="CH3" s="611"/>
      <c r="CI3" s="611"/>
      <c r="CJ3" s="611"/>
      <c r="CK3" s="611"/>
      <c r="CL3" s="611"/>
      <c r="CM3" s="611"/>
      <c r="CN3" s="611"/>
      <c r="CO3" s="611"/>
      <c r="CP3" s="611"/>
      <c r="CQ3" s="611"/>
      <c r="CR3" s="611"/>
      <c r="CS3" s="611"/>
      <c r="CT3" s="611"/>
      <c r="CU3" s="611"/>
      <c r="CV3" s="611"/>
      <c r="CW3" s="611"/>
      <c r="CX3" s="611"/>
      <c r="CY3" s="611"/>
      <c r="CZ3" s="611"/>
      <c r="DA3" s="611"/>
      <c r="DB3" s="611"/>
      <c r="DC3" s="611"/>
      <c r="DD3" s="611"/>
      <c r="DE3" s="611"/>
      <c r="DF3" s="611"/>
      <c r="DG3" s="611"/>
      <c r="DH3" s="611"/>
      <c r="DI3" s="611"/>
      <c r="DJ3" s="611"/>
      <c r="DK3" s="611"/>
      <c r="DL3" s="611"/>
      <c r="DM3" s="611"/>
      <c r="DN3" s="611"/>
      <c r="DO3" s="611"/>
      <c r="DP3" s="611"/>
      <c r="DQ3" s="611"/>
      <c r="DR3" s="611"/>
      <c r="DS3" s="611"/>
      <c r="DT3" s="611"/>
      <c r="DU3" s="611"/>
      <c r="DV3" s="611"/>
      <c r="DW3" s="611"/>
      <c r="DX3" s="612"/>
    </row>
    <row r="4" spans="2:138" ht="11.25" customHeight="1" x14ac:dyDescent="0.2">
      <c r="B4" s="610" t="s">
        <v>2</v>
      </c>
      <c r="C4" s="611"/>
      <c r="D4" s="611"/>
      <c r="E4" s="611"/>
      <c r="F4" s="611"/>
      <c r="G4" s="611"/>
      <c r="H4" s="611"/>
      <c r="I4" s="611"/>
      <c r="J4" s="611"/>
      <c r="K4" s="611"/>
      <c r="L4" s="611"/>
      <c r="M4" s="611"/>
      <c r="N4" s="611"/>
      <c r="O4" s="611"/>
      <c r="P4" s="611"/>
      <c r="Q4" s="612"/>
      <c r="R4" s="610" t="s">
        <v>192</v>
      </c>
      <c r="S4" s="611"/>
      <c r="T4" s="611"/>
      <c r="U4" s="611"/>
      <c r="V4" s="611"/>
      <c r="W4" s="611"/>
      <c r="X4" s="611"/>
      <c r="Y4" s="612"/>
      <c r="Z4" s="610" t="s">
        <v>193</v>
      </c>
      <c r="AA4" s="611"/>
      <c r="AB4" s="611"/>
      <c r="AC4" s="612"/>
      <c r="AD4" s="610" t="s">
        <v>194</v>
      </c>
      <c r="AE4" s="611"/>
      <c r="AF4" s="611"/>
      <c r="AG4" s="611"/>
      <c r="AH4" s="611"/>
      <c r="AI4" s="611"/>
      <c r="AJ4" s="611"/>
      <c r="AK4" s="612"/>
      <c r="AL4" s="610" t="s">
        <v>193</v>
      </c>
      <c r="AM4" s="611"/>
      <c r="AN4" s="611"/>
      <c r="AO4" s="612"/>
      <c r="AP4" s="613" t="s">
        <v>195</v>
      </c>
      <c r="AQ4" s="613"/>
      <c r="AR4" s="613"/>
      <c r="AS4" s="613"/>
      <c r="AT4" s="613"/>
      <c r="AU4" s="613"/>
      <c r="AV4" s="613"/>
      <c r="AW4" s="613"/>
      <c r="AX4" s="613"/>
      <c r="AY4" s="613"/>
      <c r="AZ4" s="613"/>
      <c r="BA4" s="613"/>
      <c r="BB4" s="613"/>
      <c r="BC4" s="613"/>
      <c r="BD4" s="613" t="s">
        <v>196</v>
      </c>
      <c r="BE4" s="613"/>
      <c r="BF4" s="613"/>
      <c r="BG4" s="613"/>
      <c r="BH4" s="613"/>
      <c r="BI4" s="613"/>
      <c r="BJ4" s="613"/>
      <c r="BK4" s="613"/>
      <c r="BL4" s="613" t="s">
        <v>193</v>
      </c>
      <c r="BM4" s="613"/>
      <c r="BN4" s="613"/>
      <c r="BO4" s="613"/>
      <c r="BP4" s="613" t="s">
        <v>197</v>
      </c>
      <c r="BQ4" s="613"/>
      <c r="BR4" s="613"/>
      <c r="BS4" s="613"/>
      <c r="BT4" s="613"/>
      <c r="BU4" s="613"/>
      <c r="BV4" s="613"/>
      <c r="BW4" s="613"/>
      <c r="BY4" s="610" t="s">
        <v>198</v>
      </c>
      <c r="BZ4" s="611"/>
      <c r="CA4" s="611"/>
      <c r="CB4" s="611"/>
      <c r="CC4" s="611"/>
      <c r="CD4" s="611"/>
      <c r="CE4" s="611"/>
      <c r="CF4" s="611"/>
      <c r="CG4" s="611"/>
      <c r="CH4" s="611"/>
      <c r="CI4" s="611"/>
      <c r="CJ4" s="611"/>
      <c r="CK4" s="611"/>
      <c r="CL4" s="611"/>
      <c r="CM4" s="611"/>
      <c r="CN4" s="611"/>
      <c r="CO4" s="611"/>
      <c r="CP4" s="611"/>
      <c r="CQ4" s="611"/>
      <c r="CR4" s="611"/>
      <c r="CS4" s="611"/>
      <c r="CT4" s="611"/>
      <c r="CU4" s="611"/>
      <c r="CV4" s="611"/>
      <c r="CW4" s="611"/>
      <c r="CX4" s="611"/>
      <c r="CY4" s="611"/>
      <c r="CZ4" s="611"/>
      <c r="DA4" s="611"/>
      <c r="DB4" s="611"/>
      <c r="DC4" s="611"/>
      <c r="DD4" s="611"/>
      <c r="DE4" s="611"/>
      <c r="DF4" s="611"/>
      <c r="DG4" s="611"/>
      <c r="DH4" s="611"/>
      <c r="DI4" s="611"/>
      <c r="DJ4" s="611"/>
      <c r="DK4" s="611"/>
      <c r="DL4" s="611"/>
      <c r="DM4" s="611"/>
      <c r="DN4" s="611"/>
      <c r="DO4" s="611"/>
      <c r="DP4" s="611"/>
      <c r="DQ4" s="611"/>
      <c r="DR4" s="611"/>
      <c r="DS4" s="611"/>
      <c r="DT4" s="611"/>
      <c r="DU4" s="611"/>
      <c r="DV4" s="611"/>
      <c r="DW4" s="611"/>
      <c r="DX4" s="612"/>
    </row>
    <row r="5" spans="2:138" s="210" customFormat="1" ht="11.25" customHeight="1" x14ac:dyDescent="0.2">
      <c r="B5" s="614" t="s">
        <v>199</v>
      </c>
      <c r="C5" s="615"/>
      <c r="D5" s="615"/>
      <c r="E5" s="615"/>
      <c r="F5" s="615"/>
      <c r="G5" s="615"/>
      <c r="H5" s="615"/>
      <c r="I5" s="615"/>
      <c r="J5" s="615"/>
      <c r="K5" s="615"/>
      <c r="L5" s="615"/>
      <c r="M5" s="615"/>
      <c r="N5" s="615"/>
      <c r="O5" s="615"/>
      <c r="P5" s="615"/>
      <c r="Q5" s="616"/>
      <c r="R5" s="617">
        <v>267304519</v>
      </c>
      <c r="S5" s="618"/>
      <c r="T5" s="618"/>
      <c r="U5" s="618"/>
      <c r="V5" s="618"/>
      <c r="W5" s="618"/>
      <c r="X5" s="618"/>
      <c r="Y5" s="619"/>
      <c r="Z5" s="620">
        <v>30.5</v>
      </c>
      <c r="AA5" s="620"/>
      <c r="AB5" s="620"/>
      <c r="AC5" s="620"/>
      <c r="AD5" s="621">
        <v>205071502</v>
      </c>
      <c r="AE5" s="621"/>
      <c r="AF5" s="621"/>
      <c r="AG5" s="621"/>
      <c r="AH5" s="621"/>
      <c r="AI5" s="621"/>
      <c r="AJ5" s="621"/>
      <c r="AK5" s="621"/>
      <c r="AL5" s="622">
        <v>47.7</v>
      </c>
      <c r="AM5" s="623"/>
      <c r="AN5" s="623"/>
      <c r="AO5" s="624"/>
      <c r="AP5" s="614" t="s">
        <v>200</v>
      </c>
      <c r="AQ5" s="615"/>
      <c r="AR5" s="615"/>
      <c r="AS5" s="615"/>
      <c r="AT5" s="615"/>
      <c r="AU5" s="615"/>
      <c r="AV5" s="615"/>
      <c r="AW5" s="615"/>
      <c r="AX5" s="615"/>
      <c r="AY5" s="615"/>
      <c r="AZ5" s="615"/>
      <c r="BA5" s="615"/>
      <c r="BB5" s="615"/>
      <c r="BC5" s="616"/>
      <c r="BD5" s="628">
        <v>266768735</v>
      </c>
      <c r="BE5" s="629"/>
      <c r="BF5" s="629"/>
      <c r="BG5" s="629"/>
      <c r="BH5" s="629"/>
      <c r="BI5" s="629"/>
      <c r="BJ5" s="629"/>
      <c r="BK5" s="630"/>
      <c r="BL5" s="631">
        <v>99.8</v>
      </c>
      <c r="BM5" s="631"/>
      <c r="BN5" s="631"/>
      <c r="BO5" s="631"/>
      <c r="BP5" s="632">
        <v>1873674</v>
      </c>
      <c r="BQ5" s="632"/>
      <c r="BR5" s="632"/>
      <c r="BS5" s="632"/>
      <c r="BT5" s="632"/>
      <c r="BU5" s="632"/>
      <c r="BV5" s="632"/>
      <c r="BW5" s="636"/>
      <c r="BY5" s="610" t="s">
        <v>195</v>
      </c>
      <c r="BZ5" s="611"/>
      <c r="CA5" s="611"/>
      <c r="CB5" s="611"/>
      <c r="CC5" s="611"/>
      <c r="CD5" s="611"/>
      <c r="CE5" s="611"/>
      <c r="CF5" s="611"/>
      <c r="CG5" s="611"/>
      <c r="CH5" s="611"/>
      <c r="CI5" s="611"/>
      <c r="CJ5" s="611"/>
      <c r="CK5" s="611"/>
      <c r="CL5" s="612"/>
      <c r="CM5" s="610" t="s">
        <v>201</v>
      </c>
      <c r="CN5" s="611"/>
      <c r="CO5" s="611"/>
      <c r="CP5" s="611"/>
      <c r="CQ5" s="611"/>
      <c r="CR5" s="611"/>
      <c r="CS5" s="611"/>
      <c r="CT5" s="612"/>
      <c r="CU5" s="610" t="s">
        <v>193</v>
      </c>
      <c r="CV5" s="611"/>
      <c r="CW5" s="611"/>
      <c r="CX5" s="612"/>
      <c r="CY5" s="610" t="s">
        <v>202</v>
      </c>
      <c r="CZ5" s="611"/>
      <c r="DA5" s="611"/>
      <c r="DB5" s="611"/>
      <c r="DC5" s="611"/>
      <c r="DD5" s="611"/>
      <c r="DE5" s="611"/>
      <c r="DF5" s="611"/>
      <c r="DG5" s="611"/>
      <c r="DH5" s="611"/>
      <c r="DI5" s="611"/>
      <c r="DJ5" s="611"/>
      <c r="DK5" s="612"/>
      <c r="DL5" s="610" t="s">
        <v>203</v>
      </c>
      <c r="DM5" s="611"/>
      <c r="DN5" s="611"/>
      <c r="DO5" s="611"/>
      <c r="DP5" s="611"/>
      <c r="DQ5" s="611"/>
      <c r="DR5" s="611"/>
      <c r="DS5" s="611"/>
      <c r="DT5" s="611"/>
      <c r="DU5" s="611"/>
      <c r="DV5" s="611"/>
      <c r="DW5" s="611"/>
      <c r="DX5" s="612"/>
    </row>
    <row r="6" spans="2:138" ht="11.25" customHeight="1" x14ac:dyDescent="0.2">
      <c r="B6" s="625" t="s">
        <v>204</v>
      </c>
      <c r="C6" s="626"/>
      <c r="D6" s="626"/>
      <c r="E6" s="626"/>
      <c r="F6" s="626"/>
      <c r="G6" s="626"/>
      <c r="H6" s="626"/>
      <c r="I6" s="626"/>
      <c r="J6" s="626"/>
      <c r="K6" s="626"/>
      <c r="L6" s="626"/>
      <c r="M6" s="626"/>
      <c r="N6" s="626"/>
      <c r="O6" s="626"/>
      <c r="P6" s="626"/>
      <c r="Q6" s="627"/>
      <c r="R6" s="628">
        <v>33331517</v>
      </c>
      <c r="S6" s="629"/>
      <c r="T6" s="629"/>
      <c r="U6" s="629"/>
      <c r="V6" s="629"/>
      <c r="W6" s="629"/>
      <c r="X6" s="629"/>
      <c r="Y6" s="630"/>
      <c r="Z6" s="631">
        <v>3.8</v>
      </c>
      <c r="AA6" s="631"/>
      <c r="AB6" s="631"/>
      <c r="AC6" s="631"/>
      <c r="AD6" s="632">
        <v>33331517</v>
      </c>
      <c r="AE6" s="632"/>
      <c r="AF6" s="632"/>
      <c r="AG6" s="632"/>
      <c r="AH6" s="632"/>
      <c r="AI6" s="632"/>
      <c r="AJ6" s="632"/>
      <c r="AK6" s="632"/>
      <c r="AL6" s="633">
        <v>7.8</v>
      </c>
      <c r="AM6" s="634"/>
      <c r="AN6" s="634"/>
      <c r="AO6" s="635"/>
      <c r="AP6" s="625" t="s">
        <v>205</v>
      </c>
      <c r="AQ6" s="626"/>
      <c r="AR6" s="626"/>
      <c r="AS6" s="626"/>
      <c r="AT6" s="626"/>
      <c r="AU6" s="626"/>
      <c r="AV6" s="626"/>
      <c r="AW6" s="626"/>
      <c r="AX6" s="626"/>
      <c r="AY6" s="626"/>
      <c r="AZ6" s="626"/>
      <c r="BA6" s="626"/>
      <c r="BB6" s="626"/>
      <c r="BC6" s="627"/>
      <c r="BD6" s="628">
        <v>266768735</v>
      </c>
      <c r="BE6" s="629"/>
      <c r="BF6" s="629"/>
      <c r="BG6" s="629"/>
      <c r="BH6" s="629"/>
      <c r="BI6" s="629"/>
      <c r="BJ6" s="629"/>
      <c r="BK6" s="630"/>
      <c r="BL6" s="631">
        <v>99.8</v>
      </c>
      <c r="BM6" s="631"/>
      <c r="BN6" s="631"/>
      <c r="BO6" s="631"/>
      <c r="BP6" s="632">
        <v>1873674</v>
      </c>
      <c r="BQ6" s="632"/>
      <c r="BR6" s="632"/>
      <c r="BS6" s="632"/>
      <c r="BT6" s="632"/>
      <c r="BU6" s="632"/>
      <c r="BV6" s="632"/>
      <c r="BW6" s="636"/>
      <c r="BY6" s="614" t="s">
        <v>206</v>
      </c>
      <c r="BZ6" s="615"/>
      <c r="CA6" s="615"/>
      <c r="CB6" s="615"/>
      <c r="CC6" s="615"/>
      <c r="CD6" s="615"/>
      <c r="CE6" s="615"/>
      <c r="CF6" s="615"/>
      <c r="CG6" s="615"/>
      <c r="CH6" s="615"/>
      <c r="CI6" s="615"/>
      <c r="CJ6" s="615"/>
      <c r="CK6" s="615"/>
      <c r="CL6" s="616"/>
      <c r="CM6" s="628">
        <v>1499169</v>
      </c>
      <c r="CN6" s="629"/>
      <c r="CO6" s="629"/>
      <c r="CP6" s="629"/>
      <c r="CQ6" s="629"/>
      <c r="CR6" s="629"/>
      <c r="CS6" s="629"/>
      <c r="CT6" s="630"/>
      <c r="CU6" s="631">
        <v>0.2</v>
      </c>
      <c r="CV6" s="631"/>
      <c r="CW6" s="631"/>
      <c r="CX6" s="631"/>
      <c r="CY6" s="637" t="s">
        <v>130</v>
      </c>
      <c r="CZ6" s="629"/>
      <c r="DA6" s="629"/>
      <c r="DB6" s="629"/>
      <c r="DC6" s="629"/>
      <c r="DD6" s="629"/>
      <c r="DE6" s="629"/>
      <c r="DF6" s="629"/>
      <c r="DG6" s="629"/>
      <c r="DH6" s="629"/>
      <c r="DI6" s="629"/>
      <c r="DJ6" s="629"/>
      <c r="DK6" s="630"/>
      <c r="DL6" s="637">
        <v>1499169</v>
      </c>
      <c r="DM6" s="629"/>
      <c r="DN6" s="629"/>
      <c r="DO6" s="629"/>
      <c r="DP6" s="629"/>
      <c r="DQ6" s="629"/>
      <c r="DR6" s="629"/>
      <c r="DS6" s="629"/>
      <c r="DT6" s="629"/>
      <c r="DU6" s="629"/>
      <c r="DV6" s="629"/>
      <c r="DW6" s="629"/>
      <c r="DX6" s="638"/>
    </row>
    <row r="7" spans="2:138" ht="11.25" customHeight="1" x14ac:dyDescent="0.2">
      <c r="B7" s="625" t="s">
        <v>207</v>
      </c>
      <c r="C7" s="626"/>
      <c r="D7" s="626"/>
      <c r="E7" s="626"/>
      <c r="F7" s="626"/>
      <c r="G7" s="626"/>
      <c r="H7" s="626"/>
      <c r="I7" s="626"/>
      <c r="J7" s="626"/>
      <c r="K7" s="626"/>
      <c r="L7" s="626"/>
      <c r="M7" s="626"/>
      <c r="N7" s="626"/>
      <c r="O7" s="626"/>
      <c r="P7" s="626"/>
      <c r="Q7" s="627"/>
      <c r="R7" s="628">
        <v>2447011</v>
      </c>
      <c r="S7" s="629"/>
      <c r="T7" s="629"/>
      <c r="U7" s="629"/>
      <c r="V7" s="629"/>
      <c r="W7" s="629"/>
      <c r="X7" s="629"/>
      <c r="Y7" s="630"/>
      <c r="Z7" s="631">
        <v>0.3</v>
      </c>
      <c r="AA7" s="631"/>
      <c r="AB7" s="631"/>
      <c r="AC7" s="631"/>
      <c r="AD7" s="632">
        <v>2447011</v>
      </c>
      <c r="AE7" s="632"/>
      <c r="AF7" s="632"/>
      <c r="AG7" s="632"/>
      <c r="AH7" s="632"/>
      <c r="AI7" s="632"/>
      <c r="AJ7" s="632"/>
      <c r="AK7" s="632"/>
      <c r="AL7" s="633">
        <v>0.6</v>
      </c>
      <c r="AM7" s="634"/>
      <c r="AN7" s="634"/>
      <c r="AO7" s="635"/>
      <c r="AP7" s="625" t="s">
        <v>208</v>
      </c>
      <c r="AQ7" s="626"/>
      <c r="AR7" s="626"/>
      <c r="AS7" s="626"/>
      <c r="AT7" s="626"/>
      <c r="AU7" s="626"/>
      <c r="AV7" s="626"/>
      <c r="AW7" s="626"/>
      <c r="AX7" s="626"/>
      <c r="AY7" s="626"/>
      <c r="AZ7" s="626"/>
      <c r="BA7" s="626"/>
      <c r="BB7" s="626"/>
      <c r="BC7" s="627"/>
      <c r="BD7" s="628">
        <v>62516845</v>
      </c>
      <c r="BE7" s="629"/>
      <c r="BF7" s="629"/>
      <c r="BG7" s="629"/>
      <c r="BH7" s="629"/>
      <c r="BI7" s="629"/>
      <c r="BJ7" s="629"/>
      <c r="BK7" s="630"/>
      <c r="BL7" s="631">
        <v>23.4</v>
      </c>
      <c r="BM7" s="631"/>
      <c r="BN7" s="631"/>
      <c r="BO7" s="631"/>
      <c r="BP7" s="632">
        <v>1873674</v>
      </c>
      <c r="BQ7" s="632"/>
      <c r="BR7" s="632"/>
      <c r="BS7" s="632"/>
      <c r="BT7" s="632"/>
      <c r="BU7" s="632"/>
      <c r="BV7" s="632"/>
      <c r="BW7" s="636"/>
      <c r="BY7" s="625" t="s">
        <v>209</v>
      </c>
      <c r="BZ7" s="626"/>
      <c r="CA7" s="626"/>
      <c r="CB7" s="626"/>
      <c r="CC7" s="626"/>
      <c r="CD7" s="626"/>
      <c r="CE7" s="626"/>
      <c r="CF7" s="626"/>
      <c r="CG7" s="626"/>
      <c r="CH7" s="626"/>
      <c r="CI7" s="626"/>
      <c r="CJ7" s="626"/>
      <c r="CK7" s="626"/>
      <c r="CL7" s="627"/>
      <c r="CM7" s="628">
        <v>82455333</v>
      </c>
      <c r="CN7" s="629"/>
      <c r="CO7" s="629"/>
      <c r="CP7" s="629"/>
      <c r="CQ7" s="629"/>
      <c r="CR7" s="629"/>
      <c r="CS7" s="629"/>
      <c r="CT7" s="630"/>
      <c r="CU7" s="631">
        <v>9.6</v>
      </c>
      <c r="CV7" s="631"/>
      <c r="CW7" s="631"/>
      <c r="CX7" s="631"/>
      <c r="CY7" s="637">
        <v>6163600</v>
      </c>
      <c r="CZ7" s="629"/>
      <c r="DA7" s="629"/>
      <c r="DB7" s="629"/>
      <c r="DC7" s="629"/>
      <c r="DD7" s="629"/>
      <c r="DE7" s="629"/>
      <c r="DF7" s="629"/>
      <c r="DG7" s="629"/>
      <c r="DH7" s="629"/>
      <c r="DI7" s="629"/>
      <c r="DJ7" s="629"/>
      <c r="DK7" s="630"/>
      <c r="DL7" s="637">
        <v>74121719</v>
      </c>
      <c r="DM7" s="629"/>
      <c r="DN7" s="629"/>
      <c r="DO7" s="629"/>
      <c r="DP7" s="629"/>
      <c r="DQ7" s="629"/>
      <c r="DR7" s="629"/>
      <c r="DS7" s="629"/>
      <c r="DT7" s="629"/>
      <c r="DU7" s="629"/>
      <c r="DV7" s="629"/>
      <c r="DW7" s="629"/>
      <c r="DX7" s="638"/>
    </row>
    <row r="8" spans="2:138" ht="11.25" customHeight="1" x14ac:dyDescent="0.2">
      <c r="B8" s="625" t="s">
        <v>210</v>
      </c>
      <c r="C8" s="626"/>
      <c r="D8" s="626"/>
      <c r="E8" s="626"/>
      <c r="F8" s="626"/>
      <c r="G8" s="626"/>
      <c r="H8" s="626"/>
      <c r="I8" s="626"/>
      <c r="J8" s="626"/>
      <c r="K8" s="626"/>
      <c r="L8" s="626"/>
      <c r="M8" s="626"/>
      <c r="N8" s="626"/>
      <c r="O8" s="626"/>
      <c r="P8" s="626"/>
      <c r="Q8" s="627"/>
      <c r="R8" s="628" t="s">
        <v>130</v>
      </c>
      <c r="S8" s="629"/>
      <c r="T8" s="629"/>
      <c r="U8" s="629"/>
      <c r="V8" s="629"/>
      <c r="W8" s="629"/>
      <c r="X8" s="629"/>
      <c r="Y8" s="630"/>
      <c r="Z8" s="631" t="s">
        <v>211</v>
      </c>
      <c r="AA8" s="631"/>
      <c r="AB8" s="631"/>
      <c r="AC8" s="631"/>
      <c r="AD8" s="632" t="s">
        <v>212</v>
      </c>
      <c r="AE8" s="632"/>
      <c r="AF8" s="632"/>
      <c r="AG8" s="632"/>
      <c r="AH8" s="632"/>
      <c r="AI8" s="632"/>
      <c r="AJ8" s="632"/>
      <c r="AK8" s="632"/>
      <c r="AL8" s="633" t="s">
        <v>211</v>
      </c>
      <c r="AM8" s="634"/>
      <c r="AN8" s="634"/>
      <c r="AO8" s="635"/>
      <c r="AP8" s="625" t="s">
        <v>213</v>
      </c>
      <c r="AQ8" s="626"/>
      <c r="AR8" s="626"/>
      <c r="AS8" s="626"/>
      <c r="AT8" s="626"/>
      <c r="AU8" s="626"/>
      <c r="AV8" s="626"/>
      <c r="AW8" s="626"/>
      <c r="AX8" s="626"/>
      <c r="AY8" s="626"/>
      <c r="AZ8" s="626"/>
      <c r="BA8" s="626"/>
      <c r="BB8" s="626"/>
      <c r="BC8" s="627"/>
      <c r="BD8" s="628">
        <v>1884262</v>
      </c>
      <c r="BE8" s="629"/>
      <c r="BF8" s="629"/>
      <c r="BG8" s="629"/>
      <c r="BH8" s="629"/>
      <c r="BI8" s="629"/>
      <c r="BJ8" s="629"/>
      <c r="BK8" s="630"/>
      <c r="BL8" s="631">
        <v>0.7</v>
      </c>
      <c r="BM8" s="631"/>
      <c r="BN8" s="631"/>
      <c r="BO8" s="631"/>
      <c r="BP8" s="632">
        <v>467364</v>
      </c>
      <c r="BQ8" s="632"/>
      <c r="BR8" s="632"/>
      <c r="BS8" s="632"/>
      <c r="BT8" s="632"/>
      <c r="BU8" s="632"/>
      <c r="BV8" s="632"/>
      <c r="BW8" s="636"/>
      <c r="BY8" s="625" t="s">
        <v>214</v>
      </c>
      <c r="BZ8" s="626"/>
      <c r="CA8" s="626"/>
      <c r="CB8" s="626"/>
      <c r="CC8" s="626"/>
      <c r="CD8" s="626"/>
      <c r="CE8" s="626"/>
      <c r="CF8" s="626"/>
      <c r="CG8" s="626"/>
      <c r="CH8" s="626"/>
      <c r="CI8" s="626"/>
      <c r="CJ8" s="626"/>
      <c r="CK8" s="626"/>
      <c r="CL8" s="627"/>
      <c r="CM8" s="628">
        <v>132093733</v>
      </c>
      <c r="CN8" s="629"/>
      <c r="CO8" s="629"/>
      <c r="CP8" s="629"/>
      <c r="CQ8" s="629"/>
      <c r="CR8" s="629"/>
      <c r="CS8" s="629"/>
      <c r="CT8" s="630"/>
      <c r="CU8" s="633">
        <v>15.4</v>
      </c>
      <c r="CV8" s="634"/>
      <c r="CW8" s="634"/>
      <c r="CX8" s="639"/>
      <c r="CY8" s="637">
        <v>737067</v>
      </c>
      <c r="CZ8" s="629"/>
      <c r="DA8" s="629"/>
      <c r="DB8" s="629"/>
      <c r="DC8" s="629"/>
      <c r="DD8" s="629"/>
      <c r="DE8" s="629"/>
      <c r="DF8" s="629"/>
      <c r="DG8" s="629"/>
      <c r="DH8" s="629"/>
      <c r="DI8" s="629"/>
      <c r="DJ8" s="629"/>
      <c r="DK8" s="630"/>
      <c r="DL8" s="637">
        <v>110767889</v>
      </c>
      <c r="DM8" s="629"/>
      <c r="DN8" s="629"/>
      <c r="DO8" s="629"/>
      <c r="DP8" s="629"/>
      <c r="DQ8" s="629"/>
      <c r="DR8" s="629"/>
      <c r="DS8" s="629"/>
      <c r="DT8" s="629"/>
      <c r="DU8" s="629"/>
      <c r="DV8" s="629"/>
      <c r="DW8" s="629"/>
      <c r="DX8" s="638"/>
    </row>
    <row r="9" spans="2:138" ht="11.25" customHeight="1" x14ac:dyDescent="0.2">
      <c r="B9" s="625" t="s">
        <v>215</v>
      </c>
      <c r="C9" s="626"/>
      <c r="D9" s="626"/>
      <c r="E9" s="626"/>
      <c r="F9" s="626"/>
      <c r="G9" s="626"/>
      <c r="H9" s="626"/>
      <c r="I9" s="626"/>
      <c r="J9" s="626"/>
      <c r="K9" s="626"/>
      <c r="L9" s="626"/>
      <c r="M9" s="626"/>
      <c r="N9" s="626"/>
      <c r="O9" s="626"/>
      <c r="P9" s="626"/>
      <c r="Q9" s="627"/>
      <c r="R9" s="628" t="s">
        <v>211</v>
      </c>
      <c r="S9" s="629"/>
      <c r="T9" s="629"/>
      <c r="U9" s="629"/>
      <c r="V9" s="629"/>
      <c r="W9" s="629"/>
      <c r="X9" s="629"/>
      <c r="Y9" s="630"/>
      <c r="Z9" s="631" t="s">
        <v>130</v>
      </c>
      <c r="AA9" s="631"/>
      <c r="AB9" s="631"/>
      <c r="AC9" s="631"/>
      <c r="AD9" s="632" t="s">
        <v>130</v>
      </c>
      <c r="AE9" s="632"/>
      <c r="AF9" s="632"/>
      <c r="AG9" s="632"/>
      <c r="AH9" s="632"/>
      <c r="AI9" s="632"/>
      <c r="AJ9" s="632"/>
      <c r="AK9" s="632"/>
      <c r="AL9" s="633" t="s">
        <v>211</v>
      </c>
      <c r="AM9" s="634"/>
      <c r="AN9" s="634"/>
      <c r="AO9" s="635"/>
      <c r="AP9" s="625" t="s">
        <v>216</v>
      </c>
      <c r="AQ9" s="626"/>
      <c r="AR9" s="626"/>
      <c r="AS9" s="626"/>
      <c r="AT9" s="626"/>
      <c r="AU9" s="626"/>
      <c r="AV9" s="626"/>
      <c r="AW9" s="626"/>
      <c r="AX9" s="626"/>
      <c r="AY9" s="626"/>
      <c r="AZ9" s="626"/>
      <c r="BA9" s="626"/>
      <c r="BB9" s="626"/>
      <c r="BC9" s="627"/>
      <c r="BD9" s="628">
        <v>47981643</v>
      </c>
      <c r="BE9" s="629"/>
      <c r="BF9" s="629"/>
      <c r="BG9" s="629"/>
      <c r="BH9" s="629"/>
      <c r="BI9" s="629"/>
      <c r="BJ9" s="629"/>
      <c r="BK9" s="630"/>
      <c r="BL9" s="631">
        <v>18</v>
      </c>
      <c r="BM9" s="631"/>
      <c r="BN9" s="631"/>
      <c r="BO9" s="631"/>
      <c r="BP9" s="632" t="s">
        <v>130</v>
      </c>
      <c r="BQ9" s="632"/>
      <c r="BR9" s="632"/>
      <c r="BS9" s="632"/>
      <c r="BT9" s="632"/>
      <c r="BU9" s="632"/>
      <c r="BV9" s="632"/>
      <c r="BW9" s="636"/>
      <c r="BY9" s="625" t="s">
        <v>217</v>
      </c>
      <c r="BZ9" s="626"/>
      <c r="CA9" s="626"/>
      <c r="CB9" s="626"/>
      <c r="CC9" s="626"/>
      <c r="CD9" s="626"/>
      <c r="CE9" s="626"/>
      <c r="CF9" s="626"/>
      <c r="CG9" s="626"/>
      <c r="CH9" s="626"/>
      <c r="CI9" s="626"/>
      <c r="CJ9" s="626"/>
      <c r="CK9" s="626"/>
      <c r="CL9" s="627"/>
      <c r="CM9" s="628">
        <v>72345375</v>
      </c>
      <c r="CN9" s="629"/>
      <c r="CO9" s="629"/>
      <c r="CP9" s="629"/>
      <c r="CQ9" s="629"/>
      <c r="CR9" s="629"/>
      <c r="CS9" s="629"/>
      <c r="CT9" s="630"/>
      <c r="CU9" s="633">
        <v>8.4</v>
      </c>
      <c r="CV9" s="634"/>
      <c r="CW9" s="634"/>
      <c r="CX9" s="639"/>
      <c r="CY9" s="637">
        <v>2962463</v>
      </c>
      <c r="CZ9" s="629"/>
      <c r="DA9" s="629"/>
      <c r="DB9" s="629"/>
      <c r="DC9" s="629"/>
      <c r="DD9" s="629"/>
      <c r="DE9" s="629"/>
      <c r="DF9" s="629"/>
      <c r="DG9" s="629"/>
      <c r="DH9" s="629"/>
      <c r="DI9" s="629"/>
      <c r="DJ9" s="629"/>
      <c r="DK9" s="630"/>
      <c r="DL9" s="637">
        <v>19491656</v>
      </c>
      <c r="DM9" s="629"/>
      <c r="DN9" s="629"/>
      <c r="DO9" s="629"/>
      <c r="DP9" s="629"/>
      <c r="DQ9" s="629"/>
      <c r="DR9" s="629"/>
      <c r="DS9" s="629"/>
      <c r="DT9" s="629"/>
      <c r="DU9" s="629"/>
      <c r="DV9" s="629"/>
      <c r="DW9" s="629"/>
      <c r="DX9" s="638"/>
    </row>
    <row r="10" spans="2:138" ht="11.25" customHeight="1" x14ac:dyDescent="0.2">
      <c r="B10" s="625" t="s">
        <v>218</v>
      </c>
      <c r="C10" s="626"/>
      <c r="D10" s="626"/>
      <c r="E10" s="626"/>
      <c r="F10" s="626"/>
      <c r="G10" s="626"/>
      <c r="H10" s="626"/>
      <c r="I10" s="626"/>
      <c r="J10" s="626"/>
      <c r="K10" s="626"/>
      <c r="L10" s="626"/>
      <c r="M10" s="626"/>
      <c r="N10" s="626"/>
      <c r="O10" s="626"/>
      <c r="P10" s="626"/>
      <c r="Q10" s="627"/>
      <c r="R10" s="628">
        <v>78276</v>
      </c>
      <c r="S10" s="629"/>
      <c r="T10" s="629"/>
      <c r="U10" s="629"/>
      <c r="V10" s="629"/>
      <c r="W10" s="629"/>
      <c r="X10" s="629"/>
      <c r="Y10" s="630"/>
      <c r="Z10" s="631">
        <v>0</v>
      </c>
      <c r="AA10" s="631"/>
      <c r="AB10" s="631"/>
      <c r="AC10" s="631"/>
      <c r="AD10" s="632">
        <v>78276</v>
      </c>
      <c r="AE10" s="632"/>
      <c r="AF10" s="632"/>
      <c r="AG10" s="632"/>
      <c r="AH10" s="632"/>
      <c r="AI10" s="632"/>
      <c r="AJ10" s="632"/>
      <c r="AK10" s="632"/>
      <c r="AL10" s="633">
        <v>0</v>
      </c>
      <c r="AM10" s="634"/>
      <c r="AN10" s="634"/>
      <c r="AO10" s="635"/>
      <c r="AP10" s="625" t="s">
        <v>219</v>
      </c>
      <c r="AQ10" s="626"/>
      <c r="AR10" s="626"/>
      <c r="AS10" s="626"/>
      <c r="AT10" s="626"/>
      <c r="AU10" s="626"/>
      <c r="AV10" s="626"/>
      <c r="AW10" s="626"/>
      <c r="AX10" s="626"/>
      <c r="AY10" s="626"/>
      <c r="AZ10" s="626"/>
      <c r="BA10" s="626"/>
      <c r="BB10" s="626"/>
      <c r="BC10" s="627"/>
      <c r="BD10" s="628">
        <v>2496754</v>
      </c>
      <c r="BE10" s="629"/>
      <c r="BF10" s="629"/>
      <c r="BG10" s="629"/>
      <c r="BH10" s="629"/>
      <c r="BI10" s="629"/>
      <c r="BJ10" s="629"/>
      <c r="BK10" s="630"/>
      <c r="BL10" s="631">
        <v>0.9</v>
      </c>
      <c r="BM10" s="631"/>
      <c r="BN10" s="631"/>
      <c r="BO10" s="631"/>
      <c r="BP10" s="632">
        <v>117595</v>
      </c>
      <c r="BQ10" s="632"/>
      <c r="BR10" s="632"/>
      <c r="BS10" s="632"/>
      <c r="BT10" s="632"/>
      <c r="BU10" s="632"/>
      <c r="BV10" s="632"/>
      <c r="BW10" s="636"/>
      <c r="BY10" s="625" t="s">
        <v>220</v>
      </c>
      <c r="BZ10" s="626"/>
      <c r="CA10" s="626"/>
      <c r="CB10" s="626"/>
      <c r="CC10" s="626"/>
      <c r="CD10" s="626"/>
      <c r="CE10" s="626"/>
      <c r="CF10" s="626"/>
      <c r="CG10" s="626"/>
      <c r="CH10" s="626"/>
      <c r="CI10" s="626"/>
      <c r="CJ10" s="626"/>
      <c r="CK10" s="626"/>
      <c r="CL10" s="627"/>
      <c r="CM10" s="628">
        <v>1300822</v>
      </c>
      <c r="CN10" s="629"/>
      <c r="CO10" s="629"/>
      <c r="CP10" s="629"/>
      <c r="CQ10" s="629"/>
      <c r="CR10" s="629"/>
      <c r="CS10" s="629"/>
      <c r="CT10" s="630"/>
      <c r="CU10" s="633">
        <v>0.2</v>
      </c>
      <c r="CV10" s="634"/>
      <c r="CW10" s="634"/>
      <c r="CX10" s="639"/>
      <c r="CY10" s="637">
        <v>6367</v>
      </c>
      <c r="CZ10" s="629"/>
      <c r="DA10" s="629"/>
      <c r="DB10" s="629"/>
      <c r="DC10" s="629"/>
      <c r="DD10" s="629"/>
      <c r="DE10" s="629"/>
      <c r="DF10" s="629"/>
      <c r="DG10" s="629"/>
      <c r="DH10" s="629"/>
      <c r="DI10" s="629"/>
      <c r="DJ10" s="629"/>
      <c r="DK10" s="630"/>
      <c r="DL10" s="637">
        <v>822269</v>
      </c>
      <c r="DM10" s="629"/>
      <c r="DN10" s="629"/>
      <c r="DO10" s="629"/>
      <c r="DP10" s="629"/>
      <c r="DQ10" s="629"/>
      <c r="DR10" s="629"/>
      <c r="DS10" s="629"/>
      <c r="DT10" s="629"/>
      <c r="DU10" s="629"/>
      <c r="DV10" s="629"/>
      <c r="DW10" s="629"/>
      <c r="DX10" s="638"/>
    </row>
    <row r="11" spans="2:138" ht="11.25" customHeight="1" x14ac:dyDescent="0.2">
      <c r="B11" s="625" t="s">
        <v>221</v>
      </c>
      <c r="C11" s="626"/>
      <c r="D11" s="626"/>
      <c r="E11" s="626"/>
      <c r="F11" s="626"/>
      <c r="G11" s="626"/>
      <c r="H11" s="626"/>
      <c r="I11" s="626"/>
      <c r="J11" s="626"/>
      <c r="K11" s="626"/>
      <c r="L11" s="626"/>
      <c r="M11" s="626"/>
      <c r="N11" s="626"/>
      <c r="O11" s="626"/>
      <c r="P11" s="626"/>
      <c r="Q11" s="627"/>
      <c r="R11" s="628">
        <v>174861</v>
      </c>
      <c r="S11" s="629"/>
      <c r="T11" s="629"/>
      <c r="U11" s="629"/>
      <c r="V11" s="629"/>
      <c r="W11" s="629"/>
      <c r="X11" s="629"/>
      <c r="Y11" s="630"/>
      <c r="Z11" s="631">
        <v>0</v>
      </c>
      <c r="AA11" s="631"/>
      <c r="AB11" s="631"/>
      <c r="AC11" s="631"/>
      <c r="AD11" s="632">
        <v>174861</v>
      </c>
      <c r="AE11" s="632"/>
      <c r="AF11" s="632"/>
      <c r="AG11" s="632"/>
      <c r="AH11" s="632"/>
      <c r="AI11" s="632"/>
      <c r="AJ11" s="632"/>
      <c r="AK11" s="632"/>
      <c r="AL11" s="633">
        <v>0</v>
      </c>
      <c r="AM11" s="634"/>
      <c r="AN11" s="634"/>
      <c r="AO11" s="635"/>
      <c r="AP11" s="625" t="s">
        <v>222</v>
      </c>
      <c r="AQ11" s="626"/>
      <c r="AR11" s="626"/>
      <c r="AS11" s="626"/>
      <c r="AT11" s="626"/>
      <c r="AU11" s="626"/>
      <c r="AV11" s="626"/>
      <c r="AW11" s="626"/>
      <c r="AX11" s="626"/>
      <c r="AY11" s="626"/>
      <c r="AZ11" s="626"/>
      <c r="BA11" s="626"/>
      <c r="BB11" s="626"/>
      <c r="BC11" s="627"/>
      <c r="BD11" s="628">
        <v>3325314</v>
      </c>
      <c r="BE11" s="629"/>
      <c r="BF11" s="629"/>
      <c r="BG11" s="629"/>
      <c r="BH11" s="629"/>
      <c r="BI11" s="629"/>
      <c r="BJ11" s="629"/>
      <c r="BK11" s="630"/>
      <c r="BL11" s="631">
        <v>1.2</v>
      </c>
      <c r="BM11" s="631"/>
      <c r="BN11" s="631"/>
      <c r="BO11" s="631"/>
      <c r="BP11" s="632">
        <v>1288715</v>
      </c>
      <c r="BQ11" s="632"/>
      <c r="BR11" s="632"/>
      <c r="BS11" s="632"/>
      <c r="BT11" s="632"/>
      <c r="BU11" s="632"/>
      <c r="BV11" s="632"/>
      <c r="BW11" s="636"/>
      <c r="BY11" s="625" t="s">
        <v>223</v>
      </c>
      <c r="BZ11" s="626"/>
      <c r="CA11" s="626"/>
      <c r="CB11" s="626"/>
      <c r="CC11" s="626"/>
      <c r="CD11" s="626"/>
      <c r="CE11" s="626"/>
      <c r="CF11" s="626"/>
      <c r="CG11" s="626"/>
      <c r="CH11" s="626"/>
      <c r="CI11" s="626"/>
      <c r="CJ11" s="626"/>
      <c r="CK11" s="626"/>
      <c r="CL11" s="627"/>
      <c r="CM11" s="628">
        <v>69454937</v>
      </c>
      <c r="CN11" s="629"/>
      <c r="CO11" s="629"/>
      <c r="CP11" s="629"/>
      <c r="CQ11" s="629"/>
      <c r="CR11" s="629"/>
      <c r="CS11" s="629"/>
      <c r="CT11" s="630"/>
      <c r="CU11" s="633">
        <v>8.1</v>
      </c>
      <c r="CV11" s="634"/>
      <c r="CW11" s="634"/>
      <c r="CX11" s="639"/>
      <c r="CY11" s="637">
        <v>17331188</v>
      </c>
      <c r="CZ11" s="629"/>
      <c r="DA11" s="629"/>
      <c r="DB11" s="629"/>
      <c r="DC11" s="629"/>
      <c r="DD11" s="629"/>
      <c r="DE11" s="629"/>
      <c r="DF11" s="629"/>
      <c r="DG11" s="629"/>
      <c r="DH11" s="629"/>
      <c r="DI11" s="629"/>
      <c r="DJ11" s="629"/>
      <c r="DK11" s="630"/>
      <c r="DL11" s="637">
        <v>12363051</v>
      </c>
      <c r="DM11" s="629"/>
      <c r="DN11" s="629"/>
      <c r="DO11" s="629"/>
      <c r="DP11" s="629"/>
      <c r="DQ11" s="629"/>
      <c r="DR11" s="629"/>
      <c r="DS11" s="629"/>
      <c r="DT11" s="629"/>
      <c r="DU11" s="629"/>
      <c r="DV11" s="629"/>
      <c r="DW11" s="629"/>
      <c r="DX11" s="638"/>
    </row>
    <row r="12" spans="2:138" ht="11.25" customHeight="1" x14ac:dyDescent="0.2">
      <c r="B12" s="625" t="s">
        <v>224</v>
      </c>
      <c r="C12" s="626"/>
      <c r="D12" s="626"/>
      <c r="E12" s="626"/>
      <c r="F12" s="626"/>
      <c r="G12" s="626"/>
      <c r="H12" s="626"/>
      <c r="I12" s="626"/>
      <c r="J12" s="626"/>
      <c r="K12" s="626"/>
      <c r="L12" s="626"/>
      <c r="M12" s="626"/>
      <c r="N12" s="626"/>
      <c r="O12" s="626"/>
      <c r="P12" s="626"/>
      <c r="Q12" s="627"/>
      <c r="R12" s="628">
        <v>53111</v>
      </c>
      <c r="S12" s="629"/>
      <c r="T12" s="629"/>
      <c r="U12" s="629"/>
      <c r="V12" s="629"/>
      <c r="W12" s="629"/>
      <c r="X12" s="629"/>
      <c r="Y12" s="630"/>
      <c r="Z12" s="631">
        <v>0</v>
      </c>
      <c r="AA12" s="631"/>
      <c r="AB12" s="631"/>
      <c r="AC12" s="631"/>
      <c r="AD12" s="632">
        <v>53111</v>
      </c>
      <c r="AE12" s="632"/>
      <c r="AF12" s="632"/>
      <c r="AG12" s="632"/>
      <c r="AH12" s="632"/>
      <c r="AI12" s="632"/>
      <c r="AJ12" s="632"/>
      <c r="AK12" s="632"/>
      <c r="AL12" s="633">
        <v>0</v>
      </c>
      <c r="AM12" s="634"/>
      <c r="AN12" s="634"/>
      <c r="AO12" s="635"/>
      <c r="AP12" s="625" t="s">
        <v>225</v>
      </c>
      <c r="AQ12" s="626"/>
      <c r="AR12" s="626"/>
      <c r="AS12" s="626"/>
      <c r="AT12" s="626"/>
      <c r="AU12" s="626"/>
      <c r="AV12" s="626"/>
      <c r="AW12" s="626"/>
      <c r="AX12" s="626"/>
      <c r="AY12" s="626"/>
      <c r="AZ12" s="626"/>
      <c r="BA12" s="626"/>
      <c r="BB12" s="626"/>
      <c r="BC12" s="627"/>
      <c r="BD12" s="628">
        <v>341759</v>
      </c>
      <c r="BE12" s="629"/>
      <c r="BF12" s="629"/>
      <c r="BG12" s="629"/>
      <c r="BH12" s="629"/>
      <c r="BI12" s="629"/>
      <c r="BJ12" s="629"/>
      <c r="BK12" s="630"/>
      <c r="BL12" s="631">
        <v>0.1</v>
      </c>
      <c r="BM12" s="631"/>
      <c r="BN12" s="631"/>
      <c r="BO12" s="631"/>
      <c r="BP12" s="632" t="s">
        <v>130</v>
      </c>
      <c r="BQ12" s="632"/>
      <c r="BR12" s="632"/>
      <c r="BS12" s="632"/>
      <c r="BT12" s="632"/>
      <c r="BU12" s="632"/>
      <c r="BV12" s="632"/>
      <c r="BW12" s="636"/>
      <c r="BY12" s="625" t="s">
        <v>226</v>
      </c>
      <c r="BZ12" s="626"/>
      <c r="CA12" s="626"/>
      <c r="CB12" s="626"/>
      <c r="CC12" s="626"/>
      <c r="CD12" s="626"/>
      <c r="CE12" s="626"/>
      <c r="CF12" s="626"/>
      <c r="CG12" s="626"/>
      <c r="CH12" s="626"/>
      <c r="CI12" s="626"/>
      <c r="CJ12" s="626"/>
      <c r="CK12" s="626"/>
      <c r="CL12" s="627"/>
      <c r="CM12" s="628">
        <v>62081522</v>
      </c>
      <c r="CN12" s="629"/>
      <c r="CO12" s="629"/>
      <c r="CP12" s="629"/>
      <c r="CQ12" s="629"/>
      <c r="CR12" s="629"/>
      <c r="CS12" s="629"/>
      <c r="CT12" s="630"/>
      <c r="CU12" s="633">
        <v>7.2</v>
      </c>
      <c r="CV12" s="634"/>
      <c r="CW12" s="634"/>
      <c r="CX12" s="639"/>
      <c r="CY12" s="637">
        <v>617599</v>
      </c>
      <c r="CZ12" s="629"/>
      <c r="DA12" s="629"/>
      <c r="DB12" s="629"/>
      <c r="DC12" s="629"/>
      <c r="DD12" s="629"/>
      <c r="DE12" s="629"/>
      <c r="DF12" s="629"/>
      <c r="DG12" s="629"/>
      <c r="DH12" s="629"/>
      <c r="DI12" s="629"/>
      <c r="DJ12" s="629"/>
      <c r="DK12" s="630"/>
      <c r="DL12" s="637">
        <v>19227692</v>
      </c>
      <c r="DM12" s="629"/>
      <c r="DN12" s="629"/>
      <c r="DO12" s="629"/>
      <c r="DP12" s="629"/>
      <c r="DQ12" s="629"/>
      <c r="DR12" s="629"/>
      <c r="DS12" s="629"/>
      <c r="DT12" s="629"/>
      <c r="DU12" s="629"/>
      <c r="DV12" s="629"/>
      <c r="DW12" s="629"/>
      <c r="DX12" s="638"/>
    </row>
    <row r="13" spans="2:138" ht="11.25" customHeight="1" x14ac:dyDescent="0.2">
      <c r="B13" s="625" t="s">
        <v>227</v>
      </c>
      <c r="C13" s="626"/>
      <c r="D13" s="626"/>
      <c r="E13" s="626"/>
      <c r="F13" s="626"/>
      <c r="G13" s="626"/>
      <c r="H13" s="626"/>
      <c r="I13" s="626"/>
      <c r="J13" s="626"/>
      <c r="K13" s="626"/>
      <c r="L13" s="626"/>
      <c r="M13" s="626"/>
      <c r="N13" s="626"/>
      <c r="O13" s="626"/>
      <c r="P13" s="626"/>
      <c r="Q13" s="627"/>
      <c r="R13" s="628">
        <v>119095</v>
      </c>
      <c r="S13" s="629"/>
      <c r="T13" s="629"/>
      <c r="U13" s="629"/>
      <c r="V13" s="629"/>
      <c r="W13" s="629"/>
      <c r="X13" s="629"/>
      <c r="Y13" s="630"/>
      <c r="Z13" s="631">
        <v>0</v>
      </c>
      <c r="AA13" s="631"/>
      <c r="AB13" s="631"/>
      <c r="AC13" s="631"/>
      <c r="AD13" s="632">
        <v>119095</v>
      </c>
      <c r="AE13" s="632"/>
      <c r="AF13" s="632"/>
      <c r="AG13" s="632"/>
      <c r="AH13" s="632"/>
      <c r="AI13" s="632"/>
      <c r="AJ13" s="632"/>
      <c r="AK13" s="632"/>
      <c r="AL13" s="633">
        <v>0</v>
      </c>
      <c r="AM13" s="634"/>
      <c r="AN13" s="634"/>
      <c r="AO13" s="635"/>
      <c r="AP13" s="625" t="s">
        <v>228</v>
      </c>
      <c r="AQ13" s="626"/>
      <c r="AR13" s="626"/>
      <c r="AS13" s="626"/>
      <c r="AT13" s="626"/>
      <c r="AU13" s="626"/>
      <c r="AV13" s="626"/>
      <c r="AW13" s="626"/>
      <c r="AX13" s="626"/>
      <c r="AY13" s="626"/>
      <c r="AZ13" s="626"/>
      <c r="BA13" s="626"/>
      <c r="BB13" s="626"/>
      <c r="BC13" s="627"/>
      <c r="BD13" s="628">
        <v>3062577</v>
      </c>
      <c r="BE13" s="629"/>
      <c r="BF13" s="629"/>
      <c r="BG13" s="629"/>
      <c r="BH13" s="629"/>
      <c r="BI13" s="629"/>
      <c r="BJ13" s="629"/>
      <c r="BK13" s="630"/>
      <c r="BL13" s="631">
        <v>1.1000000000000001</v>
      </c>
      <c r="BM13" s="631"/>
      <c r="BN13" s="631"/>
      <c r="BO13" s="631"/>
      <c r="BP13" s="632" t="s">
        <v>212</v>
      </c>
      <c r="BQ13" s="632"/>
      <c r="BR13" s="632"/>
      <c r="BS13" s="632"/>
      <c r="BT13" s="632"/>
      <c r="BU13" s="632"/>
      <c r="BV13" s="632"/>
      <c r="BW13" s="636"/>
      <c r="BY13" s="625" t="s">
        <v>229</v>
      </c>
      <c r="BZ13" s="626"/>
      <c r="CA13" s="626"/>
      <c r="CB13" s="626"/>
      <c r="CC13" s="626"/>
      <c r="CD13" s="626"/>
      <c r="CE13" s="626"/>
      <c r="CF13" s="626"/>
      <c r="CG13" s="626"/>
      <c r="CH13" s="626"/>
      <c r="CI13" s="626"/>
      <c r="CJ13" s="626"/>
      <c r="CK13" s="626"/>
      <c r="CL13" s="627"/>
      <c r="CM13" s="628">
        <v>78549975</v>
      </c>
      <c r="CN13" s="629"/>
      <c r="CO13" s="629"/>
      <c r="CP13" s="629"/>
      <c r="CQ13" s="629"/>
      <c r="CR13" s="629"/>
      <c r="CS13" s="629"/>
      <c r="CT13" s="630"/>
      <c r="CU13" s="633">
        <v>9.1999999999999993</v>
      </c>
      <c r="CV13" s="634"/>
      <c r="CW13" s="634"/>
      <c r="CX13" s="639"/>
      <c r="CY13" s="637">
        <v>61891390</v>
      </c>
      <c r="CZ13" s="629"/>
      <c r="DA13" s="629"/>
      <c r="DB13" s="629"/>
      <c r="DC13" s="629"/>
      <c r="DD13" s="629"/>
      <c r="DE13" s="629"/>
      <c r="DF13" s="629"/>
      <c r="DG13" s="629"/>
      <c r="DH13" s="629"/>
      <c r="DI13" s="629"/>
      <c r="DJ13" s="629"/>
      <c r="DK13" s="630"/>
      <c r="DL13" s="637">
        <v>17381904</v>
      </c>
      <c r="DM13" s="629"/>
      <c r="DN13" s="629"/>
      <c r="DO13" s="629"/>
      <c r="DP13" s="629"/>
      <c r="DQ13" s="629"/>
      <c r="DR13" s="629"/>
      <c r="DS13" s="629"/>
      <c r="DT13" s="629"/>
      <c r="DU13" s="629"/>
      <c r="DV13" s="629"/>
      <c r="DW13" s="629"/>
      <c r="DX13" s="638"/>
    </row>
    <row r="14" spans="2:138" ht="11.25" customHeight="1" x14ac:dyDescent="0.2">
      <c r="B14" s="625" t="s">
        <v>230</v>
      </c>
      <c r="C14" s="626"/>
      <c r="D14" s="626"/>
      <c r="E14" s="626"/>
      <c r="F14" s="626"/>
      <c r="G14" s="626"/>
      <c r="H14" s="626"/>
      <c r="I14" s="626"/>
      <c r="J14" s="626"/>
      <c r="K14" s="626"/>
      <c r="L14" s="626"/>
      <c r="M14" s="626"/>
      <c r="N14" s="626"/>
      <c r="O14" s="626"/>
      <c r="P14" s="626"/>
      <c r="Q14" s="627"/>
      <c r="R14" s="628">
        <v>30459163</v>
      </c>
      <c r="S14" s="629"/>
      <c r="T14" s="629"/>
      <c r="U14" s="629"/>
      <c r="V14" s="629"/>
      <c r="W14" s="629"/>
      <c r="X14" s="629"/>
      <c r="Y14" s="630"/>
      <c r="Z14" s="631">
        <v>3.5</v>
      </c>
      <c r="AA14" s="631"/>
      <c r="AB14" s="631"/>
      <c r="AC14" s="631"/>
      <c r="AD14" s="632">
        <v>30459163</v>
      </c>
      <c r="AE14" s="632"/>
      <c r="AF14" s="632"/>
      <c r="AG14" s="632"/>
      <c r="AH14" s="632"/>
      <c r="AI14" s="632"/>
      <c r="AJ14" s="632"/>
      <c r="AK14" s="632"/>
      <c r="AL14" s="633">
        <v>7.1</v>
      </c>
      <c r="AM14" s="634"/>
      <c r="AN14" s="634"/>
      <c r="AO14" s="635"/>
      <c r="AP14" s="625" t="s">
        <v>231</v>
      </c>
      <c r="AQ14" s="626"/>
      <c r="AR14" s="626"/>
      <c r="AS14" s="626"/>
      <c r="AT14" s="626"/>
      <c r="AU14" s="626"/>
      <c r="AV14" s="626"/>
      <c r="AW14" s="626"/>
      <c r="AX14" s="626"/>
      <c r="AY14" s="626"/>
      <c r="AZ14" s="626"/>
      <c r="BA14" s="626"/>
      <c r="BB14" s="626"/>
      <c r="BC14" s="627"/>
      <c r="BD14" s="628">
        <v>3424536</v>
      </c>
      <c r="BE14" s="629"/>
      <c r="BF14" s="629"/>
      <c r="BG14" s="629"/>
      <c r="BH14" s="629"/>
      <c r="BI14" s="629"/>
      <c r="BJ14" s="629"/>
      <c r="BK14" s="630"/>
      <c r="BL14" s="631">
        <v>1.3</v>
      </c>
      <c r="BM14" s="631"/>
      <c r="BN14" s="631"/>
      <c r="BO14" s="631"/>
      <c r="BP14" s="632" t="s">
        <v>211</v>
      </c>
      <c r="BQ14" s="632"/>
      <c r="BR14" s="632"/>
      <c r="BS14" s="632"/>
      <c r="BT14" s="632"/>
      <c r="BU14" s="632"/>
      <c r="BV14" s="632"/>
      <c r="BW14" s="636"/>
      <c r="BY14" s="625" t="s">
        <v>232</v>
      </c>
      <c r="BZ14" s="626"/>
      <c r="CA14" s="626"/>
      <c r="CB14" s="626"/>
      <c r="CC14" s="626"/>
      <c r="CD14" s="626"/>
      <c r="CE14" s="626"/>
      <c r="CF14" s="626"/>
      <c r="CG14" s="626"/>
      <c r="CH14" s="626"/>
      <c r="CI14" s="626"/>
      <c r="CJ14" s="626"/>
      <c r="CK14" s="626"/>
      <c r="CL14" s="627"/>
      <c r="CM14" s="628">
        <v>46302703</v>
      </c>
      <c r="CN14" s="629"/>
      <c r="CO14" s="629"/>
      <c r="CP14" s="629"/>
      <c r="CQ14" s="629"/>
      <c r="CR14" s="629"/>
      <c r="CS14" s="629"/>
      <c r="CT14" s="630"/>
      <c r="CU14" s="633">
        <v>5.4</v>
      </c>
      <c r="CV14" s="634"/>
      <c r="CW14" s="634"/>
      <c r="CX14" s="639"/>
      <c r="CY14" s="637">
        <v>2572295</v>
      </c>
      <c r="CZ14" s="629"/>
      <c r="DA14" s="629"/>
      <c r="DB14" s="629"/>
      <c r="DC14" s="629"/>
      <c r="DD14" s="629"/>
      <c r="DE14" s="629"/>
      <c r="DF14" s="629"/>
      <c r="DG14" s="629"/>
      <c r="DH14" s="629"/>
      <c r="DI14" s="629"/>
      <c r="DJ14" s="629"/>
      <c r="DK14" s="630"/>
      <c r="DL14" s="637">
        <v>42049766</v>
      </c>
      <c r="DM14" s="629"/>
      <c r="DN14" s="629"/>
      <c r="DO14" s="629"/>
      <c r="DP14" s="629"/>
      <c r="DQ14" s="629"/>
      <c r="DR14" s="629"/>
      <c r="DS14" s="629"/>
      <c r="DT14" s="629"/>
      <c r="DU14" s="629"/>
      <c r="DV14" s="629"/>
      <c r="DW14" s="629"/>
      <c r="DX14" s="638"/>
    </row>
    <row r="15" spans="2:138" ht="11.25" customHeight="1" x14ac:dyDescent="0.2">
      <c r="B15" s="625" t="s">
        <v>233</v>
      </c>
      <c r="C15" s="626"/>
      <c r="D15" s="626"/>
      <c r="E15" s="626"/>
      <c r="F15" s="626"/>
      <c r="G15" s="626"/>
      <c r="H15" s="626"/>
      <c r="I15" s="626"/>
      <c r="J15" s="626"/>
      <c r="K15" s="626"/>
      <c r="L15" s="626"/>
      <c r="M15" s="626"/>
      <c r="N15" s="626"/>
      <c r="O15" s="626"/>
      <c r="P15" s="626"/>
      <c r="Q15" s="627"/>
      <c r="R15" s="628" t="s">
        <v>130</v>
      </c>
      <c r="S15" s="629"/>
      <c r="T15" s="629"/>
      <c r="U15" s="629"/>
      <c r="V15" s="629"/>
      <c r="W15" s="629"/>
      <c r="X15" s="629"/>
      <c r="Y15" s="630"/>
      <c r="Z15" s="631" t="s">
        <v>211</v>
      </c>
      <c r="AA15" s="631"/>
      <c r="AB15" s="631"/>
      <c r="AC15" s="631"/>
      <c r="AD15" s="632" t="s">
        <v>130</v>
      </c>
      <c r="AE15" s="632"/>
      <c r="AF15" s="632"/>
      <c r="AG15" s="632"/>
      <c r="AH15" s="632"/>
      <c r="AI15" s="632"/>
      <c r="AJ15" s="632"/>
      <c r="AK15" s="632"/>
      <c r="AL15" s="633" t="s">
        <v>130</v>
      </c>
      <c r="AM15" s="634"/>
      <c r="AN15" s="634"/>
      <c r="AO15" s="635"/>
      <c r="AP15" s="625" t="s">
        <v>234</v>
      </c>
      <c r="AQ15" s="626"/>
      <c r="AR15" s="626"/>
      <c r="AS15" s="626"/>
      <c r="AT15" s="626"/>
      <c r="AU15" s="626"/>
      <c r="AV15" s="626"/>
      <c r="AW15" s="626"/>
      <c r="AX15" s="626"/>
      <c r="AY15" s="626"/>
      <c r="AZ15" s="626"/>
      <c r="BA15" s="626"/>
      <c r="BB15" s="626"/>
      <c r="BC15" s="627"/>
      <c r="BD15" s="628">
        <v>57018994</v>
      </c>
      <c r="BE15" s="629"/>
      <c r="BF15" s="629"/>
      <c r="BG15" s="629"/>
      <c r="BH15" s="629"/>
      <c r="BI15" s="629"/>
      <c r="BJ15" s="629"/>
      <c r="BK15" s="630"/>
      <c r="BL15" s="631">
        <v>21.3</v>
      </c>
      <c r="BM15" s="631"/>
      <c r="BN15" s="631"/>
      <c r="BO15" s="631"/>
      <c r="BP15" s="632" t="s">
        <v>212</v>
      </c>
      <c r="BQ15" s="632"/>
      <c r="BR15" s="632"/>
      <c r="BS15" s="632"/>
      <c r="BT15" s="632"/>
      <c r="BU15" s="632"/>
      <c r="BV15" s="632"/>
      <c r="BW15" s="636"/>
      <c r="BY15" s="625" t="s">
        <v>235</v>
      </c>
      <c r="BZ15" s="626"/>
      <c r="CA15" s="626"/>
      <c r="CB15" s="626"/>
      <c r="CC15" s="626"/>
      <c r="CD15" s="626"/>
      <c r="CE15" s="626"/>
      <c r="CF15" s="626"/>
      <c r="CG15" s="626"/>
      <c r="CH15" s="626"/>
      <c r="CI15" s="626"/>
      <c r="CJ15" s="626"/>
      <c r="CK15" s="626"/>
      <c r="CL15" s="627"/>
      <c r="CM15" s="628" t="s">
        <v>212</v>
      </c>
      <c r="CN15" s="629"/>
      <c r="CO15" s="629"/>
      <c r="CP15" s="629"/>
      <c r="CQ15" s="629"/>
      <c r="CR15" s="629"/>
      <c r="CS15" s="629"/>
      <c r="CT15" s="630"/>
      <c r="CU15" s="633" t="s">
        <v>130</v>
      </c>
      <c r="CV15" s="634"/>
      <c r="CW15" s="634"/>
      <c r="CX15" s="639"/>
      <c r="CY15" s="637" t="s">
        <v>130</v>
      </c>
      <c r="CZ15" s="629"/>
      <c r="DA15" s="629"/>
      <c r="DB15" s="629"/>
      <c r="DC15" s="629"/>
      <c r="DD15" s="629"/>
      <c r="DE15" s="629"/>
      <c r="DF15" s="629"/>
      <c r="DG15" s="629"/>
      <c r="DH15" s="629"/>
      <c r="DI15" s="629"/>
      <c r="DJ15" s="629"/>
      <c r="DK15" s="630"/>
      <c r="DL15" s="637" t="s">
        <v>130</v>
      </c>
      <c r="DM15" s="629"/>
      <c r="DN15" s="629"/>
      <c r="DO15" s="629"/>
      <c r="DP15" s="629"/>
      <c r="DQ15" s="629"/>
      <c r="DR15" s="629"/>
      <c r="DS15" s="629"/>
      <c r="DT15" s="629"/>
      <c r="DU15" s="629"/>
      <c r="DV15" s="629"/>
      <c r="DW15" s="629"/>
      <c r="DX15" s="638"/>
    </row>
    <row r="16" spans="2:138" ht="11.25" customHeight="1" x14ac:dyDescent="0.2">
      <c r="B16" s="625" t="s">
        <v>236</v>
      </c>
      <c r="C16" s="626"/>
      <c r="D16" s="626"/>
      <c r="E16" s="626"/>
      <c r="F16" s="626"/>
      <c r="G16" s="626"/>
      <c r="H16" s="626"/>
      <c r="I16" s="626"/>
      <c r="J16" s="626"/>
      <c r="K16" s="626"/>
      <c r="L16" s="626"/>
      <c r="M16" s="626"/>
      <c r="N16" s="626"/>
      <c r="O16" s="626"/>
      <c r="P16" s="626"/>
      <c r="Q16" s="627"/>
      <c r="R16" s="628">
        <v>1174059</v>
      </c>
      <c r="S16" s="629"/>
      <c r="T16" s="629"/>
      <c r="U16" s="629"/>
      <c r="V16" s="629"/>
      <c r="W16" s="629"/>
      <c r="X16" s="629"/>
      <c r="Y16" s="630"/>
      <c r="Z16" s="631">
        <v>0.1</v>
      </c>
      <c r="AA16" s="631"/>
      <c r="AB16" s="631"/>
      <c r="AC16" s="631"/>
      <c r="AD16" s="632">
        <v>1174059</v>
      </c>
      <c r="AE16" s="632"/>
      <c r="AF16" s="632"/>
      <c r="AG16" s="632"/>
      <c r="AH16" s="632"/>
      <c r="AI16" s="632"/>
      <c r="AJ16" s="632"/>
      <c r="AK16" s="632"/>
      <c r="AL16" s="633">
        <v>0.3</v>
      </c>
      <c r="AM16" s="634"/>
      <c r="AN16" s="634"/>
      <c r="AO16" s="635"/>
      <c r="AP16" s="625" t="s">
        <v>237</v>
      </c>
      <c r="AQ16" s="626"/>
      <c r="AR16" s="626"/>
      <c r="AS16" s="626"/>
      <c r="AT16" s="626"/>
      <c r="AU16" s="626"/>
      <c r="AV16" s="626"/>
      <c r="AW16" s="626"/>
      <c r="AX16" s="626"/>
      <c r="AY16" s="626"/>
      <c r="AZ16" s="626"/>
      <c r="BA16" s="626"/>
      <c r="BB16" s="626"/>
      <c r="BC16" s="627"/>
      <c r="BD16" s="628">
        <v>2214892</v>
      </c>
      <c r="BE16" s="629"/>
      <c r="BF16" s="629"/>
      <c r="BG16" s="629"/>
      <c r="BH16" s="629"/>
      <c r="BI16" s="629"/>
      <c r="BJ16" s="629"/>
      <c r="BK16" s="630"/>
      <c r="BL16" s="631">
        <v>0.8</v>
      </c>
      <c r="BM16" s="631"/>
      <c r="BN16" s="631"/>
      <c r="BO16" s="631"/>
      <c r="BP16" s="632" t="s">
        <v>130</v>
      </c>
      <c r="BQ16" s="632"/>
      <c r="BR16" s="632"/>
      <c r="BS16" s="632"/>
      <c r="BT16" s="632"/>
      <c r="BU16" s="632"/>
      <c r="BV16" s="632"/>
      <c r="BW16" s="636"/>
      <c r="BY16" s="625" t="s">
        <v>238</v>
      </c>
      <c r="BZ16" s="626"/>
      <c r="CA16" s="626"/>
      <c r="CB16" s="626"/>
      <c r="CC16" s="626"/>
      <c r="CD16" s="626"/>
      <c r="CE16" s="626"/>
      <c r="CF16" s="626"/>
      <c r="CG16" s="626"/>
      <c r="CH16" s="626"/>
      <c r="CI16" s="626"/>
      <c r="CJ16" s="626"/>
      <c r="CK16" s="626"/>
      <c r="CL16" s="627"/>
      <c r="CM16" s="628">
        <v>147360144</v>
      </c>
      <c r="CN16" s="629"/>
      <c r="CO16" s="629"/>
      <c r="CP16" s="629"/>
      <c r="CQ16" s="629"/>
      <c r="CR16" s="629"/>
      <c r="CS16" s="629"/>
      <c r="CT16" s="630"/>
      <c r="CU16" s="633">
        <v>17.2</v>
      </c>
      <c r="CV16" s="634"/>
      <c r="CW16" s="634"/>
      <c r="CX16" s="639"/>
      <c r="CY16" s="637">
        <v>4860817</v>
      </c>
      <c r="CZ16" s="629"/>
      <c r="DA16" s="629"/>
      <c r="DB16" s="629"/>
      <c r="DC16" s="629"/>
      <c r="DD16" s="629"/>
      <c r="DE16" s="629"/>
      <c r="DF16" s="629"/>
      <c r="DG16" s="629"/>
      <c r="DH16" s="629"/>
      <c r="DI16" s="629"/>
      <c r="DJ16" s="629"/>
      <c r="DK16" s="630"/>
      <c r="DL16" s="637">
        <v>111018495</v>
      </c>
      <c r="DM16" s="629"/>
      <c r="DN16" s="629"/>
      <c r="DO16" s="629"/>
      <c r="DP16" s="629"/>
      <c r="DQ16" s="629"/>
      <c r="DR16" s="629"/>
      <c r="DS16" s="629"/>
      <c r="DT16" s="629"/>
      <c r="DU16" s="629"/>
      <c r="DV16" s="629"/>
      <c r="DW16" s="629"/>
      <c r="DX16" s="638"/>
    </row>
    <row r="17" spans="2:128" ht="11.25" customHeight="1" x14ac:dyDescent="0.2">
      <c r="B17" s="625" t="s">
        <v>239</v>
      </c>
      <c r="C17" s="626"/>
      <c r="D17" s="626"/>
      <c r="E17" s="626"/>
      <c r="F17" s="626"/>
      <c r="G17" s="626"/>
      <c r="H17" s="626"/>
      <c r="I17" s="626"/>
      <c r="J17" s="626"/>
      <c r="K17" s="626"/>
      <c r="L17" s="626"/>
      <c r="M17" s="626"/>
      <c r="N17" s="626"/>
      <c r="O17" s="626"/>
      <c r="P17" s="626"/>
      <c r="Q17" s="627"/>
      <c r="R17" s="628">
        <v>962882</v>
      </c>
      <c r="S17" s="629"/>
      <c r="T17" s="629"/>
      <c r="U17" s="629"/>
      <c r="V17" s="629"/>
      <c r="W17" s="629"/>
      <c r="X17" s="629"/>
      <c r="Y17" s="630"/>
      <c r="Z17" s="631">
        <v>0.1</v>
      </c>
      <c r="AA17" s="631"/>
      <c r="AB17" s="631"/>
      <c r="AC17" s="631"/>
      <c r="AD17" s="632">
        <v>962882</v>
      </c>
      <c r="AE17" s="632"/>
      <c r="AF17" s="632"/>
      <c r="AG17" s="632"/>
      <c r="AH17" s="632"/>
      <c r="AI17" s="632"/>
      <c r="AJ17" s="632"/>
      <c r="AK17" s="632"/>
      <c r="AL17" s="633">
        <v>0.2</v>
      </c>
      <c r="AM17" s="634"/>
      <c r="AN17" s="634"/>
      <c r="AO17" s="635"/>
      <c r="AP17" s="625" t="s">
        <v>240</v>
      </c>
      <c r="AQ17" s="626"/>
      <c r="AR17" s="626"/>
      <c r="AS17" s="626"/>
      <c r="AT17" s="626"/>
      <c r="AU17" s="626"/>
      <c r="AV17" s="626"/>
      <c r="AW17" s="626"/>
      <c r="AX17" s="626"/>
      <c r="AY17" s="626"/>
      <c r="AZ17" s="626"/>
      <c r="BA17" s="626"/>
      <c r="BB17" s="626"/>
      <c r="BC17" s="627"/>
      <c r="BD17" s="628">
        <v>54804102</v>
      </c>
      <c r="BE17" s="629"/>
      <c r="BF17" s="629"/>
      <c r="BG17" s="629"/>
      <c r="BH17" s="629"/>
      <c r="BI17" s="629"/>
      <c r="BJ17" s="629"/>
      <c r="BK17" s="630"/>
      <c r="BL17" s="631">
        <v>20.5</v>
      </c>
      <c r="BM17" s="631"/>
      <c r="BN17" s="631"/>
      <c r="BO17" s="631"/>
      <c r="BP17" s="632" t="s">
        <v>211</v>
      </c>
      <c r="BQ17" s="632"/>
      <c r="BR17" s="632"/>
      <c r="BS17" s="632"/>
      <c r="BT17" s="632"/>
      <c r="BU17" s="632"/>
      <c r="BV17" s="632"/>
      <c r="BW17" s="636"/>
      <c r="BY17" s="625" t="s">
        <v>241</v>
      </c>
      <c r="BZ17" s="626"/>
      <c r="CA17" s="626"/>
      <c r="CB17" s="626"/>
      <c r="CC17" s="626"/>
      <c r="CD17" s="626"/>
      <c r="CE17" s="626"/>
      <c r="CF17" s="626"/>
      <c r="CG17" s="626"/>
      <c r="CH17" s="626"/>
      <c r="CI17" s="626"/>
      <c r="CJ17" s="626"/>
      <c r="CK17" s="626"/>
      <c r="CL17" s="627"/>
      <c r="CM17" s="628">
        <v>3584213</v>
      </c>
      <c r="CN17" s="629"/>
      <c r="CO17" s="629"/>
      <c r="CP17" s="629"/>
      <c r="CQ17" s="629"/>
      <c r="CR17" s="629"/>
      <c r="CS17" s="629"/>
      <c r="CT17" s="630"/>
      <c r="CU17" s="633">
        <v>0.4</v>
      </c>
      <c r="CV17" s="634"/>
      <c r="CW17" s="634"/>
      <c r="CX17" s="639"/>
      <c r="CY17" s="637" t="s">
        <v>211</v>
      </c>
      <c r="CZ17" s="629"/>
      <c r="DA17" s="629"/>
      <c r="DB17" s="629"/>
      <c r="DC17" s="629"/>
      <c r="DD17" s="629"/>
      <c r="DE17" s="629"/>
      <c r="DF17" s="629"/>
      <c r="DG17" s="629"/>
      <c r="DH17" s="629"/>
      <c r="DI17" s="629"/>
      <c r="DJ17" s="629"/>
      <c r="DK17" s="630"/>
      <c r="DL17" s="637">
        <v>31317</v>
      </c>
      <c r="DM17" s="629"/>
      <c r="DN17" s="629"/>
      <c r="DO17" s="629"/>
      <c r="DP17" s="629"/>
      <c r="DQ17" s="629"/>
      <c r="DR17" s="629"/>
      <c r="DS17" s="629"/>
      <c r="DT17" s="629"/>
      <c r="DU17" s="629"/>
      <c r="DV17" s="629"/>
      <c r="DW17" s="629"/>
      <c r="DX17" s="638"/>
    </row>
    <row r="18" spans="2:128" ht="11.25" customHeight="1" x14ac:dyDescent="0.2">
      <c r="B18" s="625" t="s">
        <v>242</v>
      </c>
      <c r="C18" s="626"/>
      <c r="D18" s="626"/>
      <c r="E18" s="626"/>
      <c r="F18" s="626"/>
      <c r="G18" s="626"/>
      <c r="H18" s="626"/>
      <c r="I18" s="626"/>
      <c r="J18" s="626"/>
      <c r="K18" s="626"/>
      <c r="L18" s="626"/>
      <c r="M18" s="626"/>
      <c r="N18" s="626"/>
      <c r="O18" s="626"/>
      <c r="P18" s="626"/>
      <c r="Q18" s="627"/>
      <c r="R18" s="628">
        <v>211177</v>
      </c>
      <c r="S18" s="629"/>
      <c r="T18" s="629"/>
      <c r="U18" s="629"/>
      <c r="V18" s="629"/>
      <c r="W18" s="629"/>
      <c r="X18" s="629"/>
      <c r="Y18" s="630"/>
      <c r="Z18" s="631">
        <v>0</v>
      </c>
      <c r="AA18" s="631"/>
      <c r="AB18" s="631"/>
      <c r="AC18" s="631"/>
      <c r="AD18" s="632">
        <v>211177</v>
      </c>
      <c r="AE18" s="632"/>
      <c r="AF18" s="632"/>
      <c r="AG18" s="632"/>
      <c r="AH18" s="632"/>
      <c r="AI18" s="632"/>
      <c r="AJ18" s="632"/>
      <c r="AK18" s="632"/>
      <c r="AL18" s="633">
        <v>0</v>
      </c>
      <c r="AM18" s="634"/>
      <c r="AN18" s="634"/>
      <c r="AO18" s="635"/>
      <c r="AP18" s="625" t="s">
        <v>243</v>
      </c>
      <c r="AQ18" s="626"/>
      <c r="AR18" s="626"/>
      <c r="AS18" s="626"/>
      <c r="AT18" s="626"/>
      <c r="AU18" s="626"/>
      <c r="AV18" s="626"/>
      <c r="AW18" s="626"/>
      <c r="AX18" s="626"/>
      <c r="AY18" s="626"/>
      <c r="AZ18" s="626"/>
      <c r="BA18" s="626"/>
      <c r="BB18" s="626"/>
      <c r="BC18" s="627"/>
      <c r="BD18" s="628">
        <v>93982528</v>
      </c>
      <c r="BE18" s="629"/>
      <c r="BF18" s="629"/>
      <c r="BG18" s="629"/>
      <c r="BH18" s="629"/>
      <c r="BI18" s="629"/>
      <c r="BJ18" s="629"/>
      <c r="BK18" s="630"/>
      <c r="BL18" s="631">
        <v>35.200000000000003</v>
      </c>
      <c r="BM18" s="631"/>
      <c r="BN18" s="631"/>
      <c r="BO18" s="631"/>
      <c r="BP18" s="632" t="s">
        <v>211</v>
      </c>
      <c r="BQ18" s="632"/>
      <c r="BR18" s="632"/>
      <c r="BS18" s="632"/>
      <c r="BT18" s="632"/>
      <c r="BU18" s="632"/>
      <c r="BV18" s="632"/>
      <c r="BW18" s="636"/>
      <c r="BY18" s="625" t="s">
        <v>244</v>
      </c>
      <c r="BZ18" s="626"/>
      <c r="CA18" s="626"/>
      <c r="CB18" s="626"/>
      <c r="CC18" s="626"/>
      <c r="CD18" s="626"/>
      <c r="CE18" s="626"/>
      <c r="CF18" s="626"/>
      <c r="CG18" s="626"/>
      <c r="CH18" s="626"/>
      <c r="CI18" s="626"/>
      <c r="CJ18" s="626"/>
      <c r="CK18" s="626"/>
      <c r="CL18" s="627"/>
      <c r="CM18" s="628">
        <v>100999208</v>
      </c>
      <c r="CN18" s="629"/>
      <c r="CO18" s="629"/>
      <c r="CP18" s="629"/>
      <c r="CQ18" s="629"/>
      <c r="CR18" s="629"/>
      <c r="CS18" s="629"/>
      <c r="CT18" s="630"/>
      <c r="CU18" s="633">
        <v>11.8</v>
      </c>
      <c r="CV18" s="634"/>
      <c r="CW18" s="634"/>
      <c r="CX18" s="639"/>
      <c r="CY18" s="637" t="s">
        <v>130</v>
      </c>
      <c r="CZ18" s="629"/>
      <c r="DA18" s="629"/>
      <c r="DB18" s="629"/>
      <c r="DC18" s="629"/>
      <c r="DD18" s="629"/>
      <c r="DE18" s="629"/>
      <c r="DF18" s="629"/>
      <c r="DG18" s="629"/>
      <c r="DH18" s="629"/>
      <c r="DI18" s="629"/>
      <c r="DJ18" s="629"/>
      <c r="DK18" s="630"/>
      <c r="DL18" s="637">
        <v>99690322</v>
      </c>
      <c r="DM18" s="629"/>
      <c r="DN18" s="629"/>
      <c r="DO18" s="629"/>
      <c r="DP18" s="629"/>
      <c r="DQ18" s="629"/>
      <c r="DR18" s="629"/>
      <c r="DS18" s="629"/>
      <c r="DT18" s="629"/>
      <c r="DU18" s="629"/>
      <c r="DV18" s="629"/>
      <c r="DW18" s="629"/>
      <c r="DX18" s="638"/>
    </row>
    <row r="19" spans="2:128" ht="11.25" customHeight="1" x14ac:dyDescent="0.2">
      <c r="B19" s="640" t="s">
        <v>245</v>
      </c>
      <c r="C19" s="641"/>
      <c r="D19" s="641"/>
      <c r="E19" s="641"/>
      <c r="F19" s="641"/>
      <c r="G19" s="641"/>
      <c r="H19" s="641"/>
      <c r="I19" s="641"/>
      <c r="J19" s="641"/>
      <c r="K19" s="641"/>
      <c r="L19" s="641"/>
      <c r="M19" s="641"/>
      <c r="N19" s="641"/>
      <c r="O19" s="641"/>
      <c r="P19" s="641"/>
      <c r="Q19" s="642"/>
      <c r="R19" s="628" t="s">
        <v>130</v>
      </c>
      <c r="S19" s="629"/>
      <c r="T19" s="629"/>
      <c r="U19" s="629"/>
      <c r="V19" s="629"/>
      <c r="W19" s="629"/>
      <c r="X19" s="629"/>
      <c r="Y19" s="630"/>
      <c r="Z19" s="631" t="s">
        <v>130</v>
      </c>
      <c r="AA19" s="631"/>
      <c r="AB19" s="631"/>
      <c r="AC19" s="631"/>
      <c r="AD19" s="632" t="s">
        <v>130</v>
      </c>
      <c r="AE19" s="632"/>
      <c r="AF19" s="632"/>
      <c r="AG19" s="632"/>
      <c r="AH19" s="632"/>
      <c r="AI19" s="632"/>
      <c r="AJ19" s="632"/>
      <c r="AK19" s="632"/>
      <c r="AL19" s="633" t="s">
        <v>211</v>
      </c>
      <c r="AM19" s="634"/>
      <c r="AN19" s="634"/>
      <c r="AO19" s="635"/>
      <c r="AP19" s="625" t="s">
        <v>246</v>
      </c>
      <c r="AQ19" s="626"/>
      <c r="AR19" s="626"/>
      <c r="AS19" s="626"/>
      <c r="AT19" s="626"/>
      <c r="AU19" s="626"/>
      <c r="AV19" s="626"/>
      <c r="AW19" s="626"/>
      <c r="AX19" s="626"/>
      <c r="AY19" s="626"/>
      <c r="AZ19" s="626"/>
      <c r="BA19" s="626"/>
      <c r="BB19" s="626"/>
      <c r="BC19" s="627"/>
      <c r="BD19" s="628">
        <v>4193959</v>
      </c>
      <c r="BE19" s="629"/>
      <c r="BF19" s="629"/>
      <c r="BG19" s="629"/>
      <c r="BH19" s="629"/>
      <c r="BI19" s="629"/>
      <c r="BJ19" s="629"/>
      <c r="BK19" s="630"/>
      <c r="BL19" s="631">
        <v>1.6</v>
      </c>
      <c r="BM19" s="631"/>
      <c r="BN19" s="631"/>
      <c r="BO19" s="631"/>
      <c r="BP19" s="632" t="s">
        <v>130</v>
      </c>
      <c r="BQ19" s="632"/>
      <c r="BR19" s="632"/>
      <c r="BS19" s="632"/>
      <c r="BT19" s="632"/>
      <c r="BU19" s="632"/>
      <c r="BV19" s="632"/>
      <c r="BW19" s="636"/>
      <c r="BY19" s="625" t="s">
        <v>247</v>
      </c>
      <c r="BZ19" s="626"/>
      <c r="CA19" s="626"/>
      <c r="CB19" s="626"/>
      <c r="CC19" s="626"/>
      <c r="CD19" s="626"/>
      <c r="CE19" s="626"/>
      <c r="CF19" s="626"/>
      <c r="CG19" s="626"/>
      <c r="CH19" s="626"/>
      <c r="CI19" s="626"/>
      <c r="CJ19" s="626"/>
      <c r="CK19" s="626"/>
      <c r="CL19" s="627"/>
      <c r="CM19" s="628" t="s">
        <v>130</v>
      </c>
      <c r="CN19" s="629"/>
      <c r="CO19" s="629"/>
      <c r="CP19" s="629"/>
      <c r="CQ19" s="629"/>
      <c r="CR19" s="629"/>
      <c r="CS19" s="629"/>
      <c r="CT19" s="630"/>
      <c r="CU19" s="633" t="s">
        <v>130</v>
      </c>
      <c r="CV19" s="634"/>
      <c r="CW19" s="634"/>
      <c r="CX19" s="639"/>
      <c r="CY19" s="637" t="s">
        <v>121</v>
      </c>
      <c r="CZ19" s="629"/>
      <c r="DA19" s="629"/>
      <c r="DB19" s="629"/>
      <c r="DC19" s="629"/>
      <c r="DD19" s="629"/>
      <c r="DE19" s="629"/>
      <c r="DF19" s="629"/>
      <c r="DG19" s="629"/>
      <c r="DH19" s="629"/>
      <c r="DI19" s="629"/>
      <c r="DJ19" s="629"/>
      <c r="DK19" s="630"/>
      <c r="DL19" s="637" t="s">
        <v>130</v>
      </c>
      <c r="DM19" s="629"/>
      <c r="DN19" s="629"/>
      <c r="DO19" s="629"/>
      <c r="DP19" s="629"/>
      <c r="DQ19" s="629"/>
      <c r="DR19" s="629"/>
      <c r="DS19" s="629"/>
      <c r="DT19" s="629"/>
      <c r="DU19" s="629"/>
      <c r="DV19" s="629"/>
      <c r="DW19" s="629"/>
      <c r="DX19" s="638"/>
    </row>
    <row r="20" spans="2:128" ht="11.25" customHeight="1" x14ac:dyDescent="0.2">
      <c r="B20" s="625" t="s">
        <v>248</v>
      </c>
      <c r="C20" s="626"/>
      <c r="D20" s="626"/>
      <c r="E20" s="626"/>
      <c r="F20" s="626"/>
      <c r="G20" s="626"/>
      <c r="H20" s="626"/>
      <c r="I20" s="626"/>
      <c r="J20" s="626"/>
      <c r="K20" s="626"/>
      <c r="L20" s="626"/>
      <c r="M20" s="626"/>
      <c r="N20" s="626"/>
      <c r="O20" s="626"/>
      <c r="P20" s="626"/>
      <c r="Q20" s="627"/>
      <c r="R20" s="628">
        <v>191504087</v>
      </c>
      <c r="S20" s="629"/>
      <c r="T20" s="629"/>
      <c r="U20" s="629"/>
      <c r="V20" s="629"/>
      <c r="W20" s="629"/>
      <c r="X20" s="629"/>
      <c r="Y20" s="630"/>
      <c r="Z20" s="631">
        <v>21.9</v>
      </c>
      <c r="AA20" s="631"/>
      <c r="AB20" s="631"/>
      <c r="AC20" s="631"/>
      <c r="AD20" s="632">
        <v>188888501</v>
      </c>
      <c r="AE20" s="632"/>
      <c r="AF20" s="632"/>
      <c r="AG20" s="632"/>
      <c r="AH20" s="632"/>
      <c r="AI20" s="632"/>
      <c r="AJ20" s="632"/>
      <c r="AK20" s="632"/>
      <c r="AL20" s="633">
        <v>44</v>
      </c>
      <c r="AM20" s="634"/>
      <c r="AN20" s="634"/>
      <c r="AO20" s="635"/>
      <c r="AP20" s="643" t="s">
        <v>249</v>
      </c>
      <c r="AQ20" s="644"/>
      <c r="AR20" s="644"/>
      <c r="AS20" s="644"/>
      <c r="AT20" s="644"/>
      <c r="AU20" s="644"/>
      <c r="AV20" s="644"/>
      <c r="AW20" s="644"/>
      <c r="AX20" s="644"/>
      <c r="AY20" s="644"/>
      <c r="AZ20" s="644"/>
      <c r="BA20" s="644"/>
      <c r="BB20" s="644"/>
      <c r="BC20" s="645"/>
      <c r="BD20" s="628">
        <v>2041997</v>
      </c>
      <c r="BE20" s="629"/>
      <c r="BF20" s="629"/>
      <c r="BG20" s="629"/>
      <c r="BH20" s="629"/>
      <c r="BI20" s="629"/>
      <c r="BJ20" s="629"/>
      <c r="BK20" s="630"/>
      <c r="BL20" s="631">
        <v>0.8</v>
      </c>
      <c r="BM20" s="631"/>
      <c r="BN20" s="631"/>
      <c r="BO20" s="631"/>
      <c r="BP20" s="632" t="s">
        <v>211</v>
      </c>
      <c r="BQ20" s="632"/>
      <c r="BR20" s="632"/>
      <c r="BS20" s="632"/>
      <c r="BT20" s="632"/>
      <c r="BU20" s="632"/>
      <c r="BV20" s="632"/>
      <c r="BW20" s="636"/>
      <c r="BY20" s="643" t="s">
        <v>250</v>
      </c>
      <c r="BZ20" s="644"/>
      <c r="CA20" s="644"/>
      <c r="CB20" s="644"/>
      <c r="CC20" s="644"/>
      <c r="CD20" s="644"/>
      <c r="CE20" s="644"/>
      <c r="CF20" s="644"/>
      <c r="CG20" s="644"/>
      <c r="CH20" s="644"/>
      <c r="CI20" s="644"/>
      <c r="CJ20" s="644"/>
      <c r="CK20" s="644"/>
      <c r="CL20" s="645"/>
      <c r="CM20" s="628" t="s">
        <v>130</v>
      </c>
      <c r="CN20" s="629"/>
      <c r="CO20" s="629"/>
      <c r="CP20" s="629"/>
      <c r="CQ20" s="629"/>
      <c r="CR20" s="629"/>
      <c r="CS20" s="629"/>
      <c r="CT20" s="630"/>
      <c r="CU20" s="633" t="s">
        <v>211</v>
      </c>
      <c r="CV20" s="634"/>
      <c r="CW20" s="634"/>
      <c r="CX20" s="639"/>
      <c r="CY20" s="637" t="s">
        <v>130</v>
      </c>
      <c r="CZ20" s="629"/>
      <c r="DA20" s="629"/>
      <c r="DB20" s="629"/>
      <c r="DC20" s="629"/>
      <c r="DD20" s="629"/>
      <c r="DE20" s="629"/>
      <c r="DF20" s="629"/>
      <c r="DG20" s="629"/>
      <c r="DH20" s="629"/>
      <c r="DI20" s="629"/>
      <c r="DJ20" s="629"/>
      <c r="DK20" s="630"/>
      <c r="DL20" s="637" t="s">
        <v>211</v>
      </c>
      <c r="DM20" s="629"/>
      <c r="DN20" s="629"/>
      <c r="DO20" s="629"/>
      <c r="DP20" s="629"/>
      <c r="DQ20" s="629"/>
      <c r="DR20" s="629"/>
      <c r="DS20" s="629"/>
      <c r="DT20" s="629"/>
      <c r="DU20" s="629"/>
      <c r="DV20" s="629"/>
      <c r="DW20" s="629"/>
      <c r="DX20" s="638"/>
    </row>
    <row r="21" spans="2:128" ht="11.25" customHeight="1" x14ac:dyDescent="0.2">
      <c r="B21" s="625" t="s">
        <v>251</v>
      </c>
      <c r="C21" s="626"/>
      <c r="D21" s="626"/>
      <c r="E21" s="626"/>
      <c r="F21" s="626"/>
      <c r="G21" s="626"/>
      <c r="H21" s="626"/>
      <c r="I21" s="626"/>
      <c r="J21" s="626"/>
      <c r="K21" s="626"/>
      <c r="L21" s="626"/>
      <c r="M21" s="626"/>
      <c r="N21" s="626"/>
      <c r="O21" s="626"/>
      <c r="P21" s="626"/>
      <c r="Q21" s="627"/>
      <c r="R21" s="628">
        <v>188888501</v>
      </c>
      <c r="S21" s="629"/>
      <c r="T21" s="629"/>
      <c r="U21" s="629"/>
      <c r="V21" s="629"/>
      <c r="W21" s="629"/>
      <c r="X21" s="629"/>
      <c r="Y21" s="630"/>
      <c r="Z21" s="633">
        <v>21.6</v>
      </c>
      <c r="AA21" s="634"/>
      <c r="AB21" s="634"/>
      <c r="AC21" s="639"/>
      <c r="AD21" s="637">
        <v>188888501</v>
      </c>
      <c r="AE21" s="629"/>
      <c r="AF21" s="629"/>
      <c r="AG21" s="629"/>
      <c r="AH21" s="629"/>
      <c r="AI21" s="629"/>
      <c r="AJ21" s="629"/>
      <c r="AK21" s="630"/>
      <c r="AL21" s="633">
        <v>44</v>
      </c>
      <c r="AM21" s="634"/>
      <c r="AN21" s="634"/>
      <c r="AO21" s="635"/>
      <c r="AP21" s="643" t="s">
        <v>252</v>
      </c>
      <c r="AQ21" s="644"/>
      <c r="AR21" s="644"/>
      <c r="AS21" s="644"/>
      <c r="AT21" s="644"/>
      <c r="AU21" s="644"/>
      <c r="AV21" s="644"/>
      <c r="AW21" s="644"/>
      <c r="AX21" s="644"/>
      <c r="AY21" s="644"/>
      <c r="AZ21" s="644"/>
      <c r="BA21" s="644"/>
      <c r="BB21" s="644"/>
      <c r="BC21" s="645"/>
      <c r="BD21" s="628">
        <v>658530</v>
      </c>
      <c r="BE21" s="629"/>
      <c r="BF21" s="629"/>
      <c r="BG21" s="629"/>
      <c r="BH21" s="629"/>
      <c r="BI21" s="629"/>
      <c r="BJ21" s="629"/>
      <c r="BK21" s="630"/>
      <c r="BL21" s="631">
        <v>0.2</v>
      </c>
      <c r="BM21" s="631"/>
      <c r="BN21" s="631"/>
      <c r="BO21" s="631"/>
      <c r="BP21" s="632" t="s">
        <v>130</v>
      </c>
      <c r="BQ21" s="632"/>
      <c r="BR21" s="632"/>
      <c r="BS21" s="632"/>
      <c r="BT21" s="632"/>
      <c r="BU21" s="632"/>
      <c r="BV21" s="632"/>
      <c r="BW21" s="636"/>
      <c r="BY21" s="643" t="s">
        <v>253</v>
      </c>
      <c r="BZ21" s="644"/>
      <c r="CA21" s="644"/>
      <c r="CB21" s="644"/>
      <c r="CC21" s="644"/>
      <c r="CD21" s="644"/>
      <c r="CE21" s="644"/>
      <c r="CF21" s="644"/>
      <c r="CG21" s="644"/>
      <c r="CH21" s="644"/>
      <c r="CI21" s="644"/>
      <c r="CJ21" s="644"/>
      <c r="CK21" s="644"/>
      <c r="CL21" s="645"/>
      <c r="CM21" s="628">
        <v>214285</v>
      </c>
      <c r="CN21" s="629"/>
      <c r="CO21" s="629"/>
      <c r="CP21" s="629"/>
      <c r="CQ21" s="629"/>
      <c r="CR21" s="629"/>
      <c r="CS21" s="629"/>
      <c r="CT21" s="630"/>
      <c r="CU21" s="633">
        <v>0</v>
      </c>
      <c r="CV21" s="634"/>
      <c r="CW21" s="634"/>
      <c r="CX21" s="639"/>
      <c r="CY21" s="637" t="s">
        <v>121</v>
      </c>
      <c r="CZ21" s="629"/>
      <c r="DA21" s="629"/>
      <c r="DB21" s="629"/>
      <c r="DC21" s="629"/>
      <c r="DD21" s="629"/>
      <c r="DE21" s="629"/>
      <c r="DF21" s="629"/>
      <c r="DG21" s="629"/>
      <c r="DH21" s="629"/>
      <c r="DI21" s="629"/>
      <c r="DJ21" s="629"/>
      <c r="DK21" s="630"/>
      <c r="DL21" s="637">
        <v>214285</v>
      </c>
      <c r="DM21" s="629"/>
      <c r="DN21" s="629"/>
      <c r="DO21" s="629"/>
      <c r="DP21" s="629"/>
      <c r="DQ21" s="629"/>
      <c r="DR21" s="629"/>
      <c r="DS21" s="629"/>
      <c r="DT21" s="629"/>
      <c r="DU21" s="629"/>
      <c r="DV21" s="629"/>
      <c r="DW21" s="629"/>
      <c r="DX21" s="638"/>
    </row>
    <row r="22" spans="2:128" ht="11.25" customHeight="1" x14ac:dyDescent="0.2">
      <c r="B22" s="625" t="s">
        <v>254</v>
      </c>
      <c r="C22" s="626"/>
      <c r="D22" s="626"/>
      <c r="E22" s="626"/>
      <c r="F22" s="626"/>
      <c r="G22" s="626"/>
      <c r="H22" s="626"/>
      <c r="I22" s="626"/>
      <c r="J22" s="626"/>
      <c r="K22" s="626"/>
      <c r="L22" s="626"/>
      <c r="M22" s="626"/>
      <c r="N22" s="626"/>
      <c r="O22" s="626"/>
      <c r="P22" s="626"/>
      <c r="Q22" s="627"/>
      <c r="R22" s="628">
        <v>2579733</v>
      </c>
      <c r="S22" s="629"/>
      <c r="T22" s="629"/>
      <c r="U22" s="629"/>
      <c r="V22" s="629"/>
      <c r="W22" s="629"/>
      <c r="X22" s="629"/>
      <c r="Y22" s="630"/>
      <c r="Z22" s="633">
        <v>0.3</v>
      </c>
      <c r="AA22" s="634"/>
      <c r="AB22" s="634"/>
      <c r="AC22" s="639"/>
      <c r="AD22" s="637" t="s">
        <v>211</v>
      </c>
      <c r="AE22" s="629"/>
      <c r="AF22" s="629"/>
      <c r="AG22" s="629"/>
      <c r="AH22" s="629"/>
      <c r="AI22" s="629"/>
      <c r="AJ22" s="629"/>
      <c r="AK22" s="630"/>
      <c r="AL22" s="633" t="s">
        <v>212</v>
      </c>
      <c r="AM22" s="634"/>
      <c r="AN22" s="634"/>
      <c r="AO22" s="635"/>
      <c r="AP22" s="643" t="s">
        <v>255</v>
      </c>
      <c r="AQ22" s="646"/>
      <c r="AR22" s="646"/>
      <c r="AS22" s="646"/>
      <c r="AT22" s="646"/>
      <c r="AU22" s="646"/>
      <c r="AV22" s="646"/>
      <c r="AW22" s="646"/>
      <c r="AX22" s="646"/>
      <c r="AY22" s="646"/>
      <c r="AZ22" s="646"/>
      <c r="BA22" s="646"/>
      <c r="BB22" s="646"/>
      <c r="BC22" s="647"/>
      <c r="BD22" s="628">
        <v>19543981</v>
      </c>
      <c r="BE22" s="629"/>
      <c r="BF22" s="629"/>
      <c r="BG22" s="629"/>
      <c r="BH22" s="629"/>
      <c r="BI22" s="629"/>
      <c r="BJ22" s="629"/>
      <c r="BK22" s="630"/>
      <c r="BL22" s="631">
        <v>7.3</v>
      </c>
      <c r="BM22" s="631"/>
      <c r="BN22" s="631"/>
      <c r="BO22" s="631"/>
      <c r="BP22" s="632" t="s">
        <v>121</v>
      </c>
      <c r="BQ22" s="632"/>
      <c r="BR22" s="632"/>
      <c r="BS22" s="632"/>
      <c r="BT22" s="632"/>
      <c r="BU22" s="632"/>
      <c r="BV22" s="632"/>
      <c r="BW22" s="636"/>
      <c r="BY22" s="643" t="s">
        <v>256</v>
      </c>
      <c r="BZ22" s="644"/>
      <c r="CA22" s="644"/>
      <c r="CB22" s="644"/>
      <c r="CC22" s="644"/>
      <c r="CD22" s="644"/>
      <c r="CE22" s="644"/>
      <c r="CF22" s="644"/>
      <c r="CG22" s="644"/>
      <c r="CH22" s="644"/>
      <c r="CI22" s="644"/>
      <c r="CJ22" s="644"/>
      <c r="CK22" s="644"/>
      <c r="CL22" s="645"/>
      <c r="CM22" s="628">
        <v>1330629</v>
      </c>
      <c r="CN22" s="629"/>
      <c r="CO22" s="629"/>
      <c r="CP22" s="629"/>
      <c r="CQ22" s="629"/>
      <c r="CR22" s="629"/>
      <c r="CS22" s="629"/>
      <c r="CT22" s="630"/>
      <c r="CU22" s="633">
        <v>0.2</v>
      </c>
      <c r="CV22" s="634"/>
      <c r="CW22" s="634"/>
      <c r="CX22" s="639"/>
      <c r="CY22" s="637" t="s">
        <v>212</v>
      </c>
      <c r="CZ22" s="629"/>
      <c r="DA22" s="629"/>
      <c r="DB22" s="629"/>
      <c r="DC22" s="629"/>
      <c r="DD22" s="629"/>
      <c r="DE22" s="629"/>
      <c r="DF22" s="629"/>
      <c r="DG22" s="629"/>
      <c r="DH22" s="629"/>
      <c r="DI22" s="629"/>
      <c r="DJ22" s="629"/>
      <c r="DK22" s="630"/>
      <c r="DL22" s="637">
        <v>1330629</v>
      </c>
      <c r="DM22" s="629"/>
      <c r="DN22" s="629"/>
      <c r="DO22" s="629"/>
      <c r="DP22" s="629"/>
      <c r="DQ22" s="629"/>
      <c r="DR22" s="629"/>
      <c r="DS22" s="629"/>
      <c r="DT22" s="629"/>
      <c r="DU22" s="629"/>
      <c r="DV22" s="629"/>
      <c r="DW22" s="629"/>
      <c r="DX22" s="638"/>
    </row>
    <row r="23" spans="2:128" ht="11.25" customHeight="1" x14ac:dyDescent="0.2">
      <c r="B23" s="625" t="s">
        <v>257</v>
      </c>
      <c r="C23" s="626"/>
      <c r="D23" s="626"/>
      <c r="E23" s="626"/>
      <c r="F23" s="626"/>
      <c r="G23" s="626"/>
      <c r="H23" s="626"/>
      <c r="I23" s="626"/>
      <c r="J23" s="626"/>
      <c r="K23" s="626"/>
      <c r="L23" s="626"/>
      <c r="M23" s="626"/>
      <c r="N23" s="626"/>
      <c r="O23" s="626"/>
      <c r="P23" s="626"/>
      <c r="Q23" s="627"/>
      <c r="R23" s="628">
        <v>35853</v>
      </c>
      <c r="S23" s="629"/>
      <c r="T23" s="629"/>
      <c r="U23" s="629"/>
      <c r="V23" s="629"/>
      <c r="W23" s="629"/>
      <c r="X23" s="629"/>
      <c r="Y23" s="630"/>
      <c r="Z23" s="633">
        <v>0</v>
      </c>
      <c r="AA23" s="634"/>
      <c r="AB23" s="634"/>
      <c r="AC23" s="639"/>
      <c r="AD23" s="637" t="s">
        <v>130</v>
      </c>
      <c r="AE23" s="629"/>
      <c r="AF23" s="629"/>
      <c r="AG23" s="629"/>
      <c r="AH23" s="629"/>
      <c r="AI23" s="629"/>
      <c r="AJ23" s="629"/>
      <c r="AK23" s="630"/>
      <c r="AL23" s="633" t="s">
        <v>130</v>
      </c>
      <c r="AM23" s="634"/>
      <c r="AN23" s="634"/>
      <c r="AO23" s="635"/>
      <c r="AP23" s="643" t="s">
        <v>258</v>
      </c>
      <c r="AQ23" s="646"/>
      <c r="AR23" s="646"/>
      <c r="AS23" s="646"/>
      <c r="AT23" s="646"/>
      <c r="AU23" s="646"/>
      <c r="AV23" s="646"/>
      <c r="AW23" s="646"/>
      <c r="AX23" s="646"/>
      <c r="AY23" s="646"/>
      <c r="AZ23" s="646"/>
      <c r="BA23" s="646"/>
      <c r="BB23" s="646"/>
      <c r="BC23" s="647"/>
      <c r="BD23" s="628">
        <v>26801208</v>
      </c>
      <c r="BE23" s="629"/>
      <c r="BF23" s="629"/>
      <c r="BG23" s="629"/>
      <c r="BH23" s="629"/>
      <c r="BI23" s="629"/>
      <c r="BJ23" s="629"/>
      <c r="BK23" s="630"/>
      <c r="BL23" s="631">
        <v>10</v>
      </c>
      <c r="BM23" s="631"/>
      <c r="BN23" s="631"/>
      <c r="BO23" s="631"/>
      <c r="BP23" s="632" t="s">
        <v>130</v>
      </c>
      <c r="BQ23" s="632"/>
      <c r="BR23" s="632"/>
      <c r="BS23" s="632"/>
      <c r="BT23" s="632"/>
      <c r="BU23" s="632"/>
      <c r="BV23" s="632"/>
      <c r="BW23" s="636"/>
      <c r="BY23" s="643" t="s">
        <v>259</v>
      </c>
      <c r="BZ23" s="644"/>
      <c r="CA23" s="644"/>
      <c r="CB23" s="644"/>
      <c r="CC23" s="644"/>
      <c r="CD23" s="644"/>
      <c r="CE23" s="644"/>
      <c r="CF23" s="644"/>
      <c r="CG23" s="644"/>
      <c r="CH23" s="644"/>
      <c r="CI23" s="644"/>
      <c r="CJ23" s="644"/>
      <c r="CK23" s="644"/>
      <c r="CL23" s="645"/>
      <c r="CM23" s="628">
        <v>2022497</v>
      </c>
      <c r="CN23" s="629"/>
      <c r="CO23" s="629"/>
      <c r="CP23" s="629"/>
      <c r="CQ23" s="629"/>
      <c r="CR23" s="629"/>
      <c r="CS23" s="629"/>
      <c r="CT23" s="630"/>
      <c r="CU23" s="633">
        <v>0.2</v>
      </c>
      <c r="CV23" s="634"/>
      <c r="CW23" s="634"/>
      <c r="CX23" s="639"/>
      <c r="CY23" s="637" t="s">
        <v>130</v>
      </c>
      <c r="CZ23" s="629"/>
      <c r="DA23" s="629"/>
      <c r="DB23" s="629"/>
      <c r="DC23" s="629"/>
      <c r="DD23" s="629"/>
      <c r="DE23" s="629"/>
      <c r="DF23" s="629"/>
      <c r="DG23" s="629"/>
      <c r="DH23" s="629"/>
      <c r="DI23" s="629"/>
      <c r="DJ23" s="629"/>
      <c r="DK23" s="630"/>
      <c r="DL23" s="637">
        <v>2022497</v>
      </c>
      <c r="DM23" s="629"/>
      <c r="DN23" s="629"/>
      <c r="DO23" s="629"/>
      <c r="DP23" s="629"/>
      <c r="DQ23" s="629"/>
      <c r="DR23" s="629"/>
      <c r="DS23" s="629"/>
      <c r="DT23" s="629"/>
      <c r="DU23" s="629"/>
      <c r="DV23" s="629"/>
      <c r="DW23" s="629"/>
      <c r="DX23" s="638"/>
    </row>
    <row r="24" spans="2:128" ht="11.25" customHeight="1" x14ac:dyDescent="0.2">
      <c r="B24" s="625" t="s">
        <v>260</v>
      </c>
      <c r="C24" s="626"/>
      <c r="D24" s="626"/>
      <c r="E24" s="626"/>
      <c r="F24" s="626"/>
      <c r="G24" s="626"/>
      <c r="H24" s="626"/>
      <c r="I24" s="626"/>
      <c r="J24" s="626"/>
      <c r="K24" s="626"/>
      <c r="L24" s="626"/>
      <c r="M24" s="626"/>
      <c r="N24" s="626"/>
      <c r="O24" s="626"/>
      <c r="P24" s="626"/>
      <c r="Q24" s="627"/>
      <c r="R24" s="628">
        <v>493314182</v>
      </c>
      <c r="S24" s="629"/>
      <c r="T24" s="629"/>
      <c r="U24" s="629"/>
      <c r="V24" s="629"/>
      <c r="W24" s="629"/>
      <c r="X24" s="629"/>
      <c r="Y24" s="630"/>
      <c r="Z24" s="633">
        <v>56.3</v>
      </c>
      <c r="AA24" s="634"/>
      <c r="AB24" s="634"/>
      <c r="AC24" s="639"/>
      <c r="AD24" s="637">
        <v>428465579</v>
      </c>
      <c r="AE24" s="629"/>
      <c r="AF24" s="629"/>
      <c r="AG24" s="629"/>
      <c r="AH24" s="629"/>
      <c r="AI24" s="629"/>
      <c r="AJ24" s="629"/>
      <c r="AK24" s="630"/>
      <c r="AL24" s="633">
        <v>99.8</v>
      </c>
      <c r="AM24" s="634"/>
      <c r="AN24" s="634"/>
      <c r="AO24" s="635"/>
      <c r="AP24" s="643" t="s">
        <v>261</v>
      </c>
      <c r="AQ24" s="646"/>
      <c r="AR24" s="646"/>
      <c r="AS24" s="646"/>
      <c r="AT24" s="646"/>
      <c r="AU24" s="646"/>
      <c r="AV24" s="646"/>
      <c r="AW24" s="646"/>
      <c r="AX24" s="646"/>
      <c r="AY24" s="646"/>
      <c r="AZ24" s="646"/>
      <c r="BA24" s="646"/>
      <c r="BB24" s="646"/>
      <c r="BC24" s="647"/>
      <c r="BD24" s="628">
        <v>10693</v>
      </c>
      <c r="BE24" s="629"/>
      <c r="BF24" s="629"/>
      <c r="BG24" s="629"/>
      <c r="BH24" s="629"/>
      <c r="BI24" s="629"/>
      <c r="BJ24" s="629"/>
      <c r="BK24" s="630"/>
      <c r="BL24" s="631">
        <v>0</v>
      </c>
      <c r="BM24" s="631"/>
      <c r="BN24" s="631"/>
      <c r="BO24" s="631"/>
      <c r="BP24" s="632" t="s">
        <v>212</v>
      </c>
      <c r="BQ24" s="632"/>
      <c r="BR24" s="632"/>
      <c r="BS24" s="632"/>
      <c r="BT24" s="632"/>
      <c r="BU24" s="632"/>
      <c r="BV24" s="632"/>
      <c r="BW24" s="636"/>
      <c r="BY24" s="643" t="s">
        <v>262</v>
      </c>
      <c r="BZ24" s="644"/>
      <c r="CA24" s="644"/>
      <c r="CB24" s="644"/>
      <c r="CC24" s="644"/>
      <c r="CD24" s="644"/>
      <c r="CE24" s="644"/>
      <c r="CF24" s="644"/>
      <c r="CG24" s="644"/>
      <c r="CH24" s="644"/>
      <c r="CI24" s="644"/>
      <c r="CJ24" s="644"/>
      <c r="CK24" s="644"/>
      <c r="CL24" s="645"/>
      <c r="CM24" s="628">
        <v>145070</v>
      </c>
      <c r="CN24" s="629"/>
      <c r="CO24" s="629"/>
      <c r="CP24" s="629"/>
      <c r="CQ24" s="629"/>
      <c r="CR24" s="629"/>
      <c r="CS24" s="629"/>
      <c r="CT24" s="630"/>
      <c r="CU24" s="633">
        <v>0</v>
      </c>
      <c r="CV24" s="634"/>
      <c r="CW24" s="634"/>
      <c r="CX24" s="639"/>
      <c r="CY24" s="637" t="s">
        <v>121</v>
      </c>
      <c r="CZ24" s="629"/>
      <c r="DA24" s="629"/>
      <c r="DB24" s="629"/>
      <c r="DC24" s="629"/>
      <c r="DD24" s="629"/>
      <c r="DE24" s="629"/>
      <c r="DF24" s="629"/>
      <c r="DG24" s="629"/>
      <c r="DH24" s="629"/>
      <c r="DI24" s="629"/>
      <c r="DJ24" s="629"/>
      <c r="DK24" s="630"/>
      <c r="DL24" s="637">
        <v>145070</v>
      </c>
      <c r="DM24" s="629"/>
      <c r="DN24" s="629"/>
      <c r="DO24" s="629"/>
      <c r="DP24" s="629"/>
      <c r="DQ24" s="629"/>
      <c r="DR24" s="629"/>
      <c r="DS24" s="629"/>
      <c r="DT24" s="629"/>
      <c r="DU24" s="629"/>
      <c r="DV24" s="629"/>
      <c r="DW24" s="629"/>
      <c r="DX24" s="638"/>
    </row>
    <row r="25" spans="2:128" ht="11.25" customHeight="1" x14ac:dyDescent="0.2">
      <c r="B25" s="625" t="s">
        <v>263</v>
      </c>
      <c r="C25" s="626"/>
      <c r="D25" s="626"/>
      <c r="E25" s="626"/>
      <c r="F25" s="626"/>
      <c r="G25" s="626"/>
      <c r="H25" s="626"/>
      <c r="I25" s="626"/>
      <c r="J25" s="626"/>
      <c r="K25" s="626"/>
      <c r="L25" s="626"/>
      <c r="M25" s="626"/>
      <c r="N25" s="626"/>
      <c r="O25" s="626"/>
      <c r="P25" s="626"/>
      <c r="Q25" s="627"/>
      <c r="R25" s="628">
        <v>361827</v>
      </c>
      <c r="S25" s="629"/>
      <c r="T25" s="629"/>
      <c r="U25" s="629"/>
      <c r="V25" s="629"/>
      <c r="W25" s="629"/>
      <c r="X25" s="629"/>
      <c r="Y25" s="630"/>
      <c r="Z25" s="633">
        <v>0</v>
      </c>
      <c r="AA25" s="634"/>
      <c r="AB25" s="634"/>
      <c r="AC25" s="639"/>
      <c r="AD25" s="637">
        <v>361827</v>
      </c>
      <c r="AE25" s="629"/>
      <c r="AF25" s="629"/>
      <c r="AG25" s="629"/>
      <c r="AH25" s="629"/>
      <c r="AI25" s="629"/>
      <c r="AJ25" s="629"/>
      <c r="AK25" s="630"/>
      <c r="AL25" s="633">
        <v>0.1</v>
      </c>
      <c r="AM25" s="634"/>
      <c r="AN25" s="634"/>
      <c r="AO25" s="635"/>
      <c r="AP25" s="643" t="s">
        <v>264</v>
      </c>
      <c r="AQ25" s="646"/>
      <c r="AR25" s="646"/>
      <c r="AS25" s="646"/>
      <c r="AT25" s="646"/>
      <c r="AU25" s="646"/>
      <c r="AV25" s="646"/>
      <c r="AW25" s="646"/>
      <c r="AX25" s="646"/>
      <c r="AY25" s="646"/>
      <c r="AZ25" s="646"/>
      <c r="BA25" s="646"/>
      <c r="BB25" s="646"/>
      <c r="BC25" s="647"/>
      <c r="BD25" s="628" t="s">
        <v>130</v>
      </c>
      <c r="BE25" s="629"/>
      <c r="BF25" s="629"/>
      <c r="BG25" s="629"/>
      <c r="BH25" s="629"/>
      <c r="BI25" s="629"/>
      <c r="BJ25" s="629"/>
      <c r="BK25" s="630"/>
      <c r="BL25" s="631" t="s">
        <v>211</v>
      </c>
      <c r="BM25" s="631"/>
      <c r="BN25" s="631"/>
      <c r="BO25" s="631"/>
      <c r="BP25" s="632" t="s">
        <v>130</v>
      </c>
      <c r="BQ25" s="632"/>
      <c r="BR25" s="632"/>
      <c r="BS25" s="632"/>
      <c r="BT25" s="632"/>
      <c r="BU25" s="632"/>
      <c r="BV25" s="632"/>
      <c r="BW25" s="636"/>
      <c r="BY25" s="643" t="s">
        <v>265</v>
      </c>
      <c r="BZ25" s="644"/>
      <c r="CA25" s="644"/>
      <c r="CB25" s="644"/>
      <c r="CC25" s="644"/>
      <c r="CD25" s="644"/>
      <c r="CE25" s="644"/>
      <c r="CF25" s="644"/>
      <c r="CG25" s="644"/>
      <c r="CH25" s="644"/>
      <c r="CI25" s="644"/>
      <c r="CJ25" s="644"/>
      <c r="CK25" s="644"/>
      <c r="CL25" s="645"/>
      <c r="CM25" s="628">
        <v>44986643</v>
      </c>
      <c r="CN25" s="629"/>
      <c r="CO25" s="629"/>
      <c r="CP25" s="629"/>
      <c r="CQ25" s="629"/>
      <c r="CR25" s="629"/>
      <c r="CS25" s="629"/>
      <c r="CT25" s="630"/>
      <c r="CU25" s="633">
        <v>5.2</v>
      </c>
      <c r="CV25" s="634"/>
      <c r="CW25" s="634"/>
      <c r="CX25" s="639"/>
      <c r="CY25" s="637" t="s">
        <v>130</v>
      </c>
      <c r="CZ25" s="629"/>
      <c r="DA25" s="629"/>
      <c r="DB25" s="629"/>
      <c r="DC25" s="629"/>
      <c r="DD25" s="629"/>
      <c r="DE25" s="629"/>
      <c r="DF25" s="629"/>
      <c r="DG25" s="629"/>
      <c r="DH25" s="629"/>
      <c r="DI25" s="629"/>
      <c r="DJ25" s="629"/>
      <c r="DK25" s="630"/>
      <c r="DL25" s="637">
        <v>44986643</v>
      </c>
      <c r="DM25" s="629"/>
      <c r="DN25" s="629"/>
      <c r="DO25" s="629"/>
      <c r="DP25" s="629"/>
      <c r="DQ25" s="629"/>
      <c r="DR25" s="629"/>
      <c r="DS25" s="629"/>
      <c r="DT25" s="629"/>
      <c r="DU25" s="629"/>
      <c r="DV25" s="629"/>
      <c r="DW25" s="629"/>
      <c r="DX25" s="638"/>
    </row>
    <row r="26" spans="2:128" ht="11.25" customHeight="1" x14ac:dyDescent="0.2">
      <c r="B26" s="625" t="s">
        <v>266</v>
      </c>
      <c r="C26" s="626"/>
      <c r="D26" s="626"/>
      <c r="E26" s="626"/>
      <c r="F26" s="626"/>
      <c r="G26" s="626"/>
      <c r="H26" s="626"/>
      <c r="I26" s="626"/>
      <c r="J26" s="626"/>
      <c r="K26" s="626"/>
      <c r="L26" s="626"/>
      <c r="M26" s="626"/>
      <c r="N26" s="626"/>
      <c r="O26" s="626"/>
      <c r="P26" s="626"/>
      <c r="Q26" s="627"/>
      <c r="R26" s="628">
        <v>4459637</v>
      </c>
      <c r="S26" s="629"/>
      <c r="T26" s="629"/>
      <c r="U26" s="629"/>
      <c r="V26" s="629"/>
      <c r="W26" s="629"/>
      <c r="X26" s="629"/>
      <c r="Y26" s="630"/>
      <c r="Z26" s="633">
        <v>0.5</v>
      </c>
      <c r="AA26" s="634"/>
      <c r="AB26" s="634"/>
      <c r="AC26" s="639"/>
      <c r="AD26" s="637" t="s">
        <v>130</v>
      </c>
      <c r="AE26" s="629"/>
      <c r="AF26" s="629"/>
      <c r="AG26" s="629"/>
      <c r="AH26" s="629"/>
      <c r="AI26" s="629"/>
      <c r="AJ26" s="629"/>
      <c r="AK26" s="630"/>
      <c r="AL26" s="633" t="s">
        <v>130</v>
      </c>
      <c r="AM26" s="634"/>
      <c r="AN26" s="634"/>
      <c r="AO26" s="635"/>
      <c r="AP26" s="643" t="s">
        <v>267</v>
      </c>
      <c r="AQ26" s="646"/>
      <c r="AR26" s="646"/>
      <c r="AS26" s="646"/>
      <c r="AT26" s="646"/>
      <c r="AU26" s="646"/>
      <c r="AV26" s="646"/>
      <c r="AW26" s="646"/>
      <c r="AX26" s="646"/>
      <c r="AY26" s="646"/>
      <c r="AZ26" s="646"/>
      <c r="BA26" s="646"/>
      <c r="BB26" s="646"/>
      <c r="BC26" s="647"/>
      <c r="BD26" s="628" t="s">
        <v>211</v>
      </c>
      <c r="BE26" s="629"/>
      <c r="BF26" s="629"/>
      <c r="BG26" s="629"/>
      <c r="BH26" s="629"/>
      <c r="BI26" s="629"/>
      <c r="BJ26" s="629"/>
      <c r="BK26" s="630"/>
      <c r="BL26" s="631" t="s">
        <v>130</v>
      </c>
      <c r="BM26" s="631"/>
      <c r="BN26" s="631"/>
      <c r="BO26" s="631"/>
      <c r="BP26" s="632" t="s">
        <v>212</v>
      </c>
      <c r="BQ26" s="632"/>
      <c r="BR26" s="632"/>
      <c r="BS26" s="632"/>
      <c r="BT26" s="632"/>
      <c r="BU26" s="632"/>
      <c r="BV26" s="632"/>
      <c r="BW26" s="636"/>
      <c r="BY26" s="643" t="s">
        <v>268</v>
      </c>
      <c r="BZ26" s="644"/>
      <c r="CA26" s="644"/>
      <c r="CB26" s="644"/>
      <c r="CC26" s="644"/>
      <c r="CD26" s="644"/>
      <c r="CE26" s="644"/>
      <c r="CF26" s="644"/>
      <c r="CG26" s="644"/>
      <c r="CH26" s="644"/>
      <c r="CI26" s="644"/>
      <c r="CJ26" s="644"/>
      <c r="CK26" s="644"/>
      <c r="CL26" s="645"/>
      <c r="CM26" s="628">
        <v>478717</v>
      </c>
      <c r="CN26" s="629"/>
      <c r="CO26" s="629"/>
      <c r="CP26" s="629"/>
      <c r="CQ26" s="629"/>
      <c r="CR26" s="629"/>
      <c r="CS26" s="629"/>
      <c r="CT26" s="630"/>
      <c r="CU26" s="633">
        <v>0.1</v>
      </c>
      <c r="CV26" s="634"/>
      <c r="CW26" s="634"/>
      <c r="CX26" s="639"/>
      <c r="CY26" s="637" t="s">
        <v>211</v>
      </c>
      <c r="CZ26" s="629"/>
      <c r="DA26" s="629"/>
      <c r="DB26" s="629"/>
      <c r="DC26" s="629"/>
      <c r="DD26" s="629"/>
      <c r="DE26" s="629"/>
      <c r="DF26" s="629"/>
      <c r="DG26" s="629"/>
      <c r="DH26" s="629"/>
      <c r="DI26" s="629"/>
      <c r="DJ26" s="629"/>
      <c r="DK26" s="630"/>
      <c r="DL26" s="637">
        <v>478717</v>
      </c>
      <c r="DM26" s="629"/>
      <c r="DN26" s="629"/>
      <c r="DO26" s="629"/>
      <c r="DP26" s="629"/>
      <c r="DQ26" s="629"/>
      <c r="DR26" s="629"/>
      <c r="DS26" s="629"/>
      <c r="DT26" s="629"/>
      <c r="DU26" s="629"/>
      <c r="DV26" s="629"/>
      <c r="DW26" s="629"/>
      <c r="DX26" s="638"/>
    </row>
    <row r="27" spans="2:128" ht="11.25" customHeight="1" x14ac:dyDescent="0.2">
      <c r="B27" s="625" t="s">
        <v>269</v>
      </c>
      <c r="C27" s="626"/>
      <c r="D27" s="626"/>
      <c r="E27" s="626"/>
      <c r="F27" s="626"/>
      <c r="G27" s="626"/>
      <c r="H27" s="626"/>
      <c r="I27" s="626"/>
      <c r="J27" s="626"/>
      <c r="K27" s="626"/>
      <c r="L27" s="626"/>
      <c r="M27" s="626"/>
      <c r="N27" s="626"/>
      <c r="O27" s="626"/>
      <c r="P27" s="626"/>
      <c r="Q27" s="627"/>
      <c r="R27" s="628">
        <v>6446590</v>
      </c>
      <c r="S27" s="629"/>
      <c r="T27" s="629"/>
      <c r="U27" s="629"/>
      <c r="V27" s="629"/>
      <c r="W27" s="629"/>
      <c r="X27" s="629"/>
      <c r="Y27" s="630"/>
      <c r="Z27" s="633">
        <v>0.7</v>
      </c>
      <c r="AA27" s="634"/>
      <c r="AB27" s="634"/>
      <c r="AC27" s="639"/>
      <c r="AD27" s="637">
        <v>373327</v>
      </c>
      <c r="AE27" s="629"/>
      <c r="AF27" s="629"/>
      <c r="AG27" s="629"/>
      <c r="AH27" s="629"/>
      <c r="AI27" s="629"/>
      <c r="AJ27" s="629"/>
      <c r="AK27" s="630"/>
      <c r="AL27" s="633">
        <v>0.1</v>
      </c>
      <c r="AM27" s="634"/>
      <c r="AN27" s="634"/>
      <c r="AO27" s="635"/>
      <c r="AP27" s="643" t="s">
        <v>270</v>
      </c>
      <c r="AQ27" s="646"/>
      <c r="AR27" s="646"/>
      <c r="AS27" s="646"/>
      <c r="AT27" s="646"/>
      <c r="AU27" s="646"/>
      <c r="AV27" s="646"/>
      <c r="AW27" s="646"/>
      <c r="AX27" s="646"/>
      <c r="AY27" s="646"/>
      <c r="AZ27" s="646"/>
      <c r="BA27" s="646"/>
      <c r="BB27" s="646"/>
      <c r="BC27" s="647"/>
      <c r="BD27" s="628">
        <v>535784</v>
      </c>
      <c r="BE27" s="629"/>
      <c r="BF27" s="629"/>
      <c r="BG27" s="629"/>
      <c r="BH27" s="629"/>
      <c r="BI27" s="629"/>
      <c r="BJ27" s="629"/>
      <c r="BK27" s="630"/>
      <c r="BL27" s="631">
        <v>0.2</v>
      </c>
      <c r="BM27" s="631"/>
      <c r="BN27" s="631"/>
      <c r="BO27" s="631"/>
      <c r="BP27" s="632" t="s">
        <v>212</v>
      </c>
      <c r="BQ27" s="632"/>
      <c r="BR27" s="632"/>
      <c r="BS27" s="632"/>
      <c r="BT27" s="632"/>
      <c r="BU27" s="632"/>
      <c r="BV27" s="632"/>
      <c r="BW27" s="636"/>
      <c r="BY27" s="643" t="s">
        <v>271</v>
      </c>
      <c r="BZ27" s="644"/>
      <c r="CA27" s="644"/>
      <c r="CB27" s="644"/>
      <c r="CC27" s="644"/>
      <c r="CD27" s="644"/>
      <c r="CE27" s="644"/>
      <c r="CF27" s="644"/>
      <c r="CG27" s="644"/>
      <c r="CH27" s="644"/>
      <c r="CI27" s="644"/>
      <c r="CJ27" s="644"/>
      <c r="CK27" s="644"/>
      <c r="CL27" s="645"/>
      <c r="CM27" s="628" t="s">
        <v>130</v>
      </c>
      <c r="CN27" s="629"/>
      <c r="CO27" s="629"/>
      <c r="CP27" s="629"/>
      <c r="CQ27" s="629"/>
      <c r="CR27" s="629"/>
      <c r="CS27" s="629"/>
      <c r="CT27" s="630"/>
      <c r="CU27" s="633" t="s">
        <v>130</v>
      </c>
      <c r="CV27" s="634"/>
      <c r="CW27" s="634"/>
      <c r="CX27" s="639"/>
      <c r="CY27" s="637" t="s">
        <v>130</v>
      </c>
      <c r="CZ27" s="629"/>
      <c r="DA27" s="629"/>
      <c r="DB27" s="629"/>
      <c r="DC27" s="629"/>
      <c r="DD27" s="629"/>
      <c r="DE27" s="629"/>
      <c r="DF27" s="629"/>
      <c r="DG27" s="629"/>
      <c r="DH27" s="629"/>
      <c r="DI27" s="629"/>
      <c r="DJ27" s="629"/>
      <c r="DK27" s="630"/>
      <c r="DL27" s="637" t="s">
        <v>130</v>
      </c>
      <c r="DM27" s="629"/>
      <c r="DN27" s="629"/>
      <c r="DO27" s="629"/>
      <c r="DP27" s="629"/>
      <c r="DQ27" s="629"/>
      <c r="DR27" s="629"/>
      <c r="DS27" s="629"/>
      <c r="DT27" s="629"/>
      <c r="DU27" s="629"/>
      <c r="DV27" s="629"/>
      <c r="DW27" s="629"/>
      <c r="DX27" s="638"/>
    </row>
    <row r="28" spans="2:128" ht="11.25" customHeight="1" x14ac:dyDescent="0.2">
      <c r="B28" s="625" t="s">
        <v>272</v>
      </c>
      <c r="C28" s="626"/>
      <c r="D28" s="626"/>
      <c r="E28" s="626"/>
      <c r="F28" s="626"/>
      <c r="G28" s="626"/>
      <c r="H28" s="626"/>
      <c r="I28" s="626"/>
      <c r="J28" s="626"/>
      <c r="K28" s="626"/>
      <c r="L28" s="626"/>
      <c r="M28" s="626"/>
      <c r="N28" s="626"/>
      <c r="O28" s="626"/>
      <c r="P28" s="626"/>
      <c r="Q28" s="627"/>
      <c r="R28" s="628">
        <v>2866533</v>
      </c>
      <c r="S28" s="629"/>
      <c r="T28" s="629"/>
      <c r="U28" s="629"/>
      <c r="V28" s="629"/>
      <c r="W28" s="629"/>
      <c r="X28" s="629"/>
      <c r="Y28" s="630"/>
      <c r="Z28" s="633">
        <v>0.3</v>
      </c>
      <c r="AA28" s="634"/>
      <c r="AB28" s="634"/>
      <c r="AC28" s="639"/>
      <c r="AD28" s="637">
        <v>14882</v>
      </c>
      <c r="AE28" s="629"/>
      <c r="AF28" s="629"/>
      <c r="AG28" s="629"/>
      <c r="AH28" s="629"/>
      <c r="AI28" s="629"/>
      <c r="AJ28" s="629"/>
      <c r="AK28" s="630"/>
      <c r="AL28" s="633">
        <v>0</v>
      </c>
      <c r="AM28" s="634"/>
      <c r="AN28" s="634"/>
      <c r="AO28" s="635"/>
      <c r="AP28" s="643" t="s">
        <v>273</v>
      </c>
      <c r="AQ28" s="646"/>
      <c r="AR28" s="646"/>
      <c r="AS28" s="646"/>
      <c r="AT28" s="646"/>
      <c r="AU28" s="646"/>
      <c r="AV28" s="646"/>
      <c r="AW28" s="646"/>
      <c r="AX28" s="646"/>
      <c r="AY28" s="646"/>
      <c r="AZ28" s="646"/>
      <c r="BA28" s="646"/>
      <c r="BB28" s="646"/>
      <c r="BC28" s="647"/>
      <c r="BD28" s="628">
        <v>17187</v>
      </c>
      <c r="BE28" s="629"/>
      <c r="BF28" s="629"/>
      <c r="BG28" s="629"/>
      <c r="BH28" s="629"/>
      <c r="BI28" s="629"/>
      <c r="BJ28" s="629"/>
      <c r="BK28" s="630"/>
      <c r="BL28" s="631">
        <v>0</v>
      </c>
      <c r="BM28" s="631"/>
      <c r="BN28" s="631"/>
      <c r="BO28" s="631"/>
      <c r="BP28" s="632" t="s">
        <v>130</v>
      </c>
      <c r="BQ28" s="632"/>
      <c r="BR28" s="632"/>
      <c r="BS28" s="632"/>
      <c r="BT28" s="632"/>
      <c r="BU28" s="632"/>
      <c r="BV28" s="632"/>
      <c r="BW28" s="636"/>
      <c r="BY28" s="643" t="s">
        <v>274</v>
      </c>
      <c r="BZ28" s="644"/>
      <c r="CA28" s="644"/>
      <c r="CB28" s="644"/>
      <c r="CC28" s="644"/>
      <c r="CD28" s="644"/>
      <c r="CE28" s="644"/>
      <c r="CF28" s="644"/>
      <c r="CG28" s="644"/>
      <c r="CH28" s="644"/>
      <c r="CI28" s="644"/>
      <c r="CJ28" s="644"/>
      <c r="CK28" s="644"/>
      <c r="CL28" s="645"/>
      <c r="CM28" s="628" t="s">
        <v>211</v>
      </c>
      <c r="CN28" s="629"/>
      <c r="CO28" s="629"/>
      <c r="CP28" s="629"/>
      <c r="CQ28" s="629"/>
      <c r="CR28" s="629"/>
      <c r="CS28" s="629"/>
      <c r="CT28" s="630"/>
      <c r="CU28" s="633" t="s">
        <v>130</v>
      </c>
      <c r="CV28" s="634"/>
      <c r="CW28" s="634"/>
      <c r="CX28" s="639"/>
      <c r="CY28" s="637" t="s">
        <v>130</v>
      </c>
      <c r="CZ28" s="629"/>
      <c r="DA28" s="629"/>
      <c r="DB28" s="629"/>
      <c r="DC28" s="629"/>
      <c r="DD28" s="629"/>
      <c r="DE28" s="629"/>
      <c r="DF28" s="629"/>
      <c r="DG28" s="629"/>
      <c r="DH28" s="629"/>
      <c r="DI28" s="629"/>
      <c r="DJ28" s="629"/>
      <c r="DK28" s="630"/>
      <c r="DL28" s="637" t="s">
        <v>130</v>
      </c>
      <c r="DM28" s="629"/>
      <c r="DN28" s="629"/>
      <c r="DO28" s="629"/>
      <c r="DP28" s="629"/>
      <c r="DQ28" s="629"/>
      <c r="DR28" s="629"/>
      <c r="DS28" s="629"/>
      <c r="DT28" s="629"/>
      <c r="DU28" s="629"/>
      <c r="DV28" s="629"/>
      <c r="DW28" s="629"/>
      <c r="DX28" s="638"/>
    </row>
    <row r="29" spans="2:128" ht="11.25" customHeight="1" x14ac:dyDescent="0.2">
      <c r="B29" s="625" t="s">
        <v>275</v>
      </c>
      <c r="C29" s="626"/>
      <c r="D29" s="626"/>
      <c r="E29" s="626"/>
      <c r="F29" s="626"/>
      <c r="G29" s="626"/>
      <c r="H29" s="626"/>
      <c r="I29" s="626"/>
      <c r="J29" s="626"/>
      <c r="K29" s="626"/>
      <c r="L29" s="626"/>
      <c r="M29" s="626"/>
      <c r="N29" s="626"/>
      <c r="O29" s="626"/>
      <c r="P29" s="626"/>
      <c r="Q29" s="627"/>
      <c r="R29" s="628">
        <v>189265530</v>
      </c>
      <c r="S29" s="629"/>
      <c r="T29" s="629"/>
      <c r="U29" s="629"/>
      <c r="V29" s="629"/>
      <c r="W29" s="629"/>
      <c r="X29" s="629"/>
      <c r="Y29" s="630"/>
      <c r="Z29" s="633">
        <v>21.6</v>
      </c>
      <c r="AA29" s="634"/>
      <c r="AB29" s="634"/>
      <c r="AC29" s="639"/>
      <c r="AD29" s="637" t="s">
        <v>211</v>
      </c>
      <c r="AE29" s="629"/>
      <c r="AF29" s="629"/>
      <c r="AG29" s="629"/>
      <c r="AH29" s="629"/>
      <c r="AI29" s="629"/>
      <c r="AJ29" s="629"/>
      <c r="AK29" s="630"/>
      <c r="AL29" s="633" t="s">
        <v>212</v>
      </c>
      <c r="AM29" s="634"/>
      <c r="AN29" s="634"/>
      <c r="AO29" s="635"/>
      <c r="AP29" s="643" t="s">
        <v>276</v>
      </c>
      <c r="AQ29" s="646"/>
      <c r="AR29" s="646"/>
      <c r="AS29" s="646"/>
      <c r="AT29" s="646"/>
      <c r="AU29" s="646"/>
      <c r="AV29" s="646"/>
      <c r="AW29" s="646"/>
      <c r="AX29" s="646"/>
      <c r="AY29" s="646"/>
      <c r="AZ29" s="646"/>
      <c r="BA29" s="646"/>
      <c r="BB29" s="646"/>
      <c r="BC29" s="647"/>
      <c r="BD29" s="628">
        <v>17187</v>
      </c>
      <c r="BE29" s="629"/>
      <c r="BF29" s="629"/>
      <c r="BG29" s="629"/>
      <c r="BH29" s="629"/>
      <c r="BI29" s="629"/>
      <c r="BJ29" s="629"/>
      <c r="BK29" s="630"/>
      <c r="BL29" s="631">
        <v>0</v>
      </c>
      <c r="BM29" s="631"/>
      <c r="BN29" s="631"/>
      <c r="BO29" s="631"/>
      <c r="BP29" s="632" t="s">
        <v>211</v>
      </c>
      <c r="BQ29" s="632"/>
      <c r="BR29" s="632"/>
      <c r="BS29" s="632"/>
      <c r="BT29" s="632"/>
      <c r="BU29" s="632"/>
      <c r="BV29" s="632"/>
      <c r="BW29" s="636"/>
      <c r="BY29" s="643" t="s">
        <v>277</v>
      </c>
      <c r="BZ29" s="648"/>
      <c r="CA29" s="648"/>
      <c r="CB29" s="648"/>
      <c r="CC29" s="648"/>
      <c r="CD29" s="648"/>
      <c r="CE29" s="648"/>
      <c r="CF29" s="648"/>
      <c r="CG29" s="648"/>
      <c r="CH29" s="648"/>
      <c r="CI29" s="648"/>
      <c r="CJ29" s="648"/>
      <c r="CK29" s="648"/>
      <c r="CL29" s="645"/>
      <c r="CM29" s="628">
        <v>5884168</v>
      </c>
      <c r="CN29" s="629"/>
      <c r="CO29" s="629"/>
      <c r="CP29" s="629"/>
      <c r="CQ29" s="629"/>
      <c r="CR29" s="629"/>
      <c r="CS29" s="629"/>
      <c r="CT29" s="630"/>
      <c r="CU29" s="633">
        <v>0.7</v>
      </c>
      <c r="CV29" s="634"/>
      <c r="CW29" s="634"/>
      <c r="CX29" s="639"/>
      <c r="CY29" s="637" t="s">
        <v>211</v>
      </c>
      <c r="CZ29" s="629"/>
      <c r="DA29" s="629"/>
      <c r="DB29" s="629"/>
      <c r="DC29" s="629"/>
      <c r="DD29" s="629"/>
      <c r="DE29" s="629"/>
      <c r="DF29" s="629"/>
      <c r="DG29" s="629"/>
      <c r="DH29" s="629"/>
      <c r="DI29" s="629"/>
      <c r="DJ29" s="629"/>
      <c r="DK29" s="630"/>
      <c r="DL29" s="637">
        <v>5884168</v>
      </c>
      <c r="DM29" s="629"/>
      <c r="DN29" s="629"/>
      <c r="DO29" s="629"/>
      <c r="DP29" s="629"/>
      <c r="DQ29" s="629"/>
      <c r="DR29" s="629"/>
      <c r="DS29" s="629"/>
      <c r="DT29" s="629"/>
      <c r="DU29" s="629"/>
      <c r="DV29" s="629"/>
      <c r="DW29" s="629"/>
      <c r="DX29" s="638"/>
    </row>
    <row r="30" spans="2:128" ht="11.25" customHeight="1" x14ac:dyDescent="0.2">
      <c r="B30" s="625" t="s">
        <v>278</v>
      </c>
      <c r="C30" s="626"/>
      <c r="D30" s="626"/>
      <c r="E30" s="626"/>
      <c r="F30" s="626"/>
      <c r="G30" s="626"/>
      <c r="H30" s="626"/>
      <c r="I30" s="626"/>
      <c r="J30" s="626"/>
      <c r="K30" s="626"/>
      <c r="L30" s="626"/>
      <c r="M30" s="626"/>
      <c r="N30" s="626"/>
      <c r="O30" s="626"/>
      <c r="P30" s="626"/>
      <c r="Q30" s="627"/>
      <c r="R30" s="628" t="s">
        <v>211</v>
      </c>
      <c r="S30" s="629"/>
      <c r="T30" s="629"/>
      <c r="U30" s="629"/>
      <c r="V30" s="629"/>
      <c r="W30" s="629"/>
      <c r="X30" s="629"/>
      <c r="Y30" s="630"/>
      <c r="Z30" s="633" t="s">
        <v>211</v>
      </c>
      <c r="AA30" s="634"/>
      <c r="AB30" s="634"/>
      <c r="AC30" s="639"/>
      <c r="AD30" s="637" t="s">
        <v>121</v>
      </c>
      <c r="AE30" s="629"/>
      <c r="AF30" s="629"/>
      <c r="AG30" s="629"/>
      <c r="AH30" s="629"/>
      <c r="AI30" s="629"/>
      <c r="AJ30" s="629"/>
      <c r="AK30" s="630"/>
      <c r="AL30" s="633" t="s">
        <v>130</v>
      </c>
      <c r="AM30" s="634"/>
      <c r="AN30" s="634"/>
      <c r="AO30" s="635"/>
      <c r="AP30" s="643" t="s">
        <v>279</v>
      </c>
      <c r="AQ30" s="646"/>
      <c r="AR30" s="646"/>
      <c r="AS30" s="646"/>
      <c r="AT30" s="646"/>
      <c r="AU30" s="646"/>
      <c r="AV30" s="646"/>
      <c r="AW30" s="646"/>
      <c r="AX30" s="646"/>
      <c r="AY30" s="646"/>
      <c r="AZ30" s="646"/>
      <c r="BA30" s="646"/>
      <c r="BB30" s="646"/>
      <c r="BC30" s="647"/>
      <c r="BD30" s="628">
        <v>518597</v>
      </c>
      <c r="BE30" s="629"/>
      <c r="BF30" s="629"/>
      <c r="BG30" s="629"/>
      <c r="BH30" s="629"/>
      <c r="BI30" s="629"/>
      <c r="BJ30" s="629"/>
      <c r="BK30" s="630"/>
      <c r="BL30" s="631">
        <v>0.2</v>
      </c>
      <c r="BM30" s="631"/>
      <c r="BN30" s="631"/>
      <c r="BO30" s="631"/>
      <c r="BP30" s="632" t="s">
        <v>130</v>
      </c>
      <c r="BQ30" s="632"/>
      <c r="BR30" s="632"/>
      <c r="BS30" s="632"/>
      <c r="BT30" s="632"/>
      <c r="BU30" s="632"/>
      <c r="BV30" s="632"/>
      <c r="BW30" s="636"/>
      <c r="BY30" s="643" t="s">
        <v>280</v>
      </c>
      <c r="BZ30" s="648"/>
      <c r="CA30" s="648"/>
      <c r="CB30" s="648"/>
      <c r="CC30" s="648"/>
      <c r="CD30" s="648"/>
      <c r="CE30" s="648"/>
      <c r="CF30" s="648"/>
      <c r="CG30" s="648"/>
      <c r="CH30" s="648"/>
      <c r="CI30" s="648"/>
      <c r="CJ30" s="648"/>
      <c r="CK30" s="648"/>
      <c r="CL30" s="645"/>
      <c r="CM30" s="628">
        <v>744410</v>
      </c>
      <c r="CN30" s="629"/>
      <c r="CO30" s="629"/>
      <c r="CP30" s="629"/>
      <c r="CQ30" s="629"/>
      <c r="CR30" s="629"/>
      <c r="CS30" s="629"/>
      <c r="CT30" s="630"/>
      <c r="CU30" s="633">
        <v>0.1</v>
      </c>
      <c r="CV30" s="634"/>
      <c r="CW30" s="634"/>
      <c r="CX30" s="639"/>
      <c r="CY30" s="637" t="s">
        <v>130</v>
      </c>
      <c r="CZ30" s="629"/>
      <c r="DA30" s="629"/>
      <c r="DB30" s="629"/>
      <c r="DC30" s="629"/>
      <c r="DD30" s="629"/>
      <c r="DE30" s="629"/>
      <c r="DF30" s="629"/>
      <c r="DG30" s="629"/>
      <c r="DH30" s="629"/>
      <c r="DI30" s="629"/>
      <c r="DJ30" s="629"/>
      <c r="DK30" s="630"/>
      <c r="DL30" s="637">
        <v>744410</v>
      </c>
      <c r="DM30" s="629"/>
      <c r="DN30" s="629"/>
      <c r="DO30" s="629"/>
      <c r="DP30" s="629"/>
      <c r="DQ30" s="629"/>
      <c r="DR30" s="629"/>
      <c r="DS30" s="629"/>
      <c r="DT30" s="629"/>
      <c r="DU30" s="629"/>
      <c r="DV30" s="629"/>
      <c r="DW30" s="629"/>
      <c r="DX30" s="638"/>
    </row>
    <row r="31" spans="2:128" ht="11.25" customHeight="1" x14ac:dyDescent="0.2">
      <c r="B31" s="625" t="s">
        <v>281</v>
      </c>
      <c r="C31" s="626"/>
      <c r="D31" s="626"/>
      <c r="E31" s="626"/>
      <c r="F31" s="626"/>
      <c r="G31" s="626"/>
      <c r="H31" s="626"/>
      <c r="I31" s="626"/>
      <c r="J31" s="626"/>
      <c r="K31" s="626"/>
      <c r="L31" s="626"/>
      <c r="M31" s="626"/>
      <c r="N31" s="626"/>
      <c r="O31" s="626"/>
      <c r="P31" s="626"/>
      <c r="Q31" s="627"/>
      <c r="R31" s="628">
        <v>1560316</v>
      </c>
      <c r="S31" s="629"/>
      <c r="T31" s="629"/>
      <c r="U31" s="629"/>
      <c r="V31" s="629"/>
      <c r="W31" s="629"/>
      <c r="X31" s="629"/>
      <c r="Y31" s="630"/>
      <c r="Z31" s="633">
        <v>0.2</v>
      </c>
      <c r="AA31" s="634"/>
      <c r="AB31" s="634"/>
      <c r="AC31" s="639"/>
      <c r="AD31" s="637">
        <v>80087</v>
      </c>
      <c r="AE31" s="629"/>
      <c r="AF31" s="629"/>
      <c r="AG31" s="629"/>
      <c r="AH31" s="629"/>
      <c r="AI31" s="629"/>
      <c r="AJ31" s="629"/>
      <c r="AK31" s="630"/>
      <c r="AL31" s="633">
        <v>0</v>
      </c>
      <c r="AM31" s="634"/>
      <c r="AN31" s="634"/>
      <c r="AO31" s="635"/>
      <c r="AP31" s="643" t="s">
        <v>282</v>
      </c>
      <c r="AQ31" s="646"/>
      <c r="AR31" s="646"/>
      <c r="AS31" s="646"/>
      <c r="AT31" s="646"/>
      <c r="AU31" s="646"/>
      <c r="AV31" s="646"/>
      <c r="AW31" s="646"/>
      <c r="AX31" s="646"/>
      <c r="AY31" s="646"/>
      <c r="AZ31" s="646"/>
      <c r="BA31" s="646"/>
      <c r="BB31" s="646"/>
      <c r="BC31" s="647"/>
      <c r="BD31" s="628" t="s">
        <v>130</v>
      </c>
      <c r="BE31" s="629"/>
      <c r="BF31" s="629"/>
      <c r="BG31" s="629"/>
      <c r="BH31" s="629"/>
      <c r="BI31" s="629"/>
      <c r="BJ31" s="629"/>
      <c r="BK31" s="630"/>
      <c r="BL31" s="631" t="s">
        <v>130</v>
      </c>
      <c r="BM31" s="631"/>
      <c r="BN31" s="631"/>
      <c r="BO31" s="631"/>
      <c r="BP31" s="632" t="s">
        <v>212</v>
      </c>
      <c r="BQ31" s="632"/>
      <c r="BR31" s="632"/>
      <c r="BS31" s="632"/>
      <c r="BT31" s="632"/>
      <c r="BU31" s="632"/>
      <c r="BV31" s="632"/>
      <c r="BW31" s="636"/>
      <c r="BY31" s="643" t="s">
        <v>283</v>
      </c>
      <c r="BZ31" s="648"/>
      <c r="CA31" s="648"/>
      <c r="CB31" s="648"/>
      <c r="CC31" s="648"/>
      <c r="CD31" s="648"/>
      <c r="CE31" s="648"/>
      <c r="CF31" s="648"/>
      <c r="CG31" s="648"/>
      <c r="CH31" s="648"/>
      <c r="CI31" s="648"/>
      <c r="CJ31" s="648"/>
      <c r="CK31" s="648"/>
      <c r="CL31" s="645"/>
      <c r="CM31" s="628">
        <v>4034327</v>
      </c>
      <c r="CN31" s="629"/>
      <c r="CO31" s="629"/>
      <c r="CP31" s="629"/>
      <c r="CQ31" s="629"/>
      <c r="CR31" s="629"/>
      <c r="CS31" s="629"/>
      <c r="CT31" s="630"/>
      <c r="CU31" s="633">
        <v>0.5</v>
      </c>
      <c r="CV31" s="634"/>
      <c r="CW31" s="634"/>
      <c r="CX31" s="639"/>
      <c r="CY31" s="637" t="s">
        <v>130</v>
      </c>
      <c r="CZ31" s="629"/>
      <c r="DA31" s="629"/>
      <c r="DB31" s="629"/>
      <c r="DC31" s="629"/>
      <c r="DD31" s="629"/>
      <c r="DE31" s="629"/>
      <c r="DF31" s="629"/>
      <c r="DG31" s="629"/>
      <c r="DH31" s="629"/>
      <c r="DI31" s="629"/>
      <c r="DJ31" s="629"/>
      <c r="DK31" s="630"/>
      <c r="DL31" s="637">
        <v>4034327</v>
      </c>
      <c r="DM31" s="629"/>
      <c r="DN31" s="629"/>
      <c r="DO31" s="629"/>
      <c r="DP31" s="629"/>
      <c r="DQ31" s="629"/>
      <c r="DR31" s="629"/>
      <c r="DS31" s="629"/>
      <c r="DT31" s="629"/>
      <c r="DU31" s="629"/>
      <c r="DV31" s="629"/>
      <c r="DW31" s="629"/>
      <c r="DX31" s="638"/>
    </row>
    <row r="32" spans="2:128" ht="11.25" customHeight="1" x14ac:dyDescent="0.2">
      <c r="B32" s="625" t="s">
        <v>284</v>
      </c>
      <c r="C32" s="626"/>
      <c r="D32" s="626"/>
      <c r="E32" s="626"/>
      <c r="F32" s="626"/>
      <c r="G32" s="626"/>
      <c r="H32" s="626"/>
      <c r="I32" s="626"/>
      <c r="J32" s="626"/>
      <c r="K32" s="626"/>
      <c r="L32" s="626"/>
      <c r="M32" s="626"/>
      <c r="N32" s="626"/>
      <c r="O32" s="626"/>
      <c r="P32" s="626"/>
      <c r="Q32" s="627"/>
      <c r="R32" s="628">
        <v>229718</v>
      </c>
      <c r="S32" s="629"/>
      <c r="T32" s="629"/>
      <c r="U32" s="629"/>
      <c r="V32" s="629"/>
      <c r="W32" s="629"/>
      <c r="X32" s="629"/>
      <c r="Y32" s="630"/>
      <c r="Z32" s="633">
        <v>0</v>
      </c>
      <c r="AA32" s="634"/>
      <c r="AB32" s="634"/>
      <c r="AC32" s="639"/>
      <c r="AD32" s="637" t="s">
        <v>211</v>
      </c>
      <c r="AE32" s="629"/>
      <c r="AF32" s="629"/>
      <c r="AG32" s="629"/>
      <c r="AH32" s="629"/>
      <c r="AI32" s="629"/>
      <c r="AJ32" s="629"/>
      <c r="AK32" s="630"/>
      <c r="AL32" s="633" t="s">
        <v>130</v>
      </c>
      <c r="AM32" s="634"/>
      <c r="AN32" s="634"/>
      <c r="AO32" s="635"/>
      <c r="AP32" s="625" t="s">
        <v>156</v>
      </c>
      <c r="AQ32" s="626"/>
      <c r="AR32" s="626"/>
      <c r="AS32" s="626"/>
      <c r="AT32" s="626"/>
      <c r="AU32" s="626"/>
      <c r="AV32" s="626"/>
      <c r="AW32" s="626"/>
      <c r="AX32" s="626"/>
      <c r="AY32" s="626"/>
      <c r="AZ32" s="626"/>
      <c r="BA32" s="626"/>
      <c r="BB32" s="626"/>
      <c r="BC32" s="627"/>
      <c r="BD32" s="628">
        <v>267304519</v>
      </c>
      <c r="BE32" s="629"/>
      <c r="BF32" s="629"/>
      <c r="BG32" s="629"/>
      <c r="BH32" s="629"/>
      <c r="BI32" s="629"/>
      <c r="BJ32" s="629"/>
      <c r="BK32" s="630"/>
      <c r="BL32" s="631">
        <v>100</v>
      </c>
      <c r="BM32" s="631"/>
      <c r="BN32" s="631"/>
      <c r="BO32" s="631"/>
      <c r="BP32" s="632">
        <v>1873674</v>
      </c>
      <c r="BQ32" s="632"/>
      <c r="BR32" s="632"/>
      <c r="BS32" s="632"/>
      <c r="BT32" s="632"/>
      <c r="BU32" s="632"/>
      <c r="BV32" s="632"/>
      <c r="BW32" s="636"/>
      <c r="BY32" s="625" t="s">
        <v>285</v>
      </c>
      <c r="BZ32" s="626"/>
      <c r="CA32" s="626"/>
      <c r="CB32" s="626"/>
      <c r="CC32" s="626"/>
      <c r="CD32" s="626"/>
      <c r="CE32" s="626"/>
      <c r="CF32" s="626"/>
      <c r="CG32" s="626"/>
      <c r="CH32" s="626"/>
      <c r="CI32" s="626"/>
      <c r="CJ32" s="626"/>
      <c r="CK32" s="626"/>
      <c r="CL32" s="627"/>
      <c r="CM32" s="628" t="s">
        <v>211</v>
      </c>
      <c r="CN32" s="629"/>
      <c r="CO32" s="629"/>
      <c r="CP32" s="629"/>
      <c r="CQ32" s="629"/>
      <c r="CR32" s="629"/>
      <c r="CS32" s="629"/>
      <c r="CT32" s="630"/>
      <c r="CU32" s="633" t="s">
        <v>121</v>
      </c>
      <c r="CV32" s="634"/>
      <c r="CW32" s="634"/>
      <c r="CX32" s="639"/>
      <c r="CY32" s="637" t="s">
        <v>211</v>
      </c>
      <c r="CZ32" s="629"/>
      <c r="DA32" s="629"/>
      <c r="DB32" s="629"/>
      <c r="DC32" s="629"/>
      <c r="DD32" s="629"/>
      <c r="DE32" s="629"/>
      <c r="DF32" s="629"/>
      <c r="DG32" s="629"/>
      <c r="DH32" s="629"/>
      <c r="DI32" s="629"/>
      <c r="DJ32" s="629"/>
      <c r="DK32" s="630"/>
      <c r="DL32" s="637" t="s">
        <v>121</v>
      </c>
      <c r="DM32" s="629"/>
      <c r="DN32" s="629"/>
      <c r="DO32" s="629"/>
      <c r="DP32" s="629"/>
      <c r="DQ32" s="629"/>
      <c r="DR32" s="629"/>
      <c r="DS32" s="629"/>
      <c r="DT32" s="629"/>
      <c r="DU32" s="629"/>
      <c r="DV32" s="629"/>
      <c r="DW32" s="629"/>
      <c r="DX32" s="638"/>
    </row>
    <row r="33" spans="2:128" ht="11.25" customHeight="1" x14ac:dyDescent="0.2">
      <c r="B33" s="625" t="s">
        <v>286</v>
      </c>
      <c r="C33" s="626"/>
      <c r="D33" s="626"/>
      <c r="E33" s="626"/>
      <c r="F33" s="626"/>
      <c r="G33" s="626"/>
      <c r="H33" s="626"/>
      <c r="I33" s="626"/>
      <c r="J33" s="626"/>
      <c r="K33" s="626"/>
      <c r="L33" s="626"/>
      <c r="M33" s="626"/>
      <c r="N33" s="626"/>
      <c r="O33" s="626"/>
      <c r="P33" s="626"/>
      <c r="Q33" s="627"/>
      <c r="R33" s="628">
        <v>12838908</v>
      </c>
      <c r="S33" s="629"/>
      <c r="T33" s="629"/>
      <c r="U33" s="629"/>
      <c r="V33" s="629"/>
      <c r="W33" s="629"/>
      <c r="X33" s="629"/>
      <c r="Y33" s="630"/>
      <c r="Z33" s="633">
        <v>1.5</v>
      </c>
      <c r="AA33" s="634"/>
      <c r="AB33" s="634"/>
      <c r="AC33" s="639"/>
      <c r="AD33" s="637" t="s">
        <v>211</v>
      </c>
      <c r="AE33" s="629"/>
      <c r="AF33" s="629"/>
      <c r="AG33" s="629"/>
      <c r="AH33" s="629"/>
      <c r="AI33" s="629"/>
      <c r="AJ33" s="629"/>
      <c r="AK33" s="630"/>
      <c r="AL33" s="633" t="s">
        <v>211</v>
      </c>
      <c r="AM33" s="634"/>
      <c r="AN33" s="634"/>
      <c r="AO33" s="635"/>
      <c r="AP33" s="643"/>
      <c r="AQ33" s="644"/>
      <c r="AR33" s="644"/>
      <c r="AS33" s="644"/>
      <c r="AT33" s="644"/>
      <c r="AU33" s="644"/>
      <c r="AV33" s="644"/>
      <c r="AW33" s="644"/>
      <c r="AX33" s="644"/>
      <c r="AY33" s="644"/>
      <c r="AZ33" s="644"/>
      <c r="BA33" s="644"/>
      <c r="BB33" s="644"/>
      <c r="BC33" s="645"/>
      <c r="BD33" s="628"/>
      <c r="BE33" s="629"/>
      <c r="BF33" s="629"/>
      <c r="BG33" s="629"/>
      <c r="BH33" s="629"/>
      <c r="BI33" s="629"/>
      <c r="BJ33" s="629"/>
      <c r="BK33" s="630"/>
      <c r="BL33" s="631"/>
      <c r="BM33" s="631"/>
      <c r="BN33" s="631"/>
      <c r="BO33" s="631"/>
      <c r="BP33" s="632"/>
      <c r="BQ33" s="632"/>
      <c r="BR33" s="632"/>
      <c r="BS33" s="632"/>
      <c r="BT33" s="632"/>
      <c r="BU33" s="632"/>
      <c r="BV33" s="632"/>
      <c r="BW33" s="636"/>
      <c r="BY33" s="649" t="s">
        <v>287</v>
      </c>
      <c r="BZ33" s="650"/>
      <c r="CA33" s="650"/>
      <c r="CB33" s="650"/>
      <c r="CC33" s="650"/>
      <c r="CD33" s="650"/>
      <c r="CE33" s="650"/>
      <c r="CF33" s="650"/>
      <c r="CG33" s="650"/>
      <c r="CH33" s="650"/>
      <c r="CI33" s="650"/>
      <c r="CJ33" s="650"/>
      <c r="CK33" s="650"/>
      <c r="CL33" s="651"/>
      <c r="CM33" s="628">
        <v>857867880</v>
      </c>
      <c r="CN33" s="629"/>
      <c r="CO33" s="629"/>
      <c r="CP33" s="629"/>
      <c r="CQ33" s="629"/>
      <c r="CR33" s="629"/>
      <c r="CS33" s="629"/>
      <c r="CT33" s="630"/>
      <c r="CU33" s="652">
        <v>100</v>
      </c>
      <c r="CV33" s="653"/>
      <c r="CW33" s="653"/>
      <c r="CX33" s="654"/>
      <c r="CY33" s="637">
        <v>97142786</v>
      </c>
      <c r="CZ33" s="629"/>
      <c r="DA33" s="629"/>
      <c r="DB33" s="629"/>
      <c r="DC33" s="629"/>
      <c r="DD33" s="629"/>
      <c r="DE33" s="629"/>
      <c r="DF33" s="629"/>
      <c r="DG33" s="629"/>
      <c r="DH33" s="629"/>
      <c r="DI33" s="629"/>
      <c r="DJ33" s="629"/>
      <c r="DK33" s="630"/>
      <c r="DL33" s="637">
        <v>568305995</v>
      </c>
      <c r="DM33" s="629"/>
      <c r="DN33" s="629"/>
      <c r="DO33" s="629"/>
      <c r="DP33" s="629"/>
      <c r="DQ33" s="629"/>
      <c r="DR33" s="629"/>
      <c r="DS33" s="629"/>
      <c r="DT33" s="629"/>
      <c r="DU33" s="629"/>
      <c r="DV33" s="629"/>
      <c r="DW33" s="629"/>
      <c r="DX33" s="638"/>
    </row>
    <row r="34" spans="2:128" ht="11.25" customHeight="1" x14ac:dyDescent="0.2">
      <c r="B34" s="625" t="s">
        <v>288</v>
      </c>
      <c r="C34" s="626"/>
      <c r="D34" s="626"/>
      <c r="E34" s="626"/>
      <c r="F34" s="626"/>
      <c r="G34" s="626"/>
      <c r="H34" s="626"/>
      <c r="I34" s="626"/>
      <c r="J34" s="626"/>
      <c r="K34" s="626"/>
      <c r="L34" s="626"/>
      <c r="M34" s="626"/>
      <c r="N34" s="626"/>
      <c r="O34" s="626"/>
      <c r="P34" s="626"/>
      <c r="Q34" s="627"/>
      <c r="R34" s="628">
        <v>22792497</v>
      </c>
      <c r="S34" s="629"/>
      <c r="T34" s="629"/>
      <c r="U34" s="629"/>
      <c r="V34" s="629"/>
      <c r="W34" s="629"/>
      <c r="X34" s="629"/>
      <c r="Y34" s="630"/>
      <c r="Z34" s="633">
        <v>2.6</v>
      </c>
      <c r="AA34" s="634"/>
      <c r="AB34" s="634"/>
      <c r="AC34" s="639"/>
      <c r="AD34" s="637" t="s">
        <v>130</v>
      </c>
      <c r="AE34" s="629"/>
      <c r="AF34" s="629"/>
      <c r="AG34" s="629"/>
      <c r="AH34" s="629"/>
      <c r="AI34" s="629"/>
      <c r="AJ34" s="629"/>
      <c r="AK34" s="630"/>
      <c r="AL34" s="633" t="s">
        <v>211</v>
      </c>
      <c r="AM34" s="634"/>
      <c r="AN34" s="634"/>
      <c r="AO34" s="635"/>
      <c r="AP34" s="643"/>
      <c r="AQ34" s="644"/>
      <c r="AR34" s="644"/>
      <c r="AS34" s="644"/>
      <c r="AT34" s="644"/>
      <c r="AU34" s="644"/>
      <c r="AV34" s="644"/>
      <c r="AW34" s="644"/>
      <c r="AX34" s="644"/>
      <c r="AY34" s="644"/>
      <c r="AZ34" s="644"/>
      <c r="BA34" s="644"/>
      <c r="BB34" s="644"/>
      <c r="BC34" s="645"/>
      <c r="BD34" s="628"/>
      <c r="BE34" s="629"/>
      <c r="BF34" s="629"/>
      <c r="BG34" s="629"/>
      <c r="BH34" s="629"/>
      <c r="BI34" s="629"/>
      <c r="BJ34" s="629"/>
      <c r="BK34" s="630"/>
      <c r="BL34" s="631"/>
      <c r="BM34" s="631"/>
      <c r="BN34" s="631"/>
      <c r="BO34" s="631"/>
      <c r="BP34" s="632"/>
      <c r="BQ34" s="632"/>
      <c r="BR34" s="632"/>
      <c r="BS34" s="632"/>
      <c r="BT34" s="632"/>
      <c r="BU34" s="632"/>
      <c r="BV34" s="632"/>
      <c r="BW34" s="636"/>
      <c r="BY34" s="610" t="s">
        <v>289</v>
      </c>
      <c r="BZ34" s="611"/>
      <c r="CA34" s="611"/>
      <c r="CB34" s="611"/>
      <c r="CC34" s="611"/>
      <c r="CD34" s="611"/>
      <c r="CE34" s="611"/>
      <c r="CF34" s="611"/>
      <c r="CG34" s="611"/>
      <c r="CH34" s="611"/>
      <c r="CI34" s="611"/>
      <c r="CJ34" s="611"/>
      <c r="CK34" s="611"/>
      <c r="CL34" s="611"/>
      <c r="CM34" s="611"/>
      <c r="CN34" s="611"/>
      <c r="CO34" s="611"/>
      <c r="CP34" s="611"/>
      <c r="CQ34" s="611"/>
      <c r="CR34" s="611"/>
      <c r="CS34" s="611"/>
      <c r="CT34" s="611"/>
      <c r="CU34" s="611"/>
      <c r="CV34" s="611"/>
      <c r="CW34" s="611"/>
      <c r="CX34" s="611"/>
      <c r="CY34" s="611"/>
      <c r="CZ34" s="611"/>
      <c r="DA34" s="611"/>
      <c r="DB34" s="611"/>
      <c r="DC34" s="611"/>
      <c r="DD34" s="611"/>
      <c r="DE34" s="611"/>
      <c r="DF34" s="611"/>
      <c r="DG34" s="611"/>
      <c r="DH34" s="611"/>
      <c r="DI34" s="611"/>
      <c r="DJ34" s="611"/>
      <c r="DK34" s="611"/>
      <c r="DL34" s="611"/>
      <c r="DM34" s="611"/>
      <c r="DN34" s="611"/>
      <c r="DO34" s="611"/>
      <c r="DP34" s="611"/>
      <c r="DQ34" s="611"/>
      <c r="DR34" s="611"/>
      <c r="DS34" s="611"/>
      <c r="DT34" s="611"/>
      <c r="DU34" s="611"/>
      <c r="DV34" s="611"/>
      <c r="DW34" s="611"/>
      <c r="DX34" s="612"/>
    </row>
    <row r="35" spans="2:128" ht="11.25" customHeight="1" x14ac:dyDescent="0.2">
      <c r="B35" s="625" t="s">
        <v>290</v>
      </c>
      <c r="C35" s="626"/>
      <c r="D35" s="626"/>
      <c r="E35" s="626"/>
      <c r="F35" s="626"/>
      <c r="G35" s="626"/>
      <c r="H35" s="626"/>
      <c r="I35" s="626"/>
      <c r="J35" s="626"/>
      <c r="K35" s="626"/>
      <c r="L35" s="626"/>
      <c r="M35" s="626"/>
      <c r="N35" s="626"/>
      <c r="O35" s="626"/>
      <c r="P35" s="626"/>
      <c r="Q35" s="627"/>
      <c r="R35" s="628">
        <v>51460725</v>
      </c>
      <c r="S35" s="629"/>
      <c r="T35" s="629"/>
      <c r="U35" s="629"/>
      <c r="V35" s="629"/>
      <c r="W35" s="629"/>
      <c r="X35" s="629"/>
      <c r="Y35" s="630"/>
      <c r="Z35" s="633">
        <v>5.9</v>
      </c>
      <c r="AA35" s="634"/>
      <c r="AB35" s="634"/>
      <c r="AC35" s="639"/>
      <c r="AD35" s="637">
        <v>193442</v>
      </c>
      <c r="AE35" s="629"/>
      <c r="AF35" s="629"/>
      <c r="AG35" s="629"/>
      <c r="AH35" s="629"/>
      <c r="AI35" s="629"/>
      <c r="AJ35" s="629"/>
      <c r="AK35" s="630"/>
      <c r="AL35" s="633">
        <v>0</v>
      </c>
      <c r="AM35" s="634"/>
      <c r="AN35" s="634"/>
      <c r="AO35" s="635"/>
      <c r="AP35" s="643"/>
      <c r="AQ35" s="644"/>
      <c r="AR35" s="644"/>
      <c r="AS35" s="644"/>
      <c r="AT35" s="644"/>
      <c r="AU35" s="644"/>
      <c r="AV35" s="644"/>
      <c r="AW35" s="644"/>
      <c r="AX35" s="644"/>
      <c r="AY35" s="644"/>
      <c r="AZ35" s="644"/>
      <c r="BA35" s="644"/>
      <c r="BB35" s="644"/>
      <c r="BC35" s="645"/>
      <c r="BD35" s="628"/>
      <c r="BE35" s="629"/>
      <c r="BF35" s="629"/>
      <c r="BG35" s="629"/>
      <c r="BH35" s="629"/>
      <c r="BI35" s="629"/>
      <c r="BJ35" s="629"/>
      <c r="BK35" s="630"/>
      <c r="BL35" s="631"/>
      <c r="BM35" s="631"/>
      <c r="BN35" s="631"/>
      <c r="BO35" s="631"/>
      <c r="BP35" s="632"/>
      <c r="BQ35" s="632"/>
      <c r="BR35" s="632"/>
      <c r="BS35" s="632"/>
      <c r="BT35" s="632"/>
      <c r="BU35" s="632"/>
      <c r="BV35" s="632"/>
      <c r="BW35" s="636"/>
      <c r="BY35" s="610" t="s">
        <v>195</v>
      </c>
      <c r="BZ35" s="611"/>
      <c r="CA35" s="611"/>
      <c r="CB35" s="611"/>
      <c r="CC35" s="611"/>
      <c r="CD35" s="611"/>
      <c r="CE35" s="611"/>
      <c r="CF35" s="611"/>
      <c r="CG35" s="611"/>
      <c r="CH35" s="611"/>
      <c r="CI35" s="611"/>
      <c r="CJ35" s="611"/>
      <c r="CK35" s="611"/>
      <c r="CL35" s="612"/>
      <c r="CM35" s="610" t="s">
        <v>291</v>
      </c>
      <c r="CN35" s="611"/>
      <c r="CO35" s="611"/>
      <c r="CP35" s="611"/>
      <c r="CQ35" s="611"/>
      <c r="CR35" s="611"/>
      <c r="CS35" s="611"/>
      <c r="CT35" s="612"/>
      <c r="CU35" s="610" t="s">
        <v>292</v>
      </c>
      <c r="CV35" s="611"/>
      <c r="CW35" s="611"/>
      <c r="CX35" s="612"/>
      <c r="CY35" s="610" t="s">
        <v>293</v>
      </c>
      <c r="CZ35" s="611"/>
      <c r="DA35" s="611"/>
      <c r="DB35" s="611"/>
      <c r="DC35" s="611"/>
      <c r="DD35" s="611"/>
      <c r="DE35" s="611"/>
      <c r="DF35" s="612"/>
      <c r="DG35" s="655" t="s">
        <v>294</v>
      </c>
      <c r="DH35" s="656"/>
      <c r="DI35" s="656"/>
      <c r="DJ35" s="656"/>
      <c r="DK35" s="656"/>
      <c r="DL35" s="656"/>
      <c r="DM35" s="656"/>
      <c r="DN35" s="656"/>
      <c r="DO35" s="656"/>
      <c r="DP35" s="656"/>
      <c r="DQ35" s="657"/>
      <c r="DR35" s="610" t="s">
        <v>295</v>
      </c>
      <c r="DS35" s="611"/>
      <c r="DT35" s="611"/>
      <c r="DU35" s="611"/>
      <c r="DV35" s="611"/>
      <c r="DW35" s="611"/>
      <c r="DX35" s="612"/>
    </row>
    <row r="36" spans="2:128" ht="11.25" customHeight="1" x14ac:dyDescent="0.2">
      <c r="B36" s="625" t="s">
        <v>296</v>
      </c>
      <c r="C36" s="626"/>
      <c r="D36" s="626"/>
      <c r="E36" s="626"/>
      <c r="F36" s="626"/>
      <c r="G36" s="626"/>
      <c r="H36" s="626"/>
      <c r="I36" s="626"/>
      <c r="J36" s="626"/>
      <c r="K36" s="626"/>
      <c r="L36" s="626"/>
      <c r="M36" s="626"/>
      <c r="N36" s="626"/>
      <c r="O36" s="626"/>
      <c r="P36" s="626"/>
      <c r="Q36" s="627"/>
      <c r="R36" s="628">
        <v>90769367</v>
      </c>
      <c r="S36" s="629"/>
      <c r="T36" s="629"/>
      <c r="U36" s="629"/>
      <c r="V36" s="629"/>
      <c r="W36" s="629"/>
      <c r="X36" s="629"/>
      <c r="Y36" s="630"/>
      <c r="Z36" s="633">
        <v>10.4</v>
      </c>
      <c r="AA36" s="634"/>
      <c r="AB36" s="634"/>
      <c r="AC36" s="639"/>
      <c r="AD36" s="637" t="s">
        <v>211</v>
      </c>
      <c r="AE36" s="629"/>
      <c r="AF36" s="629"/>
      <c r="AG36" s="629"/>
      <c r="AH36" s="629"/>
      <c r="AI36" s="629"/>
      <c r="AJ36" s="629"/>
      <c r="AK36" s="630"/>
      <c r="AL36" s="633" t="s">
        <v>130</v>
      </c>
      <c r="AM36" s="634"/>
      <c r="AN36" s="634"/>
      <c r="AO36" s="635"/>
      <c r="AP36" s="643"/>
      <c r="AQ36" s="644"/>
      <c r="AR36" s="644"/>
      <c r="AS36" s="644"/>
      <c r="AT36" s="644"/>
      <c r="AU36" s="644"/>
      <c r="AV36" s="644"/>
      <c r="AW36" s="644"/>
      <c r="AX36" s="644"/>
      <c r="AY36" s="644"/>
      <c r="AZ36" s="644"/>
      <c r="BA36" s="644"/>
      <c r="BB36" s="644"/>
      <c r="BC36" s="645"/>
      <c r="BD36" s="628"/>
      <c r="BE36" s="629"/>
      <c r="BF36" s="629"/>
      <c r="BG36" s="629"/>
      <c r="BH36" s="629"/>
      <c r="BI36" s="629"/>
      <c r="BJ36" s="629"/>
      <c r="BK36" s="630"/>
      <c r="BL36" s="631"/>
      <c r="BM36" s="631"/>
      <c r="BN36" s="631"/>
      <c r="BO36" s="631"/>
      <c r="BP36" s="632"/>
      <c r="BQ36" s="632"/>
      <c r="BR36" s="632"/>
      <c r="BS36" s="632"/>
      <c r="BT36" s="632"/>
      <c r="BU36" s="632"/>
      <c r="BV36" s="632"/>
      <c r="BW36" s="636"/>
      <c r="BY36" s="614" t="s">
        <v>297</v>
      </c>
      <c r="BZ36" s="615"/>
      <c r="CA36" s="615"/>
      <c r="CB36" s="615"/>
      <c r="CC36" s="615"/>
      <c r="CD36" s="615"/>
      <c r="CE36" s="615"/>
      <c r="CF36" s="615"/>
      <c r="CG36" s="615"/>
      <c r="CH36" s="615"/>
      <c r="CI36" s="615"/>
      <c r="CJ36" s="615"/>
      <c r="CK36" s="615"/>
      <c r="CL36" s="616"/>
      <c r="CM36" s="617">
        <v>302470910</v>
      </c>
      <c r="CN36" s="618"/>
      <c r="CO36" s="618"/>
      <c r="CP36" s="618"/>
      <c r="CQ36" s="618"/>
      <c r="CR36" s="618"/>
      <c r="CS36" s="618"/>
      <c r="CT36" s="619"/>
      <c r="CU36" s="622">
        <v>35.299999999999997</v>
      </c>
      <c r="CV36" s="623"/>
      <c r="CW36" s="623"/>
      <c r="CX36" s="659"/>
      <c r="CY36" s="658">
        <v>272871421</v>
      </c>
      <c r="CZ36" s="618"/>
      <c r="DA36" s="618"/>
      <c r="DB36" s="618"/>
      <c r="DC36" s="618"/>
      <c r="DD36" s="618"/>
      <c r="DE36" s="618"/>
      <c r="DF36" s="619"/>
      <c r="DG36" s="658">
        <v>270590910</v>
      </c>
      <c r="DH36" s="618"/>
      <c r="DI36" s="618"/>
      <c r="DJ36" s="618"/>
      <c r="DK36" s="618"/>
      <c r="DL36" s="618"/>
      <c r="DM36" s="618"/>
      <c r="DN36" s="618"/>
      <c r="DO36" s="618"/>
      <c r="DP36" s="618"/>
      <c r="DQ36" s="619"/>
      <c r="DR36" s="622">
        <v>58.2</v>
      </c>
      <c r="DS36" s="623"/>
      <c r="DT36" s="623"/>
      <c r="DU36" s="623"/>
      <c r="DV36" s="623"/>
      <c r="DW36" s="623"/>
      <c r="DX36" s="624"/>
    </row>
    <row r="37" spans="2:128" ht="11.25" customHeight="1" x14ac:dyDescent="0.2">
      <c r="B37" s="625" t="s">
        <v>298</v>
      </c>
      <c r="C37" s="626"/>
      <c r="D37" s="626"/>
      <c r="E37" s="626"/>
      <c r="F37" s="626"/>
      <c r="G37" s="626"/>
      <c r="H37" s="626"/>
      <c r="I37" s="626"/>
      <c r="J37" s="626"/>
      <c r="K37" s="626"/>
      <c r="L37" s="626"/>
      <c r="M37" s="626"/>
      <c r="N37" s="626"/>
      <c r="O37" s="626"/>
      <c r="P37" s="626"/>
      <c r="Q37" s="627"/>
      <c r="R37" s="628" t="s">
        <v>130</v>
      </c>
      <c r="S37" s="629"/>
      <c r="T37" s="629"/>
      <c r="U37" s="629"/>
      <c r="V37" s="629"/>
      <c r="W37" s="629"/>
      <c r="X37" s="629"/>
      <c r="Y37" s="630"/>
      <c r="Z37" s="633" t="s">
        <v>130</v>
      </c>
      <c r="AA37" s="634"/>
      <c r="AB37" s="634"/>
      <c r="AC37" s="639"/>
      <c r="AD37" s="637" t="s">
        <v>211</v>
      </c>
      <c r="AE37" s="629"/>
      <c r="AF37" s="629"/>
      <c r="AG37" s="629"/>
      <c r="AH37" s="629"/>
      <c r="AI37" s="629"/>
      <c r="AJ37" s="629"/>
      <c r="AK37" s="630"/>
      <c r="AL37" s="633" t="s">
        <v>130</v>
      </c>
      <c r="AM37" s="634"/>
      <c r="AN37" s="634"/>
      <c r="AO37" s="635"/>
      <c r="AP37" s="643"/>
      <c r="AQ37" s="644"/>
      <c r="AR37" s="644"/>
      <c r="AS37" s="644"/>
      <c r="AT37" s="644"/>
      <c r="AU37" s="644"/>
      <c r="AV37" s="644"/>
      <c r="AW37" s="644"/>
      <c r="AX37" s="644"/>
      <c r="AY37" s="644"/>
      <c r="AZ37" s="644"/>
      <c r="BA37" s="644"/>
      <c r="BB37" s="644"/>
      <c r="BC37" s="645"/>
      <c r="BD37" s="628"/>
      <c r="BE37" s="629"/>
      <c r="BF37" s="629"/>
      <c r="BG37" s="629"/>
      <c r="BH37" s="629"/>
      <c r="BI37" s="629"/>
      <c r="BJ37" s="629"/>
      <c r="BK37" s="630"/>
      <c r="BL37" s="631"/>
      <c r="BM37" s="631"/>
      <c r="BN37" s="631"/>
      <c r="BO37" s="631"/>
      <c r="BP37" s="632"/>
      <c r="BQ37" s="632"/>
      <c r="BR37" s="632"/>
      <c r="BS37" s="632"/>
      <c r="BT37" s="632"/>
      <c r="BU37" s="632"/>
      <c r="BV37" s="632"/>
      <c r="BW37" s="636"/>
      <c r="BY37" s="625" t="s">
        <v>299</v>
      </c>
      <c r="BZ37" s="626"/>
      <c r="CA37" s="626"/>
      <c r="CB37" s="626"/>
      <c r="CC37" s="626"/>
      <c r="CD37" s="626"/>
      <c r="CE37" s="626"/>
      <c r="CF37" s="626"/>
      <c r="CG37" s="626"/>
      <c r="CH37" s="626"/>
      <c r="CI37" s="626"/>
      <c r="CJ37" s="626"/>
      <c r="CK37" s="626"/>
      <c r="CL37" s="627"/>
      <c r="CM37" s="628">
        <v>189088877</v>
      </c>
      <c r="CN37" s="660"/>
      <c r="CO37" s="660"/>
      <c r="CP37" s="660"/>
      <c r="CQ37" s="660"/>
      <c r="CR37" s="660"/>
      <c r="CS37" s="660"/>
      <c r="CT37" s="661"/>
      <c r="CU37" s="633">
        <v>22</v>
      </c>
      <c r="CV37" s="662"/>
      <c r="CW37" s="662"/>
      <c r="CX37" s="664"/>
      <c r="CY37" s="637">
        <v>165701052</v>
      </c>
      <c r="CZ37" s="660"/>
      <c r="DA37" s="660"/>
      <c r="DB37" s="660"/>
      <c r="DC37" s="660"/>
      <c r="DD37" s="660"/>
      <c r="DE37" s="660"/>
      <c r="DF37" s="661"/>
      <c r="DG37" s="637">
        <v>163421792</v>
      </c>
      <c r="DH37" s="660"/>
      <c r="DI37" s="660"/>
      <c r="DJ37" s="660"/>
      <c r="DK37" s="660"/>
      <c r="DL37" s="660"/>
      <c r="DM37" s="660"/>
      <c r="DN37" s="660"/>
      <c r="DO37" s="660"/>
      <c r="DP37" s="660"/>
      <c r="DQ37" s="661"/>
      <c r="DR37" s="633">
        <v>35.1</v>
      </c>
      <c r="DS37" s="662"/>
      <c r="DT37" s="662"/>
      <c r="DU37" s="662"/>
      <c r="DV37" s="662"/>
      <c r="DW37" s="662"/>
      <c r="DX37" s="663"/>
    </row>
    <row r="38" spans="2:128" ht="11.25" customHeight="1" x14ac:dyDescent="0.2">
      <c r="B38" s="625" t="s">
        <v>300</v>
      </c>
      <c r="C38" s="626"/>
      <c r="D38" s="626"/>
      <c r="E38" s="626"/>
      <c r="F38" s="626"/>
      <c r="G38" s="626"/>
      <c r="H38" s="626"/>
      <c r="I38" s="626"/>
      <c r="J38" s="626"/>
      <c r="K38" s="626"/>
      <c r="L38" s="626"/>
      <c r="M38" s="626"/>
      <c r="N38" s="626"/>
      <c r="O38" s="626"/>
      <c r="P38" s="626"/>
      <c r="Q38" s="627"/>
      <c r="R38" s="628" t="s">
        <v>130</v>
      </c>
      <c r="S38" s="629"/>
      <c r="T38" s="629"/>
      <c r="U38" s="629"/>
      <c r="V38" s="629"/>
      <c r="W38" s="629"/>
      <c r="X38" s="629"/>
      <c r="Y38" s="630"/>
      <c r="Z38" s="633" t="s">
        <v>130</v>
      </c>
      <c r="AA38" s="634"/>
      <c r="AB38" s="634"/>
      <c r="AC38" s="639"/>
      <c r="AD38" s="637" t="s">
        <v>211</v>
      </c>
      <c r="AE38" s="629"/>
      <c r="AF38" s="629"/>
      <c r="AG38" s="629"/>
      <c r="AH38" s="629"/>
      <c r="AI38" s="629"/>
      <c r="AJ38" s="629"/>
      <c r="AK38" s="630"/>
      <c r="AL38" s="633" t="s">
        <v>130</v>
      </c>
      <c r="AM38" s="634"/>
      <c r="AN38" s="634"/>
      <c r="AO38" s="635"/>
      <c r="AP38" s="643"/>
      <c r="AQ38" s="644"/>
      <c r="AR38" s="644"/>
      <c r="AS38" s="644"/>
      <c r="AT38" s="644"/>
      <c r="AU38" s="644"/>
      <c r="AV38" s="644"/>
      <c r="AW38" s="644"/>
      <c r="AX38" s="644"/>
      <c r="AY38" s="644"/>
      <c r="AZ38" s="644"/>
      <c r="BA38" s="644"/>
      <c r="BB38" s="644"/>
      <c r="BC38" s="645"/>
      <c r="BD38" s="628"/>
      <c r="BE38" s="629"/>
      <c r="BF38" s="629"/>
      <c r="BG38" s="629"/>
      <c r="BH38" s="629"/>
      <c r="BI38" s="629"/>
      <c r="BJ38" s="629"/>
      <c r="BK38" s="630"/>
      <c r="BL38" s="631"/>
      <c r="BM38" s="631"/>
      <c r="BN38" s="631"/>
      <c r="BO38" s="631"/>
      <c r="BP38" s="632"/>
      <c r="BQ38" s="632"/>
      <c r="BR38" s="632"/>
      <c r="BS38" s="632"/>
      <c r="BT38" s="632"/>
      <c r="BU38" s="632"/>
      <c r="BV38" s="632"/>
      <c r="BW38" s="636"/>
      <c r="BY38" s="625" t="s">
        <v>301</v>
      </c>
      <c r="BZ38" s="626"/>
      <c r="CA38" s="626"/>
      <c r="CB38" s="626"/>
      <c r="CC38" s="626"/>
      <c r="CD38" s="626"/>
      <c r="CE38" s="626"/>
      <c r="CF38" s="626"/>
      <c r="CG38" s="626"/>
      <c r="CH38" s="626"/>
      <c r="CI38" s="626"/>
      <c r="CJ38" s="626"/>
      <c r="CK38" s="626"/>
      <c r="CL38" s="627"/>
      <c r="CM38" s="628">
        <v>137990959</v>
      </c>
      <c r="CN38" s="629"/>
      <c r="CO38" s="629"/>
      <c r="CP38" s="629"/>
      <c r="CQ38" s="629"/>
      <c r="CR38" s="629"/>
      <c r="CS38" s="629"/>
      <c r="CT38" s="630"/>
      <c r="CU38" s="633">
        <v>16.100000000000001</v>
      </c>
      <c r="CV38" s="662"/>
      <c r="CW38" s="662"/>
      <c r="CX38" s="664"/>
      <c r="CY38" s="637">
        <v>115773992</v>
      </c>
      <c r="CZ38" s="660"/>
      <c r="DA38" s="660"/>
      <c r="DB38" s="660"/>
      <c r="DC38" s="660"/>
      <c r="DD38" s="660"/>
      <c r="DE38" s="660"/>
      <c r="DF38" s="661"/>
      <c r="DG38" s="637">
        <v>115518319</v>
      </c>
      <c r="DH38" s="660"/>
      <c r="DI38" s="660"/>
      <c r="DJ38" s="660"/>
      <c r="DK38" s="660"/>
      <c r="DL38" s="660"/>
      <c r="DM38" s="660"/>
      <c r="DN38" s="660"/>
      <c r="DO38" s="660"/>
      <c r="DP38" s="660"/>
      <c r="DQ38" s="661"/>
      <c r="DR38" s="633">
        <v>24.8</v>
      </c>
      <c r="DS38" s="662"/>
      <c r="DT38" s="662"/>
      <c r="DU38" s="662"/>
      <c r="DV38" s="662"/>
      <c r="DW38" s="662"/>
      <c r="DX38" s="663"/>
    </row>
    <row r="39" spans="2:128" ht="11.25" customHeight="1" x14ac:dyDescent="0.2">
      <c r="B39" s="625" t="s">
        <v>302</v>
      </c>
      <c r="C39" s="626"/>
      <c r="D39" s="626"/>
      <c r="E39" s="626"/>
      <c r="F39" s="626"/>
      <c r="G39" s="626"/>
      <c r="H39" s="626"/>
      <c r="I39" s="626"/>
      <c r="J39" s="626"/>
      <c r="K39" s="626"/>
      <c r="L39" s="626"/>
      <c r="M39" s="626"/>
      <c r="N39" s="626"/>
      <c r="O39" s="626"/>
      <c r="P39" s="626"/>
      <c r="Q39" s="627"/>
      <c r="R39" s="628">
        <v>35481023</v>
      </c>
      <c r="S39" s="629"/>
      <c r="T39" s="629"/>
      <c r="U39" s="629"/>
      <c r="V39" s="629"/>
      <c r="W39" s="629"/>
      <c r="X39" s="629"/>
      <c r="Y39" s="630"/>
      <c r="Z39" s="633">
        <v>4</v>
      </c>
      <c r="AA39" s="634"/>
      <c r="AB39" s="634"/>
      <c r="AC39" s="639"/>
      <c r="AD39" s="637" t="s">
        <v>130</v>
      </c>
      <c r="AE39" s="629"/>
      <c r="AF39" s="629"/>
      <c r="AG39" s="629"/>
      <c r="AH39" s="629"/>
      <c r="AI39" s="629"/>
      <c r="AJ39" s="629"/>
      <c r="AK39" s="630"/>
      <c r="AL39" s="633" t="s">
        <v>211</v>
      </c>
      <c r="AM39" s="634"/>
      <c r="AN39" s="634"/>
      <c r="AO39" s="635"/>
      <c r="AP39" s="643"/>
      <c r="AQ39" s="644"/>
      <c r="AR39" s="644"/>
      <c r="AS39" s="644"/>
      <c r="AT39" s="644"/>
      <c r="AU39" s="644"/>
      <c r="AV39" s="644"/>
      <c r="AW39" s="644"/>
      <c r="AX39" s="644"/>
      <c r="AY39" s="644"/>
      <c r="AZ39" s="644"/>
      <c r="BA39" s="644"/>
      <c r="BB39" s="644"/>
      <c r="BC39" s="645"/>
      <c r="BD39" s="628"/>
      <c r="BE39" s="629"/>
      <c r="BF39" s="629"/>
      <c r="BG39" s="629"/>
      <c r="BH39" s="629"/>
      <c r="BI39" s="629"/>
      <c r="BJ39" s="629"/>
      <c r="BK39" s="630"/>
      <c r="BL39" s="631"/>
      <c r="BM39" s="631"/>
      <c r="BN39" s="631"/>
      <c r="BO39" s="631"/>
      <c r="BP39" s="632"/>
      <c r="BQ39" s="632"/>
      <c r="BR39" s="632"/>
      <c r="BS39" s="632"/>
      <c r="BT39" s="632"/>
      <c r="BU39" s="632"/>
      <c r="BV39" s="632"/>
      <c r="BW39" s="636"/>
      <c r="BY39" s="625" t="s">
        <v>303</v>
      </c>
      <c r="BZ39" s="626"/>
      <c r="CA39" s="626"/>
      <c r="CB39" s="626"/>
      <c r="CC39" s="626"/>
      <c r="CD39" s="626"/>
      <c r="CE39" s="626"/>
      <c r="CF39" s="626"/>
      <c r="CG39" s="626"/>
      <c r="CH39" s="626"/>
      <c r="CI39" s="626"/>
      <c r="CJ39" s="626"/>
      <c r="CK39" s="626"/>
      <c r="CL39" s="627"/>
      <c r="CM39" s="628">
        <v>12583778</v>
      </c>
      <c r="CN39" s="660"/>
      <c r="CO39" s="660"/>
      <c r="CP39" s="660"/>
      <c r="CQ39" s="660"/>
      <c r="CR39" s="660"/>
      <c r="CS39" s="660"/>
      <c r="CT39" s="661"/>
      <c r="CU39" s="633">
        <v>1.5</v>
      </c>
      <c r="CV39" s="662"/>
      <c r="CW39" s="662"/>
      <c r="CX39" s="664"/>
      <c r="CY39" s="637">
        <v>7681000</v>
      </c>
      <c r="CZ39" s="660"/>
      <c r="DA39" s="660"/>
      <c r="DB39" s="660"/>
      <c r="DC39" s="660"/>
      <c r="DD39" s="660"/>
      <c r="DE39" s="660"/>
      <c r="DF39" s="661"/>
      <c r="DG39" s="637">
        <v>7680681</v>
      </c>
      <c r="DH39" s="660"/>
      <c r="DI39" s="660"/>
      <c r="DJ39" s="660"/>
      <c r="DK39" s="660"/>
      <c r="DL39" s="660"/>
      <c r="DM39" s="660"/>
      <c r="DN39" s="660"/>
      <c r="DO39" s="660"/>
      <c r="DP39" s="660"/>
      <c r="DQ39" s="661"/>
      <c r="DR39" s="633">
        <v>1.7</v>
      </c>
      <c r="DS39" s="662"/>
      <c r="DT39" s="662"/>
      <c r="DU39" s="662"/>
      <c r="DV39" s="662"/>
      <c r="DW39" s="662"/>
      <c r="DX39" s="663"/>
    </row>
    <row r="40" spans="2:128" ht="11.25" customHeight="1" x14ac:dyDescent="0.2">
      <c r="B40" s="649" t="s">
        <v>304</v>
      </c>
      <c r="C40" s="650"/>
      <c r="D40" s="650"/>
      <c r="E40" s="650"/>
      <c r="F40" s="650"/>
      <c r="G40" s="650"/>
      <c r="H40" s="650"/>
      <c r="I40" s="650"/>
      <c r="J40" s="650"/>
      <c r="K40" s="650"/>
      <c r="L40" s="650"/>
      <c r="M40" s="650"/>
      <c r="N40" s="650"/>
      <c r="O40" s="650"/>
      <c r="P40" s="650"/>
      <c r="Q40" s="651"/>
      <c r="R40" s="628">
        <v>876365830</v>
      </c>
      <c r="S40" s="629"/>
      <c r="T40" s="629"/>
      <c r="U40" s="629"/>
      <c r="V40" s="629"/>
      <c r="W40" s="629"/>
      <c r="X40" s="629"/>
      <c r="Y40" s="630"/>
      <c r="Z40" s="631">
        <v>100</v>
      </c>
      <c r="AA40" s="631"/>
      <c r="AB40" s="631"/>
      <c r="AC40" s="631"/>
      <c r="AD40" s="632">
        <v>429489144</v>
      </c>
      <c r="AE40" s="632"/>
      <c r="AF40" s="632"/>
      <c r="AG40" s="632"/>
      <c r="AH40" s="632"/>
      <c r="AI40" s="632"/>
      <c r="AJ40" s="632"/>
      <c r="AK40" s="632"/>
      <c r="AL40" s="633">
        <v>100</v>
      </c>
      <c r="AM40" s="634"/>
      <c r="AN40" s="634"/>
      <c r="AO40" s="635"/>
      <c r="AP40" s="649"/>
      <c r="AQ40" s="650"/>
      <c r="AR40" s="650"/>
      <c r="AS40" s="650"/>
      <c r="AT40" s="650"/>
      <c r="AU40" s="650"/>
      <c r="AV40" s="650"/>
      <c r="AW40" s="650"/>
      <c r="AX40" s="650"/>
      <c r="AY40" s="650"/>
      <c r="AZ40" s="650"/>
      <c r="BA40" s="650"/>
      <c r="BB40" s="650"/>
      <c r="BC40" s="651"/>
      <c r="BD40" s="628"/>
      <c r="BE40" s="629"/>
      <c r="BF40" s="629"/>
      <c r="BG40" s="629"/>
      <c r="BH40" s="629"/>
      <c r="BI40" s="629"/>
      <c r="BJ40" s="629"/>
      <c r="BK40" s="630"/>
      <c r="BL40" s="631"/>
      <c r="BM40" s="631"/>
      <c r="BN40" s="631"/>
      <c r="BO40" s="631"/>
      <c r="BP40" s="632"/>
      <c r="BQ40" s="632"/>
      <c r="BR40" s="632"/>
      <c r="BS40" s="632"/>
      <c r="BT40" s="632"/>
      <c r="BU40" s="632"/>
      <c r="BV40" s="632"/>
      <c r="BW40" s="636"/>
      <c r="BY40" s="625" t="s">
        <v>305</v>
      </c>
      <c r="BZ40" s="626"/>
      <c r="CA40" s="626"/>
      <c r="CB40" s="626"/>
      <c r="CC40" s="626"/>
      <c r="CD40" s="626"/>
      <c r="CE40" s="626"/>
      <c r="CF40" s="626"/>
      <c r="CG40" s="626"/>
      <c r="CH40" s="626"/>
      <c r="CI40" s="626"/>
      <c r="CJ40" s="626"/>
      <c r="CK40" s="626"/>
      <c r="CL40" s="627"/>
      <c r="CM40" s="628">
        <v>100798255</v>
      </c>
      <c r="CN40" s="629"/>
      <c r="CO40" s="629"/>
      <c r="CP40" s="629"/>
      <c r="CQ40" s="629"/>
      <c r="CR40" s="629"/>
      <c r="CS40" s="629"/>
      <c r="CT40" s="630"/>
      <c r="CU40" s="633">
        <v>11.7</v>
      </c>
      <c r="CV40" s="662"/>
      <c r="CW40" s="662"/>
      <c r="CX40" s="664"/>
      <c r="CY40" s="637">
        <v>99489369</v>
      </c>
      <c r="CZ40" s="660"/>
      <c r="DA40" s="660"/>
      <c r="DB40" s="660"/>
      <c r="DC40" s="660"/>
      <c r="DD40" s="660"/>
      <c r="DE40" s="660"/>
      <c r="DF40" s="661"/>
      <c r="DG40" s="637">
        <v>99488437</v>
      </c>
      <c r="DH40" s="660"/>
      <c r="DI40" s="660"/>
      <c r="DJ40" s="660"/>
      <c r="DK40" s="660"/>
      <c r="DL40" s="660"/>
      <c r="DM40" s="660"/>
      <c r="DN40" s="660"/>
      <c r="DO40" s="660"/>
      <c r="DP40" s="660"/>
      <c r="DQ40" s="661"/>
      <c r="DR40" s="633">
        <v>21.4</v>
      </c>
      <c r="DS40" s="662"/>
      <c r="DT40" s="662"/>
      <c r="DU40" s="662"/>
      <c r="DV40" s="662"/>
      <c r="DW40" s="662"/>
      <c r="DX40" s="663"/>
    </row>
    <row r="41" spans="2:128" ht="11.25" customHeight="1" x14ac:dyDescent="0.2">
      <c r="B41" s="211"/>
      <c r="C41" s="211"/>
      <c r="D41" s="211"/>
      <c r="E41" s="211"/>
      <c r="F41" s="211"/>
      <c r="G41" s="211"/>
      <c r="H41" s="211"/>
      <c r="I41" s="211"/>
      <c r="J41" s="211"/>
      <c r="K41" s="211"/>
      <c r="L41" s="211"/>
      <c r="M41" s="211"/>
      <c r="N41" s="211"/>
      <c r="O41" s="211"/>
      <c r="P41" s="211"/>
      <c r="Q41" s="211"/>
      <c r="R41" s="212"/>
      <c r="S41" s="212"/>
      <c r="T41" s="212"/>
      <c r="U41" s="212"/>
      <c r="V41" s="212"/>
      <c r="W41" s="212"/>
      <c r="X41" s="212"/>
      <c r="Y41" s="212"/>
      <c r="Z41" s="213"/>
      <c r="AA41" s="213"/>
      <c r="AB41" s="213"/>
      <c r="AC41" s="213"/>
      <c r="AD41" s="212"/>
      <c r="AE41" s="212"/>
      <c r="AF41" s="212"/>
      <c r="AG41" s="212"/>
      <c r="AH41" s="212"/>
      <c r="AI41" s="212"/>
      <c r="AJ41" s="212"/>
      <c r="AK41" s="212"/>
      <c r="AL41" s="213"/>
      <c r="AM41" s="213"/>
      <c r="AN41" s="213"/>
      <c r="AO41" s="213"/>
      <c r="AP41" s="214"/>
      <c r="AQ41" s="215"/>
      <c r="AR41" s="215"/>
      <c r="AS41" s="215"/>
      <c r="AT41" s="215"/>
      <c r="AU41" s="215"/>
      <c r="AV41" s="215"/>
      <c r="AW41" s="215"/>
      <c r="AX41" s="215"/>
      <c r="AY41" s="214"/>
      <c r="AZ41" s="212"/>
      <c r="BA41" s="212"/>
      <c r="BB41" s="212"/>
      <c r="BC41" s="212"/>
      <c r="BD41" s="214"/>
      <c r="BE41" s="214"/>
      <c r="BF41" s="214"/>
      <c r="BG41" s="214"/>
      <c r="BH41" s="214"/>
      <c r="BI41" s="214"/>
      <c r="BJ41" s="214"/>
      <c r="BK41" s="214"/>
      <c r="BL41" s="214"/>
      <c r="BM41" s="214"/>
      <c r="BN41" s="214"/>
      <c r="BO41" s="214"/>
      <c r="BP41" s="214"/>
      <c r="BQ41" s="214"/>
      <c r="BR41" s="214"/>
      <c r="BS41" s="212"/>
      <c r="BT41" s="212"/>
      <c r="BU41" s="212"/>
      <c r="BV41" s="212"/>
      <c r="BW41" s="212"/>
      <c r="BY41" s="665" t="s">
        <v>306</v>
      </c>
      <c r="BZ41" s="666"/>
      <c r="CA41" s="625" t="s">
        <v>307</v>
      </c>
      <c r="CB41" s="626"/>
      <c r="CC41" s="626"/>
      <c r="CD41" s="626"/>
      <c r="CE41" s="626"/>
      <c r="CF41" s="626"/>
      <c r="CG41" s="626"/>
      <c r="CH41" s="626"/>
      <c r="CI41" s="626"/>
      <c r="CJ41" s="626"/>
      <c r="CK41" s="626"/>
      <c r="CL41" s="627"/>
      <c r="CM41" s="628">
        <v>100798255</v>
      </c>
      <c r="CN41" s="660"/>
      <c r="CO41" s="660"/>
      <c r="CP41" s="660"/>
      <c r="CQ41" s="660"/>
      <c r="CR41" s="660"/>
      <c r="CS41" s="660"/>
      <c r="CT41" s="661"/>
      <c r="CU41" s="633">
        <v>11.7</v>
      </c>
      <c r="CV41" s="662"/>
      <c r="CW41" s="662"/>
      <c r="CX41" s="664"/>
      <c r="CY41" s="637">
        <v>99489369</v>
      </c>
      <c r="CZ41" s="660"/>
      <c r="DA41" s="660"/>
      <c r="DB41" s="660"/>
      <c r="DC41" s="660"/>
      <c r="DD41" s="660"/>
      <c r="DE41" s="660"/>
      <c r="DF41" s="661"/>
      <c r="DG41" s="637">
        <v>99488437</v>
      </c>
      <c r="DH41" s="660"/>
      <c r="DI41" s="660"/>
      <c r="DJ41" s="660"/>
      <c r="DK41" s="660"/>
      <c r="DL41" s="660"/>
      <c r="DM41" s="660"/>
      <c r="DN41" s="660"/>
      <c r="DO41" s="660"/>
      <c r="DP41" s="660"/>
      <c r="DQ41" s="661"/>
      <c r="DR41" s="633">
        <v>21.4</v>
      </c>
      <c r="DS41" s="662"/>
      <c r="DT41" s="662"/>
      <c r="DU41" s="662"/>
      <c r="DV41" s="662"/>
      <c r="DW41" s="662"/>
      <c r="DX41" s="663"/>
    </row>
    <row r="42" spans="2:128" ht="11.25" customHeight="1" x14ac:dyDescent="0.2">
      <c r="B42" s="216"/>
      <c r="C42" s="216"/>
      <c r="D42" s="216"/>
      <c r="E42" s="216"/>
      <c r="F42" s="216"/>
      <c r="G42" s="216"/>
      <c r="H42" s="216"/>
      <c r="I42" s="216"/>
      <c r="J42" s="216"/>
      <c r="K42" s="216"/>
      <c r="L42" s="216"/>
      <c r="M42" s="216"/>
      <c r="N42" s="216"/>
      <c r="O42" s="216"/>
      <c r="P42" s="216"/>
      <c r="Q42" s="216"/>
      <c r="R42" s="217"/>
      <c r="S42" s="217"/>
      <c r="T42" s="217"/>
      <c r="U42" s="217"/>
      <c r="V42" s="217"/>
      <c r="W42" s="217"/>
      <c r="X42" s="217"/>
      <c r="Y42" s="217"/>
      <c r="Z42" s="218"/>
      <c r="AA42" s="218"/>
      <c r="AB42" s="218"/>
      <c r="AC42" s="218"/>
      <c r="AD42" s="217"/>
      <c r="AE42" s="217"/>
      <c r="AF42" s="217"/>
      <c r="AG42" s="217"/>
      <c r="AH42" s="217"/>
      <c r="AI42" s="217"/>
      <c r="AJ42" s="217"/>
      <c r="AK42" s="217"/>
      <c r="AL42" s="218"/>
      <c r="AM42" s="218"/>
      <c r="AN42" s="218"/>
      <c r="AO42" s="218"/>
      <c r="AP42" s="219"/>
      <c r="AQ42" s="220"/>
      <c r="AR42" s="220"/>
      <c r="AS42" s="220"/>
      <c r="AT42" s="220"/>
      <c r="AU42" s="220"/>
      <c r="AV42" s="220"/>
      <c r="AW42" s="220"/>
      <c r="AX42" s="220"/>
      <c r="AY42" s="219"/>
      <c r="AZ42" s="217"/>
      <c r="BA42" s="217"/>
      <c r="BB42" s="217"/>
      <c r="BC42" s="217"/>
      <c r="BD42" s="219"/>
      <c r="BE42" s="219"/>
      <c r="BF42" s="219"/>
      <c r="BG42" s="219"/>
      <c r="BH42" s="219"/>
      <c r="BI42" s="219"/>
      <c r="BJ42" s="219"/>
      <c r="BK42" s="219"/>
      <c r="BL42" s="219"/>
      <c r="BM42" s="219"/>
      <c r="BN42" s="219"/>
      <c r="BO42" s="219"/>
      <c r="BP42" s="219"/>
      <c r="BQ42" s="219"/>
      <c r="BR42" s="219"/>
      <c r="BS42" s="217"/>
      <c r="BT42" s="217"/>
      <c r="BU42" s="217"/>
      <c r="BV42" s="217"/>
      <c r="BW42" s="217"/>
      <c r="BY42" s="667"/>
      <c r="BZ42" s="668"/>
      <c r="CA42" s="625" t="s">
        <v>308</v>
      </c>
      <c r="CB42" s="626"/>
      <c r="CC42" s="626"/>
      <c r="CD42" s="626"/>
      <c r="CE42" s="626"/>
      <c r="CF42" s="626"/>
      <c r="CG42" s="626"/>
      <c r="CH42" s="626"/>
      <c r="CI42" s="626"/>
      <c r="CJ42" s="626"/>
      <c r="CK42" s="626"/>
      <c r="CL42" s="627"/>
      <c r="CM42" s="628">
        <v>95232232</v>
      </c>
      <c r="CN42" s="629"/>
      <c r="CO42" s="629"/>
      <c r="CP42" s="629"/>
      <c r="CQ42" s="629"/>
      <c r="CR42" s="629"/>
      <c r="CS42" s="629"/>
      <c r="CT42" s="630"/>
      <c r="CU42" s="633">
        <v>11.1</v>
      </c>
      <c r="CV42" s="662"/>
      <c r="CW42" s="662"/>
      <c r="CX42" s="664"/>
      <c r="CY42" s="637">
        <v>93941372</v>
      </c>
      <c r="CZ42" s="660"/>
      <c r="DA42" s="660"/>
      <c r="DB42" s="660"/>
      <c r="DC42" s="660"/>
      <c r="DD42" s="660"/>
      <c r="DE42" s="660"/>
      <c r="DF42" s="661"/>
      <c r="DG42" s="637">
        <v>93940443</v>
      </c>
      <c r="DH42" s="660"/>
      <c r="DI42" s="660"/>
      <c r="DJ42" s="660"/>
      <c r="DK42" s="660"/>
      <c r="DL42" s="660"/>
      <c r="DM42" s="660"/>
      <c r="DN42" s="660"/>
      <c r="DO42" s="660"/>
      <c r="DP42" s="660"/>
      <c r="DQ42" s="661"/>
      <c r="DR42" s="633">
        <v>20.2</v>
      </c>
      <c r="DS42" s="662"/>
      <c r="DT42" s="662"/>
      <c r="DU42" s="662"/>
      <c r="DV42" s="662"/>
      <c r="DW42" s="662"/>
      <c r="DX42" s="663"/>
    </row>
    <row r="43" spans="2:128" ht="11.25" customHeight="1" x14ac:dyDescent="0.2">
      <c r="B43" s="216"/>
      <c r="C43" s="216"/>
      <c r="D43" s="216"/>
      <c r="E43" s="216"/>
      <c r="F43" s="216"/>
      <c r="G43" s="216"/>
      <c r="H43" s="216"/>
      <c r="I43" s="216"/>
      <c r="J43" s="216"/>
      <c r="K43" s="216"/>
      <c r="L43" s="216"/>
      <c r="M43" s="216"/>
      <c r="N43" s="216"/>
      <c r="O43" s="216"/>
      <c r="P43" s="216"/>
      <c r="Q43" s="219"/>
      <c r="R43" s="217"/>
      <c r="S43" s="217"/>
      <c r="T43" s="217"/>
      <c r="U43" s="217"/>
      <c r="V43" s="217"/>
      <c r="W43" s="217"/>
      <c r="X43" s="217"/>
      <c r="Y43" s="217"/>
      <c r="Z43" s="218"/>
      <c r="AA43" s="218"/>
      <c r="AB43" s="218"/>
      <c r="AC43" s="218"/>
      <c r="AD43" s="217"/>
      <c r="AE43" s="217"/>
      <c r="AF43" s="217"/>
      <c r="AG43" s="217"/>
      <c r="AH43" s="217"/>
      <c r="AI43" s="217"/>
      <c r="AJ43" s="217"/>
      <c r="AK43" s="217"/>
      <c r="AL43" s="218"/>
      <c r="AM43" s="218"/>
      <c r="AN43" s="218"/>
      <c r="AO43" s="218"/>
      <c r="AP43" s="610" t="s">
        <v>309</v>
      </c>
      <c r="AQ43" s="611"/>
      <c r="AR43" s="611"/>
      <c r="AS43" s="611"/>
      <c r="AT43" s="611"/>
      <c r="AU43" s="611"/>
      <c r="AV43" s="611"/>
      <c r="AW43" s="611"/>
      <c r="AX43" s="611"/>
      <c r="AY43" s="611"/>
      <c r="AZ43" s="611"/>
      <c r="BA43" s="611"/>
      <c r="BB43" s="611"/>
      <c r="BC43" s="612"/>
      <c r="BD43" s="610" t="s">
        <v>310</v>
      </c>
      <c r="BE43" s="611"/>
      <c r="BF43" s="611"/>
      <c r="BG43" s="611"/>
      <c r="BH43" s="611"/>
      <c r="BI43" s="611"/>
      <c r="BJ43" s="611"/>
      <c r="BK43" s="611"/>
      <c r="BL43" s="611"/>
      <c r="BM43" s="612"/>
      <c r="BN43" s="610" t="s">
        <v>311</v>
      </c>
      <c r="BO43" s="611"/>
      <c r="BP43" s="611"/>
      <c r="BQ43" s="611"/>
      <c r="BR43" s="611"/>
      <c r="BS43" s="611"/>
      <c r="BT43" s="611"/>
      <c r="BU43" s="611"/>
      <c r="BV43" s="611"/>
      <c r="BW43" s="612"/>
      <c r="BY43" s="667"/>
      <c r="BZ43" s="668"/>
      <c r="CA43" s="625" t="s">
        <v>312</v>
      </c>
      <c r="CB43" s="626"/>
      <c r="CC43" s="626"/>
      <c r="CD43" s="626"/>
      <c r="CE43" s="626"/>
      <c r="CF43" s="626"/>
      <c r="CG43" s="626"/>
      <c r="CH43" s="626"/>
      <c r="CI43" s="626"/>
      <c r="CJ43" s="626"/>
      <c r="CK43" s="626"/>
      <c r="CL43" s="627"/>
      <c r="CM43" s="628">
        <v>5566023</v>
      </c>
      <c r="CN43" s="660"/>
      <c r="CO43" s="660"/>
      <c r="CP43" s="660"/>
      <c r="CQ43" s="660"/>
      <c r="CR43" s="660"/>
      <c r="CS43" s="660"/>
      <c r="CT43" s="661"/>
      <c r="CU43" s="633">
        <v>0.6</v>
      </c>
      <c r="CV43" s="662"/>
      <c r="CW43" s="662"/>
      <c r="CX43" s="664"/>
      <c r="CY43" s="637">
        <v>5547997</v>
      </c>
      <c r="CZ43" s="660"/>
      <c r="DA43" s="660"/>
      <c r="DB43" s="660"/>
      <c r="DC43" s="660"/>
      <c r="DD43" s="660"/>
      <c r="DE43" s="660"/>
      <c r="DF43" s="661"/>
      <c r="DG43" s="637">
        <v>5547994</v>
      </c>
      <c r="DH43" s="660"/>
      <c r="DI43" s="660"/>
      <c r="DJ43" s="660"/>
      <c r="DK43" s="660"/>
      <c r="DL43" s="660"/>
      <c r="DM43" s="660"/>
      <c r="DN43" s="660"/>
      <c r="DO43" s="660"/>
      <c r="DP43" s="660"/>
      <c r="DQ43" s="661"/>
      <c r="DR43" s="633">
        <v>1.2</v>
      </c>
      <c r="DS43" s="662"/>
      <c r="DT43" s="662"/>
      <c r="DU43" s="662"/>
      <c r="DV43" s="662"/>
      <c r="DW43" s="662"/>
      <c r="DX43" s="663"/>
    </row>
    <row r="44" spans="2:128" ht="11.25" customHeight="1" x14ac:dyDescent="0.2">
      <c r="B44" s="216"/>
      <c r="C44" s="216"/>
      <c r="D44" s="216"/>
      <c r="E44" s="216"/>
      <c r="F44" s="216"/>
      <c r="G44" s="216"/>
      <c r="H44" s="216"/>
      <c r="I44" s="216"/>
      <c r="J44" s="216"/>
      <c r="K44" s="216"/>
      <c r="L44" s="216"/>
      <c r="M44" s="216"/>
      <c r="N44" s="216"/>
      <c r="O44" s="216"/>
      <c r="P44" s="216"/>
      <c r="Q44" s="219"/>
      <c r="R44" s="217"/>
      <c r="S44" s="217"/>
      <c r="T44" s="217"/>
      <c r="U44" s="217"/>
      <c r="V44" s="217"/>
      <c r="W44" s="217"/>
      <c r="X44" s="217"/>
      <c r="Y44" s="217"/>
      <c r="Z44" s="218"/>
      <c r="AA44" s="218"/>
      <c r="AB44" s="218"/>
      <c r="AC44" s="218"/>
      <c r="AD44" s="217"/>
      <c r="AE44" s="217"/>
      <c r="AF44" s="217"/>
      <c r="AG44" s="217"/>
      <c r="AH44" s="217"/>
      <c r="AI44" s="217"/>
      <c r="AJ44" s="217"/>
      <c r="AK44" s="217"/>
      <c r="AL44" s="218"/>
      <c r="AM44" s="218"/>
      <c r="AN44" s="218"/>
      <c r="AO44" s="218"/>
      <c r="AP44" s="671" t="s">
        <v>313</v>
      </c>
      <c r="AQ44" s="672"/>
      <c r="AR44" s="672"/>
      <c r="AS44" s="672"/>
      <c r="AT44" s="677" t="s">
        <v>314</v>
      </c>
      <c r="AU44" s="221"/>
      <c r="AV44" s="221"/>
      <c r="AW44" s="221"/>
      <c r="AX44" s="614" t="s">
        <v>156</v>
      </c>
      <c r="AY44" s="615"/>
      <c r="AZ44" s="615"/>
      <c r="BA44" s="615"/>
      <c r="BB44" s="615"/>
      <c r="BC44" s="616"/>
      <c r="BD44" s="680">
        <v>99.4</v>
      </c>
      <c r="BE44" s="681"/>
      <c r="BF44" s="681"/>
      <c r="BG44" s="681"/>
      <c r="BH44" s="681"/>
      <c r="BI44" s="681">
        <v>99.1</v>
      </c>
      <c r="BJ44" s="681"/>
      <c r="BK44" s="681"/>
      <c r="BL44" s="681"/>
      <c r="BM44" s="682"/>
      <c r="BN44" s="680">
        <v>98.8</v>
      </c>
      <c r="BO44" s="681"/>
      <c r="BP44" s="681"/>
      <c r="BQ44" s="681"/>
      <c r="BR44" s="681"/>
      <c r="BS44" s="681">
        <v>98.6</v>
      </c>
      <c r="BT44" s="681"/>
      <c r="BU44" s="681"/>
      <c r="BV44" s="681"/>
      <c r="BW44" s="682"/>
      <c r="BY44" s="669"/>
      <c r="BZ44" s="670"/>
      <c r="CA44" s="625" t="s">
        <v>315</v>
      </c>
      <c r="CB44" s="626"/>
      <c r="CC44" s="626"/>
      <c r="CD44" s="626"/>
      <c r="CE44" s="626"/>
      <c r="CF44" s="626"/>
      <c r="CG44" s="626"/>
      <c r="CH44" s="626"/>
      <c r="CI44" s="626"/>
      <c r="CJ44" s="626"/>
      <c r="CK44" s="626"/>
      <c r="CL44" s="627"/>
      <c r="CM44" s="628" t="s">
        <v>130</v>
      </c>
      <c r="CN44" s="629"/>
      <c r="CO44" s="629"/>
      <c r="CP44" s="629"/>
      <c r="CQ44" s="629"/>
      <c r="CR44" s="629"/>
      <c r="CS44" s="629"/>
      <c r="CT44" s="630"/>
      <c r="CU44" s="633" t="s">
        <v>121</v>
      </c>
      <c r="CV44" s="662"/>
      <c r="CW44" s="662"/>
      <c r="CX44" s="664"/>
      <c r="CY44" s="637" t="s">
        <v>130</v>
      </c>
      <c r="CZ44" s="660"/>
      <c r="DA44" s="660"/>
      <c r="DB44" s="660"/>
      <c r="DC44" s="660"/>
      <c r="DD44" s="660"/>
      <c r="DE44" s="660"/>
      <c r="DF44" s="661"/>
      <c r="DG44" s="637" t="s">
        <v>211</v>
      </c>
      <c r="DH44" s="660"/>
      <c r="DI44" s="660"/>
      <c r="DJ44" s="660"/>
      <c r="DK44" s="660"/>
      <c r="DL44" s="660"/>
      <c r="DM44" s="660"/>
      <c r="DN44" s="660"/>
      <c r="DO44" s="660"/>
      <c r="DP44" s="660"/>
      <c r="DQ44" s="661"/>
      <c r="DR44" s="633" t="s">
        <v>130</v>
      </c>
      <c r="DS44" s="662"/>
      <c r="DT44" s="662"/>
      <c r="DU44" s="662"/>
      <c r="DV44" s="662"/>
      <c r="DW44" s="662"/>
      <c r="DX44" s="663"/>
    </row>
    <row r="45" spans="2:128" ht="11.25" customHeight="1" x14ac:dyDescent="0.2">
      <c r="AP45" s="673"/>
      <c r="AQ45" s="674"/>
      <c r="AR45" s="674"/>
      <c r="AS45" s="674"/>
      <c r="AT45" s="678"/>
      <c r="AU45" s="210" t="s">
        <v>316</v>
      </c>
      <c r="AV45" s="210"/>
      <c r="AW45" s="210"/>
      <c r="AX45" s="625" t="s">
        <v>317</v>
      </c>
      <c r="AY45" s="626"/>
      <c r="AZ45" s="626"/>
      <c r="BA45" s="626"/>
      <c r="BB45" s="626"/>
      <c r="BC45" s="627"/>
      <c r="BD45" s="686">
        <v>99.2</v>
      </c>
      <c r="BE45" s="687"/>
      <c r="BF45" s="687"/>
      <c r="BG45" s="687"/>
      <c r="BH45" s="687"/>
      <c r="BI45" s="687">
        <v>97.7</v>
      </c>
      <c r="BJ45" s="687"/>
      <c r="BK45" s="687"/>
      <c r="BL45" s="687"/>
      <c r="BM45" s="688"/>
      <c r="BN45" s="686">
        <v>99.1</v>
      </c>
      <c r="BO45" s="687"/>
      <c r="BP45" s="687"/>
      <c r="BQ45" s="687"/>
      <c r="BR45" s="687"/>
      <c r="BS45" s="687">
        <v>97.4</v>
      </c>
      <c r="BT45" s="687"/>
      <c r="BU45" s="687"/>
      <c r="BV45" s="687"/>
      <c r="BW45" s="688"/>
      <c r="BY45" s="625" t="s">
        <v>318</v>
      </c>
      <c r="BZ45" s="626"/>
      <c r="CA45" s="626"/>
      <c r="CB45" s="626"/>
      <c r="CC45" s="626"/>
      <c r="CD45" s="626"/>
      <c r="CE45" s="626"/>
      <c r="CF45" s="626"/>
      <c r="CG45" s="626"/>
      <c r="CH45" s="626"/>
      <c r="CI45" s="626"/>
      <c r="CJ45" s="626"/>
      <c r="CK45" s="626"/>
      <c r="CL45" s="627"/>
      <c r="CM45" s="628">
        <v>454670244</v>
      </c>
      <c r="CN45" s="660"/>
      <c r="CO45" s="660"/>
      <c r="CP45" s="660"/>
      <c r="CQ45" s="660"/>
      <c r="CR45" s="660"/>
      <c r="CS45" s="660"/>
      <c r="CT45" s="661"/>
      <c r="CU45" s="633">
        <v>53</v>
      </c>
      <c r="CV45" s="662"/>
      <c r="CW45" s="662"/>
      <c r="CX45" s="664"/>
      <c r="CY45" s="637">
        <v>287932788</v>
      </c>
      <c r="CZ45" s="660"/>
      <c r="DA45" s="660"/>
      <c r="DB45" s="660"/>
      <c r="DC45" s="660"/>
      <c r="DD45" s="660"/>
      <c r="DE45" s="660"/>
      <c r="DF45" s="661"/>
      <c r="DG45" s="637">
        <v>145223215</v>
      </c>
      <c r="DH45" s="660"/>
      <c r="DI45" s="660"/>
      <c r="DJ45" s="660"/>
      <c r="DK45" s="660"/>
      <c r="DL45" s="660"/>
      <c r="DM45" s="660"/>
      <c r="DN45" s="660"/>
      <c r="DO45" s="660"/>
      <c r="DP45" s="660"/>
      <c r="DQ45" s="661"/>
      <c r="DR45" s="633">
        <v>31.2</v>
      </c>
      <c r="DS45" s="662"/>
      <c r="DT45" s="662"/>
      <c r="DU45" s="662"/>
      <c r="DV45" s="662"/>
      <c r="DW45" s="662"/>
      <c r="DX45" s="663"/>
    </row>
    <row r="46" spans="2:128" ht="11.25" customHeight="1" x14ac:dyDescent="0.2">
      <c r="B46" s="210"/>
      <c r="C46" s="210"/>
      <c r="D46" s="210"/>
      <c r="E46" s="210"/>
      <c r="F46" s="210"/>
      <c r="G46" s="210"/>
      <c r="H46" s="210"/>
      <c r="I46" s="210"/>
      <c r="J46" s="210"/>
      <c r="K46" s="210"/>
      <c r="L46" s="210"/>
      <c r="M46" s="210"/>
      <c r="N46" s="210"/>
      <c r="O46" s="210"/>
      <c r="P46" s="210"/>
      <c r="Q46" s="210"/>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675"/>
      <c r="AQ46" s="676"/>
      <c r="AR46" s="676"/>
      <c r="AS46" s="676"/>
      <c r="AT46" s="679"/>
      <c r="AU46" s="223"/>
      <c r="AV46" s="223"/>
      <c r="AW46" s="223"/>
      <c r="AX46" s="649" t="s">
        <v>319</v>
      </c>
      <c r="AY46" s="650"/>
      <c r="AZ46" s="650"/>
      <c r="BA46" s="650"/>
      <c r="BB46" s="650"/>
      <c r="BC46" s="651"/>
      <c r="BD46" s="683">
        <v>99.9</v>
      </c>
      <c r="BE46" s="684"/>
      <c r="BF46" s="684"/>
      <c r="BG46" s="684"/>
      <c r="BH46" s="684"/>
      <c r="BI46" s="684">
        <v>99.7</v>
      </c>
      <c r="BJ46" s="684"/>
      <c r="BK46" s="684"/>
      <c r="BL46" s="684"/>
      <c r="BM46" s="685"/>
      <c r="BN46" s="683">
        <v>98.1</v>
      </c>
      <c r="BO46" s="684"/>
      <c r="BP46" s="684"/>
      <c r="BQ46" s="684"/>
      <c r="BR46" s="684"/>
      <c r="BS46" s="684">
        <v>97.9</v>
      </c>
      <c r="BT46" s="684"/>
      <c r="BU46" s="684"/>
      <c r="BV46" s="684"/>
      <c r="BW46" s="685"/>
      <c r="BY46" s="625" t="s">
        <v>320</v>
      </c>
      <c r="BZ46" s="626"/>
      <c r="CA46" s="626"/>
      <c r="CB46" s="626"/>
      <c r="CC46" s="626"/>
      <c r="CD46" s="626"/>
      <c r="CE46" s="626"/>
      <c r="CF46" s="626"/>
      <c r="CG46" s="626"/>
      <c r="CH46" s="626"/>
      <c r="CI46" s="626"/>
      <c r="CJ46" s="626"/>
      <c r="CK46" s="626"/>
      <c r="CL46" s="627"/>
      <c r="CM46" s="628">
        <v>35376561</v>
      </c>
      <c r="CN46" s="629"/>
      <c r="CO46" s="629"/>
      <c r="CP46" s="629"/>
      <c r="CQ46" s="629"/>
      <c r="CR46" s="629"/>
      <c r="CS46" s="629"/>
      <c r="CT46" s="630"/>
      <c r="CU46" s="633">
        <v>4.0999999999999996</v>
      </c>
      <c r="CV46" s="662"/>
      <c r="CW46" s="662"/>
      <c r="CX46" s="664"/>
      <c r="CY46" s="637">
        <v>20583205</v>
      </c>
      <c r="CZ46" s="660"/>
      <c r="DA46" s="660"/>
      <c r="DB46" s="660"/>
      <c r="DC46" s="660"/>
      <c r="DD46" s="660"/>
      <c r="DE46" s="660"/>
      <c r="DF46" s="661"/>
      <c r="DG46" s="637">
        <v>17006118</v>
      </c>
      <c r="DH46" s="660"/>
      <c r="DI46" s="660"/>
      <c r="DJ46" s="660"/>
      <c r="DK46" s="660"/>
      <c r="DL46" s="660"/>
      <c r="DM46" s="660"/>
      <c r="DN46" s="660"/>
      <c r="DO46" s="660"/>
      <c r="DP46" s="660"/>
      <c r="DQ46" s="661"/>
      <c r="DR46" s="633">
        <v>3.7</v>
      </c>
      <c r="DS46" s="662"/>
      <c r="DT46" s="662"/>
      <c r="DU46" s="662"/>
      <c r="DV46" s="662"/>
      <c r="DW46" s="662"/>
      <c r="DX46" s="663"/>
    </row>
    <row r="47" spans="2:128" ht="11.25" customHeight="1" x14ac:dyDescent="0.2">
      <c r="B47" s="210"/>
      <c r="C47" s="210"/>
      <c r="D47" s="210"/>
      <c r="E47" s="210"/>
      <c r="F47" s="210"/>
      <c r="G47" s="210"/>
      <c r="H47" s="210"/>
      <c r="I47" s="210"/>
      <c r="J47" s="210"/>
      <c r="K47" s="210"/>
      <c r="L47" s="210"/>
      <c r="M47" s="210"/>
      <c r="N47" s="210"/>
      <c r="O47" s="210"/>
      <c r="P47" s="210"/>
      <c r="Q47" s="210"/>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696" t="s">
        <v>321</v>
      </c>
      <c r="AQ47" s="697"/>
      <c r="AR47" s="697"/>
      <c r="AS47" s="697"/>
      <c r="AT47" s="697"/>
      <c r="AU47" s="697"/>
      <c r="AV47" s="697"/>
      <c r="AW47" s="698"/>
      <c r="AX47" s="699" t="s">
        <v>322</v>
      </c>
      <c r="AY47" s="699"/>
      <c r="AZ47" s="699"/>
      <c r="BA47" s="699"/>
      <c r="BB47" s="699"/>
      <c r="BC47" s="699"/>
      <c r="BD47" s="700">
        <v>8407068</v>
      </c>
      <c r="BE47" s="701"/>
      <c r="BF47" s="701"/>
      <c r="BG47" s="701"/>
      <c r="BH47" s="701"/>
      <c r="BI47" s="701"/>
      <c r="BJ47" s="701"/>
      <c r="BK47" s="701"/>
      <c r="BL47" s="701"/>
      <c r="BM47" s="702"/>
      <c r="BN47" s="700">
        <v>10844427</v>
      </c>
      <c r="BO47" s="701"/>
      <c r="BP47" s="701"/>
      <c r="BQ47" s="701"/>
      <c r="BR47" s="701"/>
      <c r="BS47" s="701"/>
      <c r="BT47" s="701"/>
      <c r="BU47" s="701"/>
      <c r="BV47" s="701"/>
      <c r="BW47" s="702"/>
      <c r="BY47" s="625" t="s">
        <v>323</v>
      </c>
      <c r="BZ47" s="626"/>
      <c r="CA47" s="626"/>
      <c r="CB47" s="626"/>
      <c r="CC47" s="626"/>
      <c r="CD47" s="626"/>
      <c r="CE47" s="626"/>
      <c r="CF47" s="626"/>
      <c r="CG47" s="626"/>
      <c r="CH47" s="626"/>
      <c r="CI47" s="626"/>
      <c r="CJ47" s="626"/>
      <c r="CK47" s="626"/>
      <c r="CL47" s="627"/>
      <c r="CM47" s="628">
        <v>11734946</v>
      </c>
      <c r="CN47" s="660"/>
      <c r="CO47" s="660"/>
      <c r="CP47" s="660"/>
      <c r="CQ47" s="660"/>
      <c r="CR47" s="660"/>
      <c r="CS47" s="660"/>
      <c r="CT47" s="661"/>
      <c r="CU47" s="633">
        <v>1.4</v>
      </c>
      <c r="CV47" s="662"/>
      <c r="CW47" s="662"/>
      <c r="CX47" s="664"/>
      <c r="CY47" s="637">
        <v>9431794</v>
      </c>
      <c r="CZ47" s="660"/>
      <c r="DA47" s="660"/>
      <c r="DB47" s="660"/>
      <c r="DC47" s="660"/>
      <c r="DD47" s="660"/>
      <c r="DE47" s="660"/>
      <c r="DF47" s="661"/>
      <c r="DG47" s="637">
        <v>8879166</v>
      </c>
      <c r="DH47" s="660"/>
      <c r="DI47" s="660"/>
      <c r="DJ47" s="660"/>
      <c r="DK47" s="660"/>
      <c r="DL47" s="660"/>
      <c r="DM47" s="660"/>
      <c r="DN47" s="660"/>
      <c r="DO47" s="660"/>
      <c r="DP47" s="660"/>
      <c r="DQ47" s="661"/>
      <c r="DR47" s="633">
        <v>1.9</v>
      </c>
      <c r="DS47" s="662"/>
      <c r="DT47" s="662"/>
      <c r="DU47" s="662"/>
      <c r="DV47" s="662"/>
      <c r="DW47" s="662"/>
      <c r="DX47" s="663"/>
    </row>
    <row r="48" spans="2:128" ht="11.25" customHeight="1" x14ac:dyDescent="0.2">
      <c r="B48" s="216"/>
      <c r="C48" s="216"/>
      <c r="D48" s="216"/>
      <c r="E48" s="216"/>
      <c r="F48" s="216"/>
      <c r="G48" s="216"/>
      <c r="H48" s="216"/>
      <c r="I48" s="216"/>
      <c r="J48" s="216"/>
      <c r="K48" s="216"/>
      <c r="L48" s="216"/>
      <c r="M48" s="216"/>
      <c r="N48" s="216"/>
      <c r="O48" s="216"/>
      <c r="P48" s="216"/>
      <c r="Q48" s="219"/>
      <c r="R48" s="217"/>
      <c r="S48" s="217"/>
      <c r="T48" s="217"/>
      <c r="U48" s="217"/>
      <c r="V48" s="217"/>
      <c r="W48" s="217"/>
      <c r="X48" s="217"/>
      <c r="Y48" s="217"/>
      <c r="Z48" s="218"/>
      <c r="AA48" s="218"/>
      <c r="AB48" s="218"/>
      <c r="AC48" s="218"/>
      <c r="AD48" s="217"/>
      <c r="AE48" s="217"/>
      <c r="AF48" s="217"/>
      <c r="AG48" s="217"/>
      <c r="AH48" s="217"/>
      <c r="AI48" s="217"/>
      <c r="AJ48" s="217"/>
      <c r="AK48" s="217"/>
      <c r="AL48" s="218"/>
      <c r="AM48" s="218"/>
      <c r="AN48" s="218"/>
      <c r="AO48" s="218"/>
      <c r="AP48" s="689" t="s">
        <v>324</v>
      </c>
      <c r="AQ48" s="690"/>
      <c r="AR48" s="690"/>
      <c r="AS48" s="690"/>
      <c r="AT48" s="690"/>
      <c r="AU48" s="690"/>
      <c r="AV48" s="690"/>
      <c r="AW48" s="691"/>
      <c r="AX48" s="692" t="s">
        <v>325</v>
      </c>
      <c r="AY48" s="692"/>
      <c r="AZ48" s="692"/>
      <c r="BA48" s="692"/>
      <c r="BB48" s="692"/>
      <c r="BC48" s="692"/>
      <c r="BD48" s="693">
        <v>8426146</v>
      </c>
      <c r="BE48" s="694"/>
      <c r="BF48" s="694"/>
      <c r="BG48" s="694"/>
      <c r="BH48" s="694"/>
      <c r="BI48" s="694"/>
      <c r="BJ48" s="694"/>
      <c r="BK48" s="694"/>
      <c r="BL48" s="694"/>
      <c r="BM48" s="695"/>
      <c r="BN48" s="693">
        <v>10858649</v>
      </c>
      <c r="BO48" s="694"/>
      <c r="BP48" s="694"/>
      <c r="BQ48" s="694"/>
      <c r="BR48" s="694"/>
      <c r="BS48" s="694"/>
      <c r="BT48" s="694"/>
      <c r="BU48" s="694"/>
      <c r="BV48" s="694"/>
      <c r="BW48" s="695"/>
      <c r="BY48" s="625" t="s">
        <v>326</v>
      </c>
      <c r="BZ48" s="626"/>
      <c r="CA48" s="626"/>
      <c r="CB48" s="626"/>
      <c r="CC48" s="626"/>
      <c r="CD48" s="626"/>
      <c r="CE48" s="626"/>
      <c r="CF48" s="626"/>
      <c r="CG48" s="626"/>
      <c r="CH48" s="626"/>
      <c r="CI48" s="626"/>
      <c r="CJ48" s="626"/>
      <c r="CK48" s="626"/>
      <c r="CL48" s="627"/>
      <c r="CM48" s="628">
        <v>312243870</v>
      </c>
      <c r="CN48" s="629"/>
      <c r="CO48" s="629"/>
      <c r="CP48" s="629"/>
      <c r="CQ48" s="629"/>
      <c r="CR48" s="629"/>
      <c r="CS48" s="629"/>
      <c r="CT48" s="630"/>
      <c r="CU48" s="633">
        <v>36.4</v>
      </c>
      <c r="CV48" s="662"/>
      <c r="CW48" s="662"/>
      <c r="CX48" s="664"/>
      <c r="CY48" s="637">
        <v>199461365</v>
      </c>
      <c r="CZ48" s="660"/>
      <c r="DA48" s="660"/>
      <c r="DB48" s="660"/>
      <c r="DC48" s="660"/>
      <c r="DD48" s="660"/>
      <c r="DE48" s="660"/>
      <c r="DF48" s="661"/>
      <c r="DG48" s="637">
        <v>109238562</v>
      </c>
      <c r="DH48" s="660"/>
      <c r="DI48" s="660"/>
      <c r="DJ48" s="660"/>
      <c r="DK48" s="660"/>
      <c r="DL48" s="660"/>
      <c r="DM48" s="660"/>
      <c r="DN48" s="660"/>
      <c r="DO48" s="660"/>
      <c r="DP48" s="660"/>
      <c r="DQ48" s="661"/>
      <c r="DR48" s="633">
        <v>23.5</v>
      </c>
      <c r="DS48" s="662"/>
      <c r="DT48" s="662"/>
      <c r="DU48" s="662"/>
      <c r="DV48" s="662"/>
      <c r="DW48" s="662"/>
      <c r="DX48" s="663"/>
    </row>
    <row r="49" spans="2:128" ht="11.25" customHeight="1" x14ac:dyDescent="0.2">
      <c r="B49" s="210"/>
      <c r="C49" s="210"/>
      <c r="D49" s="210"/>
      <c r="E49" s="210"/>
      <c r="F49" s="210"/>
      <c r="G49" s="210"/>
      <c r="H49" s="210"/>
      <c r="I49" s="210"/>
      <c r="J49" s="210"/>
      <c r="K49" s="210"/>
      <c r="L49" s="210"/>
      <c r="M49" s="210"/>
      <c r="N49" s="210"/>
      <c r="O49" s="210"/>
      <c r="P49" s="210"/>
      <c r="Q49" s="210"/>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6"/>
      <c r="BV49" s="216"/>
      <c r="BW49" s="216"/>
      <c r="BY49" s="625" t="s">
        <v>327</v>
      </c>
      <c r="BZ49" s="626"/>
      <c r="CA49" s="626"/>
      <c r="CB49" s="626"/>
      <c r="CC49" s="626"/>
      <c r="CD49" s="626"/>
      <c r="CE49" s="626"/>
      <c r="CF49" s="626"/>
      <c r="CG49" s="626"/>
      <c r="CH49" s="626"/>
      <c r="CI49" s="626"/>
      <c r="CJ49" s="626"/>
      <c r="CK49" s="626"/>
      <c r="CL49" s="627"/>
      <c r="CM49" s="628">
        <v>11048783</v>
      </c>
      <c r="CN49" s="660"/>
      <c r="CO49" s="660"/>
      <c r="CP49" s="660"/>
      <c r="CQ49" s="660"/>
      <c r="CR49" s="660"/>
      <c r="CS49" s="660"/>
      <c r="CT49" s="661"/>
      <c r="CU49" s="633">
        <v>1.3</v>
      </c>
      <c r="CV49" s="662"/>
      <c r="CW49" s="662"/>
      <c r="CX49" s="664"/>
      <c r="CY49" s="637">
        <v>11048450</v>
      </c>
      <c r="CZ49" s="660"/>
      <c r="DA49" s="660"/>
      <c r="DB49" s="660"/>
      <c r="DC49" s="660"/>
      <c r="DD49" s="660"/>
      <c r="DE49" s="660"/>
      <c r="DF49" s="661"/>
      <c r="DG49" s="637">
        <v>10072245</v>
      </c>
      <c r="DH49" s="660"/>
      <c r="DI49" s="660"/>
      <c r="DJ49" s="660"/>
      <c r="DK49" s="660"/>
      <c r="DL49" s="660"/>
      <c r="DM49" s="660"/>
      <c r="DN49" s="660"/>
      <c r="DO49" s="660"/>
      <c r="DP49" s="660"/>
      <c r="DQ49" s="661"/>
      <c r="DR49" s="633">
        <v>2.2000000000000002</v>
      </c>
      <c r="DS49" s="662"/>
      <c r="DT49" s="662"/>
      <c r="DU49" s="662"/>
      <c r="DV49" s="662"/>
      <c r="DW49" s="662"/>
      <c r="DX49" s="663"/>
    </row>
    <row r="50" spans="2:128" ht="11.25" customHeight="1" x14ac:dyDescent="0.2">
      <c r="B50" s="224"/>
      <c r="C50" s="210"/>
      <c r="D50" s="210"/>
      <c r="E50" s="210"/>
      <c r="F50" s="210"/>
      <c r="G50" s="210"/>
      <c r="H50" s="210"/>
      <c r="I50" s="210"/>
      <c r="J50" s="210"/>
      <c r="K50" s="210"/>
      <c r="L50" s="210"/>
      <c r="M50" s="210"/>
      <c r="N50" s="210"/>
      <c r="O50" s="210"/>
      <c r="P50" s="210"/>
      <c r="Q50" s="210"/>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6"/>
      <c r="BR50" s="216"/>
      <c r="BS50" s="216"/>
      <c r="BT50" s="216"/>
      <c r="BU50" s="216"/>
      <c r="BV50" s="216"/>
      <c r="BW50" s="216"/>
      <c r="BY50" s="625" t="s">
        <v>328</v>
      </c>
      <c r="BZ50" s="626"/>
      <c r="CA50" s="626"/>
      <c r="CB50" s="626"/>
      <c r="CC50" s="626"/>
      <c r="CD50" s="626"/>
      <c r="CE50" s="626"/>
      <c r="CF50" s="626"/>
      <c r="CG50" s="626"/>
      <c r="CH50" s="626"/>
      <c r="CI50" s="626"/>
      <c r="CJ50" s="626"/>
      <c r="CK50" s="626"/>
      <c r="CL50" s="627"/>
      <c r="CM50" s="628">
        <v>48496513</v>
      </c>
      <c r="CN50" s="629"/>
      <c r="CO50" s="629"/>
      <c r="CP50" s="629"/>
      <c r="CQ50" s="629"/>
      <c r="CR50" s="629"/>
      <c r="CS50" s="629"/>
      <c r="CT50" s="630"/>
      <c r="CU50" s="633">
        <v>5.7</v>
      </c>
      <c r="CV50" s="662"/>
      <c r="CW50" s="662"/>
      <c r="CX50" s="664"/>
      <c r="CY50" s="637">
        <v>46572343</v>
      </c>
      <c r="CZ50" s="660"/>
      <c r="DA50" s="660"/>
      <c r="DB50" s="660"/>
      <c r="DC50" s="660"/>
      <c r="DD50" s="660"/>
      <c r="DE50" s="660"/>
      <c r="DF50" s="661"/>
      <c r="DG50" s="637" t="s">
        <v>212</v>
      </c>
      <c r="DH50" s="660"/>
      <c r="DI50" s="660"/>
      <c r="DJ50" s="660"/>
      <c r="DK50" s="660"/>
      <c r="DL50" s="660"/>
      <c r="DM50" s="660"/>
      <c r="DN50" s="660"/>
      <c r="DO50" s="660"/>
      <c r="DP50" s="660"/>
      <c r="DQ50" s="661"/>
      <c r="DR50" s="633" t="s">
        <v>130</v>
      </c>
      <c r="DS50" s="662"/>
      <c r="DT50" s="662"/>
      <c r="DU50" s="662"/>
      <c r="DV50" s="662"/>
      <c r="DW50" s="662"/>
      <c r="DX50" s="663"/>
    </row>
    <row r="51" spans="2:128" ht="11.25" customHeight="1" x14ac:dyDescent="0.2">
      <c r="B51" s="210" t="s">
        <v>329</v>
      </c>
      <c r="C51" s="210"/>
      <c r="F51" s="216"/>
      <c r="G51" s="216"/>
      <c r="H51" s="216"/>
      <c r="I51" s="216"/>
      <c r="J51" s="216"/>
      <c r="K51" s="216"/>
      <c r="L51" s="216"/>
      <c r="M51" s="216"/>
      <c r="N51" s="216"/>
      <c r="O51" s="216"/>
      <c r="P51" s="216"/>
      <c r="Q51" s="216"/>
      <c r="R51" s="217"/>
      <c r="S51" s="217"/>
      <c r="T51" s="217"/>
      <c r="U51" s="217"/>
      <c r="V51" s="217"/>
      <c r="W51" s="217"/>
      <c r="X51" s="217"/>
      <c r="Y51" s="217"/>
      <c r="Z51" s="218"/>
      <c r="AA51" s="218"/>
      <c r="AB51" s="218"/>
      <c r="AC51" s="218"/>
      <c r="AD51" s="217"/>
      <c r="AE51" s="217"/>
      <c r="AF51" s="217"/>
      <c r="AG51" s="217"/>
      <c r="AH51" s="217"/>
      <c r="AI51" s="217"/>
      <c r="AJ51" s="217"/>
      <c r="AK51" s="217"/>
      <c r="AL51" s="218"/>
      <c r="AM51" s="218"/>
      <c r="AN51" s="218"/>
      <c r="AO51" s="218"/>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6"/>
      <c r="BR51" s="216"/>
      <c r="BS51" s="216"/>
      <c r="BT51" s="216"/>
      <c r="BU51" s="216"/>
      <c r="BV51" s="216"/>
      <c r="BW51" s="216"/>
      <c r="BY51" s="625" t="s">
        <v>330</v>
      </c>
      <c r="BZ51" s="626"/>
      <c r="CA51" s="626"/>
      <c r="CB51" s="626"/>
      <c r="CC51" s="626"/>
      <c r="CD51" s="626"/>
      <c r="CE51" s="626"/>
      <c r="CF51" s="626"/>
      <c r="CG51" s="626"/>
      <c r="CH51" s="626"/>
      <c r="CI51" s="626"/>
      <c r="CJ51" s="626"/>
      <c r="CK51" s="626"/>
      <c r="CL51" s="627"/>
      <c r="CM51" s="628">
        <v>167858</v>
      </c>
      <c r="CN51" s="660"/>
      <c r="CO51" s="660"/>
      <c r="CP51" s="660"/>
      <c r="CQ51" s="660"/>
      <c r="CR51" s="660"/>
      <c r="CS51" s="660"/>
      <c r="CT51" s="661"/>
      <c r="CU51" s="633">
        <v>0</v>
      </c>
      <c r="CV51" s="662"/>
      <c r="CW51" s="662"/>
      <c r="CX51" s="664"/>
      <c r="CY51" s="637">
        <v>167858</v>
      </c>
      <c r="CZ51" s="660"/>
      <c r="DA51" s="660"/>
      <c r="DB51" s="660"/>
      <c r="DC51" s="660"/>
      <c r="DD51" s="660"/>
      <c r="DE51" s="660"/>
      <c r="DF51" s="661"/>
      <c r="DG51" s="637" t="s">
        <v>130</v>
      </c>
      <c r="DH51" s="660"/>
      <c r="DI51" s="660"/>
      <c r="DJ51" s="660"/>
      <c r="DK51" s="660"/>
      <c r="DL51" s="660"/>
      <c r="DM51" s="660"/>
      <c r="DN51" s="660"/>
      <c r="DO51" s="660"/>
      <c r="DP51" s="660"/>
      <c r="DQ51" s="661"/>
      <c r="DR51" s="633" t="s">
        <v>130</v>
      </c>
      <c r="DS51" s="662"/>
      <c r="DT51" s="662"/>
      <c r="DU51" s="662"/>
      <c r="DV51" s="662"/>
      <c r="DW51" s="662"/>
      <c r="DX51" s="663"/>
    </row>
    <row r="52" spans="2:128" ht="11.25" customHeight="1" x14ac:dyDescent="0.2">
      <c r="B52" s="710" t="s">
        <v>331</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710"/>
      <c r="AM52" s="710"/>
      <c r="AN52" s="710"/>
      <c r="AO52" s="710"/>
      <c r="AP52" s="710"/>
      <c r="AQ52" s="710"/>
      <c r="AR52" s="710"/>
      <c r="AS52" s="710"/>
      <c r="AT52" s="710"/>
      <c r="AU52" s="710"/>
      <c r="AV52" s="710"/>
      <c r="AW52" s="710"/>
      <c r="AX52" s="710"/>
      <c r="AY52" s="710"/>
      <c r="AZ52" s="710"/>
      <c r="BA52" s="710"/>
      <c r="BB52" s="710"/>
      <c r="BC52" s="710"/>
      <c r="BD52" s="710"/>
      <c r="BE52" s="710"/>
      <c r="BF52" s="710"/>
      <c r="BG52" s="710"/>
      <c r="BH52" s="710"/>
      <c r="BI52" s="710"/>
      <c r="BJ52" s="710"/>
      <c r="BK52" s="710"/>
      <c r="BL52" s="710"/>
      <c r="BM52" s="710"/>
      <c r="BN52" s="710"/>
      <c r="BO52" s="710"/>
      <c r="BP52" s="710"/>
      <c r="BQ52" s="710"/>
      <c r="BR52" s="710"/>
      <c r="BS52" s="710"/>
      <c r="BT52" s="710"/>
      <c r="BU52" s="710"/>
      <c r="BV52" s="710"/>
      <c r="BW52" s="710"/>
      <c r="BY52" s="625" t="s">
        <v>332</v>
      </c>
      <c r="BZ52" s="626"/>
      <c r="CA52" s="626"/>
      <c r="CB52" s="626"/>
      <c r="CC52" s="626"/>
      <c r="CD52" s="626"/>
      <c r="CE52" s="626"/>
      <c r="CF52" s="626"/>
      <c r="CG52" s="626"/>
      <c r="CH52" s="626"/>
      <c r="CI52" s="626"/>
      <c r="CJ52" s="626"/>
      <c r="CK52" s="626"/>
      <c r="CL52" s="627"/>
      <c r="CM52" s="628">
        <v>35601713</v>
      </c>
      <c r="CN52" s="629"/>
      <c r="CO52" s="629"/>
      <c r="CP52" s="629"/>
      <c r="CQ52" s="629"/>
      <c r="CR52" s="629"/>
      <c r="CS52" s="629"/>
      <c r="CT52" s="630"/>
      <c r="CU52" s="633">
        <v>4.2</v>
      </c>
      <c r="CV52" s="662"/>
      <c r="CW52" s="662"/>
      <c r="CX52" s="664"/>
      <c r="CY52" s="637">
        <v>667773</v>
      </c>
      <c r="CZ52" s="660"/>
      <c r="DA52" s="660"/>
      <c r="DB52" s="660"/>
      <c r="DC52" s="660"/>
      <c r="DD52" s="660"/>
      <c r="DE52" s="660"/>
      <c r="DF52" s="661"/>
      <c r="DG52" s="637">
        <v>27124</v>
      </c>
      <c r="DH52" s="660"/>
      <c r="DI52" s="660"/>
      <c r="DJ52" s="660"/>
      <c r="DK52" s="660"/>
      <c r="DL52" s="660"/>
      <c r="DM52" s="660"/>
      <c r="DN52" s="660"/>
      <c r="DO52" s="660"/>
      <c r="DP52" s="660"/>
      <c r="DQ52" s="661"/>
      <c r="DR52" s="633">
        <v>0</v>
      </c>
      <c r="DS52" s="662"/>
      <c r="DT52" s="662"/>
      <c r="DU52" s="662"/>
      <c r="DV52" s="662"/>
      <c r="DW52" s="662"/>
      <c r="DX52" s="663"/>
    </row>
    <row r="53" spans="2:128" ht="11.25" customHeight="1" x14ac:dyDescent="0.2">
      <c r="B53" s="709" t="s">
        <v>333</v>
      </c>
      <c r="C53" s="709"/>
      <c r="D53" s="709"/>
      <c r="E53" s="709"/>
      <c r="F53" s="709"/>
      <c r="G53" s="709"/>
      <c r="H53" s="709"/>
      <c r="I53" s="709"/>
      <c r="J53" s="709"/>
      <c r="K53" s="709"/>
      <c r="L53" s="709"/>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Y53" s="625" t="s">
        <v>334</v>
      </c>
      <c r="BZ53" s="626"/>
      <c r="CA53" s="626"/>
      <c r="CB53" s="626"/>
      <c r="CC53" s="626"/>
      <c r="CD53" s="626"/>
      <c r="CE53" s="626"/>
      <c r="CF53" s="626"/>
      <c r="CG53" s="626"/>
      <c r="CH53" s="626"/>
      <c r="CI53" s="626"/>
      <c r="CJ53" s="626"/>
      <c r="CK53" s="626"/>
      <c r="CL53" s="627"/>
      <c r="CM53" s="628" t="s">
        <v>211</v>
      </c>
      <c r="CN53" s="629"/>
      <c r="CO53" s="629"/>
      <c r="CP53" s="629"/>
      <c r="CQ53" s="629"/>
      <c r="CR53" s="629"/>
      <c r="CS53" s="629"/>
      <c r="CT53" s="630"/>
      <c r="CU53" s="633" t="s">
        <v>211</v>
      </c>
      <c r="CV53" s="662"/>
      <c r="CW53" s="662"/>
      <c r="CX53" s="664"/>
      <c r="CY53" s="637" t="s">
        <v>121</v>
      </c>
      <c r="CZ53" s="660"/>
      <c r="DA53" s="660"/>
      <c r="DB53" s="660"/>
      <c r="DC53" s="660"/>
      <c r="DD53" s="660"/>
      <c r="DE53" s="660"/>
      <c r="DF53" s="661"/>
      <c r="DG53" s="637" t="s">
        <v>130</v>
      </c>
      <c r="DH53" s="660"/>
      <c r="DI53" s="660"/>
      <c r="DJ53" s="660"/>
      <c r="DK53" s="660"/>
      <c r="DL53" s="660"/>
      <c r="DM53" s="660"/>
      <c r="DN53" s="660"/>
      <c r="DO53" s="660"/>
      <c r="DP53" s="660"/>
      <c r="DQ53" s="661"/>
      <c r="DR53" s="633" t="s">
        <v>130</v>
      </c>
      <c r="DS53" s="662"/>
      <c r="DT53" s="662"/>
      <c r="DU53" s="662"/>
      <c r="DV53" s="662"/>
      <c r="DW53" s="662"/>
      <c r="DX53" s="663"/>
    </row>
    <row r="54" spans="2:128" ht="11.25" customHeight="1" x14ac:dyDescent="0.2">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Y54" s="625" t="s">
        <v>335</v>
      </c>
      <c r="BZ54" s="626"/>
      <c r="CA54" s="626"/>
      <c r="CB54" s="626"/>
      <c r="CC54" s="626"/>
      <c r="CD54" s="626"/>
      <c r="CE54" s="626"/>
      <c r="CF54" s="626"/>
      <c r="CG54" s="626"/>
      <c r="CH54" s="626"/>
      <c r="CI54" s="626"/>
      <c r="CJ54" s="626"/>
      <c r="CK54" s="626"/>
      <c r="CL54" s="627"/>
      <c r="CM54" s="628">
        <v>100726726</v>
      </c>
      <c r="CN54" s="629"/>
      <c r="CO54" s="629"/>
      <c r="CP54" s="629"/>
      <c r="CQ54" s="629"/>
      <c r="CR54" s="629"/>
      <c r="CS54" s="629"/>
      <c r="CT54" s="630"/>
      <c r="CU54" s="633">
        <v>11.7</v>
      </c>
      <c r="CV54" s="662"/>
      <c r="CW54" s="662"/>
      <c r="CX54" s="664"/>
      <c r="CY54" s="637">
        <v>7501786</v>
      </c>
      <c r="CZ54" s="660"/>
      <c r="DA54" s="660"/>
      <c r="DB54" s="660"/>
      <c r="DC54" s="660"/>
      <c r="DD54" s="660"/>
      <c r="DE54" s="660"/>
      <c r="DF54" s="661"/>
      <c r="DG54" s="703"/>
      <c r="DH54" s="704"/>
      <c r="DI54" s="704"/>
      <c r="DJ54" s="704"/>
      <c r="DK54" s="704"/>
      <c r="DL54" s="704"/>
      <c r="DM54" s="704"/>
      <c r="DN54" s="704"/>
      <c r="DO54" s="704"/>
      <c r="DP54" s="704"/>
      <c r="DQ54" s="705"/>
      <c r="DR54" s="706"/>
      <c r="DS54" s="707"/>
      <c r="DT54" s="707"/>
      <c r="DU54" s="707"/>
      <c r="DV54" s="707"/>
      <c r="DW54" s="707"/>
      <c r="DX54" s="708"/>
    </row>
    <row r="55" spans="2:128" ht="11.25" customHeight="1" x14ac:dyDescent="0.2">
      <c r="B55" s="210"/>
      <c r="C55" s="210"/>
      <c r="D55" s="210"/>
      <c r="E55" s="210"/>
      <c r="F55" s="210"/>
      <c r="G55" s="210"/>
      <c r="H55" s="210"/>
      <c r="I55" s="210"/>
      <c r="J55" s="210"/>
      <c r="K55" s="210"/>
      <c r="L55" s="210"/>
      <c r="M55" s="210"/>
      <c r="N55" s="210"/>
      <c r="O55" s="210"/>
      <c r="P55" s="210"/>
      <c r="Q55" s="210"/>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16"/>
      <c r="AQ55" s="216"/>
      <c r="AR55" s="216"/>
      <c r="AS55" s="216"/>
      <c r="AT55" s="216"/>
      <c r="AU55" s="216"/>
      <c r="AV55" s="216"/>
      <c r="AW55" s="216"/>
      <c r="AX55" s="216"/>
      <c r="AY55" s="216"/>
      <c r="AZ55" s="216"/>
      <c r="BA55" s="216"/>
      <c r="BB55" s="216"/>
      <c r="BC55" s="216"/>
      <c r="BD55" s="216"/>
      <c r="BE55" s="216"/>
      <c r="BF55" s="216"/>
      <c r="BG55" s="216"/>
      <c r="BH55" s="216"/>
      <c r="BI55" s="216"/>
      <c r="BJ55" s="216"/>
      <c r="BK55" s="216"/>
      <c r="BL55" s="216"/>
      <c r="BM55" s="216"/>
      <c r="BN55" s="216"/>
      <c r="BO55" s="216"/>
      <c r="BP55" s="216"/>
      <c r="BQ55" s="216"/>
      <c r="BR55" s="216"/>
      <c r="BS55" s="216"/>
      <c r="BT55" s="216"/>
      <c r="BU55" s="216"/>
      <c r="BV55" s="216"/>
      <c r="BW55" s="216"/>
      <c r="BY55" s="625" t="s">
        <v>336</v>
      </c>
      <c r="BZ55" s="626"/>
      <c r="CA55" s="626"/>
      <c r="CB55" s="626"/>
      <c r="CC55" s="626"/>
      <c r="CD55" s="626"/>
      <c r="CE55" s="626"/>
      <c r="CF55" s="626"/>
      <c r="CG55" s="626"/>
      <c r="CH55" s="626"/>
      <c r="CI55" s="626"/>
      <c r="CJ55" s="626"/>
      <c r="CK55" s="626"/>
      <c r="CL55" s="627"/>
      <c r="CM55" s="628">
        <v>1415289</v>
      </c>
      <c r="CN55" s="629"/>
      <c r="CO55" s="629"/>
      <c r="CP55" s="629"/>
      <c r="CQ55" s="629"/>
      <c r="CR55" s="629"/>
      <c r="CS55" s="629"/>
      <c r="CT55" s="630"/>
      <c r="CU55" s="633">
        <v>0.2</v>
      </c>
      <c r="CV55" s="662"/>
      <c r="CW55" s="662"/>
      <c r="CX55" s="664"/>
      <c r="CY55" s="637">
        <v>544504</v>
      </c>
      <c r="CZ55" s="660"/>
      <c r="DA55" s="660"/>
      <c r="DB55" s="660"/>
      <c r="DC55" s="660"/>
      <c r="DD55" s="660"/>
      <c r="DE55" s="660"/>
      <c r="DF55" s="661"/>
      <c r="DG55" s="703"/>
      <c r="DH55" s="704"/>
      <c r="DI55" s="704"/>
      <c r="DJ55" s="704"/>
      <c r="DK55" s="704"/>
      <c r="DL55" s="704"/>
      <c r="DM55" s="704"/>
      <c r="DN55" s="704"/>
      <c r="DO55" s="704"/>
      <c r="DP55" s="704"/>
      <c r="DQ55" s="705"/>
      <c r="DR55" s="706"/>
      <c r="DS55" s="707"/>
      <c r="DT55" s="707"/>
      <c r="DU55" s="707"/>
      <c r="DV55" s="707"/>
      <c r="DW55" s="707"/>
      <c r="DX55" s="708"/>
    </row>
    <row r="56" spans="2:128" ht="11.25" customHeight="1" x14ac:dyDescent="0.2">
      <c r="B56" s="210"/>
      <c r="C56" s="210"/>
      <c r="D56" s="210"/>
      <c r="E56" s="210"/>
      <c r="F56" s="210"/>
      <c r="G56" s="210"/>
      <c r="H56" s="210"/>
      <c r="I56" s="210"/>
      <c r="J56" s="210"/>
      <c r="K56" s="210"/>
      <c r="L56" s="210"/>
      <c r="M56" s="210"/>
      <c r="N56" s="210"/>
      <c r="O56" s="210"/>
      <c r="P56" s="210"/>
      <c r="Q56" s="210"/>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6"/>
      <c r="BO56" s="216"/>
      <c r="BP56" s="216"/>
      <c r="BQ56" s="216"/>
      <c r="BR56" s="216"/>
      <c r="BS56" s="216"/>
      <c r="BT56" s="216"/>
      <c r="BU56" s="216"/>
      <c r="BV56" s="216"/>
      <c r="BW56" s="216"/>
      <c r="BY56" s="665" t="s">
        <v>306</v>
      </c>
      <c r="BZ56" s="666"/>
      <c r="CA56" s="625" t="s">
        <v>337</v>
      </c>
      <c r="CB56" s="626"/>
      <c r="CC56" s="626"/>
      <c r="CD56" s="626"/>
      <c r="CE56" s="626"/>
      <c r="CF56" s="626"/>
      <c r="CG56" s="626"/>
      <c r="CH56" s="626"/>
      <c r="CI56" s="626"/>
      <c r="CJ56" s="626"/>
      <c r="CK56" s="626"/>
      <c r="CL56" s="627"/>
      <c r="CM56" s="628">
        <v>97142786</v>
      </c>
      <c r="CN56" s="629"/>
      <c r="CO56" s="629"/>
      <c r="CP56" s="629"/>
      <c r="CQ56" s="629"/>
      <c r="CR56" s="629"/>
      <c r="CS56" s="629"/>
      <c r="CT56" s="630"/>
      <c r="CU56" s="633">
        <v>11.3</v>
      </c>
      <c r="CV56" s="662"/>
      <c r="CW56" s="662"/>
      <c r="CX56" s="664"/>
      <c r="CY56" s="637">
        <v>7470742</v>
      </c>
      <c r="CZ56" s="660"/>
      <c r="DA56" s="660"/>
      <c r="DB56" s="660"/>
      <c r="DC56" s="660"/>
      <c r="DD56" s="660"/>
      <c r="DE56" s="660"/>
      <c r="DF56" s="661"/>
      <c r="DG56" s="703"/>
      <c r="DH56" s="704"/>
      <c r="DI56" s="704"/>
      <c r="DJ56" s="704"/>
      <c r="DK56" s="704"/>
      <c r="DL56" s="704"/>
      <c r="DM56" s="704"/>
      <c r="DN56" s="704"/>
      <c r="DO56" s="704"/>
      <c r="DP56" s="704"/>
      <c r="DQ56" s="705"/>
      <c r="DR56" s="706"/>
      <c r="DS56" s="707"/>
      <c r="DT56" s="707"/>
      <c r="DU56" s="707"/>
      <c r="DV56" s="707"/>
      <c r="DW56" s="707"/>
      <c r="DX56" s="708"/>
    </row>
    <row r="57" spans="2:128" ht="11.25" customHeight="1" x14ac:dyDescent="0.2">
      <c r="B57" s="210"/>
      <c r="C57" s="210"/>
      <c r="D57" s="210"/>
      <c r="E57" s="210"/>
      <c r="F57" s="210"/>
      <c r="G57" s="210"/>
      <c r="H57" s="210"/>
      <c r="I57" s="210"/>
      <c r="J57" s="210"/>
      <c r="K57" s="210"/>
      <c r="L57" s="210"/>
      <c r="M57" s="210"/>
      <c r="N57" s="210"/>
      <c r="O57" s="210"/>
      <c r="P57" s="210"/>
      <c r="Q57" s="210"/>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c r="BM57" s="216"/>
      <c r="BN57" s="216"/>
      <c r="BO57" s="216"/>
      <c r="BP57" s="216"/>
      <c r="BQ57" s="216"/>
      <c r="BR57" s="216"/>
      <c r="BS57" s="216"/>
      <c r="BT57" s="216"/>
      <c r="BU57" s="216"/>
      <c r="BV57" s="216"/>
      <c r="BW57" s="216"/>
      <c r="BY57" s="667"/>
      <c r="BZ57" s="668"/>
      <c r="CA57" s="625" t="s">
        <v>338</v>
      </c>
      <c r="CB57" s="626"/>
      <c r="CC57" s="626"/>
      <c r="CD57" s="626"/>
      <c r="CE57" s="626"/>
      <c r="CF57" s="626"/>
      <c r="CG57" s="626"/>
      <c r="CH57" s="626"/>
      <c r="CI57" s="626"/>
      <c r="CJ57" s="626"/>
      <c r="CK57" s="626"/>
      <c r="CL57" s="627"/>
      <c r="CM57" s="628">
        <v>55478189</v>
      </c>
      <c r="CN57" s="629"/>
      <c r="CO57" s="629"/>
      <c r="CP57" s="629"/>
      <c r="CQ57" s="629"/>
      <c r="CR57" s="629"/>
      <c r="CS57" s="629"/>
      <c r="CT57" s="630"/>
      <c r="CU57" s="633">
        <v>6.5</v>
      </c>
      <c r="CV57" s="662"/>
      <c r="CW57" s="662"/>
      <c r="CX57" s="664"/>
      <c r="CY57" s="637">
        <v>1775460</v>
      </c>
      <c r="CZ57" s="660"/>
      <c r="DA57" s="660"/>
      <c r="DB57" s="660"/>
      <c r="DC57" s="660"/>
      <c r="DD57" s="660"/>
      <c r="DE57" s="660"/>
      <c r="DF57" s="661"/>
      <c r="DG57" s="703"/>
      <c r="DH57" s="704"/>
      <c r="DI57" s="704"/>
      <c r="DJ57" s="704"/>
      <c r="DK57" s="704"/>
      <c r="DL57" s="704"/>
      <c r="DM57" s="704"/>
      <c r="DN57" s="704"/>
      <c r="DO57" s="704"/>
      <c r="DP57" s="704"/>
      <c r="DQ57" s="705"/>
      <c r="DR57" s="706"/>
      <c r="DS57" s="707"/>
      <c r="DT57" s="707"/>
      <c r="DU57" s="707"/>
      <c r="DV57" s="707"/>
      <c r="DW57" s="707"/>
      <c r="DX57" s="708"/>
    </row>
    <row r="58" spans="2:128" ht="11.25" customHeight="1" x14ac:dyDescent="0.2">
      <c r="B58" s="224"/>
      <c r="C58" s="210"/>
      <c r="D58" s="210"/>
      <c r="E58" s="210"/>
      <c r="F58" s="210"/>
      <c r="G58" s="210"/>
      <c r="H58" s="210"/>
      <c r="I58" s="210"/>
      <c r="J58" s="210"/>
      <c r="K58" s="210"/>
      <c r="L58" s="210"/>
      <c r="M58" s="210"/>
      <c r="N58" s="210"/>
      <c r="O58" s="210"/>
      <c r="P58" s="210"/>
      <c r="Q58" s="210"/>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16"/>
      <c r="AQ58" s="216"/>
      <c r="AR58" s="216"/>
      <c r="AS58" s="216"/>
      <c r="AT58" s="216"/>
      <c r="AU58" s="216"/>
      <c r="AV58" s="216"/>
      <c r="AW58" s="216"/>
      <c r="AX58" s="216"/>
      <c r="AY58" s="216"/>
      <c r="AZ58" s="216"/>
      <c r="BA58" s="216"/>
      <c r="BB58" s="216"/>
      <c r="BC58" s="216"/>
      <c r="BD58" s="216"/>
      <c r="BE58" s="216"/>
      <c r="BF58" s="216"/>
      <c r="BG58" s="216"/>
      <c r="BH58" s="216"/>
      <c r="BI58" s="216"/>
      <c r="BJ58" s="216"/>
      <c r="BK58" s="216"/>
      <c r="BL58" s="216"/>
      <c r="BM58" s="216"/>
      <c r="BN58" s="216"/>
      <c r="BO58" s="216"/>
      <c r="BP58" s="216"/>
      <c r="BQ58" s="216"/>
      <c r="BR58" s="216"/>
      <c r="BS58" s="216"/>
      <c r="BT58" s="216"/>
      <c r="BU58" s="216"/>
      <c r="BV58" s="216"/>
      <c r="BW58" s="216"/>
      <c r="BY58" s="667"/>
      <c r="BZ58" s="668"/>
      <c r="CA58" s="625" t="s">
        <v>339</v>
      </c>
      <c r="CB58" s="626"/>
      <c r="CC58" s="626"/>
      <c r="CD58" s="626"/>
      <c r="CE58" s="626"/>
      <c r="CF58" s="626"/>
      <c r="CG58" s="626"/>
      <c r="CH58" s="626"/>
      <c r="CI58" s="626"/>
      <c r="CJ58" s="626"/>
      <c r="CK58" s="626"/>
      <c r="CL58" s="627"/>
      <c r="CM58" s="628">
        <v>30771905</v>
      </c>
      <c r="CN58" s="629"/>
      <c r="CO58" s="629"/>
      <c r="CP58" s="629"/>
      <c r="CQ58" s="629"/>
      <c r="CR58" s="629"/>
      <c r="CS58" s="629"/>
      <c r="CT58" s="630"/>
      <c r="CU58" s="633">
        <v>3.6</v>
      </c>
      <c r="CV58" s="662"/>
      <c r="CW58" s="662"/>
      <c r="CX58" s="664"/>
      <c r="CY58" s="637">
        <v>4846420</v>
      </c>
      <c r="CZ58" s="660"/>
      <c r="DA58" s="660"/>
      <c r="DB58" s="660"/>
      <c r="DC58" s="660"/>
      <c r="DD58" s="660"/>
      <c r="DE58" s="660"/>
      <c r="DF58" s="661"/>
      <c r="DG58" s="703"/>
      <c r="DH58" s="704"/>
      <c r="DI58" s="704"/>
      <c r="DJ58" s="704"/>
      <c r="DK58" s="704"/>
      <c r="DL58" s="704"/>
      <c r="DM58" s="704"/>
      <c r="DN58" s="704"/>
      <c r="DO58" s="704"/>
      <c r="DP58" s="704"/>
      <c r="DQ58" s="705"/>
      <c r="DR58" s="706"/>
      <c r="DS58" s="707"/>
      <c r="DT58" s="707"/>
      <c r="DU58" s="707"/>
      <c r="DV58" s="707"/>
      <c r="DW58" s="707"/>
      <c r="DX58" s="708"/>
    </row>
    <row r="59" spans="2:128" ht="11.25" customHeight="1" x14ac:dyDescent="0.2">
      <c r="B59" s="225"/>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c r="BM59" s="216"/>
      <c r="BN59" s="216"/>
      <c r="BO59" s="216"/>
      <c r="BP59" s="216"/>
      <c r="BQ59" s="216"/>
      <c r="BR59" s="216"/>
      <c r="BS59" s="216"/>
      <c r="BT59" s="216"/>
      <c r="BU59" s="216"/>
      <c r="BV59" s="216"/>
      <c r="BW59" s="216"/>
      <c r="BY59" s="667"/>
      <c r="BZ59" s="668"/>
      <c r="CA59" s="625" t="s">
        <v>340</v>
      </c>
      <c r="CB59" s="626"/>
      <c r="CC59" s="626"/>
      <c r="CD59" s="626"/>
      <c r="CE59" s="626"/>
      <c r="CF59" s="626"/>
      <c r="CG59" s="626"/>
      <c r="CH59" s="626"/>
      <c r="CI59" s="626"/>
      <c r="CJ59" s="626"/>
      <c r="CK59" s="626"/>
      <c r="CL59" s="627"/>
      <c r="CM59" s="628">
        <v>3583940</v>
      </c>
      <c r="CN59" s="629"/>
      <c r="CO59" s="629"/>
      <c r="CP59" s="629"/>
      <c r="CQ59" s="629"/>
      <c r="CR59" s="629"/>
      <c r="CS59" s="629"/>
      <c r="CT59" s="630"/>
      <c r="CU59" s="633">
        <v>0.4</v>
      </c>
      <c r="CV59" s="662"/>
      <c r="CW59" s="662"/>
      <c r="CX59" s="664"/>
      <c r="CY59" s="637">
        <v>31044</v>
      </c>
      <c r="CZ59" s="660"/>
      <c r="DA59" s="660"/>
      <c r="DB59" s="660"/>
      <c r="DC59" s="660"/>
      <c r="DD59" s="660"/>
      <c r="DE59" s="660"/>
      <c r="DF59" s="661"/>
      <c r="DG59" s="703"/>
      <c r="DH59" s="704"/>
      <c r="DI59" s="704"/>
      <c r="DJ59" s="704"/>
      <c r="DK59" s="704"/>
      <c r="DL59" s="704"/>
      <c r="DM59" s="704"/>
      <c r="DN59" s="704"/>
      <c r="DO59" s="704"/>
      <c r="DP59" s="704"/>
      <c r="DQ59" s="705"/>
      <c r="DR59" s="706"/>
      <c r="DS59" s="707"/>
      <c r="DT59" s="707"/>
      <c r="DU59" s="707"/>
      <c r="DV59" s="707"/>
      <c r="DW59" s="707"/>
      <c r="DX59" s="708"/>
    </row>
    <row r="60" spans="2:128" ht="11.25" customHeight="1" x14ac:dyDescent="0.2">
      <c r="AP60" s="216"/>
      <c r="AQ60" s="216"/>
      <c r="AR60" s="216"/>
      <c r="AS60" s="216"/>
      <c r="AT60" s="216"/>
      <c r="AU60" s="216"/>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Y60" s="669"/>
      <c r="BZ60" s="670"/>
      <c r="CA60" s="625" t="s">
        <v>341</v>
      </c>
      <c r="CB60" s="626"/>
      <c r="CC60" s="626"/>
      <c r="CD60" s="626"/>
      <c r="CE60" s="626"/>
      <c r="CF60" s="626"/>
      <c r="CG60" s="626"/>
      <c r="CH60" s="626"/>
      <c r="CI60" s="626"/>
      <c r="CJ60" s="626"/>
      <c r="CK60" s="626"/>
      <c r="CL60" s="627"/>
      <c r="CM60" s="628" t="s">
        <v>211</v>
      </c>
      <c r="CN60" s="629"/>
      <c r="CO60" s="629"/>
      <c r="CP60" s="629"/>
      <c r="CQ60" s="629"/>
      <c r="CR60" s="629"/>
      <c r="CS60" s="629"/>
      <c r="CT60" s="630"/>
      <c r="CU60" s="633" t="s">
        <v>130</v>
      </c>
      <c r="CV60" s="662"/>
      <c r="CW60" s="662"/>
      <c r="CX60" s="664"/>
      <c r="CY60" s="637" t="s">
        <v>121</v>
      </c>
      <c r="CZ60" s="660"/>
      <c r="DA60" s="660"/>
      <c r="DB60" s="660"/>
      <c r="DC60" s="660"/>
      <c r="DD60" s="660"/>
      <c r="DE60" s="660"/>
      <c r="DF60" s="661"/>
      <c r="DG60" s="703"/>
      <c r="DH60" s="704"/>
      <c r="DI60" s="704"/>
      <c r="DJ60" s="704"/>
      <c r="DK60" s="704"/>
      <c r="DL60" s="704"/>
      <c r="DM60" s="704"/>
      <c r="DN60" s="704"/>
      <c r="DO60" s="704"/>
      <c r="DP60" s="704"/>
      <c r="DQ60" s="705"/>
      <c r="DR60" s="706"/>
      <c r="DS60" s="707"/>
      <c r="DT60" s="707"/>
      <c r="DU60" s="707"/>
      <c r="DV60" s="707"/>
      <c r="DW60" s="707"/>
      <c r="DX60" s="708"/>
    </row>
    <row r="61" spans="2:128" ht="11.25" customHeight="1" x14ac:dyDescent="0.2">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c r="BM61" s="216"/>
      <c r="BN61" s="216"/>
      <c r="BO61" s="216"/>
      <c r="BP61" s="216"/>
      <c r="BQ61" s="216"/>
      <c r="BR61" s="216"/>
      <c r="BS61" s="216"/>
      <c r="BT61" s="216"/>
      <c r="BU61" s="216"/>
      <c r="BV61" s="216"/>
      <c r="BW61" s="216"/>
      <c r="BY61" s="649" t="s">
        <v>342</v>
      </c>
      <c r="BZ61" s="650"/>
      <c r="CA61" s="650"/>
      <c r="CB61" s="650"/>
      <c r="CC61" s="650"/>
      <c r="CD61" s="650"/>
      <c r="CE61" s="650"/>
      <c r="CF61" s="650"/>
      <c r="CG61" s="650"/>
      <c r="CH61" s="650"/>
      <c r="CI61" s="650"/>
      <c r="CJ61" s="650"/>
      <c r="CK61" s="650"/>
      <c r="CL61" s="651"/>
      <c r="CM61" s="711">
        <v>857867880</v>
      </c>
      <c r="CN61" s="712"/>
      <c r="CO61" s="712"/>
      <c r="CP61" s="712"/>
      <c r="CQ61" s="712"/>
      <c r="CR61" s="712"/>
      <c r="CS61" s="712"/>
      <c r="CT61" s="713"/>
      <c r="CU61" s="652">
        <v>100</v>
      </c>
      <c r="CV61" s="714"/>
      <c r="CW61" s="714"/>
      <c r="CX61" s="715"/>
      <c r="CY61" s="716">
        <v>568305995</v>
      </c>
      <c r="CZ61" s="717"/>
      <c r="DA61" s="717"/>
      <c r="DB61" s="717"/>
      <c r="DC61" s="717"/>
      <c r="DD61" s="717"/>
      <c r="DE61" s="717"/>
      <c r="DF61" s="718"/>
      <c r="DG61" s="719"/>
      <c r="DH61" s="720"/>
      <c r="DI61" s="720"/>
      <c r="DJ61" s="720"/>
      <c r="DK61" s="720"/>
      <c r="DL61" s="720"/>
      <c r="DM61" s="720"/>
      <c r="DN61" s="720"/>
      <c r="DO61" s="720"/>
      <c r="DP61" s="720"/>
      <c r="DQ61" s="721"/>
      <c r="DR61" s="722"/>
      <c r="DS61" s="723"/>
      <c r="DT61" s="723"/>
      <c r="DU61" s="723"/>
      <c r="DV61" s="723"/>
      <c r="DW61" s="723"/>
      <c r="DX61" s="724"/>
    </row>
    <row r="62" spans="2:128" ht="11.25" customHeight="1" x14ac:dyDescent="0.2">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c r="BM62" s="216"/>
      <c r="BN62" s="216"/>
      <c r="BO62" s="216"/>
      <c r="BP62" s="216"/>
      <c r="BQ62" s="216"/>
      <c r="BR62" s="216"/>
      <c r="BS62" s="216"/>
      <c r="BT62" s="216"/>
      <c r="BU62" s="216"/>
      <c r="BV62" s="216"/>
      <c r="BW62" s="216"/>
    </row>
    <row r="63" spans="2:128" ht="11.25" customHeight="1" x14ac:dyDescent="0.2">
      <c r="AP63" s="216"/>
      <c r="AQ63" s="220"/>
      <c r="AR63" s="220"/>
      <c r="AS63" s="220"/>
      <c r="AT63" s="220"/>
      <c r="AU63" s="220"/>
      <c r="AV63" s="220"/>
      <c r="AW63" s="220"/>
      <c r="AX63" s="220"/>
      <c r="AY63" s="216"/>
      <c r="AZ63" s="217"/>
      <c r="BA63" s="217"/>
      <c r="BB63" s="217"/>
      <c r="BC63" s="217"/>
      <c r="BD63" s="216"/>
      <c r="BE63" s="216"/>
      <c r="BF63" s="216"/>
      <c r="BG63" s="216"/>
      <c r="BH63" s="216"/>
      <c r="BI63" s="216"/>
      <c r="BJ63" s="216"/>
      <c r="BK63" s="216"/>
      <c r="BL63" s="216"/>
      <c r="BM63" s="216"/>
      <c r="BN63" s="216"/>
      <c r="BO63" s="216"/>
      <c r="BP63" s="216"/>
      <c r="BQ63" s="216"/>
      <c r="BR63" s="216"/>
      <c r="BS63" s="217"/>
      <c r="BT63" s="217"/>
      <c r="BU63" s="217"/>
      <c r="BV63" s="217"/>
      <c r="BW63" s="217"/>
    </row>
    <row r="64" spans="2:128" ht="11.25" customHeight="1" x14ac:dyDescent="0.2">
      <c r="AP64" s="216"/>
      <c r="AQ64" s="220"/>
      <c r="AR64" s="220"/>
      <c r="AS64" s="220"/>
      <c r="AT64" s="220"/>
      <c r="AU64" s="220"/>
      <c r="AV64" s="220"/>
      <c r="AW64" s="220"/>
      <c r="AX64" s="220"/>
      <c r="AY64" s="216"/>
      <c r="AZ64" s="217"/>
      <c r="BA64" s="217"/>
      <c r="BB64" s="217"/>
      <c r="BC64" s="217"/>
      <c r="BD64" s="226"/>
      <c r="BE64" s="226"/>
      <c r="BF64" s="226"/>
      <c r="BG64" s="226"/>
      <c r="BH64" s="226"/>
      <c r="BI64" s="226"/>
      <c r="BJ64" s="216"/>
      <c r="BK64" s="216"/>
      <c r="BL64" s="216"/>
      <c r="BM64" s="216"/>
      <c r="BN64" s="216"/>
      <c r="BO64" s="216"/>
      <c r="BP64" s="216"/>
      <c r="BQ64" s="216"/>
      <c r="BR64" s="216"/>
      <c r="BS64" s="217"/>
      <c r="BT64" s="217"/>
      <c r="BU64" s="217"/>
      <c r="BV64" s="217"/>
      <c r="BW64" s="217"/>
    </row>
    <row r="65" spans="42:75" ht="11.25" customHeight="1" x14ac:dyDescent="0.2">
      <c r="AP65" s="216"/>
      <c r="AQ65" s="216"/>
      <c r="AR65" s="216"/>
      <c r="AS65" s="216"/>
      <c r="AT65" s="216"/>
      <c r="AU65" s="216"/>
      <c r="AV65" s="216"/>
      <c r="AW65" s="216"/>
      <c r="AX65" s="216"/>
      <c r="AY65" s="216"/>
      <c r="AZ65" s="217"/>
      <c r="BA65" s="217"/>
      <c r="BB65" s="217"/>
      <c r="BC65" s="217"/>
      <c r="BD65" s="226"/>
      <c r="BE65" s="226"/>
      <c r="BF65" s="226"/>
      <c r="BG65" s="226"/>
      <c r="BH65" s="226"/>
      <c r="BI65" s="226"/>
      <c r="BJ65" s="216"/>
      <c r="BK65" s="216"/>
      <c r="BL65" s="216"/>
      <c r="BM65" s="216"/>
      <c r="BN65" s="216"/>
      <c r="BO65" s="216"/>
      <c r="BP65" s="216"/>
      <c r="BQ65" s="216"/>
      <c r="BR65" s="216"/>
      <c r="BS65" s="217"/>
      <c r="BT65" s="217"/>
      <c r="BU65" s="217"/>
      <c r="BV65" s="217"/>
      <c r="BW65" s="217"/>
    </row>
    <row r="66" spans="42:75" ht="11.25" customHeight="1" x14ac:dyDescent="0.2">
      <c r="AP66" s="216"/>
      <c r="AQ66" s="216"/>
      <c r="AR66" s="216"/>
      <c r="AS66" s="216"/>
      <c r="AT66" s="216"/>
      <c r="AU66" s="216"/>
      <c r="AV66" s="216"/>
      <c r="AW66" s="216"/>
      <c r="AX66" s="216"/>
      <c r="AY66" s="216"/>
      <c r="AZ66" s="217"/>
      <c r="BA66" s="217"/>
      <c r="BB66" s="217"/>
      <c r="BC66" s="217"/>
      <c r="BD66" s="226"/>
      <c r="BE66" s="226"/>
      <c r="BF66" s="226"/>
      <c r="BG66" s="226"/>
      <c r="BH66" s="226"/>
      <c r="BI66" s="226"/>
      <c r="BJ66" s="216"/>
      <c r="BK66" s="216"/>
      <c r="BL66" s="216"/>
      <c r="BM66" s="216"/>
      <c r="BN66" s="216"/>
      <c r="BO66" s="216"/>
      <c r="BP66" s="216"/>
      <c r="BQ66" s="216"/>
      <c r="BR66" s="216"/>
      <c r="BS66" s="217"/>
      <c r="BT66" s="217"/>
      <c r="BU66" s="217"/>
      <c r="BV66" s="217"/>
      <c r="BW66" s="217"/>
    </row>
    <row r="67" spans="42:75" ht="11.25" hidden="1" customHeight="1" x14ac:dyDescent="0.2">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c r="BM67" s="216"/>
      <c r="BN67" s="216"/>
      <c r="BO67" s="216"/>
      <c r="BP67" s="216"/>
      <c r="BQ67" s="216"/>
      <c r="BR67" s="216"/>
      <c r="BS67" s="216"/>
      <c r="BT67" s="216"/>
      <c r="BU67" s="216"/>
      <c r="BV67" s="216"/>
      <c r="BW67" s="216"/>
    </row>
    <row r="68" spans="42:75" ht="11.25" hidden="1" customHeight="1" x14ac:dyDescent="0.2">
      <c r="AP68" s="220"/>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row>
    <row r="69" spans="42:75" ht="0" hidden="1" customHeight="1" x14ac:dyDescent="0.2">
      <c r="AP69" s="226"/>
      <c r="AQ69" s="226"/>
      <c r="AR69" s="226"/>
      <c r="AS69" s="226"/>
      <c r="AT69" s="227"/>
      <c r="AU69" s="216"/>
      <c r="AV69" s="216"/>
      <c r="AW69" s="216"/>
      <c r="AX69" s="216"/>
      <c r="AY69" s="216"/>
      <c r="AZ69" s="216"/>
      <c r="BA69" s="216"/>
      <c r="BB69" s="216"/>
      <c r="BC69" s="216"/>
      <c r="BD69" s="218"/>
      <c r="BE69" s="218"/>
      <c r="BF69" s="218"/>
      <c r="BG69" s="218"/>
      <c r="BH69" s="218"/>
      <c r="BI69" s="218"/>
      <c r="BJ69" s="218"/>
      <c r="BK69" s="218"/>
      <c r="BL69" s="218"/>
      <c r="BM69" s="218"/>
      <c r="BN69" s="218"/>
      <c r="BO69" s="218"/>
      <c r="BP69" s="218"/>
      <c r="BQ69" s="218"/>
      <c r="BR69" s="218"/>
      <c r="BS69" s="218"/>
      <c r="BT69" s="218"/>
      <c r="BU69" s="218"/>
      <c r="BV69" s="218"/>
      <c r="BW69" s="218"/>
    </row>
    <row r="70" spans="42:75" ht="0" hidden="1" customHeight="1" x14ac:dyDescent="0.2">
      <c r="AP70" s="226"/>
      <c r="AQ70" s="226"/>
      <c r="AR70" s="226"/>
      <c r="AS70" s="226"/>
      <c r="AT70" s="227"/>
      <c r="AU70" s="216"/>
      <c r="AV70" s="216"/>
      <c r="AW70" s="216"/>
      <c r="AX70" s="216"/>
      <c r="AY70" s="216"/>
      <c r="AZ70" s="216"/>
      <c r="BA70" s="216"/>
      <c r="BB70" s="216"/>
      <c r="BC70" s="216"/>
      <c r="BD70" s="218"/>
      <c r="BE70" s="218"/>
      <c r="BF70" s="218"/>
      <c r="BG70" s="218"/>
      <c r="BH70" s="218"/>
      <c r="BI70" s="218"/>
      <c r="BJ70" s="218"/>
      <c r="BK70" s="218"/>
      <c r="BL70" s="218"/>
      <c r="BM70" s="218"/>
      <c r="BN70" s="218"/>
      <c r="BO70" s="218"/>
      <c r="BP70" s="218"/>
      <c r="BQ70" s="218"/>
      <c r="BR70" s="218"/>
      <c r="BS70" s="218"/>
      <c r="BT70" s="218"/>
      <c r="BU70" s="218"/>
      <c r="BV70" s="218"/>
      <c r="BW70" s="218"/>
    </row>
  </sheetData>
  <sheetProtection algorithmName="SHA-512" hashValue="FB27CMMieUX4lwICdhs0pKNcYkj1bfUGyxaNeVP7gSj8B28TG8fbhreRA9MGXBp5IWWEi3+ozb+NIQybXc5GGQ==" saltValue="eJR1+fr6DgFTzlpqKXeVhA==" spinCount="100000" sheet="1" objects="1" scenarios="1"/>
  <mergeCells count="679">
    <mergeCell ref="DR59:DX59"/>
    <mergeCell ref="DR56:DX56"/>
    <mergeCell ref="CA57:CL57"/>
    <mergeCell ref="CM57:CT57"/>
    <mergeCell ref="DR57:DX57"/>
    <mergeCell ref="CA56:CL56"/>
    <mergeCell ref="CM56:CT56"/>
    <mergeCell ref="CU56:CX56"/>
    <mergeCell ref="CY56:DF56"/>
    <mergeCell ref="DG56:DQ56"/>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BY55:CL55"/>
    <mergeCell ref="CM55:CT55"/>
    <mergeCell ref="CU55:CX55"/>
    <mergeCell ref="CY55:DF55"/>
    <mergeCell ref="DG55:DQ55"/>
    <mergeCell ref="CU57:CX57"/>
    <mergeCell ref="CY57:DF57"/>
    <mergeCell ref="DG57:DQ57"/>
    <mergeCell ref="DR55:DX55"/>
    <mergeCell ref="BY54:CL54"/>
    <mergeCell ref="CM54:CT54"/>
    <mergeCell ref="CU54:CX54"/>
    <mergeCell ref="CY54:DF54"/>
    <mergeCell ref="DG54:DQ54"/>
    <mergeCell ref="DR54:DX54"/>
    <mergeCell ref="DR52:DX52"/>
    <mergeCell ref="B53:BW53"/>
    <mergeCell ref="BY53:CL53"/>
    <mergeCell ref="CM53:CT53"/>
    <mergeCell ref="CU53:CX53"/>
    <mergeCell ref="CY53:DF53"/>
    <mergeCell ref="DG53:DQ53"/>
    <mergeCell ref="DR53:DX53"/>
    <mergeCell ref="B52:BW52"/>
    <mergeCell ref="BY52:CL52"/>
    <mergeCell ref="CM52:CT52"/>
    <mergeCell ref="CU52:CX52"/>
    <mergeCell ref="CY52:DF52"/>
    <mergeCell ref="DG52:DQ52"/>
    <mergeCell ref="BY49:CL49"/>
    <mergeCell ref="CM49:CT49"/>
    <mergeCell ref="CU49:CX49"/>
    <mergeCell ref="CY49:DF49"/>
    <mergeCell ref="DG49:DQ49"/>
    <mergeCell ref="DR49:DX49"/>
    <mergeCell ref="BY51:CL51"/>
    <mergeCell ref="CM51:CT51"/>
    <mergeCell ref="CU51:CX51"/>
    <mergeCell ref="CY51:DF51"/>
    <mergeCell ref="DG51:DQ51"/>
    <mergeCell ref="DR51:DX51"/>
    <mergeCell ref="BY50:CL50"/>
    <mergeCell ref="CM50:CT50"/>
    <mergeCell ref="CU50:CX50"/>
    <mergeCell ref="CY50:DF50"/>
    <mergeCell ref="DG50:DQ50"/>
    <mergeCell ref="DR50:DX50"/>
    <mergeCell ref="CU47:CX47"/>
    <mergeCell ref="CY47:DF47"/>
    <mergeCell ref="DG47:DQ47"/>
    <mergeCell ref="DR47:DX47"/>
    <mergeCell ref="AP48:AW48"/>
    <mergeCell ref="AX48:BC48"/>
    <mergeCell ref="BD48:BM48"/>
    <mergeCell ref="BN48:BW48"/>
    <mergeCell ref="BY48:CL48"/>
    <mergeCell ref="CM48:CT48"/>
    <mergeCell ref="AP47:AW47"/>
    <mergeCell ref="AX47:BC47"/>
    <mergeCell ref="BD47:BM47"/>
    <mergeCell ref="BN47:BW47"/>
    <mergeCell ref="BY47:CL47"/>
    <mergeCell ref="CM47:CT47"/>
    <mergeCell ref="CU48:CX48"/>
    <mergeCell ref="CY48:DF48"/>
    <mergeCell ref="DG48:DQ48"/>
    <mergeCell ref="DR48:DX48"/>
    <mergeCell ref="BY46:CL46"/>
    <mergeCell ref="CM46:CT46"/>
    <mergeCell ref="CU46:CX46"/>
    <mergeCell ref="CY46:DF46"/>
    <mergeCell ref="DG46:DQ46"/>
    <mergeCell ref="DR46:DX46"/>
    <mergeCell ref="CM45:CT45"/>
    <mergeCell ref="CU45:CX45"/>
    <mergeCell ref="CY45:DF45"/>
    <mergeCell ref="DG45:DQ45"/>
    <mergeCell ref="DR45:DX45"/>
    <mergeCell ref="BY45:CL45"/>
    <mergeCell ref="CU44:CX44"/>
    <mergeCell ref="CY44:DF44"/>
    <mergeCell ref="DG44:DQ44"/>
    <mergeCell ref="DR44:DX44"/>
    <mergeCell ref="CY43:DF43"/>
    <mergeCell ref="DG43:DQ43"/>
    <mergeCell ref="DR43:DX43"/>
    <mergeCell ref="CA43:CL43"/>
    <mergeCell ref="CM43:CT43"/>
    <mergeCell ref="CU43:CX43"/>
    <mergeCell ref="AP44:AS46"/>
    <mergeCell ref="AT44:AT46"/>
    <mergeCell ref="AX44:BC44"/>
    <mergeCell ref="BD44:BH44"/>
    <mergeCell ref="BI44:BM44"/>
    <mergeCell ref="BN44:BR44"/>
    <mergeCell ref="BS44:BW44"/>
    <mergeCell ref="AP43:BC43"/>
    <mergeCell ref="BD43:BM43"/>
    <mergeCell ref="BN43:BW43"/>
    <mergeCell ref="AX46:BC46"/>
    <mergeCell ref="BD46:BH46"/>
    <mergeCell ref="BI46:BM46"/>
    <mergeCell ref="BN46:BR46"/>
    <mergeCell ref="BS46:BW46"/>
    <mergeCell ref="AX45:BC45"/>
    <mergeCell ref="BD45:BH45"/>
    <mergeCell ref="BI45:BM45"/>
    <mergeCell ref="BN45:BR45"/>
    <mergeCell ref="BS45:BW45"/>
    <mergeCell ref="BY41:BZ44"/>
    <mergeCell ref="CA41:CL41"/>
    <mergeCell ref="CM41:CT41"/>
    <mergeCell ref="CU41:CX41"/>
    <mergeCell ref="CY41:DF41"/>
    <mergeCell ref="DG41:DQ41"/>
    <mergeCell ref="DR41:DX41"/>
    <mergeCell ref="BD40:BK40"/>
    <mergeCell ref="BL40:BO40"/>
    <mergeCell ref="BP40:BW40"/>
    <mergeCell ref="BY40:CL40"/>
    <mergeCell ref="CM40:CT40"/>
    <mergeCell ref="CU40:CX40"/>
    <mergeCell ref="CA42:CL42"/>
    <mergeCell ref="CM42:CT42"/>
    <mergeCell ref="CU42:CX42"/>
    <mergeCell ref="CY42:DF42"/>
    <mergeCell ref="DG42:DQ42"/>
    <mergeCell ref="DR42:DX42"/>
    <mergeCell ref="CY40:DF40"/>
    <mergeCell ref="DG40:DQ40"/>
    <mergeCell ref="DR40:DX40"/>
    <mergeCell ref="CA44:CL44"/>
    <mergeCell ref="CM44:CT44"/>
    <mergeCell ref="B40:Q40"/>
    <mergeCell ref="R40:Y40"/>
    <mergeCell ref="Z40:AC40"/>
    <mergeCell ref="AD40:AK40"/>
    <mergeCell ref="AL40:AO40"/>
    <mergeCell ref="AP40:BC40"/>
    <mergeCell ref="BY39:CL39"/>
    <mergeCell ref="CM39:CT39"/>
    <mergeCell ref="CU39:CX39"/>
    <mergeCell ref="B39:Q39"/>
    <mergeCell ref="R39:Y39"/>
    <mergeCell ref="Z39:AC39"/>
    <mergeCell ref="AD39:AK39"/>
    <mergeCell ref="AL39:AO39"/>
    <mergeCell ref="AP39:BC39"/>
    <mergeCell ref="BD39:BK39"/>
    <mergeCell ref="BL39:BO39"/>
    <mergeCell ref="BP39:BW39"/>
    <mergeCell ref="BP37:BW37"/>
    <mergeCell ref="BY37:CL37"/>
    <mergeCell ref="CM37:CT37"/>
    <mergeCell ref="CU37:CX37"/>
    <mergeCell ref="CY37:DF37"/>
    <mergeCell ref="CY39:DF39"/>
    <mergeCell ref="DG39:DQ39"/>
    <mergeCell ref="DR39:DX39"/>
    <mergeCell ref="DR38:DX38"/>
    <mergeCell ref="BP38:BW38"/>
    <mergeCell ref="BY38:CL38"/>
    <mergeCell ref="CM38:CT38"/>
    <mergeCell ref="CU38:CX38"/>
    <mergeCell ref="CY38:DF38"/>
    <mergeCell ref="DG38:DQ38"/>
    <mergeCell ref="B38:Q38"/>
    <mergeCell ref="R38:Y38"/>
    <mergeCell ref="Z38:AC38"/>
    <mergeCell ref="AD38:AK38"/>
    <mergeCell ref="AL38:AO38"/>
    <mergeCell ref="AP38:BC38"/>
    <mergeCell ref="BD38:BK38"/>
    <mergeCell ref="BL38:BO38"/>
    <mergeCell ref="BL37:BO37"/>
    <mergeCell ref="CY36:DF36"/>
    <mergeCell ref="DG36:DQ36"/>
    <mergeCell ref="DR36:DX36"/>
    <mergeCell ref="B37:Q37"/>
    <mergeCell ref="R37:Y37"/>
    <mergeCell ref="Z37:AC37"/>
    <mergeCell ref="AD37:AK37"/>
    <mergeCell ref="AL37:AO37"/>
    <mergeCell ref="AP37:BC37"/>
    <mergeCell ref="BD37:BK37"/>
    <mergeCell ref="BD36:BK36"/>
    <mergeCell ref="BL36:BO36"/>
    <mergeCell ref="BP36:BW36"/>
    <mergeCell ref="BY36:CL36"/>
    <mergeCell ref="CM36:CT36"/>
    <mergeCell ref="CU36:CX36"/>
    <mergeCell ref="B36:Q36"/>
    <mergeCell ref="R36:Y36"/>
    <mergeCell ref="Z36:AC36"/>
    <mergeCell ref="AD36:AK36"/>
    <mergeCell ref="AL36:AO36"/>
    <mergeCell ref="AP36:BC36"/>
    <mergeCell ref="DG37:DQ37"/>
    <mergeCell ref="DR37:DX37"/>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BY33:CL33"/>
    <mergeCell ref="CM33:CT33"/>
    <mergeCell ref="CU33:CX33"/>
    <mergeCell ref="CY33:DK33"/>
    <mergeCell ref="BY35:CL35"/>
    <mergeCell ref="CM35:CT35"/>
    <mergeCell ref="CU35:CX35"/>
    <mergeCell ref="CY35:DF35"/>
    <mergeCell ref="DG35:DQ35"/>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0:CL30"/>
    <mergeCell ref="CM30:CT30"/>
    <mergeCell ref="CU30:CX30"/>
    <mergeCell ref="CY30:DK30"/>
    <mergeCell ref="BY31:CL31"/>
    <mergeCell ref="CM31:CT31"/>
    <mergeCell ref="CU31:CX31"/>
    <mergeCell ref="CY31:DK31"/>
    <mergeCell ref="DL31:DX31"/>
    <mergeCell ref="B31:Q31"/>
    <mergeCell ref="R31:Y31"/>
    <mergeCell ref="Z31:AC31"/>
    <mergeCell ref="AD31:AK31"/>
    <mergeCell ref="AL31:AO31"/>
    <mergeCell ref="AP31:BC31"/>
    <mergeCell ref="BD31:BK31"/>
    <mergeCell ref="BL31:BO31"/>
    <mergeCell ref="BP31:BW31"/>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Y27:CL27"/>
    <mergeCell ref="CM27:CT27"/>
    <mergeCell ref="CU27:CX27"/>
    <mergeCell ref="CY27:DK27"/>
    <mergeCell ref="BY28:CL28"/>
    <mergeCell ref="CM28:CT28"/>
    <mergeCell ref="CU28:CX28"/>
    <mergeCell ref="CY28:DK28"/>
    <mergeCell ref="DL28:DX28"/>
    <mergeCell ref="B28:Q28"/>
    <mergeCell ref="R28:Y28"/>
    <mergeCell ref="Z28:AC28"/>
    <mergeCell ref="AD28:AK28"/>
    <mergeCell ref="AL28:AO28"/>
    <mergeCell ref="AP28:BC28"/>
    <mergeCell ref="BD28:BK28"/>
    <mergeCell ref="BL28:BO28"/>
    <mergeCell ref="BP28:BW28"/>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Y24:CL24"/>
    <mergeCell ref="CM24:CT24"/>
    <mergeCell ref="CU24:CX24"/>
    <mergeCell ref="CY24:DK24"/>
    <mergeCell ref="BY25:CL25"/>
    <mergeCell ref="CM25:CT25"/>
    <mergeCell ref="CU25:CX25"/>
    <mergeCell ref="CY25:DK25"/>
    <mergeCell ref="DL25:DX25"/>
    <mergeCell ref="B25:Q25"/>
    <mergeCell ref="R25:Y25"/>
    <mergeCell ref="Z25:AC25"/>
    <mergeCell ref="AD25:AK25"/>
    <mergeCell ref="AL25:AO25"/>
    <mergeCell ref="AP25:BC25"/>
    <mergeCell ref="BD25:BK25"/>
    <mergeCell ref="BL25:BO25"/>
    <mergeCell ref="BP25:BW25"/>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Y21:CL21"/>
    <mergeCell ref="CM21:CT21"/>
    <mergeCell ref="CU21:CX21"/>
    <mergeCell ref="CY21:DK21"/>
    <mergeCell ref="BY22:CL22"/>
    <mergeCell ref="CM22:CT22"/>
    <mergeCell ref="CU22:CX22"/>
    <mergeCell ref="CY22:DK22"/>
    <mergeCell ref="DL22:DX22"/>
    <mergeCell ref="B22:Q22"/>
    <mergeCell ref="R22:Y22"/>
    <mergeCell ref="Z22:AC22"/>
    <mergeCell ref="AD22:AK22"/>
    <mergeCell ref="AL22:AO22"/>
    <mergeCell ref="AP22:BC22"/>
    <mergeCell ref="BD22:BK22"/>
    <mergeCell ref="BL22:BO22"/>
    <mergeCell ref="BP22:BW22"/>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Y18:CL18"/>
    <mergeCell ref="CM18:CT18"/>
    <mergeCell ref="CU18:CX18"/>
    <mergeCell ref="CY18:DK18"/>
    <mergeCell ref="BY19:CL19"/>
    <mergeCell ref="CM19:CT19"/>
    <mergeCell ref="CU19:CX19"/>
    <mergeCell ref="CY19:DK19"/>
    <mergeCell ref="DL19:DX19"/>
    <mergeCell ref="B19:Q19"/>
    <mergeCell ref="R19:Y19"/>
    <mergeCell ref="Z19:AC19"/>
    <mergeCell ref="AD19:AK19"/>
    <mergeCell ref="AL19:AO19"/>
    <mergeCell ref="AP19:BC19"/>
    <mergeCell ref="BD19:BK19"/>
    <mergeCell ref="BL19:BO19"/>
    <mergeCell ref="BP19:BW19"/>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Y15:CL15"/>
    <mergeCell ref="CM15:CT15"/>
    <mergeCell ref="CU15:CX15"/>
    <mergeCell ref="CY15:DK15"/>
    <mergeCell ref="BY16:CL16"/>
    <mergeCell ref="CM16:CT16"/>
    <mergeCell ref="CU16:CX16"/>
    <mergeCell ref="CY16:DK16"/>
    <mergeCell ref="DL16:DX16"/>
    <mergeCell ref="B16:Q16"/>
    <mergeCell ref="R16:Y16"/>
    <mergeCell ref="Z16:AC16"/>
    <mergeCell ref="AD16:AK16"/>
    <mergeCell ref="AL16:AO16"/>
    <mergeCell ref="AP16:BC16"/>
    <mergeCell ref="BD16:BK16"/>
    <mergeCell ref="BL16:BO16"/>
    <mergeCell ref="BP16:BW16"/>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Y12:CL12"/>
    <mergeCell ref="CM12:CT12"/>
    <mergeCell ref="CU12:CX12"/>
    <mergeCell ref="CY12:DK12"/>
    <mergeCell ref="BY13:CL13"/>
    <mergeCell ref="CM13:CT13"/>
    <mergeCell ref="CU13:CX13"/>
    <mergeCell ref="CY13:DK13"/>
    <mergeCell ref="DL13:DX13"/>
    <mergeCell ref="B13:Q13"/>
    <mergeCell ref="R13:Y13"/>
    <mergeCell ref="Z13:AC13"/>
    <mergeCell ref="AD13:AK13"/>
    <mergeCell ref="AL13:AO13"/>
    <mergeCell ref="AP13:BC13"/>
    <mergeCell ref="BD13:BK13"/>
    <mergeCell ref="BL13:BO13"/>
    <mergeCell ref="BP13:BW13"/>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Y9:CL9"/>
    <mergeCell ref="CM9:CT9"/>
    <mergeCell ref="CU9:CX9"/>
    <mergeCell ref="CY9:DK9"/>
    <mergeCell ref="BY10:CL10"/>
    <mergeCell ref="CM10:CT10"/>
    <mergeCell ref="CU10:CX10"/>
    <mergeCell ref="CY10:DK10"/>
    <mergeCell ref="DL10:DX10"/>
    <mergeCell ref="B10:Q10"/>
    <mergeCell ref="R10:Y10"/>
    <mergeCell ref="Z10:AC10"/>
    <mergeCell ref="AD10:AK10"/>
    <mergeCell ref="AL10:AO10"/>
    <mergeCell ref="AP10:BC10"/>
    <mergeCell ref="BD10:BK10"/>
    <mergeCell ref="BL10:BO10"/>
    <mergeCell ref="BP10:BW10"/>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Y6:CL6"/>
    <mergeCell ref="CM6:CT6"/>
    <mergeCell ref="CU6:CX6"/>
    <mergeCell ref="CY6:DK6"/>
    <mergeCell ref="BY7:CL7"/>
    <mergeCell ref="CM7:CT7"/>
    <mergeCell ref="CU7:CX7"/>
    <mergeCell ref="CY7:DK7"/>
    <mergeCell ref="DL7:DX7"/>
    <mergeCell ref="B7:Q7"/>
    <mergeCell ref="R7:Y7"/>
    <mergeCell ref="Z7:AC7"/>
    <mergeCell ref="AD7:AK7"/>
    <mergeCell ref="AL7:AO7"/>
    <mergeCell ref="AP7:BC7"/>
    <mergeCell ref="BD7:BK7"/>
    <mergeCell ref="BL7:BO7"/>
    <mergeCell ref="BP7:BW7"/>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s>
  <phoneticPr fontId="2"/>
  <printOptions horizontalCentered="1"/>
  <pageMargins left="0" right="0" top="0.39370078740157483" bottom="0.39370078740157483" header="0.19685039370078741" footer="0.19685039370078741"/>
  <pageSetup paperSize="9" scale="66" orientation="landscape" horizontalDpi="300" verticalDpi="300"/>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x14ac:dyDescent="0.2"/>
  <cols>
    <col min="1" max="130" width="2.81640625" style="232" customWidth="1"/>
    <col min="131" max="131" width="1.63281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725" t="s">
        <v>343</v>
      </c>
      <c r="B2" s="725"/>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c r="AE2" s="725"/>
      <c r="AF2" s="725"/>
      <c r="AG2" s="725"/>
      <c r="AH2" s="725"/>
      <c r="AI2" s="725"/>
      <c r="AJ2" s="725"/>
      <c r="AK2" s="725"/>
      <c r="AL2" s="725"/>
      <c r="AM2" s="725"/>
      <c r="AN2" s="725"/>
      <c r="AO2" s="725"/>
      <c r="AP2" s="725"/>
      <c r="AQ2" s="725"/>
      <c r="AR2" s="725"/>
      <c r="AS2" s="725"/>
      <c r="AT2" s="725"/>
      <c r="AU2" s="725"/>
      <c r="AV2" s="725"/>
      <c r="AW2" s="725"/>
      <c r="AX2" s="725"/>
      <c r="AY2" s="725"/>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26" t="s">
        <v>344</v>
      </c>
      <c r="DK2" s="727"/>
      <c r="DL2" s="727"/>
      <c r="DM2" s="727"/>
      <c r="DN2" s="727"/>
      <c r="DO2" s="728"/>
      <c r="DP2" s="229"/>
      <c r="DQ2" s="726" t="s">
        <v>345</v>
      </c>
      <c r="DR2" s="727"/>
      <c r="DS2" s="727"/>
      <c r="DT2" s="727"/>
      <c r="DU2" s="727"/>
      <c r="DV2" s="727"/>
      <c r="DW2" s="727"/>
      <c r="DX2" s="727"/>
      <c r="DY2" s="727"/>
      <c r="DZ2" s="728"/>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6" customFormat="1" ht="26.25" customHeight="1" thickBot="1" x14ac:dyDescent="0.25">
      <c r="A4" s="729" t="s">
        <v>346</v>
      </c>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233"/>
      <c r="BA4" s="233"/>
      <c r="BB4" s="233"/>
      <c r="BC4" s="233"/>
      <c r="BD4" s="233"/>
      <c r="BE4" s="234"/>
      <c r="BF4" s="234"/>
      <c r="BG4" s="234"/>
      <c r="BH4" s="234"/>
      <c r="BI4" s="234"/>
      <c r="BJ4" s="234"/>
      <c r="BK4" s="234"/>
      <c r="BL4" s="234"/>
      <c r="BM4" s="234"/>
      <c r="BN4" s="234"/>
      <c r="BO4" s="234"/>
      <c r="BP4" s="234"/>
      <c r="BQ4" s="730" t="s">
        <v>347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5"/>
    </row>
    <row r="5" spans="1:131" s="236" customFormat="1" ht="26.25" customHeight="1" x14ac:dyDescent="0.2">
      <c r="A5" s="731" t="s">
        <v>348</v>
      </c>
      <c r="B5" s="732"/>
      <c r="C5" s="732"/>
      <c r="D5" s="732"/>
      <c r="E5" s="732"/>
      <c r="F5" s="732"/>
      <c r="G5" s="732"/>
      <c r="H5" s="732"/>
      <c r="I5" s="732"/>
      <c r="J5" s="732"/>
      <c r="K5" s="732"/>
      <c r="L5" s="732"/>
      <c r="M5" s="732"/>
      <c r="N5" s="732"/>
      <c r="O5" s="732"/>
      <c r="P5" s="733"/>
      <c r="Q5" s="737" t="s">
        <v>349</v>
      </c>
      <c r="R5" s="738"/>
      <c r="S5" s="738"/>
      <c r="T5" s="738"/>
      <c r="U5" s="739"/>
      <c r="V5" s="737" t="s">
        <v>350</v>
      </c>
      <c r="W5" s="738"/>
      <c r="X5" s="738"/>
      <c r="Y5" s="738"/>
      <c r="Z5" s="739"/>
      <c r="AA5" s="737" t="s">
        <v>351</v>
      </c>
      <c r="AB5" s="738"/>
      <c r="AC5" s="738"/>
      <c r="AD5" s="738"/>
      <c r="AE5" s="738"/>
      <c r="AF5" s="743" t="s">
        <v>352</v>
      </c>
      <c r="AG5" s="738"/>
      <c r="AH5" s="738"/>
      <c r="AI5" s="738"/>
      <c r="AJ5" s="744"/>
      <c r="AK5" s="738" t="s">
        <v>353</v>
      </c>
      <c r="AL5" s="738"/>
      <c r="AM5" s="738"/>
      <c r="AN5" s="738"/>
      <c r="AO5" s="739"/>
      <c r="AP5" s="737" t="s">
        <v>354</v>
      </c>
      <c r="AQ5" s="738"/>
      <c r="AR5" s="738"/>
      <c r="AS5" s="738"/>
      <c r="AT5" s="739"/>
      <c r="AU5" s="737" t="s">
        <v>355</v>
      </c>
      <c r="AV5" s="738"/>
      <c r="AW5" s="738"/>
      <c r="AX5" s="738"/>
      <c r="AY5" s="744"/>
      <c r="AZ5" s="233"/>
      <c r="BA5" s="233"/>
      <c r="BB5" s="233"/>
      <c r="BC5" s="233"/>
      <c r="BD5" s="233"/>
      <c r="BE5" s="234"/>
      <c r="BF5" s="234"/>
      <c r="BG5" s="234"/>
      <c r="BH5" s="234"/>
      <c r="BI5" s="234"/>
      <c r="BJ5" s="234"/>
      <c r="BK5" s="234"/>
      <c r="BL5" s="234"/>
      <c r="BM5" s="234"/>
      <c r="BN5" s="234"/>
      <c r="BO5" s="234"/>
      <c r="BP5" s="234"/>
      <c r="BQ5" s="731" t="s">
        <v>356</v>
      </c>
      <c r="BR5" s="732"/>
      <c r="BS5" s="732"/>
      <c r="BT5" s="732"/>
      <c r="BU5" s="732"/>
      <c r="BV5" s="732"/>
      <c r="BW5" s="732"/>
      <c r="BX5" s="732"/>
      <c r="BY5" s="732"/>
      <c r="BZ5" s="732"/>
      <c r="CA5" s="732"/>
      <c r="CB5" s="732"/>
      <c r="CC5" s="732"/>
      <c r="CD5" s="732"/>
      <c r="CE5" s="732"/>
      <c r="CF5" s="732"/>
      <c r="CG5" s="733"/>
      <c r="CH5" s="737" t="s">
        <v>357</v>
      </c>
      <c r="CI5" s="738"/>
      <c r="CJ5" s="738"/>
      <c r="CK5" s="738"/>
      <c r="CL5" s="739"/>
      <c r="CM5" s="737" t="s">
        <v>358</v>
      </c>
      <c r="CN5" s="738"/>
      <c r="CO5" s="738"/>
      <c r="CP5" s="738"/>
      <c r="CQ5" s="739"/>
      <c r="CR5" s="737" t="s">
        <v>359</v>
      </c>
      <c r="CS5" s="738"/>
      <c r="CT5" s="738"/>
      <c r="CU5" s="738"/>
      <c r="CV5" s="739"/>
      <c r="CW5" s="737" t="s">
        <v>360</v>
      </c>
      <c r="CX5" s="738"/>
      <c r="CY5" s="738"/>
      <c r="CZ5" s="738"/>
      <c r="DA5" s="739"/>
      <c r="DB5" s="737" t="s">
        <v>361</v>
      </c>
      <c r="DC5" s="738"/>
      <c r="DD5" s="738"/>
      <c r="DE5" s="738"/>
      <c r="DF5" s="739"/>
      <c r="DG5" s="772" t="s">
        <v>362</v>
      </c>
      <c r="DH5" s="773"/>
      <c r="DI5" s="773"/>
      <c r="DJ5" s="773"/>
      <c r="DK5" s="774"/>
      <c r="DL5" s="772" t="s">
        <v>363</v>
      </c>
      <c r="DM5" s="773"/>
      <c r="DN5" s="773"/>
      <c r="DO5" s="773"/>
      <c r="DP5" s="774"/>
      <c r="DQ5" s="737" t="s">
        <v>364</v>
      </c>
      <c r="DR5" s="738"/>
      <c r="DS5" s="738"/>
      <c r="DT5" s="738"/>
      <c r="DU5" s="739"/>
      <c r="DV5" s="737" t="s">
        <v>355</v>
      </c>
      <c r="DW5" s="738"/>
      <c r="DX5" s="738"/>
      <c r="DY5" s="738"/>
      <c r="DZ5" s="744"/>
      <c r="EA5" s="235"/>
    </row>
    <row r="6" spans="1:131" s="236" customFormat="1" ht="26.25" customHeight="1" thickBot="1" x14ac:dyDescent="0.25">
      <c r="A6" s="734"/>
      <c r="B6" s="735"/>
      <c r="C6" s="735"/>
      <c r="D6" s="735"/>
      <c r="E6" s="735"/>
      <c r="F6" s="735"/>
      <c r="G6" s="735"/>
      <c r="H6" s="735"/>
      <c r="I6" s="735"/>
      <c r="J6" s="735"/>
      <c r="K6" s="735"/>
      <c r="L6" s="735"/>
      <c r="M6" s="735"/>
      <c r="N6" s="735"/>
      <c r="O6" s="735"/>
      <c r="P6" s="736"/>
      <c r="Q6" s="740"/>
      <c r="R6" s="741"/>
      <c r="S6" s="741"/>
      <c r="T6" s="741"/>
      <c r="U6" s="742"/>
      <c r="V6" s="740"/>
      <c r="W6" s="741"/>
      <c r="X6" s="741"/>
      <c r="Y6" s="741"/>
      <c r="Z6" s="742"/>
      <c r="AA6" s="740"/>
      <c r="AB6" s="741"/>
      <c r="AC6" s="741"/>
      <c r="AD6" s="741"/>
      <c r="AE6" s="741"/>
      <c r="AF6" s="745"/>
      <c r="AG6" s="741"/>
      <c r="AH6" s="741"/>
      <c r="AI6" s="741"/>
      <c r="AJ6" s="746"/>
      <c r="AK6" s="741"/>
      <c r="AL6" s="741"/>
      <c r="AM6" s="741"/>
      <c r="AN6" s="741"/>
      <c r="AO6" s="742"/>
      <c r="AP6" s="740"/>
      <c r="AQ6" s="741"/>
      <c r="AR6" s="741"/>
      <c r="AS6" s="741"/>
      <c r="AT6" s="742"/>
      <c r="AU6" s="740"/>
      <c r="AV6" s="741"/>
      <c r="AW6" s="741"/>
      <c r="AX6" s="741"/>
      <c r="AY6" s="746"/>
      <c r="AZ6" s="233"/>
      <c r="BA6" s="233"/>
      <c r="BB6" s="233"/>
      <c r="BC6" s="233"/>
      <c r="BD6" s="233"/>
      <c r="BE6" s="234"/>
      <c r="BF6" s="234"/>
      <c r="BG6" s="234"/>
      <c r="BH6" s="234"/>
      <c r="BI6" s="234"/>
      <c r="BJ6" s="234"/>
      <c r="BK6" s="234"/>
      <c r="BL6" s="234"/>
      <c r="BM6" s="234"/>
      <c r="BN6" s="234"/>
      <c r="BO6" s="234"/>
      <c r="BP6" s="234"/>
      <c r="BQ6" s="734"/>
      <c r="BR6" s="735"/>
      <c r="BS6" s="735"/>
      <c r="BT6" s="735"/>
      <c r="BU6" s="735"/>
      <c r="BV6" s="735"/>
      <c r="BW6" s="735"/>
      <c r="BX6" s="735"/>
      <c r="BY6" s="735"/>
      <c r="BZ6" s="735"/>
      <c r="CA6" s="735"/>
      <c r="CB6" s="735"/>
      <c r="CC6" s="735"/>
      <c r="CD6" s="735"/>
      <c r="CE6" s="735"/>
      <c r="CF6" s="735"/>
      <c r="CG6" s="736"/>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75"/>
      <c r="DH6" s="776"/>
      <c r="DI6" s="776"/>
      <c r="DJ6" s="776"/>
      <c r="DK6" s="777"/>
      <c r="DL6" s="775"/>
      <c r="DM6" s="776"/>
      <c r="DN6" s="776"/>
      <c r="DO6" s="776"/>
      <c r="DP6" s="777"/>
      <c r="DQ6" s="740"/>
      <c r="DR6" s="741"/>
      <c r="DS6" s="741"/>
      <c r="DT6" s="741"/>
      <c r="DU6" s="742"/>
      <c r="DV6" s="740"/>
      <c r="DW6" s="741"/>
      <c r="DX6" s="741"/>
      <c r="DY6" s="741"/>
      <c r="DZ6" s="746"/>
      <c r="EA6" s="235"/>
    </row>
    <row r="7" spans="1:131" s="236" customFormat="1" ht="26.25" customHeight="1" thickTop="1" x14ac:dyDescent="0.2">
      <c r="A7" s="237">
        <v>1</v>
      </c>
      <c r="B7" s="756" t="s">
        <v>365</v>
      </c>
      <c r="C7" s="757"/>
      <c r="D7" s="757"/>
      <c r="E7" s="757"/>
      <c r="F7" s="757"/>
      <c r="G7" s="757"/>
      <c r="H7" s="757"/>
      <c r="I7" s="757"/>
      <c r="J7" s="757"/>
      <c r="K7" s="757"/>
      <c r="L7" s="757"/>
      <c r="M7" s="757"/>
      <c r="N7" s="757"/>
      <c r="O7" s="757"/>
      <c r="P7" s="758"/>
      <c r="Q7" s="759">
        <v>909488</v>
      </c>
      <c r="R7" s="760"/>
      <c r="S7" s="760"/>
      <c r="T7" s="760"/>
      <c r="U7" s="761"/>
      <c r="V7" s="762">
        <v>894677</v>
      </c>
      <c r="W7" s="760"/>
      <c r="X7" s="760"/>
      <c r="Y7" s="760"/>
      <c r="Z7" s="761"/>
      <c r="AA7" s="762">
        <v>14811</v>
      </c>
      <c r="AB7" s="760"/>
      <c r="AC7" s="760"/>
      <c r="AD7" s="760"/>
      <c r="AE7" s="763"/>
      <c r="AF7" s="764">
        <v>10660</v>
      </c>
      <c r="AG7" s="765"/>
      <c r="AH7" s="765"/>
      <c r="AI7" s="765"/>
      <c r="AJ7" s="766"/>
      <c r="AK7" s="767">
        <v>18320</v>
      </c>
      <c r="AL7" s="748"/>
      <c r="AM7" s="748"/>
      <c r="AN7" s="748"/>
      <c r="AO7" s="768"/>
      <c r="AP7" s="769">
        <v>1393138</v>
      </c>
      <c r="AQ7" s="748"/>
      <c r="AR7" s="748"/>
      <c r="AS7" s="748"/>
      <c r="AT7" s="768"/>
      <c r="AU7" s="770"/>
      <c r="AV7" s="751"/>
      <c r="AW7" s="751"/>
      <c r="AX7" s="751"/>
      <c r="AY7" s="752"/>
      <c r="AZ7" s="233"/>
      <c r="BA7" s="233"/>
      <c r="BB7" s="233"/>
      <c r="BC7" s="233"/>
      <c r="BD7" s="233"/>
      <c r="BE7" s="234"/>
      <c r="BF7" s="234"/>
      <c r="BG7" s="234"/>
      <c r="BH7" s="234"/>
      <c r="BI7" s="234"/>
      <c r="BJ7" s="234"/>
      <c r="BK7" s="234"/>
      <c r="BL7" s="234"/>
      <c r="BM7" s="234"/>
      <c r="BN7" s="234"/>
      <c r="BO7" s="234"/>
      <c r="BP7" s="234"/>
      <c r="BQ7" s="237">
        <v>1</v>
      </c>
      <c r="BR7" s="238"/>
      <c r="BS7" s="750" t="s">
        <v>563</v>
      </c>
      <c r="BT7" s="751"/>
      <c r="BU7" s="751"/>
      <c r="BV7" s="751"/>
      <c r="BW7" s="751"/>
      <c r="BX7" s="751"/>
      <c r="BY7" s="751"/>
      <c r="BZ7" s="751"/>
      <c r="CA7" s="751"/>
      <c r="CB7" s="751"/>
      <c r="CC7" s="751"/>
      <c r="CD7" s="751"/>
      <c r="CE7" s="751"/>
      <c r="CF7" s="751"/>
      <c r="CG7" s="771"/>
      <c r="CH7" s="753">
        <v>2</v>
      </c>
      <c r="CI7" s="754"/>
      <c r="CJ7" s="754"/>
      <c r="CK7" s="754"/>
      <c r="CL7" s="755"/>
      <c r="CM7" s="753">
        <v>2623</v>
      </c>
      <c r="CN7" s="754"/>
      <c r="CO7" s="754"/>
      <c r="CP7" s="754"/>
      <c r="CQ7" s="755"/>
      <c r="CR7" s="753">
        <v>527</v>
      </c>
      <c r="CS7" s="754"/>
      <c r="CT7" s="754"/>
      <c r="CU7" s="754"/>
      <c r="CV7" s="755"/>
      <c r="CW7" s="753">
        <v>127</v>
      </c>
      <c r="CX7" s="754"/>
      <c r="CY7" s="754"/>
      <c r="CZ7" s="754"/>
      <c r="DA7" s="755"/>
      <c r="DB7" s="747" t="s">
        <v>564</v>
      </c>
      <c r="DC7" s="748"/>
      <c r="DD7" s="748"/>
      <c r="DE7" s="748"/>
      <c r="DF7" s="749"/>
      <c r="DG7" s="747" t="s">
        <v>564</v>
      </c>
      <c r="DH7" s="748"/>
      <c r="DI7" s="748"/>
      <c r="DJ7" s="748"/>
      <c r="DK7" s="749"/>
      <c r="DL7" s="747" t="s">
        <v>564</v>
      </c>
      <c r="DM7" s="748"/>
      <c r="DN7" s="748"/>
      <c r="DO7" s="748"/>
      <c r="DP7" s="749"/>
      <c r="DQ7" s="747" t="s">
        <v>564</v>
      </c>
      <c r="DR7" s="748"/>
      <c r="DS7" s="748"/>
      <c r="DT7" s="748"/>
      <c r="DU7" s="749"/>
      <c r="DV7" s="750"/>
      <c r="DW7" s="751"/>
      <c r="DX7" s="751"/>
      <c r="DY7" s="751"/>
      <c r="DZ7" s="752"/>
      <c r="EA7" s="235"/>
    </row>
    <row r="8" spans="1:131" s="236" customFormat="1" ht="26.25" customHeight="1" x14ac:dyDescent="0.2">
      <c r="A8" s="239">
        <v>2</v>
      </c>
      <c r="B8" s="789" t="s">
        <v>366</v>
      </c>
      <c r="C8" s="790"/>
      <c r="D8" s="790"/>
      <c r="E8" s="790"/>
      <c r="F8" s="790"/>
      <c r="G8" s="790"/>
      <c r="H8" s="790"/>
      <c r="I8" s="790"/>
      <c r="J8" s="790"/>
      <c r="K8" s="790"/>
      <c r="L8" s="790"/>
      <c r="M8" s="790"/>
      <c r="N8" s="790"/>
      <c r="O8" s="790"/>
      <c r="P8" s="791"/>
      <c r="Q8" s="792">
        <v>1370</v>
      </c>
      <c r="R8" s="793"/>
      <c r="S8" s="793"/>
      <c r="T8" s="793"/>
      <c r="U8" s="794"/>
      <c r="V8" s="795">
        <v>561</v>
      </c>
      <c r="W8" s="793"/>
      <c r="X8" s="793"/>
      <c r="Y8" s="793"/>
      <c r="Z8" s="794"/>
      <c r="AA8" s="795">
        <v>809</v>
      </c>
      <c r="AB8" s="793"/>
      <c r="AC8" s="793"/>
      <c r="AD8" s="793"/>
      <c r="AE8" s="796"/>
      <c r="AF8" s="797">
        <v>784</v>
      </c>
      <c r="AG8" s="793"/>
      <c r="AH8" s="793"/>
      <c r="AI8" s="793"/>
      <c r="AJ8" s="796"/>
      <c r="AK8" s="778">
        <v>765</v>
      </c>
      <c r="AL8" s="779"/>
      <c r="AM8" s="779"/>
      <c r="AN8" s="779"/>
      <c r="AO8" s="780"/>
      <c r="AP8" s="781" t="s">
        <v>562</v>
      </c>
      <c r="AQ8" s="779"/>
      <c r="AR8" s="779"/>
      <c r="AS8" s="779"/>
      <c r="AT8" s="780"/>
      <c r="AU8" s="782"/>
      <c r="AV8" s="783"/>
      <c r="AW8" s="783"/>
      <c r="AX8" s="783"/>
      <c r="AY8" s="784"/>
      <c r="AZ8" s="233"/>
      <c r="BA8" s="233"/>
      <c r="BB8" s="233"/>
      <c r="BC8" s="233"/>
      <c r="BD8" s="233"/>
      <c r="BE8" s="234"/>
      <c r="BF8" s="234"/>
      <c r="BG8" s="234"/>
      <c r="BH8" s="234"/>
      <c r="BI8" s="234"/>
      <c r="BJ8" s="234"/>
      <c r="BK8" s="234"/>
      <c r="BL8" s="234"/>
      <c r="BM8" s="234"/>
      <c r="BN8" s="234"/>
      <c r="BO8" s="234"/>
      <c r="BP8" s="234"/>
      <c r="BQ8" s="239">
        <v>2</v>
      </c>
      <c r="BR8" s="240"/>
      <c r="BS8" s="785" t="s">
        <v>565</v>
      </c>
      <c r="BT8" s="783"/>
      <c r="BU8" s="783"/>
      <c r="BV8" s="783"/>
      <c r="BW8" s="783"/>
      <c r="BX8" s="783"/>
      <c r="BY8" s="783"/>
      <c r="BZ8" s="783"/>
      <c r="CA8" s="783"/>
      <c r="CB8" s="783"/>
      <c r="CC8" s="783"/>
      <c r="CD8" s="783"/>
      <c r="CE8" s="783"/>
      <c r="CF8" s="783"/>
      <c r="CG8" s="786"/>
      <c r="CH8" s="787">
        <v>-256</v>
      </c>
      <c r="CI8" s="779"/>
      <c r="CJ8" s="779"/>
      <c r="CK8" s="779"/>
      <c r="CL8" s="788"/>
      <c r="CM8" s="787">
        <v>597</v>
      </c>
      <c r="CN8" s="779"/>
      <c r="CO8" s="779"/>
      <c r="CP8" s="779"/>
      <c r="CQ8" s="788"/>
      <c r="CR8" s="787">
        <v>203</v>
      </c>
      <c r="CS8" s="779"/>
      <c r="CT8" s="779"/>
      <c r="CU8" s="779"/>
      <c r="CV8" s="788"/>
      <c r="CW8" s="787">
        <v>189</v>
      </c>
      <c r="CX8" s="779"/>
      <c r="CY8" s="779"/>
      <c r="CZ8" s="779"/>
      <c r="DA8" s="788"/>
      <c r="DB8" s="787" t="s">
        <v>564</v>
      </c>
      <c r="DC8" s="779"/>
      <c r="DD8" s="779"/>
      <c r="DE8" s="779"/>
      <c r="DF8" s="788"/>
      <c r="DG8" s="787" t="s">
        <v>564</v>
      </c>
      <c r="DH8" s="779"/>
      <c r="DI8" s="779"/>
      <c r="DJ8" s="779"/>
      <c r="DK8" s="788"/>
      <c r="DL8" s="787" t="s">
        <v>564</v>
      </c>
      <c r="DM8" s="779"/>
      <c r="DN8" s="779"/>
      <c r="DO8" s="779"/>
      <c r="DP8" s="788"/>
      <c r="DQ8" s="787" t="s">
        <v>564</v>
      </c>
      <c r="DR8" s="779"/>
      <c r="DS8" s="779"/>
      <c r="DT8" s="779"/>
      <c r="DU8" s="788"/>
      <c r="DV8" s="785"/>
      <c r="DW8" s="783"/>
      <c r="DX8" s="783"/>
      <c r="DY8" s="783"/>
      <c r="DZ8" s="784"/>
      <c r="EA8" s="235"/>
    </row>
    <row r="9" spans="1:131" s="236" customFormat="1" ht="26.25" customHeight="1" x14ac:dyDescent="0.2">
      <c r="A9" s="239">
        <v>3</v>
      </c>
      <c r="B9" s="789" t="s">
        <v>367</v>
      </c>
      <c r="C9" s="790"/>
      <c r="D9" s="790"/>
      <c r="E9" s="790"/>
      <c r="F9" s="790"/>
      <c r="G9" s="790"/>
      <c r="H9" s="790"/>
      <c r="I9" s="790"/>
      <c r="J9" s="790"/>
      <c r="K9" s="790"/>
      <c r="L9" s="790"/>
      <c r="M9" s="790"/>
      <c r="N9" s="790"/>
      <c r="O9" s="790"/>
      <c r="P9" s="791"/>
      <c r="Q9" s="792">
        <v>5340</v>
      </c>
      <c r="R9" s="793"/>
      <c r="S9" s="793"/>
      <c r="T9" s="793"/>
      <c r="U9" s="794"/>
      <c r="V9" s="795">
        <v>5141</v>
      </c>
      <c r="W9" s="793"/>
      <c r="X9" s="793"/>
      <c r="Y9" s="793"/>
      <c r="Z9" s="794"/>
      <c r="AA9" s="795">
        <v>199</v>
      </c>
      <c r="AB9" s="793"/>
      <c r="AC9" s="793"/>
      <c r="AD9" s="793"/>
      <c r="AE9" s="796"/>
      <c r="AF9" s="797">
        <v>199</v>
      </c>
      <c r="AG9" s="793"/>
      <c r="AH9" s="793"/>
      <c r="AI9" s="793"/>
      <c r="AJ9" s="796"/>
      <c r="AK9" s="778">
        <v>120</v>
      </c>
      <c r="AL9" s="779"/>
      <c r="AM9" s="779"/>
      <c r="AN9" s="779"/>
      <c r="AO9" s="780"/>
      <c r="AP9" s="781" t="s">
        <v>562</v>
      </c>
      <c r="AQ9" s="779"/>
      <c r="AR9" s="779"/>
      <c r="AS9" s="779"/>
      <c r="AT9" s="780"/>
      <c r="AU9" s="782"/>
      <c r="AV9" s="783"/>
      <c r="AW9" s="783"/>
      <c r="AX9" s="783"/>
      <c r="AY9" s="784"/>
      <c r="AZ9" s="233"/>
      <c r="BA9" s="233"/>
      <c r="BB9" s="233"/>
      <c r="BC9" s="233"/>
      <c r="BD9" s="233"/>
      <c r="BE9" s="234"/>
      <c r="BF9" s="234"/>
      <c r="BG9" s="234"/>
      <c r="BH9" s="234"/>
      <c r="BI9" s="234"/>
      <c r="BJ9" s="234"/>
      <c r="BK9" s="234"/>
      <c r="BL9" s="234"/>
      <c r="BM9" s="234"/>
      <c r="BN9" s="234"/>
      <c r="BO9" s="234"/>
      <c r="BP9" s="234"/>
      <c r="BQ9" s="239">
        <v>3</v>
      </c>
      <c r="BR9" s="240"/>
      <c r="BS9" s="785" t="s">
        <v>566</v>
      </c>
      <c r="BT9" s="783"/>
      <c r="BU9" s="783"/>
      <c r="BV9" s="783"/>
      <c r="BW9" s="783"/>
      <c r="BX9" s="783"/>
      <c r="BY9" s="783"/>
      <c r="BZ9" s="783"/>
      <c r="CA9" s="783"/>
      <c r="CB9" s="783"/>
      <c r="CC9" s="783"/>
      <c r="CD9" s="783"/>
      <c r="CE9" s="783"/>
      <c r="CF9" s="783"/>
      <c r="CG9" s="786"/>
      <c r="CH9" s="787">
        <v>3</v>
      </c>
      <c r="CI9" s="779"/>
      <c r="CJ9" s="779"/>
      <c r="CK9" s="779"/>
      <c r="CL9" s="788"/>
      <c r="CM9" s="787">
        <v>178</v>
      </c>
      <c r="CN9" s="779"/>
      <c r="CO9" s="779"/>
      <c r="CP9" s="779"/>
      <c r="CQ9" s="788"/>
      <c r="CR9" s="787">
        <v>50</v>
      </c>
      <c r="CS9" s="779"/>
      <c r="CT9" s="779"/>
      <c r="CU9" s="779"/>
      <c r="CV9" s="788"/>
      <c r="CW9" s="787" t="s">
        <v>564</v>
      </c>
      <c r="CX9" s="779"/>
      <c r="CY9" s="779"/>
      <c r="CZ9" s="779"/>
      <c r="DA9" s="788"/>
      <c r="DB9" s="787" t="s">
        <v>564</v>
      </c>
      <c r="DC9" s="779"/>
      <c r="DD9" s="779"/>
      <c r="DE9" s="779"/>
      <c r="DF9" s="788"/>
      <c r="DG9" s="787" t="s">
        <v>564</v>
      </c>
      <c r="DH9" s="779"/>
      <c r="DI9" s="779"/>
      <c r="DJ9" s="779"/>
      <c r="DK9" s="788"/>
      <c r="DL9" s="787" t="s">
        <v>564</v>
      </c>
      <c r="DM9" s="779"/>
      <c r="DN9" s="779"/>
      <c r="DO9" s="779"/>
      <c r="DP9" s="788"/>
      <c r="DQ9" s="787" t="s">
        <v>564</v>
      </c>
      <c r="DR9" s="779"/>
      <c r="DS9" s="779"/>
      <c r="DT9" s="779"/>
      <c r="DU9" s="788"/>
      <c r="DV9" s="785"/>
      <c r="DW9" s="783"/>
      <c r="DX9" s="783"/>
      <c r="DY9" s="783"/>
      <c r="DZ9" s="784"/>
      <c r="EA9" s="235"/>
    </row>
    <row r="10" spans="1:131" s="236" customFormat="1" ht="26.25" customHeight="1" x14ac:dyDescent="0.2">
      <c r="A10" s="239">
        <v>4</v>
      </c>
      <c r="B10" s="789" t="s">
        <v>368</v>
      </c>
      <c r="C10" s="790"/>
      <c r="D10" s="790"/>
      <c r="E10" s="790"/>
      <c r="F10" s="790"/>
      <c r="G10" s="790"/>
      <c r="H10" s="790"/>
      <c r="I10" s="790"/>
      <c r="J10" s="790"/>
      <c r="K10" s="790"/>
      <c r="L10" s="790"/>
      <c r="M10" s="790"/>
      <c r="N10" s="790"/>
      <c r="O10" s="790"/>
      <c r="P10" s="791"/>
      <c r="Q10" s="792">
        <v>206041</v>
      </c>
      <c r="R10" s="793"/>
      <c r="S10" s="793"/>
      <c r="T10" s="793"/>
      <c r="U10" s="794"/>
      <c r="V10" s="795">
        <v>206041</v>
      </c>
      <c r="W10" s="793"/>
      <c r="X10" s="793"/>
      <c r="Y10" s="793"/>
      <c r="Z10" s="794"/>
      <c r="AA10" s="795" t="s">
        <v>561</v>
      </c>
      <c r="AB10" s="793"/>
      <c r="AC10" s="793"/>
      <c r="AD10" s="793"/>
      <c r="AE10" s="796"/>
      <c r="AF10" s="797" t="s">
        <v>130</v>
      </c>
      <c r="AG10" s="793"/>
      <c r="AH10" s="793"/>
      <c r="AI10" s="793"/>
      <c r="AJ10" s="796"/>
      <c r="AK10" s="778">
        <v>116017</v>
      </c>
      <c r="AL10" s="779"/>
      <c r="AM10" s="779"/>
      <c r="AN10" s="779"/>
      <c r="AO10" s="780"/>
      <c r="AP10" s="781" t="s">
        <v>562</v>
      </c>
      <c r="AQ10" s="779"/>
      <c r="AR10" s="779"/>
      <c r="AS10" s="779"/>
      <c r="AT10" s="780"/>
      <c r="AU10" s="782"/>
      <c r="AV10" s="783"/>
      <c r="AW10" s="783"/>
      <c r="AX10" s="783"/>
      <c r="AY10" s="784"/>
      <c r="AZ10" s="233"/>
      <c r="BA10" s="233"/>
      <c r="BB10" s="233"/>
      <c r="BC10" s="233"/>
      <c r="BD10" s="233"/>
      <c r="BE10" s="234"/>
      <c r="BF10" s="234"/>
      <c r="BG10" s="234"/>
      <c r="BH10" s="234"/>
      <c r="BI10" s="234"/>
      <c r="BJ10" s="234"/>
      <c r="BK10" s="234"/>
      <c r="BL10" s="234"/>
      <c r="BM10" s="234"/>
      <c r="BN10" s="234"/>
      <c r="BO10" s="234"/>
      <c r="BP10" s="234"/>
      <c r="BQ10" s="239">
        <v>4</v>
      </c>
      <c r="BR10" s="240"/>
      <c r="BS10" s="785" t="s">
        <v>567</v>
      </c>
      <c r="BT10" s="783"/>
      <c r="BU10" s="783"/>
      <c r="BV10" s="783"/>
      <c r="BW10" s="783"/>
      <c r="BX10" s="783"/>
      <c r="BY10" s="783"/>
      <c r="BZ10" s="783"/>
      <c r="CA10" s="783"/>
      <c r="CB10" s="783"/>
      <c r="CC10" s="783"/>
      <c r="CD10" s="783"/>
      <c r="CE10" s="783"/>
      <c r="CF10" s="783"/>
      <c r="CG10" s="786"/>
      <c r="CH10" s="787">
        <v>-108</v>
      </c>
      <c r="CI10" s="779"/>
      <c r="CJ10" s="779"/>
      <c r="CK10" s="779"/>
      <c r="CL10" s="788"/>
      <c r="CM10" s="787">
        <v>2324</v>
      </c>
      <c r="CN10" s="779"/>
      <c r="CO10" s="779"/>
      <c r="CP10" s="779"/>
      <c r="CQ10" s="788"/>
      <c r="CR10" s="787">
        <v>260</v>
      </c>
      <c r="CS10" s="779"/>
      <c r="CT10" s="779"/>
      <c r="CU10" s="779"/>
      <c r="CV10" s="788"/>
      <c r="CW10" s="787">
        <v>10</v>
      </c>
      <c r="CX10" s="779"/>
      <c r="CY10" s="779"/>
      <c r="CZ10" s="779"/>
      <c r="DA10" s="788"/>
      <c r="DB10" s="787">
        <v>1</v>
      </c>
      <c r="DC10" s="779"/>
      <c r="DD10" s="779"/>
      <c r="DE10" s="779"/>
      <c r="DF10" s="788"/>
      <c r="DG10" s="787" t="s">
        <v>564</v>
      </c>
      <c r="DH10" s="779"/>
      <c r="DI10" s="779"/>
      <c r="DJ10" s="779"/>
      <c r="DK10" s="788"/>
      <c r="DL10" s="787" t="s">
        <v>564</v>
      </c>
      <c r="DM10" s="779"/>
      <c r="DN10" s="779"/>
      <c r="DO10" s="779"/>
      <c r="DP10" s="788"/>
      <c r="DQ10" s="787" t="s">
        <v>564</v>
      </c>
      <c r="DR10" s="779"/>
      <c r="DS10" s="779"/>
      <c r="DT10" s="779"/>
      <c r="DU10" s="788"/>
      <c r="DV10" s="785"/>
      <c r="DW10" s="783"/>
      <c r="DX10" s="783"/>
      <c r="DY10" s="783"/>
      <c r="DZ10" s="784"/>
      <c r="EA10" s="235"/>
    </row>
    <row r="11" spans="1:131" s="236" customFormat="1" ht="26.25" customHeight="1" x14ac:dyDescent="0.2">
      <c r="A11" s="239">
        <v>5</v>
      </c>
      <c r="B11" s="789" t="s">
        <v>369</v>
      </c>
      <c r="C11" s="790"/>
      <c r="D11" s="790"/>
      <c r="E11" s="790"/>
      <c r="F11" s="790"/>
      <c r="G11" s="790"/>
      <c r="H11" s="790"/>
      <c r="I11" s="790"/>
      <c r="J11" s="790"/>
      <c r="K11" s="790"/>
      <c r="L11" s="790"/>
      <c r="M11" s="790"/>
      <c r="N11" s="790"/>
      <c r="O11" s="790"/>
      <c r="P11" s="791"/>
      <c r="Q11" s="792">
        <v>184</v>
      </c>
      <c r="R11" s="793"/>
      <c r="S11" s="793"/>
      <c r="T11" s="793"/>
      <c r="U11" s="794"/>
      <c r="V11" s="795">
        <v>73</v>
      </c>
      <c r="W11" s="793"/>
      <c r="X11" s="793"/>
      <c r="Y11" s="793"/>
      <c r="Z11" s="794"/>
      <c r="AA11" s="795">
        <v>111</v>
      </c>
      <c r="AB11" s="793"/>
      <c r="AC11" s="793"/>
      <c r="AD11" s="793"/>
      <c r="AE11" s="796"/>
      <c r="AF11" s="797" t="s">
        <v>370</v>
      </c>
      <c r="AG11" s="793"/>
      <c r="AH11" s="793"/>
      <c r="AI11" s="793"/>
      <c r="AJ11" s="796"/>
      <c r="AK11" s="778">
        <v>3</v>
      </c>
      <c r="AL11" s="779"/>
      <c r="AM11" s="779"/>
      <c r="AN11" s="779"/>
      <c r="AO11" s="780"/>
      <c r="AP11" s="781">
        <v>180</v>
      </c>
      <c r="AQ11" s="779"/>
      <c r="AR11" s="779"/>
      <c r="AS11" s="779"/>
      <c r="AT11" s="780"/>
      <c r="AU11" s="782"/>
      <c r="AV11" s="783"/>
      <c r="AW11" s="783"/>
      <c r="AX11" s="783"/>
      <c r="AY11" s="784"/>
      <c r="AZ11" s="233"/>
      <c r="BA11" s="233"/>
      <c r="BB11" s="233"/>
      <c r="BC11" s="233"/>
      <c r="BD11" s="233"/>
      <c r="BE11" s="234"/>
      <c r="BF11" s="234"/>
      <c r="BG11" s="234"/>
      <c r="BH11" s="234"/>
      <c r="BI11" s="234"/>
      <c r="BJ11" s="234"/>
      <c r="BK11" s="234"/>
      <c r="BL11" s="234"/>
      <c r="BM11" s="234"/>
      <c r="BN11" s="234"/>
      <c r="BO11" s="234"/>
      <c r="BP11" s="234"/>
      <c r="BQ11" s="239">
        <v>5</v>
      </c>
      <c r="BR11" s="240"/>
      <c r="BS11" s="785" t="s">
        <v>568</v>
      </c>
      <c r="BT11" s="783"/>
      <c r="BU11" s="783"/>
      <c r="BV11" s="783"/>
      <c r="BW11" s="783"/>
      <c r="BX11" s="783"/>
      <c r="BY11" s="783"/>
      <c r="BZ11" s="783"/>
      <c r="CA11" s="783"/>
      <c r="CB11" s="783"/>
      <c r="CC11" s="783"/>
      <c r="CD11" s="783"/>
      <c r="CE11" s="783"/>
      <c r="CF11" s="783"/>
      <c r="CG11" s="786"/>
      <c r="CH11" s="787">
        <v>-12</v>
      </c>
      <c r="CI11" s="779"/>
      <c r="CJ11" s="779"/>
      <c r="CK11" s="779"/>
      <c r="CL11" s="788"/>
      <c r="CM11" s="787">
        <v>1200</v>
      </c>
      <c r="CN11" s="779"/>
      <c r="CO11" s="779"/>
      <c r="CP11" s="779"/>
      <c r="CQ11" s="788"/>
      <c r="CR11" s="787">
        <v>600</v>
      </c>
      <c r="CS11" s="779"/>
      <c r="CT11" s="779"/>
      <c r="CU11" s="779"/>
      <c r="CV11" s="788"/>
      <c r="CW11" s="787" t="s">
        <v>564</v>
      </c>
      <c r="CX11" s="779"/>
      <c r="CY11" s="779"/>
      <c r="CZ11" s="779"/>
      <c r="DA11" s="788"/>
      <c r="DB11" s="787" t="s">
        <v>564</v>
      </c>
      <c r="DC11" s="779"/>
      <c r="DD11" s="779"/>
      <c r="DE11" s="779"/>
      <c r="DF11" s="788"/>
      <c r="DG11" s="787" t="s">
        <v>564</v>
      </c>
      <c r="DH11" s="779"/>
      <c r="DI11" s="779"/>
      <c r="DJ11" s="779"/>
      <c r="DK11" s="788"/>
      <c r="DL11" s="787" t="s">
        <v>564</v>
      </c>
      <c r="DM11" s="779"/>
      <c r="DN11" s="779"/>
      <c r="DO11" s="779"/>
      <c r="DP11" s="788"/>
      <c r="DQ11" s="787" t="s">
        <v>564</v>
      </c>
      <c r="DR11" s="779"/>
      <c r="DS11" s="779"/>
      <c r="DT11" s="779"/>
      <c r="DU11" s="788"/>
      <c r="DV11" s="785"/>
      <c r="DW11" s="783"/>
      <c r="DX11" s="783"/>
      <c r="DY11" s="783"/>
      <c r="DZ11" s="784"/>
      <c r="EA11" s="235"/>
    </row>
    <row r="12" spans="1:131" s="236" customFormat="1" ht="26.25" customHeight="1" x14ac:dyDescent="0.2">
      <c r="A12" s="239">
        <v>6</v>
      </c>
      <c r="B12" s="789" t="s">
        <v>371</v>
      </c>
      <c r="C12" s="790"/>
      <c r="D12" s="790"/>
      <c r="E12" s="790"/>
      <c r="F12" s="790"/>
      <c r="G12" s="790"/>
      <c r="H12" s="790"/>
      <c r="I12" s="790"/>
      <c r="J12" s="790"/>
      <c r="K12" s="790"/>
      <c r="L12" s="790"/>
      <c r="M12" s="790"/>
      <c r="N12" s="790"/>
      <c r="O12" s="790"/>
      <c r="P12" s="791"/>
      <c r="Q12" s="792">
        <v>3250</v>
      </c>
      <c r="R12" s="793"/>
      <c r="S12" s="793"/>
      <c r="T12" s="793"/>
      <c r="U12" s="794"/>
      <c r="V12" s="795">
        <v>1322</v>
      </c>
      <c r="W12" s="793"/>
      <c r="X12" s="793"/>
      <c r="Y12" s="793"/>
      <c r="Z12" s="794"/>
      <c r="AA12" s="795">
        <v>1928</v>
      </c>
      <c r="AB12" s="793"/>
      <c r="AC12" s="793"/>
      <c r="AD12" s="793"/>
      <c r="AE12" s="796"/>
      <c r="AF12" s="797" t="s">
        <v>370</v>
      </c>
      <c r="AG12" s="793"/>
      <c r="AH12" s="793"/>
      <c r="AI12" s="793"/>
      <c r="AJ12" s="796"/>
      <c r="AK12" s="780" t="s">
        <v>562</v>
      </c>
      <c r="AL12" s="798"/>
      <c r="AM12" s="798"/>
      <c r="AN12" s="798"/>
      <c r="AO12" s="798"/>
      <c r="AP12" s="781">
        <v>8799</v>
      </c>
      <c r="AQ12" s="779"/>
      <c r="AR12" s="779"/>
      <c r="AS12" s="779"/>
      <c r="AT12" s="780"/>
      <c r="AU12" s="782"/>
      <c r="AV12" s="783"/>
      <c r="AW12" s="783"/>
      <c r="AX12" s="783"/>
      <c r="AY12" s="784"/>
      <c r="AZ12" s="233"/>
      <c r="BA12" s="233"/>
      <c r="BB12" s="233"/>
      <c r="BC12" s="233"/>
      <c r="BD12" s="233"/>
      <c r="BE12" s="234"/>
      <c r="BF12" s="234"/>
      <c r="BG12" s="234"/>
      <c r="BH12" s="234"/>
      <c r="BI12" s="234"/>
      <c r="BJ12" s="234"/>
      <c r="BK12" s="234"/>
      <c r="BL12" s="234"/>
      <c r="BM12" s="234"/>
      <c r="BN12" s="234"/>
      <c r="BO12" s="234"/>
      <c r="BP12" s="234"/>
      <c r="BQ12" s="239">
        <v>6</v>
      </c>
      <c r="BR12" s="240"/>
      <c r="BS12" s="785" t="s">
        <v>569</v>
      </c>
      <c r="BT12" s="783"/>
      <c r="BU12" s="783"/>
      <c r="BV12" s="783"/>
      <c r="BW12" s="783"/>
      <c r="BX12" s="783"/>
      <c r="BY12" s="783"/>
      <c r="BZ12" s="783"/>
      <c r="CA12" s="783"/>
      <c r="CB12" s="783"/>
      <c r="CC12" s="783"/>
      <c r="CD12" s="783"/>
      <c r="CE12" s="783"/>
      <c r="CF12" s="783"/>
      <c r="CG12" s="786"/>
      <c r="CH12" s="787">
        <v>2</v>
      </c>
      <c r="CI12" s="779"/>
      <c r="CJ12" s="779"/>
      <c r="CK12" s="779"/>
      <c r="CL12" s="788"/>
      <c r="CM12" s="787">
        <v>1013</v>
      </c>
      <c r="CN12" s="779"/>
      <c r="CO12" s="779"/>
      <c r="CP12" s="779"/>
      <c r="CQ12" s="788"/>
      <c r="CR12" s="787">
        <v>490</v>
      </c>
      <c r="CS12" s="779"/>
      <c r="CT12" s="779"/>
      <c r="CU12" s="779"/>
      <c r="CV12" s="788"/>
      <c r="CW12" s="787">
        <v>6</v>
      </c>
      <c r="CX12" s="779"/>
      <c r="CY12" s="779"/>
      <c r="CZ12" s="779"/>
      <c r="DA12" s="788"/>
      <c r="DB12" s="787" t="s">
        <v>564</v>
      </c>
      <c r="DC12" s="779"/>
      <c r="DD12" s="779"/>
      <c r="DE12" s="779"/>
      <c r="DF12" s="788"/>
      <c r="DG12" s="787" t="s">
        <v>564</v>
      </c>
      <c r="DH12" s="779"/>
      <c r="DI12" s="779"/>
      <c r="DJ12" s="779"/>
      <c r="DK12" s="788"/>
      <c r="DL12" s="787" t="s">
        <v>564</v>
      </c>
      <c r="DM12" s="779"/>
      <c r="DN12" s="779"/>
      <c r="DO12" s="779"/>
      <c r="DP12" s="788"/>
      <c r="DQ12" s="787" t="s">
        <v>564</v>
      </c>
      <c r="DR12" s="779"/>
      <c r="DS12" s="779"/>
      <c r="DT12" s="779"/>
      <c r="DU12" s="788"/>
      <c r="DV12" s="785"/>
      <c r="DW12" s="783"/>
      <c r="DX12" s="783"/>
      <c r="DY12" s="783"/>
      <c r="DZ12" s="784"/>
      <c r="EA12" s="235"/>
    </row>
    <row r="13" spans="1:131" s="236" customFormat="1" ht="26.25" customHeight="1" x14ac:dyDescent="0.2">
      <c r="A13" s="239">
        <v>7</v>
      </c>
      <c r="B13" s="789" t="s">
        <v>372</v>
      </c>
      <c r="C13" s="790"/>
      <c r="D13" s="790"/>
      <c r="E13" s="790"/>
      <c r="F13" s="790"/>
      <c r="G13" s="790"/>
      <c r="H13" s="790"/>
      <c r="I13" s="790"/>
      <c r="J13" s="790"/>
      <c r="K13" s="790"/>
      <c r="L13" s="790"/>
      <c r="M13" s="790"/>
      <c r="N13" s="790"/>
      <c r="O13" s="790"/>
      <c r="P13" s="791"/>
      <c r="Q13" s="792">
        <v>36665</v>
      </c>
      <c r="R13" s="793"/>
      <c r="S13" s="793"/>
      <c r="T13" s="793"/>
      <c r="U13" s="794"/>
      <c r="V13" s="795">
        <v>36629</v>
      </c>
      <c r="W13" s="793"/>
      <c r="X13" s="793"/>
      <c r="Y13" s="793"/>
      <c r="Z13" s="794"/>
      <c r="AA13" s="795">
        <v>36</v>
      </c>
      <c r="AB13" s="793"/>
      <c r="AC13" s="793"/>
      <c r="AD13" s="793"/>
      <c r="AE13" s="796"/>
      <c r="AF13" s="797">
        <v>36</v>
      </c>
      <c r="AG13" s="793"/>
      <c r="AH13" s="793"/>
      <c r="AI13" s="793"/>
      <c r="AJ13" s="796"/>
      <c r="AK13" s="780">
        <v>1811</v>
      </c>
      <c r="AL13" s="798"/>
      <c r="AM13" s="798"/>
      <c r="AN13" s="798"/>
      <c r="AO13" s="798"/>
      <c r="AP13" s="781">
        <v>1607</v>
      </c>
      <c r="AQ13" s="779"/>
      <c r="AR13" s="779"/>
      <c r="AS13" s="779"/>
      <c r="AT13" s="780"/>
      <c r="AU13" s="782"/>
      <c r="AV13" s="783"/>
      <c r="AW13" s="783"/>
      <c r="AX13" s="783"/>
      <c r="AY13" s="784"/>
      <c r="AZ13" s="233"/>
      <c r="BA13" s="233"/>
      <c r="BB13" s="233"/>
      <c r="BC13" s="233"/>
      <c r="BD13" s="233"/>
      <c r="BE13" s="234"/>
      <c r="BF13" s="234"/>
      <c r="BG13" s="234"/>
      <c r="BH13" s="234"/>
      <c r="BI13" s="234"/>
      <c r="BJ13" s="234"/>
      <c r="BK13" s="234"/>
      <c r="BL13" s="234"/>
      <c r="BM13" s="234"/>
      <c r="BN13" s="234"/>
      <c r="BO13" s="234"/>
      <c r="BP13" s="234"/>
      <c r="BQ13" s="239">
        <v>7</v>
      </c>
      <c r="BR13" s="240"/>
      <c r="BS13" s="785" t="s">
        <v>570</v>
      </c>
      <c r="BT13" s="783"/>
      <c r="BU13" s="783"/>
      <c r="BV13" s="783"/>
      <c r="BW13" s="783"/>
      <c r="BX13" s="783"/>
      <c r="BY13" s="783"/>
      <c r="BZ13" s="783"/>
      <c r="CA13" s="783"/>
      <c r="CB13" s="783"/>
      <c r="CC13" s="783"/>
      <c r="CD13" s="783"/>
      <c r="CE13" s="783"/>
      <c r="CF13" s="783"/>
      <c r="CG13" s="786"/>
      <c r="CH13" s="787" t="s">
        <v>564</v>
      </c>
      <c r="CI13" s="779"/>
      <c r="CJ13" s="779"/>
      <c r="CK13" s="779"/>
      <c r="CL13" s="788"/>
      <c r="CM13" s="787">
        <v>1286</v>
      </c>
      <c r="CN13" s="779"/>
      <c r="CO13" s="779"/>
      <c r="CP13" s="779"/>
      <c r="CQ13" s="788"/>
      <c r="CR13" s="787">
        <v>886</v>
      </c>
      <c r="CS13" s="779"/>
      <c r="CT13" s="779"/>
      <c r="CU13" s="779"/>
      <c r="CV13" s="788"/>
      <c r="CW13" s="787">
        <v>138</v>
      </c>
      <c r="CX13" s="779"/>
      <c r="CY13" s="779"/>
      <c r="CZ13" s="779"/>
      <c r="DA13" s="788"/>
      <c r="DB13" s="787" t="s">
        <v>564</v>
      </c>
      <c r="DC13" s="779"/>
      <c r="DD13" s="779"/>
      <c r="DE13" s="779"/>
      <c r="DF13" s="788"/>
      <c r="DG13" s="787" t="s">
        <v>564</v>
      </c>
      <c r="DH13" s="779"/>
      <c r="DI13" s="779"/>
      <c r="DJ13" s="779"/>
      <c r="DK13" s="788"/>
      <c r="DL13" s="787" t="s">
        <v>564</v>
      </c>
      <c r="DM13" s="779"/>
      <c r="DN13" s="779"/>
      <c r="DO13" s="779"/>
      <c r="DP13" s="788"/>
      <c r="DQ13" s="787" t="s">
        <v>564</v>
      </c>
      <c r="DR13" s="779"/>
      <c r="DS13" s="779"/>
      <c r="DT13" s="779"/>
      <c r="DU13" s="788"/>
      <c r="DV13" s="785"/>
      <c r="DW13" s="783"/>
      <c r="DX13" s="783"/>
      <c r="DY13" s="783"/>
      <c r="DZ13" s="784"/>
      <c r="EA13" s="235"/>
    </row>
    <row r="14" spans="1:131" s="236" customFormat="1" ht="26.25" customHeight="1" x14ac:dyDescent="0.2">
      <c r="A14" s="239">
        <v>8</v>
      </c>
      <c r="B14" s="789" t="s">
        <v>373</v>
      </c>
      <c r="C14" s="790"/>
      <c r="D14" s="790"/>
      <c r="E14" s="790"/>
      <c r="F14" s="790"/>
      <c r="G14" s="790"/>
      <c r="H14" s="790"/>
      <c r="I14" s="790"/>
      <c r="J14" s="790"/>
      <c r="K14" s="790"/>
      <c r="L14" s="790"/>
      <c r="M14" s="790"/>
      <c r="N14" s="790"/>
      <c r="O14" s="790"/>
      <c r="P14" s="791"/>
      <c r="Q14" s="792">
        <v>885</v>
      </c>
      <c r="R14" s="793"/>
      <c r="S14" s="793"/>
      <c r="T14" s="793"/>
      <c r="U14" s="794"/>
      <c r="V14" s="795">
        <v>665</v>
      </c>
      <c r="W14" s="793"/>
      <c r="X14" s="793"/>
      <c r="Y14" s="793"/>
      <c r="Z14" s="794"/>
      <c r="AA14" s="795">
        <v>220</v>
      </c>
      <c r="AB14" s="793"/>
      <c r="AC14" s="793"/>
      <c r="AD14" s="793"/>
      <c r="AE14" s="796"/>
      <c r="AF14" s="797" t="s">
        <v>130</v>
      </c>
      <c r="AG14" s="793"/>
      <c r="AH14" s="793"/>
      <c r="AI14" s="793"/>
      <c r="AJ14" s="796"/>
      <c r="AK14" s="780" t="s">
        <v>562</v>
      </c>
      <c r="AL14" s="798"/>
      <c r="AM14" s="798"/>
      <c r="AN14" s="798"/>
      <c r="AO14" s="798"/>
      <c r="AP14" s="781">
        <v>221</v>
      </c>
      <c r="AQ14" s="779"/>
      <c r="AR14" s="779"/>
      <c r="AS14" s="779"/>
      <c r="AT14" s="780"/>
      <c r="AU14" s="782"/>
      <c r="AV14" s="783"/>
      <c r="AW14" s="783"/>
      <c r="AX14" s="783"/>
      <c r="AY14" s="784"/>
      <c r="AZ14" s="233"/>
      <c r="BA14" s="233"/>
      <c r="BB14" s="233"/>
      <c r="BC14" s="233"/>
      <c r="BD14" s="233"/>
      <c r="BE14" s="234"/>
      <c r="BF14" s="234"/>
      <c r="BG14" s="234"/>
      <c r="BH14" s="234"/>
      <c r="BI14" s="234"/>
      <c r="BJ14" s="234"/>
      <c r="BK14" s="234"/>
      <c r="BL14" s="234"/>
      <c r="BM14" s="234"/>
      <c r="BN14" s="234"/>
      <c r="BO14" s="234"/>
      <c r="BP14" s="234"/>
      <c r="BQ14" s="239">
        <v>8</v>
      </c>
      <c r="BR14" s="240"/>
      <c r="BS14" s="785" t="s">
        <v>571</v>
      </c>
      <c r="BT14" s="783"/>
      <c r="BU14" s="783"/>
      <c r="BV14" s="783"/>
      <c r="BW14" s="783"/>
      <c r="BX14" s="783"/>
      <c r="BY14" s="783"/>
      <c r="BZ14" s="783"/>
      <c r="CA14" s="783"/>
      <c r="CB14" s="783"/>
      <c r="CC14" s="783"/>
      <c r="CD14" s="783"/>
      <c r="CE14" s="783"/>
      <c r="CF14" s="783"/>
      <c r="CG14" s="786"/>
      <c r="CH14" s="787" t="s">
        <v>564</v>
      </c>
      <c r="CI14" s="779"/>
      <c r="CJ14" s="779"/>
      <c r="CK14" s="779"/>
      <c r="CL14" s="788"/>
      <c r="CM14" s="787">
        <v>245</v>
      </c>
      <c r="CN14" s="779"/>
      <c r="CO14" s="779"/>
      <c r="CP14" s="779"/>
      <c r="CQ14" s="788"/>
      <c r="CR14" s="787">
        <v>100</v>
      </c>
      <c r="CS14" s="779"/>
      <c r="CT14" s="779"/>
      <c r="CU14" s="779"/>
      <c r="CV14" s="788"/>
      <c r="CW14" s="787" t="s">
        <v>564</v>
      </c>
      <c r="CX14" s="779"/>
      <c r="CY14" s="779"/>
      <c r="CZ14" s="779"/>
      <c r="DA14" s="788"/>
      <c r="DB14" s="787" t="s">
        <v>564</v>
      </c>
      <c r="DC14" s="779"/>
      <c r="DD14" s="779"/>
      <c r="DE14" s="779"/>
      <c r="DF14" s="788"/>
      <c r="DG14" s="787" t="s">
        <v>564</v>
      </c>
      <c r="DH14" s="779"/>
      <c r="DI14" s="779"/>
      <c r="DJ14" s="779"/>
      <c r="DK14" s="788"/>
      <c r="DL14" s="787" t="s">
        <v>564</v>
      </c>
      <c r="DM14" s="779"/>
      <c r="DN14" s="779"/>
      <c r="DO14" s="779"/>
      <c r="DP14" s="788"/>
      <c r="DQ14" s="787" t="s">
        <v>564</v>
      </c>
      <c r="DR14" s="779"/>
      <c r="DS14" s="779"/>
      <c r="DT14" s="779"/>
      <c r="DU14" s="788"/>
      <c r="DV14" s="785"/>
      <c r="DW14" s="783"/>
      <c r="DX14" s="783"/>
      <c r="DY14" s="783"/>
      <c r="DZ14" s="784"/>
      <c r="EA14" s="235"/>
    </row>
    <row r="15" spans="1:131" s="236" customFormat="1" ht="26.25" customHeight="1" x14ac:dyDescent="0.2">
      <c r="A15" s="239">
        <v>9</v>
      </c>
      <c r="B15" s="789" t="s">
        <v>374</v>
      </c>
      <c r="C15" s="790"/>
      <c r="D15" s="790"/>
      <c r="E15" s="790"/>
      <c r="F15" s="790"/>
      <c r="G15" s="790"/>
      <c r="H15" s="790"/>
      <c r="I15" s="790"/>
      <c r="J15" s="790"/>
      <c r="K15" s="790"/>
      <c r="L15" s="790"/>
      <c r="M15" s="790"/>
      <c r="N15" s="790"/>
      <c r="O15" s="790"/>
      <c r="P15" s="791"/>
      <c r="Q15" s="792">
        <v>376</v>
      </c>
      <c r="R15" s="793"/>
      <c r="S15" s="793"/>
      <c r="T15" s="793"/>
      <c r="U15" s="794"/>
      <c r="V15" s="795">
        <v>0</v>
      </c>
      <c r="W15" s="793"/>
      <c r="X15" s="793"/>
      <c r="Y15" s="793"/>
      <c r="Z15" s="794"/>
      <c r="AA15" s="795">
        <v>376</v>
      </c>
      <c r="AB15" s="793"/>
      <c r="AC15" s="793"/>
      <c r="AD15" s="793"/>
      <c r="AE15" s="796"/>
      <c r="AF15" s="797" t="s">
        <v>130</v>
      </c>
      <c r="AG15" s="793"/>
      <c r="AH15" s="793"/>
      <c r="AI15" s="793"/>
      <c r="AJ15" s="796"/>
      <c r="AK15" s="780" t="s">
        <v>562</v>
      </c>
      <c r="AL15" s="798"/>
      <c r="AM15" s="798"/>
      <c r="AN15" s="798"/>
      <c r="AO15" s="798"/>
      <c r="AP15" s="781" t="s">
        <v>562</v>
      </c>
      <c r="AQ15" s="779"/>
      <c r="AR15" s="779"/>
      <c r="AS15" s="779"/>
      <c r="AT15" s="780"/>
      <c r="AU15" s="782"/>
      <c r="AV15" s="783"/>
      <c r="AW15" s="783"/>
      <c r="AX15" s="783"/>
      <c r="AY15" s="784"/>
      <c r="AZ15" s="233"/>
      <c r="BA15" s="233"/>
      <c r="BB15" s="233"/>
      <c r="BC15" s="233"/>
      <c r="BD15" s="233"/>
      <c r="BE15" s="234"/>
      <c r="BF15" s="234"/>
      <c r="BG15" s="234"/>
      <c r="BH15" s="234"/>
      <c r="BI15" s="234"/>
      <c r="BJ15" s="234"/>
      <c r="BK15" s="234"/>
      <c r="BL15" s="234"/>
      <c r="BM15" s="234"/>
      <c r="BN15" s="234"/>
      <c r="BO15" s="234"/>
      <c r="BP15" s="234"/>
      <c r="BQ15" s="239">
        <v>9</v>
      </c>
      <c r="BR15" s="240"/>
      <c r="BS15" s="785" t="s">
        <v>572</v>
      </c>
      <c r="BT15" s="783"/>
      <c r="BU15" s="783"/>
      <c r="BV15" s="783"/>
      <c r="BW15" s="783"/>
      <c r="BX15" s="783"/>
      <c r="BY15" s="783"/>
      <c r="BZ15" s="783"/>
      <c r="CA15" s="783"/>
      <c r="CB15" s="783"/>
      <c r="CC15" s="783"/>
      <c r="CD15" s="783"/>
      <c r="CE15" s="783"/>
      <c r="CF15" s="783"/>
      <c r="CG15" s="786"/>
      <c r="CH15" s="787">
        <v>-88</v>
      </c>
      <c r="CI15" s="779"/>
      <c r="CJ15" s="779"/>
      <c r="CK15" s="779"/>
      <c r="CL15" s="788"/>
      <c r="CM15" s="787">
        <v>2206</v>
      </c>
      <c r="CN15" s="779"/>
      <c r="CO15" s="779"/>
      <c r="CP15" s="779"/>
      <c r="CQ15" s="788"/>
      <c r="CR15" s="787">
        <v>30</v>
      </c>
      <c r="CS15" s="779"/>
      <c r="CT15" s="779"/>
      <c r="CU15" s="779"/>
      <c r="CV15" s="788"/>
      <c r="CW15" s="787">
        <v>15</v>
      </c>
      <c r="CX15" s="779"/>
      <c r="CY15" s="779"/>
      <c r="CZ15" s="779"/>
      <c r="DA15" s="788"/>
      <c r="DB15" s="787" t="s">
        <v>564</v>
      </c>
      <c r="DC15" s="779"/>
      <c r="DD15" s="779"/>
      <c r="DE15" s="779"/>
      <c r="DF15" s="788"/>
      <c r="DG15" s="787" t="s">
        <v>564</v>
      </c>
      <c r="DH15" s="779"/>
      <c r="DI15" s="779"/>
      <c r="DJ15" s="779"/>
      <c r="DK15" s="788"/>
      <c r="DL15" s="787" t="s">
        <v>564</v>
      </c>
      <c r="DM15" s="779"/>
      <c r="DN15" s="779"/>
      <c r="DO15" s="779"/>
      <c r="DP15" s="788"/>
      <c r="DQ15" s="787" t="s">
        <v>564</v>
      </c>
      <c r="DR15" s="779"/>
      <c r="DS15" s="779"/>
      <c r="DT15" s="779"/>
      <c r="DU15" s="788"/>
      <c r="DV15" s="785"/>
      <c r="DW15" s="783"/>
      <c r="DX15" s="783"/>
      <c r="DY15" s="783"/>
      <c r="DZ15" s="784"/>
      <c r="EA15" s="235"/>
    </row>
    <row r="16" spans="1:131" s="236" customFormat="1" ht="26.25" customHeight="1" x14ac:dyDescent="0.2">
      <c r="A16" s="239">
        <v>10</v>
      </c>
      <c r="B16" s="789" t="s">
        <v>375</v>
      </c>
      <c r="C16" s="790"/>
      <c r="D16" s="790"/>
      <c r="E16" s="790"/>
      <c r="F16" s="790"/>
      <c r="G16" s="790"/>
      <c r="H16" s="790"/>
      <c r="I16" s="790"/>
      <c r="J16" s="790"/>
      <c r="K16" s="790"/>
      <c r="L16" s="790"/>
      <c r="M16" s="790"/>
      <c r="N16" s="790"/>
      <c r="O16" s="790"/>
      <c r="P16" s="791"/>
      <c r="Q16" s="792">
        <v>265</v>
      </c>
      <c r="R16" s="793"/>
      <c r="S16" s="793"/>
      <c r="T16" s="793"/>
      <c r="U16" s="794"/>
      <c r="V16" s="795">
        <v>256</v>
      </c>
      <c r="W16" s="793"/>
      <c r="X16" s="793"/>
      <c r="Y16" s="793"/>
      <c r="Z16" s="794"/>
      <c r="AA16" s="795">
        <v>9</v>
      </c>
      <c r="AB16" s="793"/>
      <c r="AC16" s="793"/>
      <c r="AD16" s="793"/>
      <c r="AE16" s="796"/>
      <c r="AF16" s="797">
        <v>9</v>
      </c>
      <c r="AG16" s="793"/>
      <c r="AH16" s="793"/>
      <c r="AI16" s="793"/>
      <c r="AJ16" s="796"/>
      <c r="AK16" s="780">
        <v>158</v>
      </c>
      <c r="AL16" s="798"/>
      <c r="AM16" s="798"/>
      <c r="AN16" s="798"/>
      <c r="AO16" s="798"/>
      <c r="AP16" s="781" t="s">
        <v>562</v>
      </c>
      <c r="AQ16" s="779"/>
      <c r="AR16" s="779"/>
      <c r="AS16" s="779"/>
      <c r="AT16" s="780"/>
      <c r="AU16" s="782"/>
      <c r="AV16" s="783"/>
      <c r="AW16" s="783"/>
      <c r="AX16" s="783"/>
      <c r="AY16" s="784"/>
      <c r="AZ16" s="233"/>
      <c r="BA16" s="233"/>
      <c r="BB16" s="233"/>
      <c r="BC16" s="233"/>
      <c r="BD16" s="233"/>
      <c r="BE16" s="234"/>
      <c r="BF16" s="234"/>
      <c r="BG16" s="234"/>
      <c r="BH16" s="234"/>
      <c r="BI16" s="234"/>
      <c r="BJ16" s="234"/>
      <c r="BK16" s="234"/>
      <c r="BL16" s="234"/>
      <c r="BM16" s="234"/>
      <c r="BN16" s="234"/>
      <c r="BO16" s="234"/>
      <c r="BP16" s="234"/>
      <c r="BQ16" s="239">
        <v>10</v>
      </c>
      <c r="BR16" s="240"/>
      <c r="BS16" s="785" t="s">
        <v>573</v>
      </c>
      <c r="BT16" s="783"/>
      <c r="BU16" s="783"/>
      <c r="BV16" s="783"/>
      <c r="BW16" s="783"/>
      <c r="BX16" s="783"/>
      <c r="BY16" s="783"/>
      <c r="BZ16" s="783"/>
      <c r="CA16" s="783"/>
      <c r="CB16" s="783"/>
      <c r="CC16" s="783"/>
      <c r="CD16" s="783"/>
      <c r="CE16" s="783"/>
      <c r="CF16" s="783"/>
      <c r="CG16" s="786"/>
      <c r="CH16" s="787" t="s">
        <v>564</v>
      </c>
      <c r="CI16" s="779"/>
      <c r="CJ16" s="779"/>
      <c r="CK16" s="779"/>
      <c r="CL16" s="788"/>
      <c r="CM16" s="787">
        <v>9</v>
      </c>
      <c r="CN16" s="779"/>
      <c r="CO16" s="779"/>
      <c r="CP16" s="779"/>
      <c r="CQ16" s="788"/>
      <c r="CR16" s="787">
        <v>2</v>
      </c>
      <c r="CS16" s="779"/>
      <c r="CT16" s="779"/>
      <c r="CU16" s="779"/>
      <c r="CV16" s="788"/>
      <c r="CW16" s="787">
        <v>23</v>
      </c>
      <c r="CX16" s="779"/>
      <c r="CY16" s="779"/>
      <c r="CZ16" s="779"/>
      <c r="DA16" s="788"/>
      <c r="DB16" s="787" t="s">
        <v>564</v>
      </c>
      <c r="DC16" s="779"/>
      <c r="DD16" s="779"/>
      <c r="DE16" s="779"/>
      <c r="DF16" s="788"/>
      <c r="DG16" s="787" t="s">
        <v>564</v>
      </c>
      <c r="DH16" s="779"/>
      <c r="DI16" s="779"/>
      <c r="DJ16" s="779"/>
      <c r="DK16" s="788"/>
      <c r="DL16" s="787" t="s">
        <v>564</v>
      </c>
      <c r="DM16" s="779"/>
      <c r="DN16" s="779"/>
      <c r="DO16" s="779"/>
      <c r="DP16" s="788"/>
      <c r="DQ16" s="787" t="s">
        <v>564</v>
      </c>
      <c r="DR16" s="779"/>
      <c r="DS16" s="779"/>
      <c r="DT16" s="779"/>
      <c r="DU16" s="788"/>
      <c r="DV16" s="785"/>
      <c r="DW16" s="783"/>
      <c r="DX16" s="783"/>
      <c r="DY16" s="783"/>
      <c r="DZ16" s="784"/>
      <c r="EA16" s="235"/>
    </row>
    <row r="17" spans="1:131" s="236" customFormat="1" ht="26.25" customHeight="1" x14ac:dyDescent="0.2">
      <c r="A17" s="239">
        <v>11</v>
      </c>
      <c r="B17" s="789" t="s">
        <v>376</v>
      </c>
      <c r="C17" s="790"/>
      <c r="D17" s="790"/>
      <c r="E17" s="790"/>
      <c r="F17" s="790"/>
      <c r="G17" s="790"/>
      <c r="H17" s="790"/>
      <c r="I17" s="790"/>
      <c r="J17" s="790"/>
      <c r="K17" s="790"/>
      <c r="L17" s="790"/>
      <c r="M17" s="790"/>
      <c r="N17" s="790"/>
      <c r="O17" s="790"/>
      <c r="P17" s="791"/>
      <c r="Q17" s="792">
        <v>234</v>
      </c>
      <c r="R17" s="793"/>
      <c r="S17" s="793"/>
      <c r="T17" s="793"/>
      <c r="U17" s="794"/>
      <c r="V17" s="795">
        <v>221</v>
      </c>
      <c r="W17" s="793"/>
      <c r="X17" s="793"/>
      <c r="Y17" s="793"/>
      <c r="Z17" s="794"/>
      <c r="AA17" s="795">
        <v>13</v>
      </c>
      <c r="AB17" s="793"/>
      <c r="AC17" s="793"/>
      <c r="AD17" s="793"/>
      <c r="AE17" s="796"/>
      <c r="AF17" s="797">
        <v>13</v>
      </c>
      <c r="AG17" s="793"/>
      <c r="AH17" s="793"/>
      <c r="AI17" s="793"/>
      <c r="AJ17" s="796"/>
      <c r="AK17" s="780">
        <v>5</v>
      </c>
      <c r="AL17" s="798"/>
      <c r="AM17" s="798"/>
      <c r="AN17" s="798"/>
      <c r="AO17" s="798"/>
      <c r="AP17" s="781" t="s">
        <v>562</v>
      </c>
      <c r="AQ17" s="779"/>
      <c r="AR17" s="779"/>
      <c r="AS17" s="779"/>
      <c r="AT17" s="780"/>
      <c r="AU17" s="782"/>
      <c r="AV17" s="783"/>
      <c r="AW17" s="783"/>
      <c r="AX17" s="783"/>
      <c r="AY17" s="784"/>
      <c r="AZ17" s="233"/>
      <c r="BA17" s="233"/>
      <c r="BB17" s="233"/>
      <c r="BC17" s="233"/>
      <c r="BD17" s="233"/>
      <c r="BE17" s="234"/>
      <c r="BF17" s="234"/>
      <c r="BG17" s="234"/>
      <c r="BH17" s="234"/>
      <c r="BI17" s="234"/>
      <c r="BJ17" s="234"/>
      <c r="BK17" s="234"/>
      <c r="BL17" s="234"/>
      <c r="BM17" s="234"/>
      <c r="BN17" s="234"/>
      <c r="BO17" s="234"/>
      <c r="BP17" s="234"/>
      <c r="BQ17" s="239">
        <v>11</v>
      </c>
      <c r="BR17" s="240"/>
      <c r="BS17" s="785" t="s">
        <v>574</v>
      </c>
      <c r="BT17" s="783"/>
      <c r="BU17" s="783"/>
      <c r="BV17" s="783"/>
      <c r="BW17" s="783"/>
      <c r="BX17" s="783"/>
      <c r="BY17" s="783"/>
      <c r="BZ17" s="783"/>
      <c r="CA17" s="783"/>
      <c r="CB17" s="783"/>
      <c r="CC17" s="783"/>
      <c r="CD17" s="783"/>
      <c r="CE17" s="783"/>
      <c r="CF17" s="783"/>
      <c r="CG17" s="786"/>
      <c r="CH17" s="787" t="s">
        <v>564</v>
      </c>
      <c r="CI17" s="779"/>
      <c r="CJ17" s="779"/>
      <c r="CK17" s="779"/>
      <c r="CL17" s="788"/>
      <c r="CM17" s="787">
        <v>130</v>
      </c>
      <c r="CN17" s="779"/>
      <c r="CO17" s="779"/>
      <c r="CP17" s="779"/>
      <c r="CQ17" s="788"/>
      <c r="CR17" s="787">
        <v>55</v>
      </c>
      <c r="CS17" s="779"/>
      <c r="CT17" s="779"/>
      <c r="CU17" s="779"/>
      <c r="CV17" s="788"/>
      <c r="CW17" s="787" t="s">
        <v>564</v>
      </c>
      <c r="CX17" s="779"/>
      <c r="CY17" s="779"/>
      <c r="CZ17" s="779"/>
      <c r="DA17" s="788"/>
      <c r="DB17" s="787" t="s">
        <v>564</v>
      </c>
      <c r="DC17" s="779"/>
      <c r="DD17" s="779"/>
      <c r="DE17" s="779"/>
      <c r="DF17" s="788"/>
      <c r="DG17" s="787" t="s">
        <v>564</v>
      </c>
      <c r="DH17" s="779"/>
      <c r="DI17" s="779"/>
      <c r="DJ17" s="779"/>
      <c r="DK17" s="788"/>
      <c r="DL17" s="787" t="s">
        <v>564</v>
      </c>
      <c r="DM17" s="779"/>
      <c r="DN17" s="779"/>
      <c r="DO17" s="779"/>
      <c r="DP17" s="788"/>
      <c r="DQ17" s="787" t="s">
        <v>564</v>
      </c>
      <c r="DR17" s="779"/>
      <c r="DS17" s="779"/>
      <c r="DT17" s="779"/>
      <c r="DU17" s="788"/>
      <c r="DV17" s="785"/>
      <c r="DW17" s="783"/>
      <c r="DX17" s="783"/>
      <c r="DY17" s="783"/>
      <c r="DZ17" s="784"/>
      <c r="EA17" s="235"/>
    </row>
    <row r="18" spans="1:131" s="236" customFormat="1" ht="26.25" customHeight="1" x14ac:dyDescent="0.2">
      <c r="A18" s="239">
        <v>12</v>
      </c>
      <c r="B18" s="789"/>
      <c r="C18" s="790"/>
      <c r="D18" s="790"/>
      <c r="E18" s="790"/>
      <c r="F18" s="790"/>
      <c r="G18" s="790"/>
      <c r="H18" s="790"/>
      <c r="I18" s="790"/>
      <c r="J18" s="790"/>
      <c r="K18" s="790"/>
      <c r="L18" s="790"/>
      <c r="M18" s="790"/>
      <c r="N18" s="790"/>
      <c r="O18" s="790"/>
      <c r="P18" s="791"/>
      <c r="Q18" s="801"/>
      <c r="R18" s="802"/>
      <c r="S18" s="802"/>
      <c r="T18" s="802"/>
      <c r="U18" s="802"/>
      <c r="V18" s="802"/>
      <c r="W18" s="802"/>
      <c r="X18" s="802"/>
      <c r="Y18" s="802"/>
      <c r="Z18" s="802"/>
      <c r="AA18" s="802"/>
      <c r="AB18" s="802"/>
      <c r="AC18" s="802"/>
      <c r="AD18" s="802"/>
      <c r="AE18" s="795"/>
      <c r="AF18" s="797"/>
      <c r="AG18" s="793"/>
      <c r="AH18" s="793"/>
      <c r="AI18" s="793"/>
      <c r="AJ18" s="796"/>
      <c r="AK18" s="780"/>
      <c r="AL18" s="798"/>
      <c r="AM18" s="798"/>
      <c r="AN18" s="798"/>
      <c r="AO18" s="798"/>
      <c r="AP18" s="798"/>
      <c r="AQ18" s="798"/>
      <c r="AR18" s="798"/>
      <c r="AS18" s="798"/>
      <c r="AT18" s="798"/>
      <c r="AU18" s="799"/>
      <c r="AV18" s="799"/>
      <c r="AW18" s="799"/>
      <c r="AX18" s="799"/>
      <c r="AY18" s="800"/>
      <c r="AZ18" s="233"/>
      <c r="BA18" s="233"/>
      <c r="BB18" s="233"/>
      <c r="BC18" s="233"/>
      <c r="BD18" s="233"/>
      <c r="BE18" s="234"/>
      <c r="BF18" s="234"/>
      <c r="BG18" s="234"/>
      <c r="BH18" s="234"/>
      <c r="BI18" s="234"/>
      <c r="BJ18" s="234"/>
      <c r="BK18" s="234"/>
      <c r="BL18" s="234"/>
      <c r="BM18" s="234"/>
      <c r="BN18" s="234"/>
      <c r="BO18" s="234"/>
      <c r="BP18" s="234"/>
      <c r="BQ18" s="239">
        <v>12</v>
      </c>
      <c r="BR18" s="240"/>
      <c r="BS18" s="785" t="s">
        <v>575</v>
      </c>
      <c r="BT18" s="783"/>
      <c r="BU18" s="783"/>
      <c r="BV18" s="783"/>
      <c r="BW18" s="783"/>
      <c r="BX18" s="783"/>
      <c r="BY18" s="783"/>
      <c r="BZ18" s="783"/>
      <c r="CA18" s="783"/>
      <c r="CB18" s="783"/>
      <c r="CC18" s="783"/>
      <c r="CD18" s="783"/>
      <c r="CE18" s="783"/>
      <c r="CF18" s="783"/>
      <c r="CG18" s="786"/>
      <c r="CH18" s="787">
        <v>1</v>
      </c>
      <c r="CI18" s="779"/>
      <c r="CJ18" s="779"/>
      <c r="CK18" s="779"/>
      <c r="CL18" s="788"/>
      <c r="CM18" s="787">
        <v>267</v>
      </c>
      <c r="CN18" s="779"/>
      <c r="CO18" s="779"/>
      <c r="CP18" s="779"/>
      <c r="CQ18" s="788"/>
      <c r="CR18" s="787">
        <v>21</v>
      </c>
      <c r="CS18" s="779"/>
      <c r="CT18" s="779"/>
      <c r="CU18" s="779"/>
      <c r="CV18" s="788"/>
      <c r="CW18" s="787" t="s">
        <v>564</v>
      </c>
      <c r="CX18" s="779"/>
      <c r="CY18" s="779"/>
      <c r="CZ18" s="779"/>
      <c r="DA18" s="788"/>
      <c r="DB18" s="787" t="s">
        <v>564</v>
      </c>
      <c r="DC18" s="779"/>
      <c r="DD18" s="779"/>
      <c r="DE18" s="779"/>
      <c r="DF18" s="788"/>
      <c r="DG18" s="787" t="s">
        <v>564</v>
      </c>
      <c r="DH18" s="779"/>
      <c r="DI18" s="779"/>
      <c r="DJ18" s="779"/>
      <c r="DK18" s="788"/>
      <c r="DL18" s="787" t="s">
        <v>564</v>
      </c>
      <c r="DM18" s="779"/>
      <c r="DN18" s="779"/>
      <c r="DO18" s="779"/>
      <c r="DP18" s="788"/>
      <c r="DQ18" s="787" t="s">
        <v>564</v>
      </c>
      <c r="DR18" s="779"/>
      <c r="DS18" s="779"/>
      <c r="DT18" s="779"/>
      <c r="DU18" s="788"/>
      <c r="DV18" s="785"/>
      <c r="DW18" s="783"/>
      <c r="DX18" s="783"/>
      <c r="DY18" s="783"/>
      <c r="DZ18" s="784"/>
      <c r="EA18" s="235"/>
    </row>
    <row r="19" spans="1:131" s="236" customFormat="1" ht="26.25" customHeight="1" x14ac:dyDescent="0.2">
      <c r="A19" s="239">
        <v>13</v>
      </c>
      <c r="B19" s="789"/>
      <c r="C19" s="790"/>
      <c r="D19" s="790"/>
      <c r="E19" s="790"/>
      <c r="F19" s="790"/>
      <c r="G19" s="790"/>
      <c r="H19" s="790"/>
      <c r="I19" s="790"/>
      <c r="J19" s="790"/>
      <c r="K19" s="790"/>
      <c r="L19" s="790"/>
      <c r="M19" s="790"/>
      <c r="N19" s="790"/>
      <c r="O19" s="790"/>
      <c r="P19" s="791"/>
      <c r="Q19" s="801"/>
      <c r="R19" s="802"/>
      <c r="S19" s="802"/>
      <c r="T19" s="802"/>
      <c r="U19" s="802"/>
      <c r="V19" s="802"/>
      <c r="W19" s="802"/>
      <c r="X19" s="802"/>
      <c r="Y19" s="802"/>
      <c r="Z19" s="802"/>
      <c r="AA19" s="802"/>
      <c r="AB19" s="802"/>
      <c r="AC19" s="802"/>
      <c r="AD19" s="802"/>
      <c r="AE19" s="795"/>
      <c r="AF19" s="797"/>
      <c r="AG19" s="793"/>
      <c r="AH19" s="793"/>
      <c r="AI19" s="793"/>
      <c r="AJ19" s="796"/>
      <c r="AK19" s="780"/>
      <c r="AL19" s="798"/>
      <c r="AM19" s="798"/>
      <c r="AN19" s="798"/>
      <c r="AO19" s="798"/>
      <c r="AP19" s="798"/>
      <c r="AQ19" s="798"/>
      <c r="AR19" s="798"/>
      <c r="AS19" s="798"/>
      <c r="AT19" s="798"/>
      <c r="AU19" s="799"/>
      <c r="AV19" s="799"/>
      <c r="AW19" s="799"/>
      <c r="AX19" s="799"/>
      <c r="AY19" s="800"/>
      <c r="AZ19" s="233"/>
      <c r="BA19" s="233"/>
      <c r="BB19" s="233"/>
      <c r="BC19" s="233"/>
      <c r="BD19" s="233"/>
      <c r="BE19" s="234"/>
      <c r="BF19" s="234"/>
      <c r="BG19" s="234"/>
      <c r="BH19" s="234"/>
      <c r="BI19" s="234"/>
      <c r="BJ19" s="234"/>
      <c r="BK19" s="234"/>
      <c r="BL19" s="234"/>
      <c r="BM19" s="234"/>
      <c r="BN19" s="234"/>
      <c r="BO19" s="234"/>
      <c r="BP19" s="234"/>
      <c r="BQ19" s="239">
        <v>13</v>
      </c>
      <c r="BR19" s="240"/>
      <c r="BS19" s="785" t="s">
        <v>576</v>
      </c>
      <c r="BT19" s="783"/>
      <c r="BU19" s="783"/>
      <c r="BV19" s="783"/>
      <c r="BW19" s="783"/>
      <c r="BX19" s="783"/>
      <c r="BY19" s="783"/>
      <c r="BZ19" s="783"/>
      <c r="CA19" s="783"/>
      <c r="CB19" s="783"/>
      <c r="CC19" s="783"/>
      <c r="CD19" s="783"/>
      <c r="CE19" s="783"/>
      <c r="CF19" s="783"/>
      <c r="CG19" s="786"/>
      <c r="CH19" s="787">
        <v>-16</v>
      </c>
      <c r="CI19" s="779"/>
      <c r="CJ19" s="779"/>
      <c r="CK19" s="779"/>
      <c r="CL19" s="788"/>
      <c r="CM19" s="787">
        <v>644</v>
      </c>
      <c r="CN19" s="779"/>
      <c r="CO19" s="779"/>
      <c r="CP19" s="779"/>
      <c r="CQ19" s="788"/>
      <c r="CR19" s="787">
        <v>150</v>
      </c>
      <c r="CS19" s="779"/>
      <c r="CT19" s="779"/>
      <c r="CU19" s="779"/>
      <c r="CV19" s="788"/>
      <c r="CW19" s="787" t="s">
        <v>564</v>
      </c>
      <c r="CX19" s="779"/>
      <c r="CY19" s="779"/>
      <c r="CZ19" s="779"/>
      <c r="DA19" s="788"/>
      <c r="DB19" s="787" t="s">
        <v>564</v>
      </c>
      <c r="DC19" s="779"/>
      <c r="DD19" s="779"/>
      <c r="DE19" s="779"/>
      <c r="DF19" s="788"/>
      <c r="DG19" s="787" t="s">
        <v>564</v>
      </c>
      <c r="DH19" s="779"/>
      <c r="DI19" s="779"/>
      <c r="DJ19" s="779"/>
      <c r="DK19" s="788"/>
      <c r="DL19" s="787" t="s">
        <v>564</v>
      </c>
      <c r="DM19" s="779"/>
      <c r="DN19" s="779"/>
      <c r="DO19" s="779"/>
      <c r="DP19" s="788"/>
      <c r="DQ19" s="787" t="s">
        <v>564</v>
      </c>
      <c r="DR19" s="779"/>
      <c r="DS19" s="779"/>
      <c r="DT19" s="779"/>
      <c r="DU19" s="788"/>
      <c r="DV19" s="785"/>
      <c r="DW19" s="783"/>
      <c r="DX19" s="783"/>
      <c r="DY19" s="783"/>
      <c r="DZ19" s="784"/>
      <c r="EA19" s="235"/>
    </row>
    <row r="20" spans="1:131" s="236" customFormat="1" ht="26.25" customHeight="1" x14ac:dyDescent="0.2">
      <c r="A20" s="239">
        <v>14</v>
      </c>
      <c r="B20" s="789"/>
      <c r="C20" s="790"/>
      <c r="D20" s="790"/>
      <c r="E20" s="790"/>
      <c r="F20" s="790"/>
      <c r="G20" s="790"/>
      <c r="H20" s="790"/>
      <c r="I20" s="790"/>
      <c r="J20" s="790"/>
      <c r="K20" s="790"/>
      <c r="L20" s="790"/>
      <c r="M20" s="790"/>
      <c r="N20" s="790"/>
      <c r="O20" s="790"/>
      <c r="P20" s="791"/>
      <c r="Q20" s="801"/>
      <c r="R20" s="802"/>
      <c r="S20" s="802"/>
      <c r="T20" s="802"/>
      <c r="U20" s="802"/>
      <c r="V20" s="802"/>
      <c r="W20" s="802"/>
      <c r="X20" s="802"/>
      <c r="Y20" s="802"/>
      <c r="Z20" s="802"/>
      <c r="AA20" s="802"/>
      <c r="AB20" s="802"/>
      <c r="AC20" s="802"/>
      <c r="AD20" s="802"/>
      <c r="AE20" s="795"/>
      <c r="AF20" s="797"/>
      <c r="AG20" s="793"/>
      <c r="AH20" s="793"/>
      <c r="AI20" s="793"/>
      <c r="AJ20" s="796"/>
      <c r="AK20" s="780"/>
      <c r="AL20" s="798"/>
      <c r="AM20" s="798"/>
      <c r="AN20" s="798"/>
      <c r="AO20" s="798"/>
      <c r="AP20" s="798"/>
      <c r="AQ20" s="798"/>
      <c r="AR20" s="798"/>
      <c r="AS20" s="798"/>
      <c r="AT20" s="798"/>
      <c r="AU20" s="799"/>
      <c r="AV20" s="799"/>
      <c r="AW20" s="799"/>
      <c r="AX20" s="799"/>
      <c r="AY20" s="800"/>
      <c r="AZ20" s="233"/>
      <c r="BA20" s="233"/>
      <c r="BB20" s="233"/>
      <c r="BC20" s="233"/>
      <c r="BD20" s="233"/>
      <c r="BE20" s="234"/>
      <c r="BF20" s="234"/>
      <c r="BG20" s="234"/>
      <c r="BH20" s="234"/>
      <c r="BI20" s="234"/>
      <c r="BJ20" s="234"/>
      <c r="BK20" s="234"/>
      <c r="BL20" s="234"/>
      <c r="BM20" s="234"/>
      <c r="BN20" s="234"/>
      <c r="BO20" s="234"/>
      <c r="BP20" s="234"/>
      <c r="BQ20" s="239">
        <v>14</v>
      </c>
      <c r="BR20" s="240"/>
      <c r="BS20" s="785" t="s">
        <v>577</v>
      </c>
      <c r="BT20" s="783"/>
      <c r="BU20" s="783"/>
      <c r="BV20" s="783"/>
      <c r="BW20" s="783"/>
      <c r="BX20" s="783"/>
      <c r="BY20" s="783"/>
      <c r="BZ20" s="783"/>
      <c r="CA20" s="783"/>
      <c r="CB20" s="783"/>
      <c r="CC20" s="783"/>
      <c r="CD20" s="783"/>
      <c r="CE20" s="783"/>
      <c r="CF20" s="783"/>
      <c r="CG20" s="786"/>
      <c r="CH20" s="787">
        <v>158</v>
      </c>
      <c r="CI20" s="779"/>
      <c r="CJ20" s="779"/>
      <c r="CK20" s="779"/>
      <c r="CL20" s="788"/>
      <c r="CM20" s="787">
        <v>1976</v>
      </c>
      <c r="CN20" s="779"/>
      <c r="CO20" s="779"/>
      <c r="CP20" s="779"/>
      <c r="CQ20" s="788"/>
      <c r="CR20" s="787">
        <v>158</v>
      </c>
      <c r="CS20" s="779"/>
      <c r="CT20" s="779"/>
      <c r="CU20" s="779"/>
      <c r="CV20" s="788"/>
      <c r="CW20" s="787" t="s">
        <v>564</v>
      </c>
      <c r="CX20" s="779"/>
      <c r="CY20" s="779"/>
      <c r="CZ20" s="779"/>
      <c r="DA20" s="788"/>
      <c r="DB20" s="787" t="s">
        <v>564</v>
      </c>
      <c r="DC20" s="779"/>
      <c r="DD20" s="779"/>
      <c r="DE20" s="779"/>
      <c r="DF20" s="788"/>
      <c r="DG20" s="787" t="s">
        <v>564</v>
      </c>
      <c r="DH20" s="779"/>
      <c r="DI20" s="779"/>
      <c r="DJ20" s="779"/>
      <c r="DK20" s="788"/>
      <c r="DL20" s="787" t="s">
        <v>564</v>
      </c>
      <c r="DM20" s="779"/>
      <c r="DN20" s="779"/>
      <c r="DO20" s="779"/>
      <c r="DP20" s="788"/>
      <c r="DQ20" s="787" t="s">
        <v>564</v>
      </c>
      <c r="DR20" s="779"/>
      <c r="DS20" s="779"/>
      <c r="DT20" s="779"/>
      <c r="DU20" s="788"/>
      <c r="DV20" s="785"/>
      <c r="DW20" s="783"/>
      <c r="DX20" s="783"/>
      <c r="DY20" s="783"/>
      <c r="DZ20" s="784"/>
      <c r="EA20" s="235"/>
    </row>
    <row r="21" spans="1:131" s="236" customFormat="1" ht="26.25" customHeight="1" thickBot="1" x14ac:dyDescent="0.25">
      <c r="A21" s="239">
        <v>15</v>
      </c>
      <c r="B21" s="789"/>
      <c r="C21" s="790"/>
      <c r="D21" s="790"/>
      <c r="E21" s="790"/>
      <c r="F21" s="790"/>
      <c r="G21" s="790"/>
      <c r="H21" s="790"/>
      <c r="I21" s="790"/>
      <c r="J21" s="790"/>
      <c r="K21" s="790"/>
      <c r="L21" s="790"/>
      <c r="M21" s="790"/>
      <c r="N21" s="790"/>
      <c r="O21" s="790"/>
      <c r="P21" s="791"/>
      <c r="Q21" s="801"/>
      <c r="R21" s="802"/>
      <c r="S21" s="802"/>
      <c r="T21" s="802"/>
      <c r="U21" s="802"/>
      <c r="V21" s="802"/>
      <c r="W21" s="802"/>
      <c r="X21" s="802"/>
      <c r="Y21" s="802"/>
      <c r="Z21" s="802"/>
      <c r="AA21" s="802"/>
      <c r="AB21" s="802"/>
      <c r="AC21" s="802"/>
      <c r="AD21" s="802"/>
      <c r="AE21" s="795"/>
      <c r="AF21" s="797"/>
      <c r="AG21" s="793"/>
      <c r="AH21" s="793"/>
      <c r="AI21" s="793"/>
      <c r="AJ21" s="796"/>
      <c r="AK21" s="780"/>
      <c r="AL21" s="798"/>
      <c r="AM21" s="798"/>
      <c r="AN21" s="798"/>
      <c r="AO21" s="798"/>
      <c r="AP21" s="798"/>
      <c r="AQ21" s="798"/>
      <c r="AR21" s="798"/>
      <c r="AS21" s="798"/>
      <c r="AT21" s="798"/>
      <c r="AU21" s="799"/>
      <c r="AV21" s="799"/>
      <c r="AW21" s="799"/>
      <c r="AX21" s="799"/>
      <c r="AY21" s="800"/>
      <c r="AZ21" s="233"/>
      <c r="BA21" s="233"/>
      <c r="BB21" s="233"/>
      <c r="BC21" s="233"/>
      <c r="BD21" s="233"/>
      <c r="BE21" s="234"/>
      <c r="BF21" s="234"/>
      <c r="BG21" s="234"/>
      <c r="BH21" s="234"/>
      <c r="BI21" s="234"/>
      <c r="BJ21" s="234"/>
      <c r="BK21" s="234"/>
      <c r="BL21" s="234"/>
      <c r="BM21" s="234"/>
      <c r="BN21" s="234"/>
      <c r="BO21" s="234"/>
      <c r="BP21" s="234"/>
      <c r="BQ21" s="239">
        <v>15</v>
      </c>
      <c r="BR21" s="240"/>
      <c r="BS21" s="785" t="s">
        <v>578</v>
      </c>
      <c r="BT21" s="783"/>
      <c r="BU21" s="783"/>
      <c r="BV21" s="783"/>
      <c r="BW21" s="783"/>
      <c r="BX21" s="783"/>
      <c r="BY21" s="783"/>
      <c r="BZ21" s="783"/>
      <c r="CA21" s="783"/>
      <c r="CB21" s="783"/>
      <c r="CC21" s="783"/>
      <c r="CD21" s="783"/>
      <c r="CE21" s="783"/>
      <c r="CF21" s="783"/>
      <c r="CG21" s="786"/>
      <c r="CH21" s="787">
        <v>2198</v>
      </c>
      <c r="CI21" s="779"/>
      <c r="CJ21" s="779"/>
      <c r="CK21" s="779"/>
      <c r="CL21" s="788"/>
      <c r="CM21" s="787">
        <v>52003</v>
      </c>
      <c r="CN21" s="779"/>
      <c r="CO21" s="779"/>
      <c r="CP21" s="779"/>
      <c r="CQ21" s="788"/>
      <c r="CR21" s="787">
        <v>1242</v>
      </c>
      <c r="CS21" s="779"/>
      <c r="CT21" s="779"/>
      <c r="CU21" s="779"/>
      <c r="CV21" s="788"/>
      <c r="CW21" s="787">
        <v>58</v>
      </c>
      <c r="CX21" s="779"/>
      <c r="CY21" s="779"/>
      <c r="CZ21" s="779"/>
      <c r="DA21" s="788"/>
      <c r="DB21" s="787" t="s">
        <v>564</v>
      </c>
      <c r="DC21" s="779"/>
      <c r="DD21" s="779"/>
      <c r="DE21" s="779"/>
      <c r="DF21" s="788"/>
      <c r="DG21" s="787" t="s">
        <v>564</v>
      </c>
      <c r="DH21" s="779"/>
      <c r="DI21" s="779"/>
      <c r="DJ21" s="779"/>
      <c r="DK21" s="788"/>
      <c r="DL21" s="787">
        <v>1611</v>
      </c>
      <c r="DM21" s="779"/>
      <c r="DN21" s="779"/>
      <c r="DO21" s="779"/>
      <c r="DP21" s="788"/>
      <c r="DQ21" s="787">
        <v>32</v>
      </c>
      <c r="DR21" s="779"/>
      <c r="DS21" s="779"/>
      <c r="DT21" s="779"/>
      <c r="DU21" s="788"/>
      <c r="DV21" s="785"/>
      <c r="DW21" s="783"/>
      <c r="DX21" s="783"/>
      <c r="DY21" s="783"/>
      <c r="DZ21" s="784"/>
      <c r="EA21" s="235"/>
    </row>
    <row r="22" spans="1:131" s="236" customFormat="1" ht="26.25" customHeight="1" x14ac:dyDescent="0.2">
      <c r="A22" s="239">
        <v>16</v>
      </c>
      <c r="B22" s="816"/>
      <c r="C22" s="817"/>
      <c r="D22" s="817"/>
      <c r="E22" s="817"/>
      <c r="F22" s="817"/>
      <c r="G22" s="817"/>
      <c r="H22" s="817"/>
      <c r="I22" s="817"/>
      <c r="J22" s="817"/>
      <c r="K22" s="817"/>
      <c r="L22" s="817"/>
      <c r="M22" s="817"/>
      <c r="N22" s="817"/>
      <c r="O22" s="817"/>
      <c r="P22" s="818"/>
      <c r="Q22" s="819"/>
      <c r="R22" s="820"/>
      <c r="S22" s="820"/>
      <c r="T22" s="820"/>
      <c r="U22" s="820"/>
      <c r="V22" s="820"/>
      <c r="W22" s="820"/>
      <c r="X22" s="820"/>
      <c r="Y22" s="820"/>
      <c r="Z22" s="820"/>
      <c r="AA22" s="820"/>
      <c r="AB22" s="820"/>
      <c r="AC22" s="820"/>
      <c r="AD22" s="820"/>
      <c r="AE22" s="821"/>
      <c r="AF22" s="822"/>
      <c r="AG22" s="823"/>
      <c r="AH22" s="823"/>
      <c r="AI22" s="823"/>
      <c r="AJ22" s="824"/>
      <c r="AK22" s="825"/>
      <c r="AL22" s="826"/>
      <c r="AM22" s="826"/>
      <c r="AN22" s="826"/>
      <c r="AO22" s="826"/>
      <c r="AP22" s="826"/>
      <c r="AQ22" s="826"/>
      <c r="AR22" s="826"/>
      <c r="AS22" s="826"/>
      <c r="AT22" s="826"/>
      <c r="AU22" s="827"/>
      <c r="AV22" s="827"/>
      <c r="AW22" s="827"/>
      <c r="AX22" s="827"/>
      <c r="AY22" s="828"/>
      <c r="AZ22" s="829" t="s">
        <v>377</v>
      </c>
      <c r="BA22" s="829"/>
      <c r="BB22" s="829"/>
      <c r="BC22" s="829"/>
      <c r="BD22" s="830"/>
      <c r="BE22" s="234"/>
      <c r="BF22" s="234"/>
      <c r="BG22" s="234"/>
      <c r="BH22" s="234"/>
      <c r="BI22" s="234"/>
      <c r="BJ22" s="234"/>
      <c r="BK22" s="234"/>
      <c r="BL22" s="234"/>
      <c r="BM22" s="234"/>
      <c r="BN22" s="234"/>
      <c r="BO22" s="234"/>
      <c r="BP22" s="234"/>
      <c r="BQ22" s="239">
        <v>16</v>
      </c>
      <c r="BR22" s="240"/>
      <c r="BS22" s="785" t="s">
        <v>579</v>
      </c>
      <c r="BT22" s="783"/>
      <c r="BU22" s="783"/>
      <c r="BV22" s="783"/>
      <c r="BW22" s="783"/>
      <c r="BX22" s="783"/>
      <c r="BY22" s="783"/>
      <c r="BZ22" s="783"/>
      <c r="CA22" s="783"/>
      <c r="CB22" s="783"/>
      <c r="CC22" s="783"/>
      <c r="CD22" s="783"/>
      <c r="CE22" s="783"/>
      <c r="CF22" s="783"/>
      <c r="CG22" s="786"/>
      <c r="CH22" s="787">
        <v>-169</v>
      </c>
      <c r="CI22" s="779"/>
      <c r="CJ22" s="779"/>
      <c r="CK22" s="779"/>
      <c r="CL22" s="788"/>
      <c r="CM22" s="787">
        <v>2927</v>
      </c>
      <c r="CN22" s="779"/>
      <c r="CO22" s="779"/>
      <c r="CP22" s="779"/>
      <c r="CQ22" s="788"/>
      <c r="CR22" s="787">
        <v>6</v>
      </c>
      <c r="CS22" s="779"/>
      <c r="CT22" s="779"/>
      <c r="CU22" s="779"/>
      <c r="CV22" s="788"/>
      <c r="CW22" s="813">
        <v>221</v>
      </c>
      <c r="CX22" s="814"/>
      <c r="CY22" s="814"/>
      <c r="CZ22" s="814"/>
      <c r="DA22" s="815"/>
      <c r="DB22" s="787">
        <v>8157</v>
      </c>
      <c r="DC22" s="779"/>
      <c r="DD22" s="779"/>
      <c r="DE22" s="779"/>
      <c r="DF22" s="788"/>
      <c r="DG22" s="787" t="s">
        <v>564</v>
      </c>
      <c r="DH22" s="779"/>
      <c r="DI22" s="779"/>
      <c r="DJ22" s="779"/>
      <c r="DK22" s="788"/>
      <c r="DL22" s="787">
        <v>1240</v>
      </c>
      <c r="DM22" s="779"/>
      <c r="DN22" s="779"/>
      <c r="DO22" s="779"/>
      <c r="DP22" s="788"/>
      <c r="DQ22" s="787" t="s">
        <v>564</v>
      </c>
      <c r="DR22" s="779"/>
      <c r="DS22" s="779"/>
      <c r="DT22" s="779"/>
      <c r="DU22" s="788"/>
      <c r="DV22" s="785"/>
      <c r="DW22" s="783"/>
      <c r="DX22" s="783"/>
      <c r="DY22" s="783"/>
      <c r="DZ22" s="784"/>
      <c r="EA22" s="235"/>
    </row>
    <row r="23" spans="1:131" s="236" customFormat="1" ht="26.25" customHeight="1" thickBot="1" x14ac:dyDescent="0.25">
      <c r="A23" s="241" t="s">
        <v>378</v>
      </c>
      <c r="B23" s="803" t="s">
        <v>379</v>
      </c>
      <c r="C23" s="804"/>
      <c r="D23" s="804"/>
      <c r="E23" s="804"/>
      <c r="F23" s="804"/>
      <c r="G23" s="804"/>
      <c r="H23" s="804"/>
      <c r="I23" s="804"/>
      <c r="J23" s="804"/>
      <c r="K23" s="804"/>
      <c r="L23" s="804"/>
      <c r="M23" s="804"/>
      <c r="N23" s="804"/>
      <c r="O23" s="804"/>
      <c r="P23" s="805"/>
      <c r="Q23" s="806">
        <v>1164098</v>
      </c>
      <c r="R23" s="807"/>
      <c r="S23" s="807"/>
      <c r="T23" s="807"/>
      <c r="U23" s="807"/>
      <c r="V23" s="807">
        <v>1145586</v>
      </c>
      <c r="W23" s="807"/>
      <c r="X23" s="807"/>
      <c r="Y23" s="807"/>
      <c r="Z23" s="807"/>
      <c r="AA23" s="807">
        <v>18512</v>
      </c>
      <c r="AB23" s="807"/>
      <c r="AC23" s="807"/>
      <c r="AD23" s="807"/>
      <c r="AE23" s="808"/>
      <c r="AF23" s="809">
        <v>11701</v>
      </c>
      <c r="AG23" s="807"/>
      <c r="AH23" s="807"/>
      <c r="AI23" s="807"/>
      <c r="AJ23" s="810"/>
      <c r="AK23" s="811"/>
      <c r="AL23" s="812"/>
      <c r="AM23" s="812"/>
      <c r="AN23" s="812"/>
      <c r="AO23" s="812"/>
      <c r="AP23" s="807">
        <v>1403945</v>
      </c>
      <c r="AQ23" s="807"/>
      <c r="AR23" s="807"/>
      <c r="AS23" s="807"/>
      <c r="AT23" s="807"/>
      <c r="AU23" s="832"/>
      <c r="AV23" s="832"/>
      <c r="AW23" s="832"/>
      <c r="AX23" s="832"/>
      <c r="AY23" s="833"/>
      <c r="AZ23" s="834" t="s">
        <v>370</v>
      </c>
      <c r="BA23" s="835"/>
      <c r="BB23" s="835"/>
      <c r="BC23" s="835"/>
      <c r="BD23" s="836"/>
      <c r="BE23" s="234"/>
      <c r="BF23" s="234"/>
      <c r="BG23" s="234"/>
      <c r="BH23" s="234"/>
      <c r="BI23" s="234"/>
      <c r="BJ23" s="234"/>
      <c r="BK23" s="234"/>
      <c r="BL23" s="234"/>
      <c r="BM23" s="234"/>
      <c r="BN23" s="234"/>
      <c r="BO23" s="234"/>
      <c r="BP23" s="234"/>
      <c r="BQ23" s="239">
        <v>17</v>
      </c>
      <c r="BR23" s="240"/>
      <c r="BS23" s="785" t="s">
        <v>580</v>
      </c>
      <c r="BT23" s="783"/>
      <c r="BU23" s="783"/>
      <c r="BV23" s="783"/>
      <c r="BW23" s="783"/>
      <c r="BX23" s="783"/>
      <c r="BY23" s="783"/>
      <c r="BZ23" s="783"/>
      <c r="CA23" s="783"/>
      <c r="CB23" s="783"/>
      <c r="CC23" s="783"/>
      <c r="CD23" s="783"/>
      <c r="CE23" s="783"/>
      <c r="CF23" s="783"/>
      <c r="CG23" s="786"/>
      <c r="CH23" s="787" t="s">
        <v>564</v>
      </c>
      <c r="CI23" s="779"/>
      <c r="CJ23" s="779"/>
      <c r="CK23" s="779"/>
      <c r="CL23" s="788"/>
      <c r="CM23" s="787">
        <v>736</v>
      </c>
      <c r="CN23" s="779"/>
      <c r="CO23" s="779"/>
      <c r="CP23" s="779"/>
      <c r="CQ23" s="788"/>
      <c r="CR23" s="787">
        <v>375</v>
      </c>
      <c r="CS23" s="779"/>
      <c r="CT23" s="779"/>
      <c r="CU23" s="779"/>
      <c r="CV23" s="788"/>
      <c r="CW23" s="787">
        <v>167</v>
      </c>
      <c r="CX23" s="779"/>
      <c r="CY23" s="779"/>
      <c r="CZ23" s="779"/>
      <c r="DA23" s="788"/>
      <c r="DB23" s="813" t="s">
        <v>564</v>
      </c>
      <c r="DC23" s="814"/>
      <c r="DD23" s="814"/>
      <c r="DE23" s="814"/>
      <c r="DF23" s="815"/>
      <c r="DG23" s="787" t="s">
        <v>564</v>
      </c>
      <c r="DH23" s="779"/>
      <c r="DI23" s="779"/>
      <c r="DJ23" s="779"/>
      <c r="DK23" s="788"/>
      <c r="DL23" s="787" t="s">
        <v>564</v>
      </c>
      <c r="DM23" s="779"/>
      <c r="DN23" s="779"/>
      <c r="DO23" s="779"/>
      <c r="DP23" s="788"/>
      <c r="DQ23" s="787" t="s">
        <v>564</v>
      </c>
      <c r="DR23" s="779"/>
      <c r="DS23" s="779"/>
      <c r="DT23" s="779"/>
      <c r="DU23" s="788"/>
      <c r="DV23" s="785"/>
      <c r="DW23" s="783"/>
      <c r="DX23" s="783"/>
      <c r="DY23" s="783"/>
      <c r="DZ23" s="784"/>
      <c r="EA23" s="235"/>
    </row>
    <row r="24" spans="1:131" s="236" customFormat="1" ht="26.25" customHeight="1" x14ac:dyDescent="0.2">
      <c r="A24" s="831" t="s">
        <v>380</v>
      </c>
      <c r="B24" s="831"/>
      <c r="C24" s="831"/>
      <c r="D24" s="831"/>
      <c r="E24" s="831"/>
      <c r="F24" s="831"/>
      <c r="G24" s="831"/>
      <c r="H24" s="831"/>
      <c r="I24" s="831"/>
      <c r="J24" s="831"/>
      <c r="K24" s="831"/>
      <c r="L24" s="831"/>
      <c r="M24" s="831"/>
      <c r="N24" s="831"/>
      <c r="O24" s="831"/>
      <c r="P24" s="831"/>
      <c r="Q24" s="831"/>
      <c r="R24" s="831"/>
      <c r="S24" s="831"/>
      <c r="T24" s="831"/>
      <c r="U24" s="831"/>
      <c r="V24" s="831"/>
      <c r="W24" s="831"/>
      <c r="X24" s="831"/>
      <c r="Y24" s="831"/>
      <c r="Z24" s="831"/>
      <c r="AA24" s="831"/>
      <c r="AB24" s="831"/>
      <c r="AC24" s="831"/>
      <c r="AD24" s="831"/>
      <c r="AE24" s="831"/>
      <c r="AF24" s="831"/>
      <c r="AG24" s="831"/>
      <c r="AH24" s="831"/>
      <c r="AI24" s="831"/>
      <c r="AJ24" s="831"/>
      <c r="AK24" s="831"/>
      <c r="AL24" s="831"/>
      <c r="AM24" s="831"/>
      <c r="AN24" s="831"/>
      <c r="AO24" s="831"/>
      <c r="AP24" s="831"/>
      <c r="AQ24" s="831"/>
      <c r="AR24" s="831"/>
      <c r="AS24" s="831"/>
      <c r="AT24" s="831"/>
      <c r="AU24" s="831"/>
      <c r="AV24" s="831"/>
      <c r="AW24" s="831"/>
      <c r="AX24" s="831"/>
      <c r="AY24" s="831"/>
      <c r="AZ24" s="233"/>
      <c r="BA24" s="233"/>
      <c r="BB24" s="233"/>
      <c r="BC24" s="233"/>
      <c r="BD24" s="233"/>
      <c r="BE24" s="234"/>
      <c r="BF24" s="234"/>
      <c r="BG24" s="234"/>
      <c r="BH24" s="234"/>
      <c r="BI24" s="234"/>
      <c r="BJ24" s="234"/>
      <c r="BK24" s="234"/>
      <c r="BL24" s="234"/>
      <c r="BM24" s="234"/>
      <c r="BN24" s="234"/>
      <c r="BO24" s="234"/>
      <c r="BP24" s="234"/>
      <c r="BQ24" s="239">
        <v>18</v>
      </c>
      <c r="BR24" s="240"/>
      <c r="BS24" s="785" t="s">
        <v>581</v>
      </c>
      <c r="BT24" s="783"/>
      <c r="BU24" s="783"/>
      <c r="BV24" s="783"/>
      <c r="BW24" s="783"/>
      <c r="BX24" s="783"/>
      <c r="BY24" s="783"/>
      <c r="BZ24" s="783"/>
      <c r="CA24" s="783"/>
      <c r="CB24" s="783"/>
      <c r="CC24" s="783"/>
      <c r="CD24" s="783"/>
      <c r="CE24" s="783"/>
      <c r="CF24" s="783"/>
      <c r="CG24" s="786"/>
      <c r="CH24" s="787">
        <v>-2</v>
      </c>
      <c r="CI24" s="779"/>
      <c r="CJ24" s="779"/>
      <c r="CK24" s="779"/>
      <c r="CL24" s="788"/>
      <c r="CM24" s="787">
        <v>323</v>
      </c>
      <c r="CN24" s="779"/>
      <c r="CO24" s="779"/>
      <c r="CP24" s="779"/>
      <c r="CQ24" s="788"/>
      <c r="CR24" s="787">
        <v>52</v>
      </c>
      <c r="CS24" s="779"/>
      <c r="CT24" s="779"/>
      <c r="CU24" s="779"/>
      <c r="CV24" s="788"/>
      <c r="CW24" s="787">
        <v>19</v>
      </c>
      <c r="CX24" s="779"/>
      <c r="CY24" s="779"/>
      <c r="CZ24" s="779"/>
      <c r="DA24" s="788"/>
      <c r="DB24" s="787" t="s">
        <v>564</v>
      </c>
      <c r="DC24" s="779"/>
      <c r="DD24" s="779"/>
      <c r="DE24" s="779"/>
      <c r="DF24" s="788"/>
      <c r="DG24" s="787" t="s">
        <v>564</v>
      </c>
      <c r="DH24" s="779"/>
      <c r="DI24" s="779"/>
      <c r="DJ24" s="779"/>
      <c r="DK24" s="788"/>
      <c r="DL24" s="787" t="s">
        <v>564</v>
      </c>
      <c r="DM24" s="779"/>
      <c r="DN24" s="779"/>
      <c r="DO24" s="779"/>
      <c r="DP24" s="788"/>
      <c r="DQ24" s="787" t="s">
        <v>564</v>
      </c>
      <c r="DR24" s="779"/>
      <c r="DS24" s="779"/>
      <c r="DT24" s="779"/>
      <c r="DU24" s="788"/>
      <c r="DV24" s="785"/>
      <c r="DW24" s="783"/>
      <c r="DX24" s="783"/>
      <c r="DY24" s="783"/>
      <c r="DZ24" s="784"/>
      <c r="EA24" s="235"/>
    </row>
    <row r="25" spans="1:131" ht="26.25" customHeight="1" thickBot="1" x14ac:dyDescent="0.25">
      <c r="A25" s="729" t="s">
        <v>381</v>
      </c>
      <c r="B25" s="729"/>
      <c r="C25" s="729"/>
      <c r="D25" s="729"/>
      <c r="E25" s="729"/>
      <c r="F25" s="729"/>
      <c r="G25" s="729"/>
      <c r="H25" s="729"/>
      <c r="I25" s="729"/>
      <c r="J25" s="729"/>
      <c r="K25" s="729"/>
      <c r="L25" s="729"/>
      <c r="M25" s="729"/>
      <c r="N25" s="729"/>
      <c r="O25" s="729"/>
      <c r="P25" s="729"/>
      <c r="Q25" s="729"/>
      <c r="R25" s="729"/>
      <c r="S25" s="729"/>
      <c r="T25" s="729"/>
      <c r="U25" s="729"/>
      <c r="V25" s="729"/>
      <c r="W25" s="729"/>
      <c r="X25" s="729"/>
      <c r="Y25" s="729"/>
      <c r="Z25" s="729"/>
      <c r="AA25" s="729"/>
      <c r="AB25" s="729"/>
      <c r="AC25" s="729"/>
      <c r="AD25" s="729"/>
      <c r="AE25" s="729"/>
      <c r="AF25" s="729"/>
      <c r="AG25" s="729"/>
      <c r="AH25" s="729"/>
      <c r="AI25" s="729"/>
      <c r="AJ25" s="729"/>
      <c r="AK25" s="729"/>
      <c r="AL25" s="729"/>
      <c r="AM25" s="729"/>
      <c r="AN25" s="729"/>
      <c r="AO25" s="729"/>
      <c r="AP25" s="729"/>
      <c r="AQ25" s="729"/>
      <c r="AR25" s="729"/>
      <c r="AS25" s="729"/>
      <c r="AT25" s="729"/>
      <c r="AU25" s="729"/>
      <c r="AV25" s="729"/>
      <c r="AW25" s="729"/>
      <c r="AX25" s="729"/>
      <c r="AY25" s="729"/>
      <c r="AZ25" s="729"/>
      <c r="BA25" s="729"/>
      <c r="BB25" s="729"/>
      <c r="BC25" s="729"/>
      <c r="BD25" s="729"/>
      <c r="BE25" s="729"/>
      <c r="BF25" s="729"/>
      <c r="BG25" s="729"/>
      <c r="BH25" s="729"/>
      <c r="BI25" s="729"/>
      <c r="BJ25" s="233"/>
      <c r="BK25" s="233"/>
      <c r="BL25" s="233"/>
      <c r="BM25" s="233"/>
      <c r="BN25" s="233"/>
      <c r="BO25" s="242"/>
      <c r="BP25" s="242"/>
      <c r="BQ25" s="239">
        <v>19</v>
      </c>
      <c r="BR25" s="240"/>
      <c r="BS25" s="785" t="s">
        <v>582</v>
      </c>
      <c r="BT25" s="783"/>
      <c r="BU25" s="783"/>
      <c r="BV25" s="783"/>
      <c r="BW25" s="783"/>
      <c r="BX25" s="783"/>
      <c r="BY25" s="783"/>
      <c r="BZ25" s="783"/>
      <c r="CA25" s="783"/>
      <c r="CB25" s="783"/>
      <c r="CC25" s="783"/>
      <c r="CD25" s="783"/>
      <c r="CE25" s="783"/>
      <c r="CF25" s="783"/>
      <c r="CG25" s="786"/>
      <c r="CH25" s="787">
        <v>6</v>
      </c>
      <c r="CI25" s="779"/>
      <c r="CJ25" s="779"/>
      <c r="CK25" s="779"/>
      <c r="CL25" s="788"/>
      <c r="CM25" s="787">
        <v>73</v>
      </c>
      <c r="CN25" s="779"/>
      <c r="CO25" s="779"/>
      <c r="CP25" s="779"/>
      <c r="CQ25" s="788"/>
      <c r="CR25" s="787">
        <v>14</v>
      </c>
      <c r="CS25" s="779"/>
      <c r="CT25" s="779"/>
      <c r="CU25" s="779"/>
      <c r="CV25" s="788"/>
      <c r="CW25" s="787" t="s">
        <v>564</v>
      </c>
      <c r="CX25" s="779"/>
      <c r="CY25" s="779"/>
      <c r="CZ25" s="779"/>
      <c r="DA25" s="788"/>
      <c r="DB25" s="787" t="s">
        <v>564</v>
      </c>
      <c r="DC25" s="779"/>
      <c r="DD25" s="779"/>
      <c r="DE25" s="779"/>
      <c r="DF25" s="788"/>
      <c r="DG25" s="787" t="s">
        <v>564</v>
      </c>
      <c r="DH25" s="779"/>
      <c r="DI25" s="779"/>
      <c r="DJ25" s="779"/>
      <c r="DK25" s="788"/>
      <c r="DL25" s="787" t="s">
        <v>564</v>
      </c>
      <c r="DM25" s="779"/>
      <c r="DN25" s="779"/>
      <c r="DO25" s="779"/>
      <c r="DP25" s="788"/>
      <c r="DQ25" s="787" t="s">
        <v>564</v>
      </c>
      <c r="DR25" s="779"/>
      <c r="DS25" s="779"/>
      <c r="DT25" s="779"/>
      <c r="DU25" s="788"/>
      <c r="DV25" s="785"/>
      <c r="DW25" s="783"/>
      <c r="DX25" s="783"/>
      <c r="DY25" s="783"/>
      <c r="DZ25" s="784"/>
      <c r="EA25" s="231"/>
    </row>
    <row r="26" spans="1:131" ht="26.25" customHeight="1" x14ac:dyDescent="0.2">
      <c r="A26" s="731" t="s">
        <v>348</v>
      </c>
      <c r="B26" s="732"/>
      <c r="C26" s="732"/>
      <c r="D26" s="732"/>
      <c r="E26" s="732"/>
      <c r="F26" s="732"/>
      <c r="G26" s="732"/>
      <c r="H26" s="732"/>
      <c r="I26" s="732"/>
      <c r="J26" s="732"/>
      <c r="K26" s="732"/>
      <c r="L26" s="732"/>
      <c r="M26" s="732"/>
      <c r="N26" s="732"/>
      <c r="O26" s="732"/>
      <c r="P26" s="733"/>
      <c r="Q26" s="737" t="s">
        <v>382</v>
      </c>
      <c r="R26" s="738"/>
      <c r="S26" s="738"/>
      <c r="T26" s="738"/>
      <c r="U26" s="739"/>
      <c r="V26" s="737" t="s">
        <v>383</v>
      </c>
      <c r="W26" s="738"/>
      <c r="X26" s="738"/>
      <c r="Y26" s="738"/>
      <c r="Z26" s="739"/>
      <c r="AA26" s="737" t="s">
        <v>384</v>
      </c>
      <c r="AB26" s="738"/>
      <c r="AC26" s="738"/>
      <c r="AD26" s="738"/>
      <c r="AE26" s="738"/>
      <c r="AF26" s="837" t="s">
        <v>385</v>
      </c>
      <c r="AG26" s="838"/>
      <c r="AH26" s="838"/>
      <c r="AI26" s="838"/>
      <c r="AJ26" s="839"/>
      <c r="AK26" s="738" t="s">
        <v>386</v>
      </c>
      <c r="AL26" s="738"/>
      <c r="AM26" s="738"/>
      <c r="AN26" s="738"/>
      <c r="AO26" s="739"/>
      <c r="AP26" s="737" t="s">
        <v>387</v>
      </c>
      <c r="AQ26" s="738"/>
      <c r="AR26" s="738"/>
      <c r="AS26" s="738"/>
      <c r="AT26" s="739"/>
      <c r="AU26" s="737" t="s">
        <v>388</v>
      </c>
      <c r="AV26" s="738"/>
      <c r="AW26" s="738"/>
      <c r="AX26" s="738"/>
      <c r="AY26" s="739"/>
      <c r="AZ26" s="737" t="s">
        <v>389</v>
      </c>
      <c r="BA26" s="738"/>
      <c r="BB26" s="738"/>
      <c r="BC26" s="738"/>
      <c r="BD26" s="739"/>
      <c r="BE26" s="737" t="s">
        <v>355</v>
      </c>
      <c r="BF26" s="738"/>
      <c r="BG26" s="738"/>
      <c r="BH26" s="738"/>
      <c r="BI26" s="744"/>
      <c r="BJ26" s="233"/>
      <c r="BK26" s="233"/>
      <c r="BL26" s="233"/>
      <c r="BM26" s="233"/>
      <c r="BN26" s="233"/>
      <c r="BO26" s="242"/>
      <c r="BP26" s="242"/>
      <c r="BQ26" s="239">
        <v>20</v>
      </c>
      <c r="BR26" s="240"/>
      <c r="BS26" s="785" t="s">
        <v>583</v>
      </c>
      <c r="BT26" s="783"/>
      <c r="BU26" s="783"/>
      <c r="BV26" s="783"/>
      <c r="BW26" s="783"/>
      <c r="BX26" s="783"/>
      <c r="BY26" s="783"/>
      <c r="BZ26" s="783"/>
      <c r="CA26" s="783"/>
      <c r="CB26" s="783"/>
      <c r="CC26" s="783"/>
      <c r="CD26" s="783"/>
      <c r="CE26" s="783"/>
      <c r="CF26" s="783"/>
      <c r="CG26" s="786"/>
      <c r="CH26" s="787">
        <v>1</v>
      </c>
      <c r="CI26" s="779"/>
      <c r="CJ26" s="779"/>
      <c r="CK26" s="779"/>
      <c r="CL26" s="788"/>
      <c r="CM26" s="787">
        <v>731</v>
      </c>
      <c r="CN26" s="779"/>
      <c r="CO26" s="779"/>
      <c r="CP26" s="779"/>
      <c r="CQ26" s="788"/>
      <c r="CR26" s="787">
        <v>510</v>
      </c>
      <c r="CS26" s="779"/>
      <c r="CT26" s="779"/>
      <c r="CU26" s="779"/>
      <c r="CV26" s="788"/>
      <c r="CW26" s="787" t="s">
        <v>564</v>
      </c>
      <c r="CX26" s="779"/>
      <c r="CY26" s="779"/>
      <c r="CZ26" s="779"/>
      <c r="DA26" s="788"/>
      <c r="DB26" s="787" t="s">
        <v>564</v>
      </c>
      <c r="DC26" s="779"/>
      <c r="DD26" s="779"/>
      <c r="DE26" s="779"/>
      <c r="DF26" s="788"/>
      <c r="DG26" s="787" t="s">
        <v>564</v>
      </c>
      <c r="DH26" s="779"/>
      <c r="DI26" s="779"/>
      <c r="DJ26" s="779"/>
      <c r="DK26" s="788"/>
      <c r="DL26" s="787" t="s">
        <v>564</v>
      </c>
      <c r="DM26" s="779"/>
      <c r="DN26" s="779"/>
      <c r="DO26" s="779"/>
      <c r="DP26" s="788"/>
      <c r="DQ26" s="787" t="s">
        <v>564</v>
      </c>
      <c r="DR26" s="779"/>
      <c r="DS26" s="779"/>
      <c r="DT26" s="779"/>
      <c r="DU26" s="788"/>
      <c r="DV26" s="785"/>
      <c r="DW26" s="783"/>
      <c r="DX26" s="783"/>
      <c r="DY26" s="783"/>
      <c r="DZ26" s="784"/>
      <c r="EA26" s="231"/>
    </row>
    <row r="27" spans="1:131" ht="26.25" customHeight="1" thickBot="1" x14ac:dyDescent="0.25">
      <c r="A27" s="734"/>
      <c r="B27" s="735"/>
      <c r="C27" s="735"/>
      <c r="D27" s="735"/>
      <c r="E27" s="735"/>
      <c r="F27" s="735"/>
      <c r="G27" s="735"/>
      <c r="H27" s="735"/>
      <c r="I27" s="735"/>
      <c r="J27" s="735"/>
      <c r="K27" s="735"/>
      <c r="L27" s="735"/>
      <c r="M27" s="735"/>
      <c r="N27" s="735"/>
      <c r="O27" s="735"/>
      <c r="P27" s="736"/>
      <c r="Q27" s="740"/>
      <c r="R27" s="741"/>
      <c r="S27" s="741"/>
      <c r="T27" s="741"/>
      <c r="U27" s="742"/>
      <c r="V27" s="740"/>
      <c r="W27" s="741"/>
      <c r="X27" s="741"/>
      <c r="Y27" s="741"/>
      <c r="Z27" s="742"/>
      <c r="AA27" s="740"/>
      <c r="AB27" s="741"/>
      <c r="AC27" s="741"/>
      <c r="AD27" s="741"/>
      <c r="AE27" s="741"/>
      <c r="AF27" s="840"/>
      <c r="AG27" s="841"/>
      <c r="AH27" s="841"/>
      <c r="AI27" s="841"/>
      <c r="AJ27" s="842"/>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46"/>
      <c r="BJ27" s="233"/>
      <c r="BK27" s="233"/>
      <c r="BL27" s="233"/>
      <c r="BM27" s="233"/>
      <c r="BN27" s="233"/>
      <c r="BO27" s="242"/>
      <c r="BP27" s="242"/>
      <c r="BQ27" s="239">
        <v>21</v>
      </c>
      <c r="BR27" s="240"/>
      <c r="BS27" s="785" t="s">
        <v>584</v>
      </c>
      <c r="BT27" s="783"/>
      <c r="BU27" s="783"/>
      <c r="BV27" s="783"/>
      <c r="BW27" s="783"/>
      <c r="BX27" s="783"/>
      <c r="BY27" s="783"/>
      <c r="BZ27" s="783"/>
      <c r="CA27" s="783"/>
      <c r="CB27" s="783"/>
      <c r="CC27" s="783"/>
      <c r="CD27" s="783"/>
      <c r="CE27" s="783"/>
      <c r="CF27" s="783"/>
      <c r="CG27" s="786"/>
      <c r="CH27" s="787">
        <v>1248</v>
      </c>
      <c r="CI27" s="779"/>
      <c r="CJ27" s="779"/>
      <c r="CK27" s="779"/>
      <c r="CL27" s="788"/>
      <c r="CM27" s="787">
        <v>15879</v>
      </c>
      <c r="CN27" s="779"/>
      <c r="CO27" s="779"/>
      <c r="CP27" s="779"/>
      <c r="CQ27" s="788"/>
      <c r="CR27" s="787">
        <v>195</v>
      </c>
      <c r="CS27" s="779"/>
      <c r="CT27" s="779"/>
      <c r="CU27" s="779"/>
      <c r="CV27" s="788"/>
      <c r="CW27" s="787">
        <v>1786</v>
      </c>
      <c r="CX27" s="779"/>
      <c r="CY27" s="779"/>
      <c r="CZ27" s="779"/>
      <c r="DA27" s="788"/>
      <c r="DB27" s="787">
        <v>49499</v>
      </c>
      <c r="DC27" s="779"/>
      <c r="DD27" s="779"/>
      <c r="DE27" s="779"/>
      <c r="DF27" s="788"/>
      <c r="DG27" s="787" t="s">
        <v>564</v>
      </c>
      <c r="DH27" s="779"/>
      <c r="DI27" s="779"/>
      <c r="DJ27" s="779"/>
      <c r="DK27" s="788"/>
      <c r="DL27" s="787" t="s">
        <v>564</v>
      </c>
      <c r="DM27" s="779"/>
      <c r="DN27" s="779"/>
      <c r="DO27" s="779"/>
      <c r="DP27" s="788"/>
      <c r="DQ27" s="787">
        <v>3328</v>
      </c>
      <c r="DR27" s="779"/>
      <c r="DS27" s="779"/>
      <c r="DT27" s="779"/>
      <c r="DU27" s="788"/>
      <c r="DV27" s="785"/>
      <c r="DW27" s="783"/>
      <c r="DX27" s="783"/>
      <c r="DY27" s="783"/>
      <c r="DZ27" s="784"/>
      <c r="EA27" s="231"/>
    </row>
    <row r="28" spans="1:131" ht="26.25" customHeight="1" thickTop="1" x14ac:dyDescent="0.2">
      <c r="A28" s="243">
        <v>1</v>
      </c>
      <c r="B28" s="756" t="s">
        <v>390</v>
      </c>
      <c r="C28" s="757"/>
      <c r="D28" s="757"/>
      <c r="E28" s="757"/>
      <c r="F28" s="757"/>
      <c r="G28" s="757"/>
      <c r="H28" s="757"/>
      <c r="I28" s="757"/>
      <c r="J28" s="757"/>
      <c r="K28" s="757"/>
      <c r="L28" s="757"/>
      <c r="M28" s="757"/>
      <c r="N28" s="757"/>
      <c r="O28" s="757"/>
      <c r="P28" s="758"/>
      <c r="Q28" s="847">
        <v>184976</v>
      </c>
      <c r="R28" s="848"/>
      <c r="S28" s="848"/>
      <c r="T28" s="848"/>
      <c r="U28" s="848"/>
      <c r="V28" s="848">
        <v>176569</v>
      </c>
      <c r="W28" s="848"/>
      <c r="X28" s="848"/>
      <c r="Y28" s="848"/>
      <c r="Z28" s="848"/>
      <c r="AA28" s="848">
        <v>8407</v>
      </c>
      <c r="AB28" s="848"/>
      <c r="AC28" s="848"/>
      <c r="AD28" s="848"/>
      <c r="AE28" s="849"/>
      <c r="AF28" s="850">
        <v>8407</v>
      </c>
      <c r="AG28" s="848"/>
      <c r="AH28" s="848"/>
      <c r="AI28" s="848"/>
      <c r="AJ28" s="851"/>
      <c r="AK28" s="852">
        <v>9949</v>
      </c>
      <c r="AL28" s="853"/>
      <c r="AM28" s="853"/>
      <c r="AN28" s="853"/>
      <c r="AO28" s="853"/>
      <c r="AP28" s="853" t="s">
        <v>592</v>
      </c>
      <c r="AQ28" s="853"/>
      <c r="AR28" s="853"/>
      <c r="AS28" s="853"/>
      <c r="AT28" s="853"/>
      <c r="AU28" s="853" t="s">
        <v>592</v>
      </c>
      <c r="AV28" s="853"/>
      <c r="AW28" s="853"/>
      <c r="AX28" s="853"/>
      <c r="AY28" s="853"/>
      <c r="AZ28" s="854" t="s">
        <v>592</v>
      </c>
      <c r="BA28" s="854"/>
      <c r="BB28" s="854"/>
      <c r="BC28" s="854"/>
      <c r="BD28" s="854"/>
      <c r="BE28" s="845" t="s">
        <v>593</v>
      </c>
      <c r="BF28" s="845"/>
      <c r="BG28" s="845"/>
      <c r="BH28" s="845"/>
      <c r="BI28" s="846"/>
      <c r="BJ28" s="233"/>
      <c r="BK28" s="233"/>
      <c r="BL28" s="233"/>
      <c r="BM28" s="233"/>
      <c r="BN28" s="233"/>
      <c r="BO28" s="242"/>
      <c r="BP28" s="242"/>
      <c r="BQ28" s="239">
        <v>22</v>
      </c>
      <c r="BR28" s="240"/>
      <c r="BS28" s="785" t="s">
        <v>585</v>
      </c>
      <c r="BT28" s="783"/>
      <c r="BU28" s="783"/>
      <c r="BV28" s="783"/>
      <c r="BW28" s="783"/>
      <c r="BX28" s="783"/>
      <c r="BY28" s="783"/>
      <c r="BZ28" s="783"/>
      <c r="CA28" s="783"/>
      <c r="CB28" s="783"/>
      <c r="CC28" s="783"/>
      <c r="CD28" s="783"/>
      <c r="CE28" s="783"/>
      <c r="CF28" s="783"/>
      <c r="CG28" s="786"/>
      <c r="CH28" s="787">
        <v>-6</v>
      </c>
      <c r="CI28" s="779"/>
      <c r="CJ28" s="779"/>
      <c r="CK28" s="779"/>
      <c r="CL28" s="788"/>
      <c r="CM28" s="787">
        <v>1910</v>
      </c>
      <c r="CN28" s="779"/>
      <c r="CO28" s="779"/>
      <c r="CP28" s="779"/>
      <c r="CQ28" s="788"/>
      <c r="CR28" s="787">
        <v>1650</v>
      </c>
      <c r="CS28" s="779"/>
      <c r="CT28" s="779"/>
      <c r="CU28" s="779"/>
      <c r="CV28" s="788"/>
      <c r="CW28" s="787">
        <v>17</v>
      </c>
      <c r="CX28" s="779"/>
      <c r="CY28" s="779"/>
      <c r="CZ28" s="779"/>
      <c r="DA28" s="788"/>
      <c r="DB28" s="787" t="s">
        <v>564</v>
      </c>
      <c r="DC28" s="779"/>
      <c r="DD28" s="779"/>
      <c r="DE28" s="779"/>
      <c r="DF28" s="788"/>
      <c r="DG28" s="787" t="s">
        <v>564</v>
      </c>
      <c r="DH28" s="779"/>
      <c r="DI28" s="779"/>
      <c r="DJ28" s="779"/>
      <c r="DK28" s="788"/>
      <c r="DL28" s="787" t="s">
        <v>564</v>
      </c>
      <c r="DM28" s="779"/>
      <c r="DN28" s="779"/>
      <c r="DO28" s="779"/>
      <c r="DP28" s="788"/>
      <c r="DQ28" s="787" t="s">
        <v>564</v>
      </c>
      <c r="DR28" s="779"/>
      <c r="DS28" s="779"/>
      <c r="DT28" s="779"/>
      <c r="DU28" s="788"/>
      <c r="DV28" s="785"/>
      <c r="DW28" s="783"/>
      <c r="DX28" s="783"/>
      <c r="DY28" s="783"/>
      <c r="DZ28" s="784"/>
      <c r="EA28" s="231"/>
    </row>
    <row r="29" spans="1:131" ht="26.25" customHeight="1" x14ac:dyDescent="0.2">
      <c r="A29" s="243">
        <v>2</v>
      </c>
      <c r="B29" s="789" t="s">
        <v>391</v>
      </c>
      <c r="C29" s="790"/>
      <c r="D29" s="790"/>
      <c r="E29" s="790"/>
      <c r="F29" s="790"/>
      <c r="G29" s="790"/>
      <c r="H29" s="790"/>
      <c r="I29" s="790"/>
      <c r="J29" s="790"/>
      <c r="K29" s="790"/>
      <c r="L29" s="790"/>
      <c r="M29" s="790"/>
      <c r="N29" s="790"/>
      <c r="O29" s="790"/>
      <c r="P29" s="791"/>
      <c r="Q29" s="801">
        <v>2749</v>
      </c>
      <c r="R29" s="802"/>
      <c r="S29" s="802"/>
      <c r="T29" s="802"/>
      <c r="U29" s="802"/>
      <c r="V29" s="802">
        <v>2199</v>
      </c>
      <c r="W29" s="802"/>
      <c r="X29" s="802"/>
      <c r="Y29" s="802"/>
      <c r="Z29" s="802"/>
      <c r="AA29" s="802">
        <v>550</v>
      </c>
      <c r="AB29" s="802"/>
      <c r="AC29" s="802"/>
      <c r="AD29" s="802"/>
      <c r="AE29" s="795"/>
      <c r="AF29" s="843">
        <v>7981</v>
      </c>
      <c r="AG29" s="802"/>
      <c r="AH29" s="802"/>
      <c r="AI29" s="802"/>
      <c r="AJ29" s="844"/>
      <c r="AK29" s="859" t="s">
        <v>592</v>
      </c>
      <c r="AL29" s="855"/>
      <c r="AM29" s="855"/>
      <c r="AN29" s="855"/>
      <c r="AO29" s="855"/>
      <c r="AP29" s="855">
        <v>1911</v>
      </c>
      <c r="AQ29" s="855"/>
      <c r="AR29" s="855"/>
      <c r="AS29" s="855"/>
      <c r="AT29" s="855"/>
      <c r="AU29" s="855">
        <v>11</v>
      </c>
      <c r="AV29" s="855"/>
      <c r="AW29" s="855"/>
      <c r="AX29" s="855"/>
      <c r="AY29" s="855"/>
      <c r="AZ29" s="856" t="s">
        <v>592</v>
      </c>
      <c r="BA29" s="856"/>
      <c r="BB29" s="856"/>
      <c r="BC29" s="856"/>
      <c r="BD29" s="856"/>
      <c r="BE29" s="857" t="s">
        <v>594</v>
      </c>
      <c r="BF29" s="857"/>
      <c r="BG29" s="857"/>
      <c r="BH29" s="857"/>
      <c r="BI29" s="858"/>
      <c r="BJ29" s="233"/>
      <c r="BK29" s="233"/>
      <c r="BL29" s="233"/>
      <c r="BM29" s="233"/>
      <c r="BN29" s="233"/>
      <c r="BO29" s="242"/>
      <c r="BP29" s="242"/>
      <c r="BQ29" s="239">
        <v>23</v>
      </c>
      <c r="BR29" s="240"/>
      <c r="BS29" s="785" t="s">
        <v>586</v>
      </c>
      <c r="BT29" s="783"/>
      <c r="BU29" s="783"/>
      <c r="BV29" s="783"/>
      <c r="BW29" s="783"/>
      <c r="BX29" s="783"/>
      <c r="BY29" s="783"/>
      <c r="BZ29" s="783"/>
      <c r="CA29" s="783"/>
      <c r="CB29" s="783"/>
      <c r="CC29" s="783"/>
      <c r="CD29" s="783"/>
      <c r="CE29" s="783"/>
      <c r="CF29" s="783"/>
      <c r="CG29" s="786"/>
      <c r="CH29" s="787">
        <v>71</v>
      </c>
      <c r="CI29" s="779"/>
      <c r="CJ29" s="779"/>
      <c r="CK29" s="779"/>
      <c r="CL29" s="788"/>
      <c r="CM29" s="787">
        <v>4956</v>
      </c>
      <c r="CN29" s="779"/>
      <c r="CO29" s="779"/>
      <c r="CP29" s="779"/>
      <c r="CQ29" s="788"/>
      <c r="CR29" s="787">
        <v>100</v>
      </c>
      <c r="CS29" s="779"/>
      <c r="CT29" s="779"/>
      <c r="CU29" s="779"/>
      <c r="CV29" s="788"/>
      <c r="CW29" s="787" t="s">
        <v>564</v>
      </c>
      <c r="CX29" s="779"/>
      <c r="CY29" s="779"/>
      <c r="CZ29" s="779"/>
      <c r="DA29" s="788"/>
      <c r="DB29" s="787" t="s">
        <v>564</v>
      </c>
      <c r="DC29" s="779"/>
      <c r="DD29" s="779"/>
      <c r="DE29" s="779"/>
      <c r="DF29" s="788"/>
      <c r="DG29" s="787">
        <v>846</v>
      </c>
      <c r="DH29" s="779"/>
      <c r="DI29" s="779"/>
      <c r="DJ29" s="779"/>
      <c r="DK29" s="788"/>
      <c r="DL29" s="787" t="s">
        <v>564</v>
      </c>
      <c r="DM29" s="779"/>
      <c r="DN29" s="779"/>
      <c r="DO29" s="779"/>
      <c r="DP29" s="788"/>
      <c r="DQ29" s="787" t="s">
        <v>564</v>
      </c>
      <c r="DR29" s="779"/>
      <c r="DS29" s="779"/>
      <c r="DT29" s="779"/>
      <c r="DU29" s="788"/>
      <c r="DV29" s="785"/>
      <c r="DW29" s="783"/>
      <c r="DX29" s="783"/>
      <c r="DY29" s="783"/>
      <c r="DZ29" s="784"/>
      <c r="EA29" s="231"/>
    </row>
    <row r="30" spans="1:131" ht="26.25" customHeight="1" x14ac:dyDescent="0.2">
      <c r="A30" s="243">
        <v>3</v>
      </c>
      <c r="B30" s="789" t="s">
        <v>392</v>
      </c>
      <c r="C30" s="790"/>
      <c r="D30" s="790"/>
      <c r="E30" s="790"/>
      <c r="F30" s="790"/>
      <c r="G30" s="790"/>
      <c r="H30" s="790"/>
      <c r="I30" s="790"/>
      <c r="J30" s="790"/>
      <c r="K30" s="790"/>
      <c r="L30" s="790"/>
      <c r="M30" s="790"/>
      <c r="N30" s="790"/>
      <c r="O30" s="790"/>
      <c r="P30" s="791"/>
      <c r="Q30" s="801">
        <v>3581</v>
      </c>
      <c r="R30" s="802"/>
      <c r="S30" s="802"/>
      <c r="T30" s="802"/>
      <c r="U30" s="802"/>
      <c r="V30" s="802">
        <v>2994</v>
      </c>
      <c r="W30" s="802"/>
      <c r="X30" s="802"/>
      <c r="Y30" s="802"/>
      <c r="Z30" s="802"/>
      <c r="AA30" s="802">
        <v>587</v>
      </c>
      <c r="AB30" s="802"/>
      <c r="AC30" s="802"/>
      <c r="AD30" s="802"/>
      <c r="AE30" s="795"/>
      <c r="AF30" s="843">
        <v>7505</v>
      </c>
      <c r="AG30" s="802"/>
      <c r="AH30" s="802"/>
      <c r="AI30" s="802"/>
      <c r="AJ30" s="844"/>
      <c r="AK30" s="859" t="s">
        <v>592</v>
      </c>
      <c r="AL30" s="855"/>
      <c r="AM30" s="855"/>
      <c r="AN30" s="855"/>
      <c r="AO30" s="855"/>
      <c r="AP30" s="855">
        <v>789</v>
      </c>
      <c r="AQ30" s="855"/>
      <c r="AR30" s="855"/>
      <c r="AS30" s="855"/>
      <c r="AT30" s="855"/>
      <c r="AU30" s="855">
        <v>5</v>
      </c>
      <c r="AV30" s="855"/>
      <c r="AW30" s="855"/>
      <c r="AX30" s="855"/>
      <c r="AY30" s="855"/>
      <c r="AZ30" s="856" t="s">
        <v>592</v>
      </c>
      <c r="BA30" s="856"/>
      <c r="BB30" s="856"/>
      <c r="BC30" s="856"/>
      <c r="BD30" s="856"/>
      <c r="BE30" s="857" t="s">
        <v>594</v>
      </c>
      <c r="BF30" s="857"/>
      <c r="BG30" s="857"/>
      <c r="BH30" s="857"/>
      <c r="BI30" s="858"/>
      <c r="BJ30" s="233"/>
      <c r="BK30" s="233"/>
      <c r="BL30" s="233"/>
      <c r="BM30" s="233"/>
      <c r="BN30" s="233"/>
      <c r="BO30" s="242"/>
      <c r="BP30" s="242"/>
      <c r="BQ30" s="239">
        <v>24</v>
      </c>
      <c r="BR30" s="240"/>
      <c r="BS30" s="785" t="s">
        <v>587</v>
      </c>
      <c r="BT30" s="783"/>
      <c r="BU30" s="783"/>
      <c r="BV30" s="783"/>
      <c r="BW30" s="783"/>
      <c r="BX30" s="783"/>
      <c r="BY30" s="783"/>
      <c r="BZ30" s="783"/>
      <c r="CA30" s="783"/>
      <c r="CB30" s="783"/>
      <c r="CC30" s="783"/>
      <c r="CD30" s="783"/>
      <c r="CE30" s="783"/>
      <c r="CF30" s="783"/>
      <c r="CG30" s="786"/>
      <c r="CH30" s="787">
        <v>-3</v>
      </c>
      <c r="CI30" s="779"/>
      <c r="CJ30" s="779"/>
      <c r="CK30" s="779"/>
      <c r="CL30" s="788"/>
      <c r="CM30" s="787">
        <v>69</v>
      </c>
      <c r="CN30" s="779"/>
      <c r="CO30" s="779"/>
      <c r="CP30" s="779"/>
      <c r="CQ30" s="788"/>
      <c r="CR30" s="787">
        <v>52</v>
      </c>
      <c r="CS30" s="779"/>
      <c r="CT30" s="779"/>
      <c r="CU30" s="779"/>
      <c r="CV30" s="788"/>
      <c r="CW30" s="787" t="s">
        <v>564</v>
      </c>
      <c r="CX30" s="779"/>
      <c r="CY30" s="779"/>
      <c r="CZ30" s="779"/>
      <c r="DA30" s="788"/>
      <c r="DB30" s="787" t="s">
        <v>564</v>
      </c>
      <c r="DC30" s="779"/>
      <c r="DD30" s="779"/>
      <c r="DE30" s="779"/>
      <c r="DF30" s="788"/>
      <c r="DG30" s="787" t="s">
        <v>564</v>
      </c>
      <c r="DH30" s="779"/>
      <c r="DI30" s="779"/>
      <c r="DJ30" s="779"/>
      <c r="DK30" s="788"/>
      <c r="DL30" s="787" t="s">
        <v>564</v>
      </c>
      <c r="DM30" s="779"/>
      <c r="DN30" s="779"/>
      <c r="DO30" s="779"/>
      <c r="DP30" s="788"/>
      <c r="DQ30" s="787" t="s">
        <v>564</v>
      </c>
      <c r="DR30" s="779"/>
      <c r="DS30" s="779"/>
      <c r="DT30" s="779"/>
      <c r="DU30" s="788"/>
      <c r="DV30" s="785"/>
      <c r="DW30" s="783"/>
      <c r="DX30" s="783"/>
      <c r="DY30" s="783"/>
      <c r="DZ30" s="784"/>
      <c r="EA30" s="231"/>
    </row>
    <row r="31" spans="1:131" ht="26.25" customHeight="1" x14ac:dyDescent="0.2">
      <c r="A31" s="243">
        <v>4</v>
      </c>
      <c r="B31" s="789" t="s">
        <v>393</v>
      </c>
      <c r="C31" s="790"/>
      <c r="D31" s="790"/>
      <c r="E31" s="790"/>
      <c r="F31" s="790"/>
      <c r="G31" s="790"/>
      <c r="H31" s="790"/>
      <c r="I31" s="790"/>
      <c r="J31" s="790"/>
      <c r="K31" s="790"/>
      <c r="L31" s="790"/>
      <c r="M31" s="790"/>
      <c r="N31" s="790"/>
      <c r="O31" s="790"/>
      <c r="P31" s="791"/>
      <c r="Q31" s="801">
        <v>5487</v>
      </c>
      <c r="R31" s="802"/>
      <c r="S31" s="802"/>
      <c r="T31" s="802"/>
      <c r="U31" s="802"/>
      <c r="V31" s="802">
        <v>5561</v>
      </c>
      <c r="W31" s="802"/>
      <c r="X31" s="802"/>
      <c r="Y31" s="802"/>
      <c r="Z31" s="802"/>
      <c r="AA31" s="802">
        <v>-74</v>
      </c>
      <c r="AB31" s="802"/>
      <c r="AC31" s="802"/>
      <c r="AD31" s="802"/>
      <c r="AE31" s="795"/>
      <c r="AF31" s="843">
        <v>3975</v>
      </c>
      <c r="AG31" s="802"/>
      <c r="AH31" s="802"/>
      <c r="AI31" s="802"/>
      <c r="AJ31" s="844"/>
      <c r="AK31" s="859">
        <v>379</v>
      </c>
      <c r="AL31" s="855"/>
      <c r="AM31" s="855"/>
      <c r="AN31" s="855"/>
      <c r="AO31" s="855"/>
      <c r="AP31" s="855">
        <v>6669</v>
      </c>
      <c r="AQ31" s="855"/>
      <c r="AR31" s="855"/>
      <c r="AS31" s="855"/>
      <c r="AT31" s="855"/>
      <c r="AU31" s="855">
        <v>2181</v>
      </c>
      <c r="AV31" s="855"/>
      <c r="AW31" s="855"/>
      <c r="AX31" s="855"/>
      <c r="AY31" s="855"/>
      <c r="AZ31" s="856" t="s">
        <v>592</v>
      </c>
      <c r="BA31" s="856"/>
      <c r="BB31" s="856"/>
      <c r="BC31" s="856"/>
      <c r="BD31" s="856"/>
      <c r="BE31" s="857" t="s">
        <v>594</v>
      </c>
      <c r="BF31" s="857"/>
      <c r="BG31" s="857"/>
      <c r="BH31" s="857"/>
      <c r="BI31" s="858"/>
      <c r="BJ31" s="233"/>
      <c r="BK31" s="233"/>
      <c r="BL31" s="233"/>
      <c r="BM31" s="233"/>
      <c r="BN31" s="233"/>
      <c r="BO31" s="242"/>
      <c r="BP31" s="242"/>
      <c r="BQ31" s="239">
        <v>25</v>
      </c>
      <c r="BR31" s="240"/>
      <c r="BS31" s="785" t="s">
        <v>588</v>
      </c>
      <c r="BT31" s="783"/>
      <c r="BU31" s="783"/>
      <c r="BV31" s="783"/>
      <c r="BW31" s="783"/>
      <c r="BX31" s="783"/>
      <c r="BY31" s="783"/>
      <c r="BZ31" s="783"/>
      <c r="CA31" s="783"/>
      <c r="CB31" s="783"/>
      <c r="CC31" s="783"/>
      <c r="CD31" s="783"/>
      <c r="CE31" s="783"/>
      <c r="CF31" s="783"/>
      <c r="CG31" s="786"/>
      <c r="CH31" s="787">
        <v>105</v>
      </c>
      <c r="CI31" s="779"/>
      <c r="CJ31" s="779"/>
      <c r="CK31" s="779"/>
      <c r="CL31" s="788"/>
      <c r="CM31" s="787">
        <v>1451</v>
      </c>
      <c r="CN31" s="779"/>
      <c r="CO31" s="779"/>
      <c r="CP31" s="779"/>
      <c r="CQ31" s="788"/>
      <c r="CR31" s="787">
        <v>300</v>
      </c>
      <c r="CS31" s="779"/>
      <c r="CT31" s="779"/>
      <c r="CU31" s="779"/>
      <c r="CV31" s="788"/>
      <c r="CW31" s="787" t="s">
        <v>564</v>
      </c>
      <c r="CX31" s="779"/>
      <c r="CY31" s="779"/>
      <c r="CZ31" s="779"/>
      <c r="DA31" s="788"/>
      <c r="DB31" s="787" t="s">
        <v>564</v>
      </c>
      <c r="DC31" s="779"/>
      <c r="DD31" s="779"/>
      <c r="DE31" s="779"/>
      <c r="DF31" s="788"/>
      <c r="DG31" s="787" t="s">
        <v>564</v>
      </c>
      <c r="DH31" s="779"/>
      <c r="DI31" s="779"/>
      <c r="DJ31" s="779"/>
      <c r="DK31" s="788"/>
      <c r="DL31" s="787" t="s">
        <v>564</v>
      </c>
      <c r="DM31" s="779"/>
      <c r="DN31" s="779"/>
      <c r="DO31" s="779"/>
      <c r="DP31" s="788"/>
      <c r="DQ31" s="787" t="s">
        <v>564</v>
      </c>
      <c r="DR31" s="779"/>
      <c r="DS31" s="779"/>
      <c r="DT31" s="779"/>
      <c r="DU31" s="788"/>
      <c r="DV31" s="785"/>
      <c r="DW31" s="783"/>
      <c r="DX31" s="783"/>
      <c r="DY31" s="783"/>
      <c r="DZ31" s="784"/>
      <c r="EA31" s="231"/>
    </row>
    <row r="32" spans="1:131" ht="26.25" customHeight="1" x14ac:dyDescent="0.2">
      <c r="A32" s="243">
        <v>5</v>
      </c>
      <c r="B32" s="789" t="s">
        <v>394</v>
      </c>
      <c r="C32" s="790"/>
      <c r="D32" s="790"/>
      <c r="E32" s="790"/>
      <c r="F32" s="790"/>
      <c r="G32" s="790"/>
      <c r="H32" s="790"/>
      <c r="I32" s="790"/>
      <c r="J32" s="790"/>
      <c r="K32" s="790"/>
      <c r="L32" s="790"/>
      <c r="M32" s="790"/>
      <c r="N32" s="790"/>
      <c r="O32" s="790"/>
      <c r="P32" s="791"/>
      <c r="Q32" s="801">
        <v>1092</v>
      </c>
      <c r="R32" s="802"/>
      <c r="S32" s="802"/>
      <c r="T32" s="802"/>
      <c r="U32" s="802"/>
      <c r="V32" s="802">
        <v>1068</v>
      </c>
      <c r="W32" s="802"/>
      <c r="X32" s="802"/>
      <c r="Y32" s="802"/>
      <c r="Z32" s="802"/>
      <c r="AA32" s="802">
        <v>24</v>
      </c>
      <c r="AB32" s="802"/>
      <c r="AC32" s="802"/>
      <c r="AD32" s="802"/>
      <c r="AE32" s="795"/>
      <c r="AF32" s="843">
        <v>24</v>
      </c>
      <c r="AG32" s="802"/>
      <c r="AH32" s="802"/>
      <c r="AI32" s="802"/>
      <c r="AJ32" s="844"/>
      <c r="AK32" s="859">
        <v>971</v>
      </c>
      <c r="AL32" s="855"/>
      <c r="AM32" s="855"/>
      <c r="AN32" s="855"/>
      <c r="AO32" s="855"/>
      <c r="AP32" s="855">
        <v>1580</v>
      </c>
      <c r="AQ32" s="855"/>
      <c r="AR32" s="855"/>
      <c r="AS32" s="855"/>
      <c r="AT32" s="855"/>
      <c r="AU32" s="855">
        <v>1467</v>
      </c>
      <c r="AV32" s="855"/>
      <c r="AW32" s="855"/>
      <c r="AX32" s="855"/>
      <c r="AY32" s="855"/>
      <c r="AZ32" s="856" t="s">
        <v>592</v>
      </c>
      <c r="BA32" s="856"/>
      <c r="BB32" s="856"/>
      <c r="BC32" s="856"/>
      <c r="BD32" s="856"/>
      <c r="BE32" s="857" t="s">
        <v>595</v>
      </c>
      <c r="BF32" s="857"/>
      <c r="BG32" s="857"/>
      <c r="BH32" s="857"/>
      <c r="BI32" s="858"/>
      <c r="BJ32" s="233"/>
      <c r="BK32" s="233"/>
      <c r="BL32" s="233"/>
      <c r="BM32" s="233"/>
      <c r="BN32" s="233"/>
      <c r="BO32" s="242"/>
      <c r="BP32" s="242"/>
      <c r="BQ32" s="239">
        <v>26</v>
      </c>
      <c r="BR32" s="240"/>
      <c r="BS32" s="785" t="s">
        <v>589</v>
      </c>
      <c r="BT32" s="783"/>
      <c r="BU32" s="783"/>
      <c r="BV32" s="783"/>
      <c r="BW32" s="783"/>
      <c r="BX32" s="783"/>
      <c r="BY32" s="783"/>
      <c r="BZ32" s="783"/>
      <c r="CA32" s="783"/>
      <c r="CB32" s="783"/>
      <c r="CC32" s="783"/>
      <c r="CD32" s="783"/>
      <c r="CE32" s="783"/>
      <c r="CF32" s="783"/>
      <c r="CG32" s="786"/>
      <c r="CH32" s="787">
        <v>14</v>
      </c>
      <c r="CI32" s="779"/>
      <c r="CJ32" s="779"/>
      <c r="CK32" s="779"/>
      <c r="CL32" s="788"/>
      <c r="CM32" s="787">
        <v>1597</v>
      </c>
      <c r="CN32" s="779"/>
      <c r="CO32" s="779"/>
      <c r="CP32" s="779"/>
      <c r="CQ32" s="788"/>
      <c r="CR32" s="787">
        <v>650</v>
      </c>
      <c r="CS32" s="779"/>
      <c r="CT32" s="779"/>
      <c r="CU32" s="779"/>
      <c r="CV32" s="788"/>
      <c r="CW32" s="787" t="s">
        <v>564</v>
      </c>
      <c r="CX32" s="779"/>
      <c r="CY32" s="779"/>
      <c r="CZ32" s="779"/>
      <c r="DA32" s="788"/>
      <c r="DB32" s="787" t="s">
        <v>564</v>
      </c>
      <c r="DC32" s="779"/>
      <c r="DD32" s="779"/>
      <c r="DE32" s="779"/>
      <c r="DF32" s="788"/>
      <c r="DG32" s="787" t="s">
        <v>564</v>
      </c>
      <c r="DH32" s="779"/>
      <c r="DI32" s="779"/>
      <c r="DJ32" s="779"/>
      <c r="DK32" s="788"/>
      <c r="DL32" s="787" t="s">
        <v>564</v>
      </c>
      <c r="DM32" s="779"/>
      <c r="DN32" s="779"/>
      <c r="DO32" s="779"/>
      <c r="DP32" s="788"/>
      <c r="DQ32" s="787" t="s">
        <v>564</v>
      </c>
      <c r="DR32" s="779"/>
      <c r="DS32" s="779"/>
      <c r="DT32" s="779"/>
      <c r="DU32" s="788"/>
      <c r="DV32" s="785"/>
      <c r="DW32" s="783"/>
      <c r="DX32" s="783"/>
      <c r="DY32" s="783"/>
      <c r="DZ32" s="784"/>
      <c r="EA32" s="231"/>
    </row>
    <row r="33" spans="1:131" ht="26.25" customHeight="1" x14ac:dyDescent="0.2">
      <c r="A33" s="243">
        <v>6</v>
      </c>
      <c r="B33" s="789" t="s">
        <v>395</v>
      </c>
      <c r="C33" s="790"/>
      <c r="D33" s="790"/>
      <c r="E33" s="790"/>
      <c r="F33" s="790"/>
      <c r="G33" s="790"/>
      <c r="H33" s="790"/>
      <c r="I33" s="790"/>
      <c r="J33" s="790"/>
      <c r="K33" s="790"/>
      <c r="L33" s="790"/>
      <c r="M33" s="790"/>
      <c r="N33" s="790"/>
      <c r="O33" s="790"/>
      <c r="P33" s="791"/>
      <c r="Q33" s="801">
        <v>2592</v>
      </c>
      <c r="R33" s="802"/>
      <c r="S33" s="802"/>
      <c r="T33" s="802"/>
      <c r="U33" s="802"/>
      <c r="V33" s="802">
        <v>712</v>
      </c>
      <c r="W33" s="802"/>
      <c r="X33" s="802"/>
      <c r="Y33" s="802"/>
      <c r="Z33" s="802"/>
      <c r="AA33" s="802">
        <v>1880</v>
      </c>
      <c r="AB33" s="802"/>
      <c r="AC33" s="802"/>
      <c r="AD33" s="802"/>
      <c r="AE33" s="795"/>
      <c r="AF33" s="843" t="s">
        <v>592</v>
      </c>
      <c r="AG33" s="802"/>
      <c r="AH33" s="802"/>
      <c r="AI33" s="802"/>
      <c r="AJ33" s="844"/>
      <c r="AK33" s="859" t="s">
        <v>592</v>
      </c>
      <c r="AL33" s="855"/>
      <c r="AM33" s="855"/>
      <c r="AN33" s="855"/>
      <c r="AO33" s="855"/>
      <c r="AP33" s="855">
        <v>4920</v>
      </c>
      <c r="AQ33" s="855"/>
      <c r="AR33" s="855"/>
      <c r="AS33" s="855"/>
      <c r="AT33" s="855"/>
      <c r="AU33" s="855">
        <v>2989</v>
      </c>
      <c r="AV33" s="855"/>
      <c r="AW33" s="855"/>
      <c r="AX33" s="855"/>
      <c r="AY33" s="855"/>
      <c r="AZ33" s="856" t="s">
        <v>592</v>
      </c>
      <c r="BA33" s="856"/>
      <c r="BB33" s="856"/>
      <c r="BC33" s="856"/>
      <c r="BD33" s="856"/>
      <c r="BE33" s="857" t="s">
        <v>595</v>
      </c>
      <c r="BF33" s="857"/>
      <c r="BG33" s="857"/>
      <c r="BH33" s="857"/>
      <c r="BI33" s="858"/>
      <c r="BJ33" s="233"/>
      <c r="BK33" s="233"/>
      <c r="BL33" s="233"/>
      <c r="BM33" s="233"/>
      <c r="BN33" s="233"/>
      <c r="BO33" s="242"/>
      <c r="BP33" s="242"/>
      <c r="BQ33" s="239">
        <v>27</v>
      </c>
      <c r="BR33" s="240"/>
      <c r="BS33" s="785" t="s">
        <v>590</v>
      </c>
      <c r="BT33" s="783"/>
      <c r="BU33" s="783"/>
      <c r="BV33" s="783"/>
      <c r="BW33" s="783"/>
      <c r="BX33" s="783"/>
      <c r="BY33" s="783"/>
      <c r="BZ33" s="783"/>
      <c r="CA33" s="783"/>
      <c r="CB33" s="783"/>
      <c r="CC33" s="783"/>
      <c r="CD33" s="783"/>
      <c r="CE33" s="783"/>
      <c r="CF33" s="783"/>
      <c r="CG33" s="786"/>
      <c r="CH33" s="787" t="s">
        <v>564</v>
      </c>
      <c r="CI33" s="779"/>
      <c r="CJ33" s="779"/>
      <c r="CK33" s="779"/>
      <c r="CL33" s="788"/>
      <c r="CM33" s="787">
        <v>394</v>
      </c>
      <c r="CN33" s="779"/>
      <c r="CO33" s="779"/>
      <c r="CP33" s="779"/>
      <c r="CQ33" s="788"/>
      <c r="CR33" s="787">
        <v>15</v>
      </c>
      <c r="CS33" s="779"/>
      <c r="CT33" s="779"/>
      <c r="CU33" s="779"/>
      <c r="CV33" s="788"/>
      <c r="CW33" s="787" t="s">
        <v>564</v>
      </c>
      <c r="CX33" s="779"/>
      <c r="CY33" s="779"/>
      <c r="CZ33" s="779"/>
      <c r="DA33" s="788"/>
      <c r="DB33" s="787" t="s">
        <v>564</v>
      </c>
      <c r="DC33" s="779"/>
      <c r="DD33" s="779"/>
      <c r="DE33" s="779"/>
      <c r="DF33" s="788"/>
      <c r="DG33" s="787" t="s">
        <v>564</v>
      </c>
      <c r="DH33" s="779"/>
      <c r="DI33" s="779"/>
      <c r="DJ33" s="779"/>
      <c r="DK33" s="788"/>
      <c r="DL33" s="787" t="s">
        <v>564</v>
      </c>
      <c r="DM33" s="779"/>
      <c r="DN33" s="779"/>
      <c r="DO33" s="779"/>
      <c r="DP33" s="788"/>
      <c r="DQ33" s="787" t="s">
        <v>564</v>
      </c>
      <c r="DR33" s="779"/>
      <c r="DS33" s="779"/>
      <c r="DT33" s="779"/>
      <c r="DU33" s="788"/>
      <c r="DV33" s="785"/>
      <c r="DW33" s="783"/>
      <c r="DX33" s="783"/>
      <c r="DY33" s="783"/>
      <c r="DZ33" s="784"/>
      <c r="EA33" s="231"/>
    </row>
    <row r="34" spans="1:131" ht="26.25" customHeight="1" x14ac:dyDescent="0.2">
      <c r="A34" s="243">
        <v>7</v>
      </c>
      <c r="B34" s="789" t="s">
        <v>396</v>
      </c>
      <c r="C34" s="790"/>
      <c r="D34" s="790"/>
      <c r="E34" s="790"/>
      <c r="F34" s="790"/>
      <c r="G34" s="790"/>
      <c r="H34" s="790"/>
      <c r="I34" s="790"/>
      <c r="J34" s="790"/>
      <c r="K34" s="790"/>
      <c r="L34" s="790"/>
      <c r="M34" s="790"/>
      <c r="N34" s="790"/>
      <c r="O34" s="790"/>
      <c r="P34" s="791"/>
      <c r="Q34" s="801">
        <v>4167</v>
      </c>
      <c r="R34" s="802"/>
      <c r="S34" s="802"/>
      <c r="T34" s="802"/>
      <c r="U34" s="802"/>
      <c r="V34" s="802">
        <v>2399</v>
      </c>
      <c r="W34" s="802"/>
      <c r="X34" s="802"/>
      <c r="Y34" s="802"/>
      <c r="Z34" s="802"/>
      <c r="AA34" s="802">
        <v>1768</v>
      </c>
      <c r="AB34" s="802"/>
      <c r="AC34" s="802"/>
      <c r="AD34" s="802"/>
      <c r="AE34" s="795"/>
      <c r="AF34" s="843" t="s">
        <v>592</v>
      </c>
      <c r="AG34" s="802"/>
      <c r="AH34" s="802"/>
      <c r="AI34" s="802"/>
      <c r="AJ34" s="844"/>
      <c r="AK34" s="859">
        <v>152</v>
      </c>
      <c r="AL34" s="855"/>
      <c r="AM34" s="855"/>
      <c r="AN34" s="855"/>
      <c r="AO34" s="855"/>
      <c r="AP34" s="855">
        <v>29736</v>
      </c>
      <c r="AQ34" s="855"/>
      <c r="AR34" s="855"/>
      <c r="AS34" s="855"/>
      <c r="AT34" s="855"/>
      <c r="AU34" s="855">
        <v>0</v>
      </c>
      <c r="AV34" s="855"/>
      <c r="AW34" s="855"/>
      <c r="AX34" s="855"/>
      <c r="AY34" s="855"/>
      <c r="AZ34" s="856" t="s">
        <v>592</v>
      </c>
      <c r="BA34" s="856"/>
      <c r="BB34" s="856"/>
      <c r="BC34" s="856"/>
      <c r="BD34" s="856"/>
      <c r="BE34" s="857" t="s">
        <v>595</v>
      </c>
      <c r="BF34" s="857"/>
      <c r="BG34" s="857"/>
      <c r="BH34" s="857"/>
      <c r="BI34" s="858"/>
      <c r="BJ34" s="233"/>
      <c r="BK34" s="233"/>
      <c r="BL34" s="233"/>
      <c r="BM34" s="233"/>
      <c r="BN34" s="233"/>
      <c r="BO34" s="242"/>
      <c r="BP34" s="242"/>
      <c r="BQ34" s="239">
        <v>28</v>
      </c>
      <c r="BR34" s="240"/>
      <c r="BS34" s="785" t="s">
        <v>591</v>
      </c>
      <c r="BT34" s="783"/>
      <c r="BU34" s="783"/>
      <c r="BV34" s="783"/>
      <c r="BW34" s="783"/>
      <c r="BX34" s="783"/>
      <c r="BY34" s="783"/>
      <c r="BZ34" s="783"/>
      <c r="CA34" s="783"/>
      <c r="CB34" s="783"/>
      <c r="CC34" s="783"/>
      <c r="CD34" s="783"/>
      <c r="CE34" s="783"/>
      <c r="CF34" s="783"/>
      <c r="CG34" s="786"/>
      <c r="CH34" s="787">
        <v>-32</v>
      </c>
      <c r="CI34" s="779"/>
      <c r="CJ34" s="779"/>
      <c r="CK34" s="779"/>
      <c r="CL34" s="788"/>
      <c r="CM34" s="787">
        <v>1722</v>
      </c>
      <c r="CN34" s="779"/>
      <c r="CO34" s="779"/>
      <c r="CP34" s="779"/>
      <c r="CQ34" s="788"/>
      <c r="CR34" s="787">
        <v>1226</v>
      </c>
      <c r="CS34" s="779"/>
      <c r="CT34" s="779"/>
      <c r="CU34" s="779"/>
      <c r="CV34" s="788"/>
      <c r="CW34" s="787" t="s">
        <v>564</v>
      </c>
      <c r="CX34" s="779"/>
      <c r="CY34" s="779"/>
      <c r="CZ34" s="779"/>
      <c r="DA34" s="788"/>
      <c r="DB34" s="787" t="s">
        <v>564</v>
      </c>
      <c r="DC34" s="779"/>
      <c r="DD34" s="779"/>
      <c r="DE34" s="779"/>
      <c r="DF34" s="788"/>
      <c r="DG34" s="787" t="s">
        <v>564</v>
      </c>
      <c r="DH34" s="779"/>
      <c r="DI34" s="779"/>
      <c r="DJ34" s="779"/>
      <c r="DK34" s="788"/>
      <c r="DL34" s="787" t="s">
        <v>564</v>
      </c>
      <c r="DM34" s="779"/>
      <c r="DN34" s="779"/>
      <c r="DO34" s="779"/>
      <c r="DP34" s="788"/>
      <c r="DQ34" s="787" t="s">
        <v>564</v>
      </c>
      <c r="DR34" s="779"/>
      <c r="DS34" s="779"/>
      <c r="DT34" s="779"/>
      <c r="DU34" s="788"/>
      <c r="DV34" s="785"/>
      <c r="DW34" s="783"/>
      <c r="DX34" s="783"/>
      <c r="DY34" s="783"/>
      <c r="DZ34" s="784"/>
      <c r="EA34" s="231"/>
    </row>
    <row r="35" spans="1:131" ht="26.25" customHeight="1" x14ac:dyDescent="0.2">
      <c r="A35" s="243">
        <v>8</v>
      </c>
      <c r="B35" s="789"/>
      <c r="C35" s="790"/>
      <c r="D35" s="790"/>
      <c r="E35" s="790"/>
      <c r="F35" s="790"/>
      <c r="G35" s="790"/>
      <c r="H35" s="790"/>
      <c r="I35" s="790"/>
      <c r="J35" s="790"/>
      <c r="K35" s="790"/>
      <c r="L35" s="790"/>
      <c r="M35" s="790"/>
      <c r="N35" s="790"/>
      <c r="O35" s="790"/>
      <c r="P35" s="791"/>
      <c r="Q35" s="801"/>
      <c r="R35" s="802"/>
      <c r="S35" s="802"/>
      <c r="T35" s="802"/>
      <c r="U35" s="802"/>
      <c r="V35" s="802"/>
      <c r="W35" s="802"/>
      <c r="X35" s="802"/>
      <c r="Y35" s="802"/>
      <c r="Z35" s="802"/>
      <c r="AA35" s="802"/>
      <c r="AB35" s="802"/>
      <c r="AC35" s="802"/>
      <c r="AD35" s="802"/>
      <c r="AE35" s="795"/>
      <c r="AF35" s="843"/>
      <c r="AG35" s="802"/>
      <c r="AH35" s="802"/>
      <c r="AI35" s="802"/>
      <c r="AJ35" s="844"/>
      <c r="AK35" s="859"/>
      <c r="AL35" s="855"/>
      <c r="AM35" s="855"/>
      <c r="AN35" s="855"/>
      <c r="AO35" s="855"/>
      <c r="AP35" s="855"/>
      <c r="AQ35" s="855"/>
      <c r="AR35" s="855"/>
      <c r="AS35" s="855"/>
      <c r="AT35" s="855"/>
      <c r="AU35" s="855"/>
      <c r="AV35" s="855"/>
      <c r="AW35" s="855"/>
      <c r="AX35" s="855"/>
      <c r="AY35" s="855"/>
      <c r="AZ35" s="856"/>
      <c r="BA35" s="856"/>
      <c r="BB35" s="856"/>
      <c r="BC35" s="856"/>
      <c r="BD35" s="856"/>
      <c r="BE35" s="857"/>
      <c r="BF35" s="857"/>
      <c r="BG35" s="857"/>
      <c r="BH35" s="857"/>
      <c r="BI35" s="858"/>
      <c r="BJ35" s="233"/>
      <c r="BK35" s="233"/>
      <c r="BL35" s="233"/>
      <c r="BM35" s="233"/>
      <c r="BN35" s="233"/>
      <c r="BO35" s="242"/>
      <c r="BP35" s="242"/>
      <c r="BQ35" s="239">
        <v>29</v>
      </c>
      <c r="BR35" s="240"/>
      <c r="BS35" s="785"/>
      <c r="BT35" s="783"/>
      <c r="BU35" s="783"/>
      <c r="BV35" s="783"/>
      <c r="BW35" s="783"/>
      <c r="BX35" s="783"/>
      <c r="BY35" s="783"/>
      <c r="BZ35" s="783"/>
      <c r="CA35" s="783"/>
      <c r="CB35" s="783"/>
      <c r="CC35" s="783"/>
      <c r="CD35" s="783"/>
      <c r="CE35" s="783"/>
      <c r="CF35" s="783"/>
      <c r="CG35" s="786"/>
      <c r="CH35" s="787"/>
      <c r="CI35" s="779"/>
      <c r="CJ35" s="779"/>
      <c r="CK35" s="779"/>
      <c r="CL35" s="788"/>
      <c r="CM35" s="787"/>
      <c r="CN35" s="779"/>
      <c r="CO35" s="779"/>
      <c r="CP35" s="779"/>
      <c r="CQ35" s="788"/>
      <c r="CR35" s="787"/>
      <c r="CS35" s="779"/>
      <c r="CT35" s="779"/>
      <c r="CU35" s="779"/>
      <c r="CV35" s="788"/>
      <c r="CW35" s="787"/>
      <c r="CX35" s="779"/>
      <c r="CY35" s="779"/>
      <c r="CZ35" s="779"/>
      <c r="DA35" s="788"/>
      <c r="DB35" s="787"/>
      <c r="DC35" s="779"/>
      <c r="DD35" s="779"/>
      <c r="DE35" s="779"/>
      <c r="DF35" s="788"/>
      <c r="DG35" s="787"/>
      <c r="DH35" s="779"/>
      <c r="DI35" s="779"/>
      <c r="DJ35" s="779"/>
      <c r="DK35" s="788"/>
      <c r="DL35" s="787"/>
      <c r="DM35" s="779"/>
      <c r="DN35" s="779"/>
      <c r="DO35" s="779"/>
      <c r="DP35" s="788"/>
      <c r="DQ35" s="787"/>
      <c r="DR35" s="779"/>
      <c r="DS35" s="779"/>
      <c r="DT35" s="779"/>
      <c r="DU35" s="788"/>
      <c r="DV35" s="785"/>
      <c r="DW35" s="783"/>
      <c r="DX35" s="783"/>
      <c r="DY35" s="783"/>
      <c r="DZ35" s="784"/>
      <c r="EA35" s="231"/>
    </row>
    <row r="36" spans="1:131" ht="26.25" customHeight="1" x14ac:dyDescent="0.2">
      <c r="A36" s="243">
        <v>9</v>
      </c>
      <c r="B36" s="789"/>
      <c r="C36" s="790"/>
      <c r="D36" s="790"/>
      <c r="E36" s="790"/>
      <c r="F36" s="790"/>
      <c r="G36" s="790"/>
      <c r="H36" s="790"/>
      <c r="I36" s="790"/>
      <c r="J36" s="790"/>
      <c r="K36" s="790"/>
      <c r="L36" s="790"/>
      <c r="M36" s="790"/>
      <c r="N36" s="790"/>
      <c r="O36" s="790"/>
      <c r="P36" s="791"/>
      <c r="Q36" s="801"/>
      <c r="R36" s="802"/>
      <c r="S36" s="802"/>
      <c r="T36" s="802"/>
      <c r="U36" s="802"/>
      <c r="V36" s="802"/>
      <c r="W36" s="802"/>
      <c r="X36" s="802"/>
      <c r="Y36" s="802"/>
      <c r="Z36" s="802"/>
      <c r="AA36" s="802"/>
      <c r="AB36" s="802"/>
      <c r="AC36" s="802"/>
      <c r="AD36" s="802"/>
      <c r="AE36" s="795"/>
      <c r="AF36" s="843"/>
      <c r="AG36" s="802"/>
      <c r="AH36" s="802"/>
      <c r="AI36" s="802"/>
      <c r="AJ36" s="844"/>
      <c r="AK36" s="859"/>
      <c r="AL36" s="855"/>
      <c r="AM36" s="855"/>
      <c r="AN36" s="855"/>
      <c r="AO36" s="855"/>
      <c r="AP36" s="855"/>
      <c r="AQ36" s="855"/>
      <c r="AR36" s="855"/>
      <c r="AS36" s="855"/>
      <c r="AT36" s="855"/>
      <c r="AU36" s="855"/>
      <c r="AV36" s="855"/>
      <c r="AW36" s="855"/>
      <c r="AX36" s="855"/>
      <c r="AY36" s="855"/>
      <c r="AZ36" s="856"/>
      <c r="BA36" s="856"/>
      <c r="BB36" s="856"/>
      <c r="BC36" s="856"/>
      <c r="BD36" s="856"/>
      <c r="BE36" s="857"/>
      <c r="BF36" s="857"/>
      <c r="BG36" s="857"/>
      <c r="BH36" s="857"/>
      <c r="BI36" s="858"/>
      <c r="BJ36" s="233"/>
      <c r="BK36" s="233"/>
      <c r="BL36" s="233"/>
      <c r="BM36" s="233"/>
      <c r="BN36" s="233"/>
      <c r="BO36" s="242"/>
      <c r="BP36" s="242"/>
      <c r="BQ36" s="239">
        <v>30</v>
      </c>
      <c r="BR36" s="240"/>
      <c r="BS36" s="785"/>
      <c r="BT36" s="783"/>
      <c r="BU36" s="783"/>
      <c r="BV36" s="783"/>
      <c r="BW36" s="783"/>
      <c r="BX36" s="783"/>
      <c r="BY36" s="783"/>
      <c r="BZ36" s="783"/>
      <c r="CA36" s="783"/>
      <c r="CB36" s="783"/>
      <c r="CC36" s="783"/>
      <c r="CD36" s="783"/>
      <c r="CE36" s="783"/>
      <c r="CF36" s="783"/>
      <c r="CG36" s="786"/>
      <c r="CH36" s="787"/>
      <c r="CI36" s="779"/>
      <c r="CJ36" s="779"/>
      <c r="CK36" s="779"/>
      <c r="CL36" s="788"/>
      <c r="CM36" s="787"/>
      <c r="CN36" s="779"/>
      <c r="CO36" s="779"/>
      <c r="CP36" s="779"/>
      <c r="CQ36" s="788"/>
      <c r="CR36" s="787"/>
      <c r="CS36" s="779"/>
      <c r="CT36" s="779"/>
      <c r="CU36" s="779"/>
      <c r="CV36" s="788"/>
      <c r="CW36" s="787"/>
      <c r="CX36" s="779"/>
      <c r="CY36" s="779"/>
      <c r="CZ36" s="779"/>
      <c r="DA36" s="788"/>
      <c r="DB36" s="787"/>
      <c r="DC36" s="779"/>
      <c r="DD36" s="779"/>
      <c r="DE36" s="779"/>
      <c r="DF36" s="788"/>
      <c r="DG36" s="787"/>
      <c r="DH36" s="779"/>
      <c r="DI36" s="779"/>
      <c r="DJ36" s="779"/>
      <c r="DK36" s="788"/>
      <c r="DL36" s="787"/>
      <c r="DM36" s="779"/>
      <c r="DN36" s="779"/>
      <c r="DO36" s="779"/>
      <c r="DP36" s="788"/>
      <c r="DQ36" s="787"/>
      <c r="DR36" s="779"/>
      <c r="DS36" s="779"/>
      <c r="DT36" s="779"/>
      <c r="DU36" s="788"/>
      <c r="DV36" s="785"/>
      <c r="DW36" s="783"/>
      <c r="DX36" s="783"/>
      <c r="DY36" s="783"/>
      <c r="DZ36" s="784"/>
      <c r="EA36" s="231"/>
    </row>
    <row r="37" spans="1:131" ht="26.25" customHeight="1" x14ac:dyDescent="0.2">
      <c r="A37" s="243">
        <v>10</v>
      </c>
      <c r="B37" s="789"/>
      <c r="C37" s="790"/>
      <c r="D37" s="790"/>
      <c r="E37" s="790"/>
      <c r="F37" s="790"/>
      <c r="G37" s="790"/>
      <c r="H37" s="790"/>
      <c r="I37" s="790"/>
      <c r="J37" s="790"/>
      <c r="K37" s="790"/>
      <c r="L37" s="790"/>
      <c r="M37" s="790"/>
      <c r="N37" s="790"/>
      <c r="O37" s="790"/>
      <c r="P37" s="791"/>
      <c r="Q37" s="801"/>
      <c r="R37" s="802"/>
      <c r="S37" s="802"/>
      <c r="T37" s="802"/>
      <c r="U37" s="802"/>
      <c r="V37" s="802"/>
      <c r="W37" s="802"/>
      <c r="X37" s="802"/>
      <c r="Y37" s="802"/>
      <c r="Z37" s="802"/>
      <c r="AA37" s="802"/>
      <c r="AB37" s="802"/>
      <c r="AC37" s="802"/>
      <c r="AD37" s="802"/>
      <c r="AE37" s="795"/>
      <c r="AF37" s="843"/>
      <c r="AG37" s="802"/>
      <c r="AH37" s="802"/>
      <c r="AI37" s="802"/>
      <c r="AJ37" s="844"/>
      <c r="AK37" s="859"/>
      <c r="AL37" s="855"/>
      <c r="AM37" s="855"/>
      <c r="AN37" s="855"/>
      <c r="AO37" s="855"/>
      <c r="AP37" s="855"/>
      <c r="AQ37" s="855"/>
      <c r="AR37" s="855"/>
      <c r="AS37" s="855"/>
      <c r="AT37" s="855"/>
      <c r="AU37" s="855"/>
      <c r="AV37" s="855"/>
      <c r="AW37" s="855"/>
      <c r="AX37" s="855"/>
      <c r="AY37" s="855"/>
      <c r="AZ37" s="856"/>
      <c r="BA37" s="856"/>
      <c r="BB37" s="856"/>
      <c r="BC37" s="856"/>
      <c r="BD37" s="856"/>
      <c r="BE37" s="857"/>
      <c r="BF37" s="857"/>
      <c r="BG37" s="857"/>
      <c r="BH37" s="857"/>
      <c r="BI37" s="858"/>
      <c r="BJ37" s="233"/>
      <c r="BK37" s="233"/>
      <c r="BL37" s="233"/>
      <c r="BM37" s="233"/>
      <c r="BN37" s="233"/>
      <c r="BO37" s="242"/>
      <c r="BP37" s="242"/>
      <c r="BQ37" s="239">
        <v>31</v>
      </c>
      <c r="BR37" s="240"/>
      <c r="BS37" s="785"/>
      <c r="BT37" s="783"/>
      <c r="BU37" s="783"/>
      <c r="BV37" s="783"/>
      <c r="BW37" s="783"/>
      <c r="BX37" s="783"/>
      <c r="BY37" s="783"/>
      <c r="BZ37" s="783"/>
      <c r="CA37" s="783"/>
      <c r="CB37" s="783"/>
      <c r="CC37" s="783"/>
      <c r="CD37" s="783"/>
      <c r="CE37" s="783"/>
      <c r="CF37" s="783"/>
      <c r="CG37" s="786"/>
      <c r="CH37" s="787"/>
      <c r="CI37" s="779"/>
      <c r="CJ37" s="779"/>
      <c r="CK37" s="779"/>
      <c r="CL37" s="788"/>
      <c r="CM37" s="787"/>
      <c r="CN37" s="779"/>
      <c r="CO37" s="779"/>
      <c r="CP37" s="779"/>
      <c r="CQ37" s="788"/>
      <c r="CR37" s="787"/>
      <c r="CS37" s="779"/>
      <c r="CT37" s="779"/>
      <c r="CU37" s="779"/>
      <c r="CV37" s="788"/>
      <c r="CW37" s="787"/>
      <c r="CX37" s="779"/>
      <c r="CY37" s="779"/>
      <c r="CZ37" s="779"/>
      <c r="DA37" s="788"/>
      <c r="DB37" s="787"/>
      <c r="DC37" s="779"/>
      <c r="DD37" s="779"/>
      <c r="DE37" s="779"/>
      <c r="DF37" s="788"/>
      <c r="DG37" s="787"/>
      <c r="DH37" s="779"/>
      <c r="DI37" s="779"/>
      <c r="DJ37" s="779"/>
      <c r="DK37" s="788"/>
      <c r="DL37" s="787"/>
      <c r="DM37" s="779"/>
      <c r="DN37" s="779"/>
      <c r="DO37" s="779"/>
      <c r="DP37" s="788"/>
      <c r="DQ37" s="787"/>
      <c r="DR37" s="779"/>
      <c r="DS37" s="779"/>
      <c r="DT37" s="779"/>
      <c r="DU37" s="788"/>
      <c r="DV37" s="785"/>
      <c r="DW37" s="783"/>
      <c r="DX37" s="783"/>
      <c r="DY37" s="783"/>
      <c r="DZ37" s="784"/>
      <c r="EA37" s="231"/>
    </row>
    <row r="38" spans="1:131" ht="26.25" customHeight="1" x14ac:dyDescent="0.2">
      <c r="A38" s="243">
        <v>11</v>
      </c>
      <c r="B38" s="789"/>
      <c r="C38" s="790"/>
      <c r="D38" s="790"/>
      <c r="E38" s="790"/>
      <c r="F38" s="790"/>
      <c r="G38" s="790"/>
      <c r="H38" s="790"/>
      <c r="I38" s="790"/>
      <c r="J38" s="790"/>
      <c r="K38" s="790"/>
      <c r="L38" s="790"/>
      <c r="M38" s="790"/>
      <c r="N38" s="790"/>
      <c r="O38" s="790"/>
      <c r="P38" s="791"/>
      <c r="Q38" s="801"/>
      <c r="R38" s="802"/>
      <c r="S38" s="802"/>
      <c r="T38" s="802"/>
      <c r="U38" s="802"/>
      <c r="V38" s="802"/>
      <c r="W38" s="802"/>
      <c r="X38" s="802"/>
      <c r="Y38" s="802"/>
      <c r="Z38" s="802"/>
      <c r="AA38" s="802"/>
      <c r="AB38" s="802"/>
      <c r="AC38" s="802"/>
      <c r="AD38" s="802"/>
      <c r="AE38" s="795"/>
      <c r="AF38" s="843"/>
      <c r="AG38" s="802"/>
      <c r="AH38" s="802"/>
      <c r="AI38" s="802"/>
      <c r="AJ38" s="844"/>
      <c r="AK38" s="859"/>
      <c r="AL38" s="855"/>
      <c r="AM38" s="855"/>
      <c r="AN38" s="855"/>
      <c r="AO38" s="855"/>
      <c r="AP38" s="855"/>
      <c r="AQ38" s="855"/>
      <c r="AR38" s="855"/>
      <c r="AS38" s="855"/>
      <c r="AT38" s="855"/>
      <c r="AU38" s="855"/>
      <c r="AV38" s="855"/>
      <c r="AW38" s="855"/>
      <c r="AX38" s="855"/>
      <c r="AY38" s="855"/>
      <c r="AZ38" s="856"/>
      <c r="BA38" s="856"/>
      <c r="BB38" s="856"/>
      <c r="BC38" s="856"/>
      <c r="BD38" s="856"/>
      <c r="BE38" s="857"/>
      <c r="BF38" s="857"/>
      <c r="BG38" s="857"/>
      <c r="BH38" s="857"/>
      <c r="BI38" s="858"/>
      <c r="BJ38" s="233"/>
      <c r="BK38" s="233"/>
      <c r="BL38" s="233"/>
      <c r="BM38" s="233"/>
      <c r="BN38" s="233"/>
      <c r="BO38" s="242"/>
      <c r="BP38" s="242"/>
      <c r="BQ38" s="239">
        <v>32</v>
      </c>
      <c r="BR38" s="240"/>
      <c r="BS38" s="785"/>
      <c r="BT38" s="783"/>
      <c r="BU38" s="783"/>
      <c r="BV38" s="783"/>
      <c r="BW38" s="783"/>
      <c r="BX38" s="783"/>
      <c r="BY38" s="783"/>
      <c r="BZ38" s="783"/>
      <c r="CA38" s="783"/>
      <c r="CB38" s="783"/>
      <c r="CC38" s="783"/>
      <c r="CD38" s="783"/>
      <c r="CE38" s="783"/>
      <c r="CF38" s="783"/>
      <c r="CG38" s="786"/>
      <c r="CH38" s="787"/>
      <c r="CI38" s="779"/>
      <c r="CJ38" s="779"/>
      <c r="CK38" s="779"/>
      <c r="CL38" s="788"/>
      <c r="CM38" s="787"/>
      <c r="CN38" s="779"/>
      <c r="CO38" s="779"/>
      <c r="CP38" s="779"/>
      <c r="CQ38" s="788"/>
      <c r="CR38" s="787"/>
      <c r="CS38" s="779"/>
      <c r="CT38" s="779"/>
      <c r="CU38" s="779"/>
      <c r="CV38" s="788"/>
      <c r="CW38" s="787"/>
      <c r="CX38" s="779"/>
      <c r="CY38" s="779"/>
      <c r="CZ38" s="779"/>
      <c r="DA38" s="788"/>
      <c r="DB38" s="787"/>
      <c r="DC38" s="779"/>
      <c r="DD38" s="779"/>
      <c r="DE38" s="779"/>
      <c r="DF38" s="788"/>
      <c r="DG38" s="787"/>
      <c r="DH38" s="779"/>
      <c r="DI38" s="779"/>
      <c r="DJ38" s="779"/>
      <c r="DK38" s="788"/>
      <c r="DL38" s="787"/>
      <c r="DM38" s="779"/>
      <c r="DN38" s="779"/>
      <c r="DO38" s="779"/>
      <c r="DP38" s="788"/>
      <c r="DQ38" s="787"/>
      <c r="DR38" s="779"/>
      <c r="DS38" s="779"/>
      <c r="DT38" s="779"/>
      <c r="DU38" s="788"/>
      <c r="DV38" s="785"/>
      <c r="DW38" s="783"/>
      <c r="DX38" s="783"/>
      <c r="DY38" s="783"/>
      <c r="DZ38" s="784"/>
      <c r="EA38" s="231"/>
    </row>
    <row r="39" spans="1:131" ht="26.25" customHeight="1" x14ac:dyDescent="0.2">
      <c r="A39" s="243">
        <v>12</v>
      </c>
      <c r="B39" s="789"/>
      <c r="C39" s="790"/>
      <c r="D39" s="790"/>
      <c r="E39" s="790"/>
      <c r="F39" s="790"/>
      <c r="G39" s="790"/>
      <c r="H39" s="790"/>
      <c r="I39" s="790"/>
      <c r="J39" s="790"/>
      <c r="K39" s="790"/>
      <c r="L39" s="790"/>
      <c r="M39" s="790"/>
      <c r="N39" s="790"/>
      <c r="O39" s="790"/>
      <c r="P39" s="791"/>
      <c r="Q39" s="801"/>
      <c r="R39" s="802"/>
      <c r="S39" s="802"/>
      <c r="T39" s="802"/>
      <c r="U39" s="802"/>
      <c r="V39" s="802"/>
      <c r="W39" s="802"/>
      <c r="X39" s="802"/>
      <c r="Y39" s="802"/>
      <c r="Z39" s="802"/>
      <c r="AA39" s="802"/>
      <c r="AB39" s="802"/>
      <c r="AC39" s="802"/>
      <c r="AD39" s="802"/>
      <c r="AE39" s="795"/>
      <c r="AF39" s="843"/>
      <c r="AG39" s="802"/>
      <c r="AH39" s="802"/>
      <c r="AI39" s="802"/>
      <c r="AJ39" s="844"/>
      <c r="AK39" s="859"/>
      <c r="AL39" s="855"/>
      <c r="AM39" s="855"/>
      <c r="AN39" s="855"/>
      <c r="AO39" s="855"/>
      <c r="AP39" s="855"/>
      <c r="AQ39" s="855"/>
      <c r="AR39" s="855"/>
      <c r="AS39" s="855"/>
      <c r="AT39" s="855"/>
      <c r="AU39" s="855"/>
      <c r="AV39" s="855"/>
      <c r="AW39" s="855"/>
      <c r="AX39" s="855"/>
      <c r="AY39" s="855"/>
      <c r="AZ39" s="856"/>
      <c r="BA39" s="856"/>
      <c r="BB39" s="856"/>
      <c r="BC39" s="856"/>
      <c r="BD39" s="856"/>
      <c r="BE39" s="857"/>
      <c r="BF39" s="857"/>
      <c r="BG39" s="857"/>
      <c r="BH39" s="857"/>
      <c r="BI39" s="858"/>
      <c r="BJ39" s="233"/>
      <c r="BK39" s="233"/>
      <c r="BL39" s="233"/>
      <c r="BM39" s="233"/>
      <c r="BN39" s="233"/>
      <c r="BO39" s="242"/>
      <c r="BP39" s="242"/>
      <c r="BQ39" s="239">
        <v>33</v>
      </c>
      <c r="BR39" s="240"/>
      <c r="BS39" s="785"/>
      <c r="BT39" s="783"/>
      <c r="BU39" s="783"/>
      <c r="BV39" s="783"/>
      <c r="BW39" s="783"/>
      <c r="BX39" s="783"/>
      <c r="BY39" s="783"/>
      <c r="BZ39" s="783"/>
      <c r="CA39" s="783"/>
      <c r="CB39" s="783"/>
      <c r="CC39" s="783"/>
      <c r="CD39" s="783"/>
      <c r="CE39" s="783"/>
      <c r="CF39" s="783"/>
      <c r="CG39" s="786"/>
      <c r="CH39" s="787"/>
      <c r="CI39" s="779"/>
      <c r="CJ39" s="779"/>
      <c r="CK39" s="779"/>
      <c r="CL39" s="788"/>
      <c r="CM39" s="787"/>
      <c r="CN39" s="779"/>
      <c r="CO39" s="779"/>
      <c r="CP39" s="779"/>
      <c r="CQ39" s="788"/>
      <c r="CR39" s="787"/>
      <c r="CS39" s="779"/>
      <c r="CT39" s="779"/>
      <c r="CU39" s="779"/>
      <c r="CV39" s="788"/>
      <c r="CW39" s="787"/>
      <c r="CX39" s="779"/>
      <c r="CY39" s="779"/>
      <c r="CZ39" s="779"/>
      <c r="DA39" s="788"/>
      <c r="DB39" s="787"/>
      <c r="DC39" s="779"/>
      <c r="DD39" s="779"/>
      <c r="DE39" s="779"/>
      <c r="DF39" s="788"/>
      <c r="DG39" s="787"/>
      <c r="DH39" s="779"/>
      <c r="DI39" s="779"/>
      <c r="DJ39" s="779"/>
      <c r="DK39" s="788"/>
      <c r="DL39" s="787"/>
      <c r="DM39" s="779"/>
      <c r="DN39" s="779"/>
      <c r="DO39" s="779"/>
      <c r="DP39" s="788"/>
      <c r="DQ39" s="787"/>
      <c r="DR39" s="779"/>
      <c r="DS39" s="779"/>
      <c r="DT39" s="779"/>
      <c r="DU39" s="788"/>
      <c r="DV39" s="785"/>
      <c r="DW39" s="783"/>
      <c r="DX39" s="783"/>
      <c r="DY39" s="783"/>
      <c r="DZ39" s="784"/>
      <c r="EA39" s="231"/>
    </row>
    <row r="40" spans="1:131" ht="26.25" customHeight="1" x14ac:dyDescent="0.2">
      <c r="A40" s="239">
        <v>13</v>
      </c>
      <c r="B40" s="789"/>
      <c r="C40" s="790"/>
      <c r="D40" s="790"/>
      <c r="E40" s="790"/>
      <c r="F40" s="790"/>
      <c r="G40" s="790"/>
      <c r="H40" s="790"/>
      <c r="I40" s="790"/>
      <c r="J40" s="790"/>
      <c r="K40" s="790"/>
      <c r="L40" s="790"/>
      <c r="M40" s="790"/>
      <c r="N40" s="790"/>
      <c r="O40" s="790"/>
      <c r="P40" s="791"/>
      <c r="Q40" s="801"/>
      <c r="R40" s="802"/>
      <c r="S40" s="802"/>
      <c r="T40" s="802"/>
      <c r="U40" s="802"/>
      <c r="V40" s="802"/>
      <c r="W40" s="802"/>
      <c r="X40" s="802"/>
      <c r="Y40" s="802"/>
      <c r="Z40" s="802"/>
      <c r="AA40" s="802"/>
      <c r="AB40" s="802"/>
      <c r="AC40" s="802"/>
      <c r="AD40" s="802"/>
      <c r="AE40" s="795"/>
      <c r="AF40" s="843"/>
      <c r="AG40" s="802"/>
      <c r="AH40" s="802"/>
      <c r="AI40" s="802"/>
      <c r="AJ40" s="844"/>
      <c r="AK40" s="859"/>
      <c r="AL40" s="855"/>
      <c r="AM40" s="855"/>
      <c r="AN40" s="855"/>
      <c r="AO40" s="855"/>
      <c r="AP40" s="855"/>
      <c r="AQ40" s="855"/>
      <c r="AR40" s="855"/>
      <c r="AS40" s="855"/>
      <c r="AT40" s="855"/>
      <c r="AU40" s="855"/>
      <c r="AV40" s="855"/>
      <c r="AW40" s="855"/>
      <c r="AX40" s="855"/>
      <c r="AY40" s="855"/>
      <c r="AZ40" s="856"/>
      <c r="BA40" s="856"/>
      <c r="BB40" s="856"/>
      <c r="BC40" s="856"/>
      <c r="BD40" s="856"/>
      <c r="BE40" s="857"/>
      <c r="BF40" s="857"/>
      <c r="BG40" s="857"/>
      <c r="BH40" s="857"/>
      <c r="BI40" s="858"/>
      <c r="BJ40" s="233"/>
      <c r="BK40" s="233"/>
      <c r="BL40" s="233"/>
      <c r="BM40" s="233"/>
      <c r="BN40" s="233"/>
      <c r="BO40" s="242"/>
      <c r="BP40" s="242"/>
      <c r="BQ40" s="239">
        <v>34</v>
      </c>
      <c r="BR40" s="240"/>
      <c r="BS40" s="785"/>
      <c r="BT40" s="783"/>
      <c r="BU40" s="783"/>
      <c r="BV40" s="783"/>
      <c r="BW40" s="783"/>
      <c r="BX40" s="783"/>
      <c r="BY40" s="783"/>
      <c r="BZ40" s="783"/>
      <c r="CA40" s="783"/>
      <c r="CB40" s="783"/>
      <c r="CC40" s="783"/>
      <c r="CD40" s="783"/>
      <c r="CE40" s="783"/>
      <c r="CF40" s="783"/>
      <c r="CG40" s="786"/>
      <c r="CH40" s="787"/>
      <c r="CI40" s="779"/>
      <c r="CJ40" s="779"/>
      <c r="CK40" s="779"/>
      <c r="CL40" s="788"/>
      <c r="CM40" s="787"/>
      <c r="CN40" s="779"/>
      <c r="CO40" s="779"/>
      <c r="CP40" s="779"/>
      <c r="CQ40" s="788"/>
      <c r="CR40" s="787"/>
      <c r="CS40" s="779"/>
      <c r="CT40" s="779"/>
      <c r="CU40" s="779"/>
      <c r="CV40" s="788"/>
      <c r="CW40" s="787"/>
      <c r="CX40" s="779"/>
      <c r="CY40" s="779"/>
      <c r="CZ40" s="779"/>
      <c r="DA40" s="788"/>
      <c r="DB40" s="787"/>
      <c r="DC40" s="779"/>
      <c r="DD40" s="779"/>
      <c r="DE40" s="779"/>
      <c r="DF40" s="788"/>
      <c r="DG40" s="787"/>
      <c r="DH40" s="779"/>
      <c r="DI40" s="779"/>
      <c r="DJ40" s="779"/>
      <c r="DK40" s="788"/>
      <c r="DL40" s="787"/>
      <c r="DM40" s="779"/>
      <c r="DN40" s="779"/>
      <c r="DO40" s="779"/>
      <c r="DP40" s="788"/>
      <c r="DQ40" s="787"/>
      <c r="DR40" s="779"/>
      <c r="DS40" s="779"/>
      <c r="DT40" s="779"/>
      <c r="DU40" s="788"/>
      <c r="DV40" s="785"/>
      <c r="DW40" s="783"/>
      <c r="DX40" s="783"/>
      <c r="DY40" s="783"/>
      <c r="DZ40" s="784"/>
      <c r="EA40" s="231"/>
    </row>
    <row r="41" spans="1:131" ht="26.25" customHeight="1" x14ac:dyDescent="0.2">
      <c r="A41" s="239">
        <v>14</v>
      </c>
      <c r="B41" s="789"/>
      <c r="C41" s="790"/>
      <c r="D41" s="790"/>
      <c r="E41" s="790"/>
      <c r="F41" s="790"/>
      <c r="G41" s="790"/>
      <c r="H41" s="790"/>
      <c r="I41" s="790"/>
      <c r="J41" s="790"/>
      <c r="K41" s="790"/>
      <c r="L41" s="790"/>
      <c r="M41" s="790"/>
      <c r="N41" s="790"/>
      <c r="O41" s="790"/>
      <c r="P41" s="791"/>
      <c r="Q41" s="801"/>
      <c r="R41" s="802"/>
      <c r="S41" s="802"/>
      <c r="T41" s="802"/>
      <c r="U41" s="802"/>
      <c r="V41" s="802"/>
      <c r="W41" s="802"/>
      <c r="X41" s="802"/>
      <c r="Y41" s="802"/>
      <c r="Z41" s="802"/>
      <c r="AA41" s="802"/>
      <c r="AB41" s="802"/>
      <c r="AC41" s="802"/>
      <c r="AD41" s="802"/>
      <c r="AE41" s="795"/>
      <c r="AF41" s="843"/>
      <c r="AG41" s="802"/>
      <c r="AH41" s="802"/>
      <c r="AI41" s="802"/>
      <c r="AJ41" s="844"/>
      <c r="AK41" s="859"/>
      <c r="AL41" s="855"/>
      <c r="AM41" s="855"/>
      <c r="AN41" s="855"/>
      <c r="AO41" s="855"/>
      <c r="AP41" s="855"/>
      <c r="AQ41" s="855"/>
      <c r="AR41" s="855"/>
      <c r="AS41" s="855"/>
      <c r="AT41" s="855"/>
      <c r="AU41" s="855"/>
      <c r="AV41" s="855"/>
      <c r="AW41" s="855"/>
      <c r="AX41" s="855"/>
      <c r="AY41" s="855"/>
      <c r="AZ41" s="856"/>
      <c r="BA41" s="856"/>
      <c r="BB41" s="856"/>
      <c r="BC41" s="856"/>
      <c r="BD41" s="856"/>
      <c r="BE41" s="857"/>
      <c r="BF41" s="857"/>
      <c r="BG41" s="857"/>
      <c r="BH41" s="857"/>
      <c r="BI41" s="858"/>
      <c r="BJ41" s="233"/>
      <c r="BK41" s="233"/>
      <c r="BL41" s="233"/>
      <c r="BM41" s="233"/>
      <c r="BN41" s="233"/>
      <c r="BO41" s="242"/>
      <c r="BP41" s="242"/>
      <c r="BQ41" s="239">
        <v>35</v>
      </c>
      <c r="BR41" s="240"/>
      <c r="BS41" s="785"/>
      <c r="BT41" s="783"/>
      <c r="BU41" s="783"/>
      <c r="BV41" s="783"/>
      <c r="BW41" s="783"/>
      <c r="BX41" s="783"/>
      <c r="BY41" s="783"/>
      <c r="BZ41" s="783"/>
      <c r="CA41" s="783"/>
      <c r="CB41" s="783"/>
      <c r="CC41" s="783"/>
      <c r="CD41" s="783"/>
      <c r="CE41" s="783"/>
      <c r="CF41" s="783"/>
      <c r="CG41" s="786"/>
      <c r="CH41" s="787"/>
      <c r="CI41" s="779"/>
      <c r="CJ41" s="779"/>
      <c r="CK41" s="779"/>
      <c r="CL41" s="788"/>
      <c r="CM41" s="787"/>
      <c r="CN41" s="779"/>
      <c r="CO41" s="779"/>
      <c r="CP41" s="779"/>
      <c r="CQ41" s="788"/>
      <c r="CR41" s="787"/>
      <c r="CS41" s="779"/>
      <c r="CT41" s="779"/>
      <c r="CU41" s="779"/>
      <c r="CV41" s="788"/>
      <c r="CW41" s="787"/>
      <c r="CX41" s="779"/>
      <c r="CY41" s="779"/>
      <c r="CZ41" s="779"/>
      <c r="DA41" s="788"/>
      <c r="DB41" s="787"/>
      <c r="DC41" s="779"/>
      <c r="DD41" s="779"/>
      <c r="DE41" s="779"/>
      <c r="DF41" s="788"/>
      <c r="DG41" s="787"/>
      <c r="DH41" s="779"/>
      <c r="DI41" s="779"/>
      <c r="DJ41" s="779"/>
      <c r="DK41" s="788"/>
      <c r="DL41" s="787"/>
      <c r="DM41" s="779"/>
      <c r="DN41" s="779"/>
      <c r="DO41" s="779"/>
      <c r="DP41" s="788"/>
      <c r="DQ41" s="787"/>
      <c r="DR41" s="779"/>
      <c r="DS41" s="779"/>
      <c r="DT41" s="779"/>
      <c r="DU41" s="788"/>
      <c r="DV41" s="785"/>
      <c r="DW41" s="783"/>
      <c r="DX41" s="783"/>
      <c r="DY41" s="783"/>
      <c r="DZ41" s="784"/>
      <c r="EA41" s="231"/>
    </row>
    <row r="42" spans="1:131" ht="26.25" customHeight="1" x14ac:dyDescent="0.2">
      <c r="A42" s="239">
        <v>15</v>
      </c>
      <c r="B42" s="789"/>
      <c r="C42" s="790"/>
      <c r="D42" s="790"/>
      <c r="E42" s="790"/>
      <c r="F42" s="790"/>
      <c r="G42" s="790"/>
      <c r="H42" s="790"/>
      <c r="I42" s="790"/>
      <c r="J42" s="790"/>
      <c r="K42" s="790"/>
      <c r="L42" s="790"/>
      <c r="M42" s="790"/>
      <c r="N42" s="790"/>
      <c r="O42" s="790"/>
      <c r="P42" s="791"/>
      <c r="Q42" s="801"/>
      <c r="R42" s="802"/>
      <c r="S42" s="802"/>
      <c r="T42" s="802"/>
      <c r="U42" s="802"/>
      <c r="V42" s="802"/>
      <c r="W42" s="802"/>
      <c r="X42" s="802"/>
      <c r="Y42" s="802"/>
      <c r="Z42" s="802"/>
      <c r="AA42" s="802"/>
      <c r="AB42" s="802"/>
      <c r="AC42" s="802"/>
      <c r="AD42" s="802"/>
      <c r="AE42" s="795"/>
      <c r="AF42" s="843"/>
      <c r="AG42" s="802"/>
      <c r="AH42" s="802"/>
      <c r="AI42" s="802"/>
      <c r="AJ42" s="844"/>
      <c r="AK42" s="859"/>
      <c r="AL42" s="855"/>
      <c r="AM42" s="855"/>
      <c r="AN42" s="855"/>
      <c r="AO42" s="855"/>
      <c r="AP42" s="855"/>
      <c r="AQ42" s="855"/>
      <c r="AR42" s="855"/>
      <c r="AS42" s="855"/>
      <c r="AT42" s="855"/>
      <c r="AU42" s="855"/>
      <c r="AV42" s="855"/>
      <c r="AW42" s="855"/>
      <c r="AX42" s="855"/>
      <c r="AY42" s="855"/>
      <c r="AZ42" s="856"/>
      <c r="BA42" s="856"/>
      <c r="BB42" s="856"/>
      <c r="BC42" s="856"/>
      <c r="BD42" s="856"/>
      <c r="BE42" s="857"/>
      <c r="BF42" s="857"/>
      <c r="BG42" s="857"/>
      <c r="BH42" s="857"/>
      <c r="BI42" s="858"/>
      <c r="BJ42" s="233"/>
      <c r="BK42" s="233"/>
      <c r="BL42" s="233"/>
      <c r="BM42" s="233"/>
      <c r="BN42" s="233"/>
      <c r="BO42" s="242"/>
      <c r="BP42" s="242"/>
      <c r="BQ42" s="239">
        <v>36</v>
      </c>
      <c r="BR42" s="240"/>
      <c r="BS42" s="785"/>
      <c r="BT42" s="783"/>
      <c r="BU42" s="783"/>
      <c r="BV42" s="783"/>
      <c r="BW42" s="783"/>
      <c r="BX42" s="783"/>
      <c r="BY42" s="783"/>
      <c r="BZ42" s="783"/>
      <c r="CA42" s="783"/>
      <c r="CB42" s="783"/>
      <c r="CC42" s="783"/>
      <c r="CD42" s="783"/>
      <c r="CE42" s="783"/>
      <c r="CF42" s="783"/>
      <c r="CG42" s="786"/>
      <c r="CH42" s="787"/>
      <c r="CI42" s="779"/>
      <c r="CJ42" s="779"/>
      <c r="CK42" s="779"/>
      <c r="CL42" s="788"/>
      <c r="CM42" s="787"/>
      <c r="CN42" s="779"/>
      <c r="CO42" s="779"/>
      <c r="CP42" s="779"/>
      <c r="CQ42" s="788"/>
      <c r="CR42" s="787"/>
      <c r="CS42" s="779"/>
      <c r="CT42" s="779"/>
      <c r="CU42" s="779"/>
      <c r="CV42" s="788"/>
      <c r="CW42" s="787"/>
      <c r="CX42" s="779"/>
      <c r="CY42" s="779"/>
      <c r="CZ42" s="779"/>
      <c r="DA42" s="788"/>
      <c r="DB42" s="787"/>
      <c r="DC42" s="779"/>
      <c r="DD42" s="779"/>
      <c r="DE42" s="779"/>
      <c r="DF42" s="788"/>
      <c r="DG42" s="787"/>
      <c r="DH42" s="779"/>
      <c r="DI42" s="779"/>
      <c r="DJ42" s="779"/>
      <c r="DK42" s="788"/>
      <c r="DL42" s="787"/>
      <c r="DM42" s="779"/>
      <c r="DN42" s="779"/>
      <c r="DO42" s="779"/>
      <c r="DP42" s="788"/>
      <c r="DQ42" s="787"/>
      <c r="DR42" s="779"/>
      <c r="DS42" s="779"/>
      <c r="DT42" s="779"/>
      <c r="DU42" s="788"/>
      <c r="DV42" s="785"/>
      <c r="DW42" s="783"/>
      <c r="DX42" s="783"/>
      <c r="DY42" s="783"/>
      <c r="DZ42" s="784"/>
      <c r="EA42" s="231"/>
    </row>
    <row r="43" spans="1:131" ht="26.25" customHeight="1" x14ac:dyDescent="0.2">
      <c r="A43" s="239">
        <v>16</v>
      </c>
      <c r="B43" s="789"/>
      <c r="C43" s="790"/>
      <c r="D43" s="790"/>
      <c r="E43" s="790"/>
      <c r="F43" s="790"/>
      <c r="G43" s="790"/>
      <c r="H43" s="790"/>
      <c r="I43" s="790"/>
      <c r="J43" s="790"/>
      <c r="K43" s="790"/>
      <c r="L43" s="790"/>
      <c r="M43" s="790"/>
      <c r="N43" s="790"/>
      <c r="O43" s="790"/>
      <c r="P43" s="791"/>
      <c r="Q43" s="801"/>
      <c r="R43" s="802"/>
      <c r="S43" s="802"/>
      <c r="T43" s="802"/>
      <c r="U43" s="802"/>
      <c r="V43" s="802"/>
      <c r="W43" s="802"/>
      <c r="X43" s="802"/>
      <c r="Y43" s="802"/>
      <c r="Z43" s="802"/>
      <c r="AA43" s="802"/>
      <c r="AB43" s="802"/>
      <c r="AC43" s="802"/>
      <c r="AD43" s="802"/>
      <c r="AE43" s="795"/>
      <c r="AF43" s="843"/>
      <c r="AG43" s="802"/>
      <c r="AH43" s="802"/>
      <c r="AI43" s="802"/>
      <c r="AJ43" s="844"/>
      <c r="AK43" s="859"/>
      <c r="AL43" s="855"/>
      <c r="AM43" s="855"/>
      <c r="AN43" s="855"/>
      <c r="AO43" s="855"/>
      <c r="AP43" s="855"/>
      <c r="AQ43" s="855"/>
      <c r="AR43" s="855"/>
      <c r="AS43" s="855"/>
      <c r="AT43" s="855"/>
      <c r="AU43" s="855"/>
      <c r="AV43" s="855"/>
      <c r="AW43" s="855"/>
      <c r="AX43" s="855"/>
      <c r="AY43" s="855"/>
      <c r="AZ43" s="856"/>
      <c r="BA43" s="856"/>
      <c r="BB43" s="856"/>
      <c r="BC43" s="856"/>
      <c r="BD43" s="856"/>
      <c r="BE43" s="857"/>
      <c r="BF43" s="857"/>
      <c r="BG43" s="857"/>
      <c r="BH43" s="857"/>
      <c r="BI43" s="858"/>
      <c r="BJ43" s="233"/>
      <c r="BK43" s="233"/>
      <c r="BL43" s="233"/>
      <c r="BM43" s="233"/>
      <c r="BN43" s="233"/>
      <c r="BO43" s="242"/>
      <c r="BP43" s="242"/>
      <c r="BQ43" s="239">
        <v>37</v>
      </c>
      <c r="BR43" s="240"/>
      <c r="BS43" s="785"/>
      <c r="BT43" s="783"/>
      <c r="BU43" s="783"/>
      <c r="BV43" s="783"/>
      <c r="BW43" s="783"/>
      <c r="BX43" s="783"/>
      <c r="BY43" s="783"/>
      <c r="BZ43" s="783"/>
      <c r="CA43" s="783"/>
      <c r="CB43" s="783"/>
      <c r="CC43" s="783"/>
      <c r="CD43" s="783"/>
      <c r="CE43" s="783"/>
      <c r="CF43" s="783"/>
      <c r="CG43" s="786"/>
      <c r="CH43" s="787"/>
      <c r="CI43" s="779"/>
      <c r="CJ43" s="779"/>
      <c r="CK43" s="779"/>
      <c r="CL43" s="788"/>
      <c r="CM43" s="787"/>
      <c r="CN43" s="779"/>
      <c r="CO43" s="779"/>
      <c r="CP43" s="779"/>
      <c r="CQ43" s="788"/>
      <c r="CR43" s="787"/>
      <c r="CS43" s="779"/>
      <c r="CT43" s="779"/>
      <c r="CU43" s="779"/>
      <c r="CV43" s="788"/>
      <c r="CW43" s="787"/>
      <c r="CX43" s="779"/>
      <c r="CY43" s="779"/>
      <c r="CZ43" s="779"/>
      <c r="DA43" s="788"/>
      <c r="DB43" s="787"/>
      <c r="DC43" s="779"/>
      <c r="DD43" s="779"/>
      <c r="DE43" s="779"/>
      <c r="DF43" s="788"/>
      <c r="DG43" s="787"/>
      <c r="DH43" s="779"/>
      <c r="DI43" s="779"/>
      <c r="DJ43" s="779"/>
      <c r="DK43" s="788"/>
      <c r="DL43" s="787"/>
      <c r="DM43" s="779"/>
      <c r="DN43" s="779"/>
      <c r="DO43" s="779"/>
      <c r="DP43" s="788"/>
      <c r="DQ43" s="787"/>
      <c r="DR43" s="779"/>
      <c r="DS43" s="779"/>
      <c r="DT43" s="779"/>
      <c r="DU43" s="788"/>
      <c r="DV43" s="785"/>
      <c r="DW43" s="783"/>
      <c r="DX43" s="783"/>
      <c r="DY43" s="783"/>
      <c r="DZ43" s="784"/>
      <c r="EA43" s="231"/>
    </row>
    <row r="44" spans="1:131" ht="26.25" customHeight="1" x14ac:dyDescent="0.2">
      <c r="A44" s="239">
        <v>17</v>
      </c>
      <c r="B44" s="789"/>
      <c r="C44" s="790"/>
      <c r="D44" s="790"/>
      <c r="E44" s="790"/>
      <c r="F44" s="790"/>
      <c r="G44" s="790"/>
      <c r="H44" s="790"/>
      <c r="I44" s="790"/>
      <c r="J44" s="790"/>
      <c r="K44" s="790"/>
      <c r="L44" s="790"/>
      <c r="M44" s="790"/>
      <c r="N44" s="790"/>
      <c r="O44" s="790"/>
      <c r="P44" s="791"/>
      <c r="Q44" s="801"/>
      <c r="R44" s="802"/>
      <c r="S44" s="802"/>
      <c r="T44" s="802"/>
      <c r="U44" s="802"/>
      <c r="V44" s="802"/>
      <c r="W44" s="802"/>
      <c r="X44" s="802"/>
      <c r="Y44" s="802"/>
      <c r="Z44" s="802"/>
      <c r="AA44" s="802"/>
      <c r="AB44" s="802"/>
      <c r="AC44" s="802"/>
      <c r="AD44" s="802"/>
      <c r="AE44" s="795"/>
      <c r="AF44" s="843"/>
      <c r="AG44" s="802"/>
      <c r="AH44" s="802"/>
      <c r="AI44" s="802"/>
      <c r="AJ44" s="844"/>
      <c r="AK44" s="859"/>
      <c r="AL44" s="855"/>
      <c r="AM44" s="855"/>
      <c r="AN44" s="855"/>
      <c r="AO44" s="855"/>
      <c r="AP44" s="855"/>
      <c r="AQ44" s="855"/>
      <c r="AR44" s="855"/>
      <c r="AS44" s="855"/>
      <c r="AT44" s="855"/>
      <c r="AU44" s="855"/>
      <c r="AV44" s="855"/>
      <c r="AW44" s="855"/>
      <c r="AX44" s="855"/>
      <c r="AY44" s="855"/>
      <c r="AZ44" s="856"/>
      <c r="BA44" s="856"/>
      <c r="BB44" s="856"/>
      <c r="BC44" s="856"/>
      <c r="BD44" s="856"/>
      <c r="BE44" s="857"/>
      <c r="BF44" s="857"/>
      <c r="BG44" s="857"/>
      <c r="BH44" s="857"/>
      <c r="BI44" s="858"/>
      <c r="BJ44" s="233"/>
      <c r="BK44" s="233"/>
      <c r="BL44" s="233"/>
      <c r="BM44" s="233"/>
      <c r="BN44" s="233"/>
      <c r="BO44" s="242"/>
      <c r="BP44" s="242"/>
      <c r="BQ44" s="239">
        <v>38</v>
      </c>
      <c r="BR44" s="240"/>
      <c r="BS44" s="785"/>
      <c r="BT44" s="783"/>
      <c r="BU44" s="783"/>
      <c r="BV44" s="783"/>
      <c r="BW44" s="783"/>
      <c r="BX44" s="783"/>
      <c r="BY44" s="783"/>
      <c r="BZ44" s="783"/>
      <c r="CA44" s="783"/>
      <c r="CB44" s="783"/>
      <c r="CC44" s="783"/>
      <c r="CD44" s="783"/>
      <c r="CE44" s="783"/>
      <c r="CF44" s="783"/>
      <c r="CG44" s="786"/>
      <c r="CH44" s="787"/>
      <c r="CI44" s="779"/>
      <c r="CJ44" s="779"/>
      <c r="CK44" s="779"/>
      <c r="CL44" s="788"/>
      <c r="CM44" s="787"/>
      <c r="CN44" s="779"/>
      <c r="CO44" s="779"/>
      <c r="CP44" s="779"/>
      <c r="CQ44" s="788"/>
      <c r="CR44" s="787"/>
      <c r="CS44" s="779"/>
      <c r="CT44" s="779"/>
      <c r="CU44" s="779"/>
      <c r="CV44" s="788"/>
      <c r="CW44" s="787"/>
      <c r="CX44" s="779"/>
      <c r="CY44" s="779"/>
      <c r="CZ44" s="779"/>
      <c r="DA44" s="788"/>
      <c r="DB44" s="787"/>
      <c r="DC44" s="779"/>
      <c r="DD44" s="779"/>
      <c r="DE44" s="779"/>
      <c r="DF44" s="788"/>
      <c r="DG44" s="787"/>
      <c r="DH44" s="779"/>
      <c r="DI44" s="779"/>
      <c r="DJ44" s="779"/>
      <c r="DK44" s="788"/>
      <c r="DL44" s="787"/>
      <c r="DM44" s="779"/>
      <c r="DN44" s="779"/>
      <c r="DO44" s="779"/>
      <c r="DP44" s="788"/>
      <c r="DQ44" s="787"/>
      <c r="DR44" s="779"/>
      <c r="DS44" s="779"/>
      <c r="DT44" s="779"/>
      <c r="DU44" s="788"/>
      <c r="DV44" s="785"/>
      <c r="DW44" s="783"/>
      <c r="DX44" s="783"/>
      <c r="DY44" s="783"/>
      <c r="DZ44" s="784"/>
      <c r="EA44" s="231"/>
    </row>
    <row r="45" spans="1:131" ht="26.25" customHeight="1" x14ac:dyDescent="0.2">
      <c r="A45" s="239">
        <v>18</v>
      </c>
      <c r="B45" s="789"/>
      <c r="C45" s="790"/>
      <c r="D45" s="790"/>
      <c r="E45" s="790"/>
      <c r="F45" s="790"/>
      <c r="G45" s="790"/>
      <c r="H45" s="790"/>
      <c r="I45" s="790"/>
      <c r="J45" s="790"/>
      <c r="K45" s="790"/>
      <c r="L45" s="790"/>
      <c r="M45" s="790"/>
      <c r="N45" s="790"/>
      <c r="O45" s="790"/>
      <c r="P45" s="791"/>
      <c r="Q45" s="801"/>
      <c r="R45" s="802"/>
      <c r="S45" s="802"/>
      <c r="T45" s="802"/>
      <c r="U45" s="802"/>
      <c r="V45" s="802"/>
      <c r="W45" s="802"/>
      <c r="X45" s="802"/>
      <c r="Y45" s="802"/>
      <c r="Z45" s="802"/>
      <c r="AA45" s="802"/>
      <c r="AB45" s="802"/>
      <c r="AC45" s="802"/>
      <c r="AD45" s="802"/>
      <c r="AE45" s="795"/>
      <c r="AF45" s="843"/>
      <c r="AG45" s="802"/>
      <c r="AH45" s="802"/>
      <c r="AI45" s="802"/>
      <c r="AJ45" s="844"/>
      <c r="AK45" s="859"/>
      <c r="AL45" s="855"/>
      <c r="AM45" s="855"/>
      <c r="AN45" s="855"/>
      <c r="AO45" s="855"/>
      <c r="AP45" s="855"/>
      <c r="AQ45" s="855"/>
      <c r="AR45" s="855"/>
      <c r="AS45" s="855"/>
      <c r="AT45" s="855"/>
      <c r="AU45" s="855"/>
      <c r="AV45" s="855"/>
      <c r="AW45" s="855"/>
      <c r="AX45" s="855"/>
      <c r="AY45" s="855"/>
      <c r="AZ45" s="856"/>
      <c r="BA45" s="856"/>
      <c r="BB45" s="856"/>
      <c r="BC45" s="856"/>
      <c r="BD45" s="856"/>
      <c r="BE45" s="857"/>
      <c r="BF45" s="857"/>
      <c r="BG45" s="857"/>
      <c r="BH45" s="857"/>
      <c r="BI45" s="858"/>
      <c r="BJ45" s="233"/>
      <c r="BK45" s="233"/>
      <c r="BL45" s="233"/>
      <c r="BM45" s="233"/>
      <c r="BN45" s="233"/>
      <c r="BO45" s="242"/>
      <c r="BP45" s="242"/>
      <c r="BQ45" s="239">
        <v>39</v>
      </c>
      <c r="BR45" s="240"/>
      <c r="BS45" s="785"/>
      <c r="BT45" s="783"/>
      <c r="BU45" s="783"/>
      <c r="BV45" s="783"/>
      <c r="BW45" s="783"/>
      <c r="BX45" s="783"/>
      <c r="BY45" s="783"/>
      <c r="BZ45" s="783"/>
      <c r="CA45" s="783"/>
      <c r="CB45" s="783"/>
      <c r="CC45" s="783"/>
      <c r="CD45" s="783"/>
      <c r="CE45" s="783"/>
      <c r="CF45" s="783"/>
      <c r="CG45" s="786"/>
      <c r="CH45" s="787"/>
      <c r="CI45" s="779"/>
      <c r="CJ45" s="779"/>
      <c r="CK45" s="779"/>
      <c r="CL45" s="788"/>
      <c r="CM45" s="787"/>
      <c r="CN45" s="779"/>
      <c r="CO45" s="779"/>
      <c r="CP45" s="779"/>
      <c r="CQ45" s="788"/>
      <c r="CR45" s="787"/>
      <c r="CS45" s="779"/>
      <c r="CT45" s="779"/>
      <c r="CU45" s="779"/>
      <c r="CV45" s="788"/>
      <c r="CW45" s="787"/>
      <c r="CX45" s="779"/>
      <c r="CY45" s="779"/>
      <c r="CZ45" s="779"/>
      <c r="DA45" s="788"/>
      <c r="DB45" s="787"/>
      <c r="DC45" s="779"/>
      <c r="DD45" s="779"/>
      <c r="DE45" s="779"/>
      <c r="DF45" s="788"/>
      <c r="DG45" s="787"/>
      <c r="DH45" s="779"/>
      <c r="DI45" s="779"/>
      <c r="DJ45" s="779"/>
      <c r="DK45" s="788"/>
      <c r="DL45" s="787"/>
      <c r="DM45" s="779"/>
      <c r="DN45" s="779"/>
      <c r="DO45" s="779"/>
      <c r="DP45" s="788"/>
      <c r="DQ45" s="787"/>
      <c r="DR45" s="779"/>
      <c r="DS45" s="779"/>
      <c r="DT45" s="779"/>
      <c r="DU45" s="788"/>
      <c r="DV45" s="785"/>
      <c r="DW45" s="783"/>
      <c r="DX45" s="783"/>
      <c r="DY45" s="783"/>
      <c r="DZ45" s="784"/>
      <c r="EA45" s="231"/>
    </row>
    <row r="46" spans="1:131" ht="26.25" customHeight="1" x14ac:dyDescent="0.2">
      <c r="A46" s="239">
        <v>19</v>
      </c>
      <c r="B46" s="789"/>
      <c r="C46" s="790"/>
      <c r="D46" s="790"/>
      <c r="E46" s="790"/>
      <c r="F46" s="790"/>
      <c r="G46" s="790"/>
      <c r="H46" s="790"/>
      <c r="I46" s="790"/>
      <c r="J46" s="790"/>
      <c r="K46" s="790"/>
      <c r="L46" s="790"/>
      <c r="M46" s="790"/>
      <c r="N46" s="790"/>
      <c r="O46" s="790"/>
      <c r="P46" s="791"/>
      <c r="Q46" s="801"/>
      <c r="R46" s="802"/>
      <c r="S46" s="802"/>
      <c r="T46" s="802"/>
      <c r="U46" s="802"/>
      <c r="V46" s="802"/>
      <c r="W46" s="802"/>
      <c r="X46" s="802"/>
      <c r="Y46" s="802"/>
      <c r="Z46" s="802"/>
      <c r="AA46" s="802"/>
      <c r="AB46" s="802"/>
      <c r="AC46" s="802"/>
      <c r="AD46" s="802"/>
      <c r="AE46" s="795"/>
      <c r="AF46" s="843"/>
      <c r="AG46" s="802"/>
      <c r="AH46" s="802"/>
      <c r="AI46" s="802"/>
      <c r="AJ46" s="844"/>
      <c r="AK46" s="859"/>
      <c r="AL46" s="855"/>
      <c r="AM46" s="855"/>
      <c r="AN46" s="855"/>
      <c r="AO46" s="855"/>
      <c r="AP46" s="855"/>
      <c r="AQ46" s="855"/>
      <c r="AR46" s="855"/>
      <c r="AS46" s="855"/>
      <c r="AT46" s="855"/>
      <c r="AU46" s="855"/>
      <c r="AV46" s="855"/>
      <c r="AW46" s="855"/>
      <c r="AX46" s="855"/>
      <c r="AY46" s="855"/>
      <c r="AZ46" s="856"/>
      <c r="BA46" s="856"/>
      <c r="BB46" s="856"/>
      <c r="BC46" s="856"/>
      <c r="BD46" s="856"/>
      <c r="BE46" s="857"/>
      <c r="BF46" s="857"/>
      <c r="BG46" s="857"/>
      <c r="BH46" s="857"/>
      <c r="BI46" s="858"/>
      <c r="BJ46" s="233"/>
      <c r="BK46" s="233"/>
      <c r="BL46" s="233"/>
      <c r="BM46" s="233"/>
      <c r="BN46" s="233"/>
      <c r="BO46" s="242"/>
      <c r="BP46" s="242"/>
      <c r="BQ46" s="239">
        <v>40</v>
      </c>
      <c r="BR46" s="240"/>
      <c r="BS46" s="785"/>
      <c r="BT46" s="783"/>
      <c r="BU46" s="783"/>
      <c r="BV46" s="783"/>
      <c r="BW46" s="783"/>
      <c r="BX46" s="783"/>
      <c r="BY46" s="783"/>
      <c r="BZ46" s="783"/>
      <c r="CA46" s="783"/>
      <c r="CB46" s="783"/>
      <c r="CC46" s="783"/>
      <c r="CD46" s="783"/>
      <c r="CE46" s="783"/>
      <c r="CF46" s="783"/>
      <c r="CG46" s="786"/>
      <c r="CH46" s="787"/>
      <c r="CI46" s="779"/>
      <c r="CJ46" s="779"/>
      <c r="CK46" s="779"/>
      <c r="CL46" s="788"/>
      <c r="CM46" s="787"/>
      <c r="CN46" s="779"/>
      <c r="CO46" s="779"/>
      <c r="CP46" s="779"/>
      <c r="CQ46" s="788"/>
      <c r="CR46" s="787"/>
      <c r="CS46" s="779"/>
      <c r="CT46" s="779"/>
      <c r="CU46" s="779"/>
      <c r="CV46" s="788"/>
      <c r="CW46" s="787"/>
      <c r="CX46" s="779"/>
      <c r="CY46" s="779"/>
      <c r="CZ46" s="779"/>
      <c r="DA46" s="788"/>
      <c r="DB46" s="787"/>
      <c r="DC46" s="779"/>
      <c r="DD46" s="779"/>
      <c r="DE46" s="779"/>
      <c r="DF46" s="788"/>
      <c r="DG46" s="787"/>
      <c r="DH46" s="779"/>
      <c r="DI46" s="779"/>
      <c r="DJ46" s="779"/>
      <c r="DK46" s="788"/>
      <c r="DL46" s="787"/>
      <c r="DM46" s="779"/>
      <c r="DN46" s="779"/>
      <c r="DO46" s="779"/>
      <c r="DP46" s="788"/>
      <c r="DQ46" s="787"/>
      <c r="DR46" s="779"/>
      <c r="DS46" s="779"/>
      <c r="DT46" s="779"/>
      <c r="DU46" s="788"/>
      <c r="DV46" s="785"/>
      <c r="DW46" s="783"/>
      <c r="DX46" s="783"/>
      <c r="DY46" s="783"/>
      <c r="DZ46" s="784"/>
      <c r="EA46" s="231"/>
    </row>
    <row r="47" spans="1:131" ht="26.25" customHeight="1" x14ac:dyDescent="0.2">
      <c r="A47" s="239">
        <v>20</v>
      </c>
      <c r="B47" s="789"/>
      <c r="C47" s="790"/>
      <c r="D47" s="790"/>
      <c r="E47" s="790"/>
      <c r="F47" s="790"/>
      <c r="G47" s="790"/>
      <c r="H47" s="790"/>
      <c r="I47" s="790"/>
      <c r="J47" s="790"/>
      <c r="K47" s="790"/>
      <c r="L47" s="790"/>
      <c r="M47" s="790"/>
      <c r="N47" s="790"/>
      <c r="O47" s="790"/>
      <c r="P47" s="791"/>
      <c r="Q47" s="801"/>
      <c r="R47" s="802"/>
      <c r="S47" s="802"/>
      <c r="T47" s="802"/>
      <c r="U47" s="802"/>
      <c r="V47" s="802"/>
      <c r="W47" s="802"/>
      <c r="X47" s="802"/>
      <c r="Y47" s="802"/>
      <c r="Z47" s="802"/>
      <c r="AA47" s="802"/>
      <c r="AB47" s="802"/>
      <c r="AC47" s="802"/>
      <c r="AD47" s="802"/>
      <c r="AE47" s="795"/>
      <c r="AF47" s="843"/>
      <c r="AG47" s="802"/>
      <c r="AH47" s="802"/>
      <c r="AI47" s="802"/>
      <c r="AJ47" s="844"/>
      <c r="AK47" s="859"/>
      <c r="AL47" s="855"/>
      <c r="AM47" s="855"/>
      <c r="AN47" s="855"/>
      <c r="AO47" s="855"/>
      <c r="AP47" s="855"/>
      <c r="AQ47" s="855"/>
      <c r="AR47" s="855"/>
      <c r="AS47" s="855"/>
      <c r="AT47" s="855"/>
      <c r="AU47" s="855"/>
      <c r="AV47" s="855"/>
      <c r="AW47" s="855"/>
      <c r="AX47" s="855"/>
      <c r="AY47" s="855"/>
      <c r="AZ47" s="856"/>
      <c r="BA47" s="856"/>
      <c r="BB47" s="856"/>
      <c r="BC47" s="856"/>
      <c r="BD47" s="856"/>
      <c r="BE47" s="857"/>
      <c r="BF47" s="857"/>
      <c r="BG47" s="857"/>
      <c r="BH47" s="857"/>
      <c r="BI47" s="858"/>
      <c r="BJ47" s="233"/>
      <c r="BK47" s="233"/>
      <c r="BL47" s="233"/>
      <c r="BM47" s="233"/>
      <c r="BN47" s="233"/>
      <c r="BO47" s="242"/>
      <c r="BP47" s="242"/>
      <c r="BQ47" s="239">
        <v>41</v>
      </c>
      <c r="BR47" s="240"/>
      <c r="BS47" s="785"/>
      <c r="BT47" s="783"/>
      <c r="BU47" s="783"/>
      <c r="BV47" s="783"/>
      <c r="BW47" s="783"/>
      <c r="BX47" s="783"/>
      <c r="BY47" s="783"/>
      <c r="BZ47" s="783"/>
      <c r="CA47" s="783"/>
      <c r="CB47" s="783"/>
      <c r="CC47" s="783"/>
      <c r="CD47" s="783"/>
      <c r="CE47" s="783"/>
      <c r="CF47" s="783"/>
      <c r="CG47" s="786"/>
      <c r="CH47" s="787"/>
      <c r="CI47" s="779"/>
      <c r="CJ47" s="779"/>
      <c r="CK47" s="779"/>
      <c r="CL47" s="788"/>
      <c r="CM47" s="787"/>
      <c r="CN47" s="779"/>
      <c r="CO47" s="779"/>
      <c r="CP47" s="779"/>
      <c r="CQ47" s="788"/>
      <c r="CR47" s="787"/>
      <c r="CS47" s="779"/>
      <c r="CT47" s="779"/>
      <c r="CU47" s="779"/>
      <c r="CV47" s="788"/>
      <c r="CW47" s="787"/>
      <c r="CX47" s="779"/>
      <c r="CY47" s="779"/>
      <c r="CZ47" s="779"/>
      <c r="DA47" s="788"/>
      <c r="DB47" s="787"/>
      <c r="DC47" s="779"/>
      <c r="DD47" s="779"/>
      <c r="DE47" s="779"/>
      <c r="DF47" s="788"/>
      <c r="DG47" s="787"/>
      <c r="DH47" s="779"/>
      <c r="DI47" s="779"/>
      <c r="DJ47" s="779"/>
      <c r="DK47" s="788"/>
      <c r="DL47" s="787"/>
      <c r="DM47" s="779"/>
      <c r="DN47" s="779"/>
      <c r="DO47" s="779"/>
      <c r="DP47" s="788"/>
      <c r="DQ47" s="787"/>
      <c r="DR47" s="779"/>
      <c r="DS47" s="779"/>
      <c r="DT47" s="779"/>
      <c r="DU47" s="788"/>
      <c r="DV47" s="785"/>
      <c r="DW47" s="783"/>
      <c r="DX47" s="783"/>
      <c r="DY47" s="783"/>
      <c r="DZ47" s="784"/>
      <c r="EA47" s="231"/>
    </row>
    <row r="48" spans="1:131" ht="26.25" customHeight="1" x14ac:dyDescent="0.2">
      <c r="A48" s="239">
        <v>21</v>
      </c>
      <c r="B48" s="789"/>
      <c r="C48" s="790"/>
      <c r="D48" s="790"/>
      <c r="E48" s="790"/>
      <c r="F48" s="790"/>
      <c r="G48" s="790"/>
      <c r="H48" s="790"/>
      <c r="I48" s="790"/>
      <c r="J48" s="790"/>
      <c r="K48" s="790"/>
      <c r="L48" s="790"/>
      <c r="M48" s="790"/>
      <c r="N48" s="790"/>
      <c r="O48" s="790"/>
      <c r="P48" s="791"/>
      <c r="Q48" s="801"/>
      <c r="R48" s="802"/>
      <c r="S48" s="802"/>
      <c r="T48" s="802"/>
      <c r="U48" s="802"/>
      <c r="V48" s="802"/>
      <c r="W48" s="802"/>
      <c r="X48" s="802"/>
      <c r="Y48" s="802"/>
      <c r="Z48" s="802"/>
      <c r="AA48" s="802"/>
      <c r="AB48" s="802"/>
      <c r="AC48" s="802"/>
      <c r="AD48" s="802"/>
      <c r="AE48" s="795"/>
      <c r="AF48" s="843"/>
      <c r="AG48" s="802"/>
      <c r="AH48" s="802"/>
      <c r="AI48" s="802"/>
      <c r="AJ48" s="844"/>
      <c r="AK48" s="859"/>
      <c r="AL48" s="855"/>
      <c r="AM48" s="855"/>
      <c r="AN48" s="855"/>
      <c r="AO48" s="855"/>
      <c r="AP48" s="855"/>
      <c r="AQ48" s="855"/>
      <c r="AR48" s="855"/>
      <c r="AS48" s="855"/>
      <c r="AT48" s="855"/>
      <c r="AU48" s="855"/>
      <c r="AV48" s="855"/>
      <c r="AW48" s="855"/>
      <c r="AX48" s="855"/>
      <c r="AY48" s="855"/>
      <c r="AZ48" s="856"/>
      <c r="BA48" s="856"/>
      <c r="BB48" s="856"/>
      <c r="BC48" s="856"/>
      <c r="BD48" s="856"/>
      <c r="BE48" s="857"/>
      <c r="BF48" s="857"/>
      <c r="BG48" s="857"/>
      <c r="BH48" s="857"/>
      <c r="BI48" s="858"/>
      <c r="BJ48" s="233"/>
      <c r="BK48" s="233"/>
      <c r="BL48" s="233"/>
      <c r="BM48" s="233"/>
      <c r="BN48" s="233"/>
      <c r="BO48" s="242"/>
      <c r="BP48" s="242"/>
      <c r="BQ48" s="239">
        <v>42</v>
      </c>
      <c r="BR48" s="240"/>
      <c r="BS48" s="785"/>
      <c r="BT48" s="783"/>
      <c r="BU48" s="783"/>
      <c r="BV48" s="783"/>
      <c r="BW48" s="783"/>
      <c r="BX48" s="783"/>
      <c r="BY48" s="783"/>
      <c r="BZ48" s="783"/>
      <c r="CA48" s="783"/>
      <c r="CB48" s="783"/>
      <c r="CC48" s="783"/>
      <c r="CD48" s="783"/>
      <c r="CE48" s="783"/>
      <c r="CF48" s="783"/>
      <c r="CG48" s="786"/>
      <c r="CH48" s="787"/>
      <c r="CI48" s="779"/>
      <c r="CJ48" s="779"/>
      <c r="CK48" s="779"/>
      <c r="CL48" s="788"/>
      <c r="CM48" s="787"/>
      <c r="CN48" s="779"/>
      <c r="CO48" s="779"/>
      <c r="CP48" s="779"/>
      <c r="CQ48" s="788"/>
      <c r="CR48" s="787"/>
      <c r="CS48" s="779"/>
      <c r="CT48" s="779"/>
      <c r="CU48" s="779"/>
      <c r="CV48" s="788"/>
      <c r="CW48" s="787"/>
      <c r="CX48" s="779"/>
      <c r="CY48" s="779"/>
      <c r="CZ48" s="779"/>
      <c r="DA48" s="788"/>
      <c r="DB48" s="787"/>
      <c r="DC48" s="779"/>
      <c r="DD48" s="779"/>
      <c r="DE48" s="779"/>
      <c r="DF48" s="788"/>
      <c r="DG48" s="787"/>
      <c r="DH48" s="779"/>
      <c r="DI48" s="779"/>
      <c r="DJ48" s="779"/>
      <c r="DK48" s="788"/>
      <c r="DL48" s="787"/>
      <c r="DM48" s="779"/>
      <c r="DN48" s="779"/>
      <c r="DO48" s="779"/>
      <c r="DP48" s="788"/>
      <c r="DQ48" s="787"/>
      <c r="DR48" s="779"/>
      <c r="DS48" s="779"/>
      <c r="DT48" s="779"/>
      <c r="DU48" s="788"/>
      <c r="DV48" s="785"/>
      <c r="DW48" s="783"/>
      <c r="DX48" s="783"/>
      <c r="DY48" s="783"/>
      <c r="DZ48" s="784"/>
      <c r="EA48" s="231"/>
    </row>
    <row r="49" spans="1:131" ht="26.25" customHeight="1" x14ac:dyDescent="0.2">
      <c r="A49" s="239">
        <v>22</v>
      </c>
      <c r="B49" s="789"/>
      <c r="C49" s="790"/>
      <c r="D49" s="790"/>
      <c r="E49" s="790"/>
      <c r="F49" s="790"/>
      <c r="G49" s="790"/>
      <c r="H49" s="790"/>
      <c r="I49" s="790"/>
      <c r="J49" s="790"/>
      <c r="K49" s="790"/>
      <c r="L49" s="790"/>
      <c r="M49" s="790"/>
      <c r="N49" s="790"/>
      <c r="O49" s="790"/>
      <c r="P49" s="791"/>
      <c r="Q49" s="801"/>
      <c r="R49" s="802"/>
      <c r="S49" s="802"/>
      <c r="T49" s="802"/>
      <c r="U49" s="802"/>
      <c r="V49" s="802"/>
      <c r="W49" s="802"/>
      <c r="X49" s="802"/>
      <c r="Y49" s="802"/>
      <c r="Z49" s="802"/>
      <c r="AA49" s="802"/>
      <c r="AB49" s="802"/>
      <c r="AC49" s="802"/>
      <c r="AD49" s="802"/>
      <c r="AE49" s="795"/>
      <c r="AF49" s="843"/>
      <c r="AG49" s="802"/>
      <c r="AH49" s="802"/>
      <c r="AI49" s="802"/>
      <c r="AJ49" s="844"/>
      <c r="AK49" s="859"/>
      <c r="AL49" s="855"/>
      <c r="AM49" s="855"/>
      <c r="AN49" s="855"/>
      <c r="AO49" s="855"/>
      <c r="AP49" s="855"/>
      <c r="AQ49" s="855"/>
      <c r="AR49" s="855"/>
      <c r="AS49" s="855"/>
      <c r="AT49" s="855"/>
      <c r="AU49" s="855"/>
      <c r="AV49" s="855"/>
      <c r="AW49" s="855"/>
      <c r="AX49" s="855"/>
      <c r="AY49" s="855"/>
      <c r="AZ49" s="856"/>
      <c r="BA49" s="856"/>
      <c r="BB49" s="856"/>
      <c r="BC49" s="856"/>
      <c r="BD49" s="856"/>
      <c r="BE49" s="857"/>
      <c r="BF49" s="857"/>
      <c r="BG49" s="857"/>
      <c r="BH49" s="857"/>
      <c r="BI49" s="858"/>
      <c r="BJ49" s="233"/>
      <c r="BK49" s="233"/>
      <c r="BL49" s="233"/>
      <c r="BM49" s="233"/>
      <c r="BN49" s="233"/>
      <c r="BO49" s="242"/>
      <c r="BP49" s="242"/>
      <c r="BQ49" s="239">
        <v>43</v>
      </c>
      <c r="BR49" s="240"/>
      <c r="BS49" s="785"/>
      <c r="BT49" s="783"/>
      <c r="BU49" s="783"/>
      <c r="BV49" s="783"/>
      <c r="BW49" s="783"/>
      <c r="BX49" s="783"/>
      <c r="BY49" s="783"/>
      <c r="BZ49" s="783"/>
      <c r="CA49" s="783"/>
      <c r="CB49" s="783"/>
      <c r="CC49" s="783"/>
      <c r="CD49" s="783"/>
      <c r="CE49" s="783"/>
      <c r="CF49" s="783"/>
      <c r="CG49" s="786"/>
      <c r="CH49" s="787"/>
      <c r="CI49" s="779"/>
      <c r="CJ49" s="779"/>
      <c r="CK49" s="779"/>
      <c r="CL49" s="788"/>
      <c r="CM49" s="787"/>
      <c r="CN49" s="779"/>
      <c r="CO49" s="779"/>
      <c r="CP49" s="779"/>
      <c r="CQ49" s="788"/>
      <c r="CR49" s="787"/>
      <c r="CS49" s="779"/>
      <c r="CT49" s="779"/>
      <c r="CU49" s="779"/>
      <c r="CV49" s="788"/>
      <c r="CW49" s="787"/>
      <c r="CX49" s="779"/>
      <c r="CY49" s="779"/>
      <c r="CZ49" s="779"/>
      <c r="DA49" s="788"/>
      <c r="DB49" s="787"/>
      <c r="DC49" s="779"/>
      <c r="DD49" s="779"/>
      <c r="DE49" s="779"/>
      <c r="DF49" s="788"/>
      <c r="DG49" s="787"/>
      <c r="DH49" s="779"/>
      <c r="DI49" s="779"/>
      <c r="DJ49" s="779"/>
      <c r="DK49" s="788"/>
      <c r="DL49" s="787"/>
      <c r="DM49" s="779"/>
      <c r="DN49" s="779"/>
      <c r="DO49" s="779"/>
      <c r="DP49" s="788"/>
      <c r="DQ49" s="787"/>
      <c r="DR49" s="779"/>
      <c r="DS49" s="779"/>
      <c r="DT49" s="779"/>
      <c r="DU49" s="788"/>
      <c r="DV49" s="785"/>
      <c r="DW49" s="783"/>
      <c r="DX49" s="783"/>
      <c r="DY49" s="783"/>
      <c r="DZ49" s="784"/>
      <c r="EA49" s="231"/>
    </row>
    <row r="50" spans="1:131" ht="26.25" customHeight="1" x14ac:dyDescent="0.2">
      <c r="A50" s="239">
        <v>23</v>
      </c>
      <c r="B50" s="789"/>
      <c r="C50" s="790"/>
      <c r="D50" s="790"/>
      <c r="E50" s="790"/>
      <c r="F50" s="790"/>
      <c r="G50" s="790"/>
      <c r="H50" s="790"/>
      <c r="I50" s="790"/>
      <c r="J50" s="790"/>
      <c r="K50" s="790"/>
      <c r="L50" s="790"/>
      <c r="M50" s="790"/>
      <c r="N50" s="790"/>
      <c r="O50" s="790"/>
      <c r="P50" s="791"/>
      <c r="Q50" s="860"/>
      <c r="R50" s="861"/>
      <c r="S50" s="861"/>
      <c r="T50" s="861"/>
      <c r="U50" s="861"/>
      <c r="V50" s="861"/>
      <c r="W50" s="861"/>
      <c r="X50" s="861"/>
      <c r="Y50" s="861"/>
      <c r="Z50" s="861"/>
      <c r="AA50" s="861"/>
      <c r="AB50" s="861"/>
      <c r="AC50" s="861"/>
      <c r="AD50" s="861"/>
      <c r="AE50" s="862"/>
      <c r="AF50" s="843"/>
      <c r="AG50" s="802"/>
      <c r="AH50" s="802"/>
      <c r="AI50" s="802"/>
      <c r="AJ50" s="844"/>
      <c r="AK50" s="864"/>
      <c r="AL50" s="861"/>
      <c r="AM50" s="861"/>
      <c r="AN50" s="861"/>
      <c r="AO50" s="861"/>
      <c r="AP50" s="861"/>
      <c r="AQ50" s="861"/>
      <c r="AR50" s="861"/>
      <c r="AS50" s="861"/>
      <c r="AT50" s="861"/>
      <c r="AU50" s="861"/>
      <c r="AV50" s="861"/>
      <c r="AW50" s="861"/>
      <c r="AX50" s="861"/>
      <c r="AY50" s="861"/>
      <c r="AZ50" s="863"/>
      <c r="BA50" s="863"/>
      <c r="BB50" s="863"/>
      <c r="BC50" s="863"/>
      <c r="BD50" s="863"/>
      <c r="BE50" s="857"/>
      <c r="BF50" s="857"/>
      <c r="BG50" s="857"/>
      <c r="BH50" s="857"/>
      <c r="BI50" s="858"/>
      <c r="BJ50" s="233"/>
      <c r="BK50" s="233"/>
      <c r="BL50" s="233"/>
      <c r="BM50" s="233"/>
      <c r="BN50" s="233"/>
      <c r="BO50" s="242"/>
      <c r="BP50" s="242"/>
      <c r="BQ50" s="239">
        <v>44</v>
      </c>
      <c r="BR50" s="240"/>
      <c r="BS50" s="785"/>
      <c r="BT50" s="783"/>
      <c r="BU50" s="783"/>
      <c r="BV50" s="783"/>
      <c r="BW50" s="783"/>
      <c r="BX50" s="783"/>
      <c r="BY50" s="783"/>
      <c r="BZ50" s="783"/>
      <c r="CA50" s="783"/>
      <c r="CB50" s="783"/>
      <c r="CC50" s="783"/>
      <c r="CD50" s="783"/>
      <c r="CE50" s="783"/>
      <c r="CF50" s="783"/>
      <c r="CG50" s="786"/>
      <c r="CH50" s="787"/>
      <c r="CI50" s="779"/>
      <c r="CJ50" s="779"/>
      <c r="CK50" s="779"/>
      <c r="CL50" s="788"/>
      <c r="CM50" s="787"/>
      <c r="CN50" s="779"/>
      <c r="CO50" s="779"/>
      <c r="CP50" s="779"/>
      <c r="CQ50" s="788"/>
      <c r="CR50" s="787"/>
      <c r="CS50" s="779"/>
      <c r="CT50" s="779"/>
      <c r="CU50" s="779"/>
      <c r="CV50" s="788"/>
      <c r="CW50" s="787"/>
      <c r="CX50" s="779"/>
      <c r="CY50" s="779"/>
      <c r="CZ50" s="779"/>
      <c r="DA50" s="788"/>
      <c r="DB50" s="787"/>
      <c r="DC50" s="779"/>
      <c r="DD50" s="779"/>
      <c r="DE50" s="779"/>
      <c r="DF50" s="788"/>
      <c r="DG50" s="787"/>
      <c r="DH50" s="779"/>
      <c r="DI50" s="779"/>
      <c r="DJ50" s="779"/>
      <c r="DK50" s="788"/>
      <c r="DL50" s="787"/>
      <c r="DM50" s="779"/>
      <c r="DN50" s="779"/>
      <c r="DO50" s="779"/>
      <c r="DP50" s="788"/>
      <c r="DQ50" s="787"/>
      <c r="DR50" s="779"/>
      <c r="DS50" s="779"/>
      <c r="DT50" s="779"/>
      <c r="DU50" s="788"/>
      <c r="DV50" s="785"/>
      <c r="DW50" s="783"/>
      <c r="DX50" s="783"/>
      <c r="DY50" s="783"/>
      <c r="DZ50" s="784"/>
      <c r="EA50" s="231"/>
    </row>
    <row r="51" spans="1:131" ht="26.25" customHeight="1" x14ac:dyDescent="0.2">
      <c r="A51" s="239">
        <v>24</v>
      </c>
      <c r="B51" s="789"/>
      <c r="C51" s="790"/>
      <c r="D51" s="790"/>
      <c r="E51" s="790"/>
      <c r="F51" s="790"/>
      <c r="G51" s="790"/>
      <c r="H51" s="790"/>
      <c r="I51" s="790"/>
      <c r="J51" s="790"/>
      <c r="K51" s="790"/>
      <c r="L51" s="790"/>
      <c r="M51" s="790"/>
      <c r="N51" s="790"/>
      <c r="O51" s="790"/>
      <c r="P51" s="791"/>
      <c r="Q51" s="860"/>
      <c r="R51" s="861"/>
      <c r="S51" s="861"/>
      <c r="T51" s="861"/>
      <c r="U51" s="861"/>
      <c r="V51" s="861"/>
      <c r="W51" s="861"/>
      <c r="X51" s="861"/>
      <c r="Y51" s="861"/>
      <c r="Z51" s="861"/>
      <c r="AA51" s="861"/>
      <c r="AB51" s="861"/>
      <c r="AC51" s="861"/>
      <c r="AD51" s="861"/>
      <c r="AE51" s="862"/>
      <c r="AF51" s="843"/>
      <c r="AG51" s="802"/>
      <c r="AH51" s="802"/>
      <c r="AI51" s="802"/>
      <c r="AJ51" s="844"/>
      <c r="AK51" s="864"/>
      <c r="AL51" s="861"/>
      <c r="AM51" s="861"/>
      <c r="AN51" s="861"/>
      <c r="AO51" s="861"/>
      <c r="AP51" s="861"/>
      <c r="AQ51" s="861"/>
      <c r="AR51" s="861"/>
      <c r="AS51" s="861"/>
      <c r="AT51" s="861"/>
      <c r="AU51" s="861"/>
      <c r="AV51" s="861"/>
      <c r="AW51" s="861"/>
      <c r="AX51" s="861"/>
      <c r="AY51" s="861"/>
      <c r="AZ51" s="863"/>
      <c r="BA51" s="863"/>
      <c r="BB51" s="863"/>
      <c r="BC51" s="863"/>
      <c r="BD51" s="863"/>
      <c r="BE51" s="857"/>
      <c r="BF51" s="857"/>
      <c r="BG51" s="857"/>
      <c r="BH51" s="857"/>
      <c r="BI51" s="858"/>
      <c r="BJ51" s="233"/>
      <c r="BK51" s="233"/>
      <c r="BL51" s="233"/>
      <c r="BM51" s="233"/>
      <c r="BN51" s="233"/>
      <c r="BO51" s="242"/>
      <c r="BP51" s="242"/>
      <c r="BQ51" s="239">
        <v>45</v>
      </c>
      <c r="BR51" s="240"/>
      <c r="BS51" s="785"/>
      <c r="BT51" s="783"/>
      <c r="BU51" s="783"/>
      <c r="BV51" s="783"/>
      <c r="BW51" s="783"/>
      <c r="BX51" s="783"/>
      <c r="BY51" s="783"/>
      <c r="BZ51" s="783"/>
      <c r="CA51" s="783"/>
      <c r="CB51" s="783"/>
      <c r="CC51" s="783"/>
      <c r="CD51" s="783"/>
      <c r="CE51" s="783"/>
      <c r="CF51" s="783"/>
      <c r="CG51" s="786"/>
      <c r="CH51" s="787"/>
      <c r="CI51" s="779"/>
      <c r="CJ51" s="779"/>
      <c r="CK51" s="779"/>
      <c r="CL51" s="788"/>
      <c r="CM51" s="787"/>
      <c r="CN51" s="779"/>
      <c r="CO51" s="779"/>
      <c r="CP51" s="779"/>
      <c r="CQ51" s="788"/>
      <c r="CR51" s="787"/>
      <c r="CS51" s="779"/>
      <c r="CT51" s="779"/>
      <c r="CU51" s="779"/>
      <c r="CV51" s="788"/>
      <c r="CW51" s="787"/>
      <c r="CX51" s="779"/>
      <c r="CY51" s="779"/>
      <c r="CZ51" s="779"/>
      <c r="DA51" s="788"/>
      <c r="DB51" s="787"/>
      <c r="DC51" s="779"/>
      <c r="DD51" s="779"/>
      <c r="DE51" s="779"/>
      <c r="DF51" s="788"/>
      <c r="DG51" s="787"/>
      <c r="DH51" s="779"/>
      <c r="DI51" s="779"/>
      <c r="DJ51" s="779"/>
      <c r="DK51" s="788"/>
      <c r="DL51" s="787"/>
      <c r="DM51" s="779"/>
      <c r="DN51" s="779"/>
      <c r="DO51" s="779"/>
      <c r="DP51" s="788"/>
      <c r="DQ51" s="787"/>
      <c r="DR51" s="779"/>
      <c r="DS51" s="779"/>
      <c r="DT51" s="779"/>
      <c r="DU51" s="788"/>
      <c r="DV51" s="785"/>
      <c r="DW51" s="783"/>
      <c r="DX51" s="783"/>
      <c r="DY51" s="783"/>
      <c r="DZ51" s="784"/>
      <c r="EA51" s="231"/>
    </row>
    <row r="52" spans="1:131" ht="26.25" customHeight="1" x14ac:dyDescent="0.2">
      <c r="A52" s="239">
        <v>25</v>
      </c>
      <c r="B52" s="789"/>
      <c r="C52" s="790"/>
      <c r="D52" s="790"/>
      <c r="E52" s="790"/>
      <c r="F52" s="790"/>
      <c r="G52" s="790"/>
      <c r="H52" s="790"/>
      <c r="I52" s="790"/>
      <c r="J52" s="790"/>
      <c r="K52" s="790"/>
      <c r="L52" s="790"/>
      <c r="M52" s="790"/>
      <c r="N52" s="790"/>
      <c r="O52" s="790"/>
      <c r="P52" s="791"/>
      <c r="Q52" s="860"/>
      <c r="R52" s="861"/>
      <c r="S52" s="861"/>
      <c r="T52" s="861"/>
      <c r="U52" s="861"/>
      <c r="V52" s="861"/>
      <c r="W52" s="861"/>
      <c r="X52" s="861"/>
      <c r="Y52" s="861"/>
      <c r="Z52" s="861"/>
      <c r="AA52" s="861"/>
      <c r="AB52" s="861"/>
      <c r="AC52" s="861"/>
      <c r="AD52" s="861"/>
      <c r="AE52" s="862"/>
      <c r="AF52" s="843"/>
      <c r="AG52" s="802"/>
      <c r="AH52" s="802"/>
      <c r="AI52" s="802"/>
      <c r="AJ52" s="844"/>
      <c r="AK52" s="864"/>
      <c r="AL52" s="861"/>
      <c r="AM52" s="861"/>
      <c r="AN52" s="861"/>
      <c r="AO52" s="861"/>
      <c r="AP52" s="861"/>
      <c r="AQ52" s="861"/>
      <c r="AR52" s="861"/>
      <c r="AS52" s="861"/>
      <c r="AT52" s="861"/>
      <c r="AU52" s="861"/>
      <c r="AV52" s="861"/>
      <c r="AW52" s="861"/>
      <c r="AX52" s="861"/>
      <c r="AY52" s="861"/>
      <c r="AZ52" s="863"/>
      <c r="BA52" s="863"/>
      <c r="BB52" s="863"/>
      <c r="BC52" s="863"/>
      <c r="BD52" s="863"/>
      <c r="BE52" s="857"/>
      <c r="BF52" s="857"/>
      <c r="BG52" s="857"/>
      <c r="BH52" s="857"/>
      <c r="BI52" s="858"/>
      <c r="BJ52" s="233"/>
      <c r="BK52" s="233"/>
      <c r="BL52" s="233"/>
      <c r="BM52" s="233"/>
      <c r="BN52" s="233"/>
      <c r="BO52" s="242"/>
      <c r="BP52" s="242"/>
      <c r="BQ52" s="239">
        <v>46</v>
      </c>
      <c r="BR52" s="240"/>
      <c r="BS52" s="785"/>
      <c r="BT52" s="783"/>
      <c r="BU52" s="783"/>
      <c r="BV52" s="783"/>
      <c r="BW52" s="783"/>
      <c r="BX52" s="783"/>
      <c r="BY52" s="783"/>
      <c r="BZ52" s="783"/>
      <c r="CA52" s="783"/>
      <c r="CB52" s="783"/>
      <c r="CC52" s="783"/>
      <c r="CD52" s="783"/>
      <c r="CE52" s="783"/>
      <c r="CF52" s="783"/>
      <c r="CG52" s="786"/>
      <c r="CH52" s="787"/>
      <c r="CI52" s="779"/>
      <c r="CJ52" s="779"/>
      <c r="CK52" s="779"/>
      <c r="CL52" s="788"/>
      <c r="CM52" s="787"/>
      <c r="CN52" s="779"/>
      <c r="CO52" s="779"/>
      <c r="CP52" s="779"/>
      <c r="CQ52" s="788"/>
      <c r="CR52" s="787"/>
      <c r="CS52" s="779"/>
      <c r="CT52" s="779"/>
      <c r="CU52" s="779"/>
      <c r="CV52" s="788"/>
      <c r="CW52" s="787"/>
      <c r="CX52" s="779"/>
      <c r="CY52" s="779"/>
      <c r="CZ52" s="779"/>
      <c r="DA52" s="788"/>
      <c r="DB52" s="787"/>
      <c r="DC52" s="779"/>
      <c r="DD52" s="779"/>
      <c r="DE52" s="779"/>
      <c r="DF52" s="788"/>
      <c r="DG52" s="787"/>
      <c r="DH52" s="779"/>
      <c r="DI52" s="779"/>
      <c r="DJ52" s="779"/>
      <c r="DK52" s="788"/>
      <c r="DL52" s="787"/>
      <c r="DM52" s="779"/>
      <c r="DN52" s="779"/>
      <c r="DO52" s="779"/>
      <c r="DP52" s="788"/>
      <c r="DQ52" s="787"/>
      <c r="DR52" s="779"/>
      <c r="DS52" s="779"/>
      <c r="DT52" s="779"/>
      <c r="DU52" s="788"/>
      <c r="DV52" s="785"/>
      <c r="DW52" s="783"/>
      <c r="DX52" s="783"/>
      <c r="DY52" s="783"/>
      <c r="DZ52" s="784"/>
      <c r="EA52" s="231"/>
    </row>
    <row r="53" spans="1:131" ht="26.25" customHeight="1" x14ac:dyDescent="0.2">
      <c r="A53" s="239">
        <v>26</v>
      </c>
      <c r="B53" s="789"/>
      <c r="C53" s="790"/>
      <c r="D53" s="790"/>
      <c r="E53" s="790"/>
      <c r="F53" s="790"/>
      <c r="G53" s="790"/>
      <c r="H53" s="790"/>
      <c r="I53" s="790"/>
      <c r="J53" s="790"/>
      <c r="K53" s="790"/>
      <c r="L53" s="790"/>
      <c r="M53" s="790"/>
      <c r="N53" s="790"/>
      <c r="O53" s="790"/>
      <c r="P53" s="791"/>
      <c r="Q53" s="860"/>
      <c r="R53" s="861"/>
      <c r="S53" s="861"/>
      <c r="T53" s="861"/>
      <c r="U53" s="861"/>
      <c r="V53" s="861"/>
      <c r="W53" s="861"/>
      <c r="X53" s="861"/>
      <c r="Y53" s="861"/>
      <c r="Z53" s="861"/>
      <c r="AA53" s="861"/>
      <c r="AB53" s="861"/>
      <c r="AC53" s="861"/>
      <c r="AD53" s="861"/>
      <c r="AE53" s="862"/>
      <c r="AF53" s="843"/>
      <c r="AG53" s="802"/>
      <c r="AH53" s="802"/>
      <c r="AI53" s="802"/>
      <c r="AJ53" s="844"/>
      <c r="AK53" s="864"/>
      <c r="AL53" s="861"/>
      <c r="AM53" s="861"/>
      <c r="AN53" s="861"/>
      <c r="AO53" s="861"/>
      <c r="AP53" s="861"/>
      <c r="AQ53" s="861"/>
      <c r="AR53" s="861"/>
      <c r="AS53" s="861"/>
      <c r="AT53" s="861"/>
      <c r="AU53" s="861"/>
      <c r="AV53" s="861"/>
      <c r="AW53" s="861"/>
      <c r="AX53" s="861"/>
      <c r="AY53" s="861"/>
      <c r="AZ53" s="863"/>
      <c r="BA53" s="863"/>
      <c r="BB53" s="863"/>
      <c r="BC53" s="863"/>
      <c r="BD53" s="863"/>
      <c r="BE53" s="857"/>
      <c r="BF53" s="857"/>
      <c r="BG53" s="857"/>
      <c r="BH53" s="857"/>
      <c r="BI53" s="858"/>
      <c r="BJ53" s="233"/>
      <c r="BK53" s="233"/>
      <c r="BL53" s="233"/>
      <c r="BM53" s="233"/>
      <c r="BN53" s="233"/>
      <c r="BO53" s="242"/>
      <c r="BP53" s="242"/>
      <c r="BQ53" s="239">
        <v>47</v>
      </c>
      <c r="BR53" s="240"/>
      <c r="BS53" s="785"/>
      <c r="BT53" s="783"/>
      <c r="BU53" s="783"/>
      <c r="BV53" s="783"/>
      <c r="BW53" s="783"/>
      <c r="BX53" s="783"/>
      <c r="BY53" s="783"/>
      <c r="BZ53" s="783"/>
      <c r="CA53" s="783"/>
      <c r="CB53" s="783"/>
      <c r="CC53" s="783"/>
      <c r="CD53" s="783"/>
      <c r="CE53" s="783"/>
      <c r="CF53" s="783"/>
      <c r="CG53" s="786"/>
      <c r="CH53" s="787"/>
      <c r="CI53" s="779"/>
      <c r="CJ53" s="779"/>
      <c r="CK53" s="779"/>
      <c r="CL53" s="788"/>
      <c r="CM53" s="787"/>
      <c r="CN53" s="779"/>
      <c r="CO53" s="779"/>
      <c r="CP53" s="779"/>
      <c r="CQ53" s="788"/>
      <c r="CR53" s="787"/>
      <c r="CS53" s="779"/>
      <c r="CT53" s="779"/>
      <c r="CU53" s="779"/>
      <c r="CV53" s="788"/>
      <c r="CW53" s="787"/>
      <c r="CX53" s="779"/>
      <c r="CY53" s="779"/>
      <c r="CZ53" s="779"/>
      <c r="DA53" s="788"/>
      <c r="DB53" s="787"/>
      <c r="DC53" s="779"/>
      <c r="DD53" s="779"/>
      <c r="DE53" s="779"/>
      <c r="DF53" s="788"/>
      <c r="DG53" s="787"/>
      <c r="DH53" s="779"/>
      <c r="DI53" s="779"/>
      <c r="DJ53" s="779"/>
      <c r="DK53" s="788"/>
      <c r="DL53" s="787"/>
      <c r="DM53" s="779"/>
      <c r="DN53" s="779"/>
      <c r="DO53" s="779"/>
      <c r="DP53" s="788"/>
      <c r="DQ53" s="787"/>
      <c r="DR53" s="779"/>
      <c r="DS53" s="779"/>
      <c r="DT53" s="779"/>
      <c r="DU53" s="788"/>
      <c r="DV53" s="785"/>
      <c r="DW53" s="783"/>
      <c r="DX53" s="783"/>
      <c r="DY53" s="783"/>
      <c r="DZ53" s="784"/>
      <c r="EA53" s="231"/>
    </row>
    <row r="54" spans="1:131" ht="26.25" customHeight="1" x14ac:dyDescent="0.2">
      <c r="A54" s="239">
        <v>27</v>
      </c>
      <c r="B54" s="789"/>
      <c r="C54" s="790"/>
      <c r="D54" s="790"/>
      <c r="E54" s="790"/>
      <c r="F54" s="790"/>
      <c r="G54" s="790"/>
      <c r="H54" s="790"/>
      <c r="I54" s="790"/>
      <c r="J54" s="790"/>
      <c r="K54" s="790"/>
      <c r="L54" s="790"/>
      <c r="M54" s="790"/>
      <c r="N54" s="790"/>
      <c r="O54" s="790"/>
      <c r="P54" s="791"/>
      <c r="Q54" s="860"/>
      <c r="R54" s="861"/>
      <c r="S54" s="861"/>
      <c r="T54" s="861"/>
      <c r="U54" s="861"/>
      <c r="V54" s="861"/>
      <c r="W54" s="861"/>
      <c r="X54" s="861"/>
      <c r="Y54" s="861"/>
      <c r="Z54" s="861"/>
      <c r="AA54" s="861"/>
      <c r="AB54" s="861"/>
      <c r="AC54" s="861"/>
      <c r="AD54" s="861"/>
      <c r="AE54" s="862"/>
      <c r="AF54" s="843"/>
      <c r="AG54" s="802"/>
      <c r="AH54" s="802"/>
      <c r="AI54" s="802"/>
      <c r="AJ54" s="844"/>
      <c r="AK54" s="864"/>
      <c r="AL54" s="861"/>
      <c r="AM54" s="861"/>
      <c r="AN54" s="861"/>
      <c r="AO54" s="861"/>
      <c r="AP54" s="861"/>
      <c r="AQ54" s="861"/>
      <c r="AR54" s="861"/>
      <c r="AS54" s="861"/>
      <c r="AT54" s="861"/>
      <c r="AU54" s="861"/>
      <c r="AV54" s="861"/>
      <c r="AW54" s="861"/>
      <c r="AX54" s="861"/>
      <c r="AY54" s="861"/>
      <c r="AZ54" s="863"/>
      <c r="BA54" s="863"/>
      <c r="BB54" s="863"/>
      <c r="BC54" s="863"/>
      <c r="BD54" s="863"/>
      <c r="BE54" s="857"/>
      <c r="BF54" s="857"/>
      <c r="BG54" s="857"/>
      <c r="BH54" s="857"/>
      <c r="BI54" s="858"/>
      <c r="BJ54" s="233"/>
      <c r="BK54" s="233"/>
      <c r="BL54" s="233"/>
      <c r="BM54" s="233"/>
      <c r="BN54" s="233"/>
      <c r="BO54" s="242"/>
      <c r="BP54" s="242"/>
      <c r="BQ54" s="239">
        <v>48</v>
      </c>
      <c r="BR54" s="240"/>
      <c r="BS54" s="785"/>
      <c r="BT54" s="783"/>
      <c r="BU54" s="783"/>
      <c r="BV54" s="783"/>
      <c r="BW54" s="783"/>
      <c r="BX54" s="783"/>
      <c r="BY54" s="783"/>
      <c r="BZ54" s="783"/>
      <c r="CA54" s="783"/>
      <c r="CB54" s="783"/>
      <c r="CC54" s="783"/>
      <c r="CD54" s="783"/>
      <c r="CE54" s="783"/>
      <c r="CF54" s="783"/>
      <c r="CG54" s="786"/>
      <c r="CH54" s="787"/>
      <c r="CI54" s="779"/>
      <c r="CJ54" s="779"/>
      <c r="CK54" s="779"/>
      <c r="CL54" s="788"/>
      <c r="CM54" s="787"/>
      <c r="CN54" s="779"/>
      <c r="CO54" s="779"/>
      <c r="CP54" s="779"/>
      <c r="CQ54" s="788"/>
      <c r="CR54" s="787"/>
      <c r="CS54" s="779"/>
      <c r="CT54" s="779"/>
      <c r="CU54" s="779"/>
      <c r="CV54" s="788"/>
      <c r="CW54" s="787"/>
      <c r="CX54" s="779"/>
      <c r="CY54" s="779"/>
      <c r="CZ54" s="779"/>
      <c r="DA54" s="788"/>
      <c r="DB54" s="787"/>
      <c r="DC54" s="779"/>
      <c r="DD54" s="779"/>
      <c r="DE54" s="779"/>
      <c r="DF54" s="788"/>
      <c r="DG54" s="787"/>
      <c r="DH54" s="779"/>
      <c r="DI54" s="779"/>
      <c r="DJ54" s="779"/>
      <c r="DK54" s="788"/>
      <c r="DL54" s="787"/>
      <c r="DM54" s="779"/>
      <c r="DN54" s="779"/>
      <c r="DO54" s="779"/>
      <c r="DP54" s="788"/>
      <c r="DQ54" s="787"/>
      <c r="DR54" s="779"/>
      <c r="DS54" s="779"/>
      <c r="DT54" s="779"/>
      <c r="DU54" s="788"/>
      <c r="DV54" s="785"/>
      <c r="DW54" s="783"/>
      <c r="DX54" s="783"/>
      <c r="DY54" s="783"/>
      <c r="DZ54" s="784"/>
      <c r="EA54" s="231"/>
    </row>
    <row r="55" spans="1:131" ht="26.25" customHeight="1" x14ac:dyDescent="0.2">
      <c r="A55" s="239">
        <v>28</v>
      </c>
      <c r="B55" s="789"/>
      <c r="C55" s="790"/>
      <c r="D55" s="790"/>
      <c r="E55" s="790"/>
      <c r="F55" s="790"/>
      <c r="G55" s="790"/>
      <c r="H55" s="790"/>
      <c r="I55" s="790"/>
      <c r="J55" s="790"/>
      <c r="K55" s="790"/>
      <c r="L55" s="790"/>
      <c r="M55" s="790"/>
      <c r="N55" s="790"/>
      <c r="O55" s="790"/>
      <c r="P55" s="791"/>
      <c r="Q55" s="860"/>
      <c r="R55" s="861"/>
      <c r="S55" s="861"/>
      <c r="T55" s="861"/>
      <c r="U55" s="861"/>
      <c r="V55" s="861"/>
      <c r="W55" s="861"/>
      <c r="X55" s="861"/>
      <c r="Y55" s="861"/>
      <c r="Z55" s="861"/>
      <c r="AA55" s="861"/>
      <c r="AB55" s="861"/>
      <c r="AC55" s="861"/>
      <c r="AD55" s="861"/>
      <c r="AE55" s="862"/>
      <c r="AF55" s="843"/>
      <c r="AG55" s="802"/>
      <c r="AH55" s="802"/>
      <c r="AI55" s="802"/>
      <c r="AJ55" s="844"/>
      <c r="AK55" s="864"/>
      <c r="AL55" s="861"/>
      <c r="AM55" s="861"/>
      <c r="AN55" s="861"/>
      <c r="AO55" s="861"/>
      <c r="AP55" s="861"/>
      <c r="AQ55" s="861"/>
      <c r="AR55" s="861"/>
      <c r="AS55" s="861"/>
      <c r="AT55" s="861"/>
      <c r="AU55" s="861"/>
      <c r="AV55" s="861"/>
      <c r="AW55" s="861"/>
      <c r="AX55" s="861"/>
      <c r="AY55" s="861"/>
      <c r="AZ55" s="863"/>
      <c r="BA55" s="863"/>
      <c r="BB55" s="863"/>
      <c r="BC55" s="863"/>
      <c r="BD55" s="863"/>
      <c r="BE55" s="857"/>
      <c r="BF55" s="857"/>
      <c r="BG55" s="857"/>
      <c r="BH55" s="857"/>
      <c r="BI55" s="858"/>
      <c r="BJ55" s="233"/>
      <c r="BK55" s="233"/>
      <c r="BL55" s="233"/>
      <c r="BM55" s="233"/>
      <c r="BN55" s="233"/>
      <c r="BO55" s="242"/>
      <c r="BP55" s="242"/>
      <c r="BQ55" s="239">
        <v>49</v>
      </c>
      <c r="BR55" s="240"/>
      <c r="BS55" s="785"/>
      <c r="BT55" s="783"/>
      <c r="BU55" s="783"/>
      <c r="BV55" s="783"/>
      <c r="BW55" s="783"/>
      <c r="BX55" s="783"/>
      <c r="BY55" s="783"/>
      <c r="BZ55" s="783"/>
      <c r="CA55" s="783"/>
      <c r="CB55" s="783"/>
      <c r="CC55" s="783"/>
      <c r="CD55" s="783"/>
      <c r="CE55" s="783"/>
      <c r="CF55" s="783"/>
      <c r="CG55" s="786"/>
      <c r="CH55" s="787"/>
      <c r="CI55" s="779"/>
      <c r="CJ55" s="779"/>
      <c r="CK55" s="779"/>
      <c r="CL55" s="788"/>
      <c r="CM55" s="787"/>
      <c r="CN55" s="779"/>
      <c r="CO55" s="779"/>
      <c r="CP55" s="779"/>
      <c r="CQ55" s="788"/>
      <c r="CR55" s="787"/>
      <c r="CS55" s="779"/>
      <c r="CT55" s="779"/>
      <c r="CU55" s="779"/>
      <c r="CV55" s="788"/>
      <c r="CW55" s="787"/>
      <c r="CX55" s="779"/>
      <c r="CY55" s="779"/>
      <c r="CZ55" s="779"/>
      <c r="DA55" s="788"/>
      <c r="DB55" s="787"/>
      <c r="DC55" s="779"/>
      <c r="DD55" s="779"/>
      <c r="DE55" s="779"/>
      <c r="DF55" s="788"/>
      <c r="DG55" s="787"/>
      <c r="DH55" s="779"/>
      <c r="DI55" s="779"/>
      <c r="DJ55" s="779"/>
      <c r="DK55" s="788"/>
      <c r="DL55" s="787"/>
      <c r="DM55" s="779"/>
      <c r="DN55" s="779"/>
      <c r="DO55" s="779"/>
      <c r="DP55" s="788"/>
      <c r="DQ55" s="787"/>
      <c r="DR55" s="779"/>
      <c r="DS55" s="779"/>
      <c r="DT55" s="779"/>
      <c r="DU55" s="788"/>
      <c r="DV55" s="785"/>
      <c r="DW55" s="783"/>
      <c r="DX55" s="783"/>
      <c r="DY55" s="783"/>
      <c r="DZ55" s="784"/>
      <c r="EA55" s="231"/>
    </row>
    <row r="56" spans="1:131" ht="26.25" customHeight="1" x14ac:dyDescent="0.2">
      <c r="A56" s="239">
        <v>29</v>
      </c>
      <c r="B56" s="789"/>
      <c r="C56" s="790"/>
      <c r="D56" s="790"/>
      <c r="E56" s="790"/>
      <c r="F56" s="790"/>
      <c r="G56" s="790"/>
      <c r="H56" s="790"/>
      <c r="I56" s="790"/>
      <c r="J56" s="790"/>
      <c r="K56" s="790"/>
      <c r="L56" s="790"/>
      <c r="M56" s="790"/>
      <c r="N56" s="790"/>
      <c r="O56" s="790"/>
      <c r="P56" s="791"/>
      <c r="Q56" s="860"/>
      <c r="R56" s="861"/>
      <c r="S56" s="861"/>
      <c r="T56" s="861"/>
      <c r="U56" s="861"/>
      <c r="V56" s="861"/>
      <c r="W56" s="861"/>
      <c r="X56" s="861"/>
      <c r="Y56" s="861"/>
      <c r="Z56" s="861"/>
      <c r="AA56" s="861"/>
      <c r="AB56" s="861"/>
      <c r="AC56" s="861"/>
      <c r="AD56" s="861"/>
      <c r="AE56" s="862"/>
      <c r="AF56" s="843"/>
      <c r="AG56" s="802"/>
      <c r="AH56" s="802"/>
      <c r="AI56" s="802"/>
      <c r="AJ56" s="844"/>
      <c r="AK56" s="864"/>
      <c r="AL56" s="861"/>
      <c r="AM56" s="861"/>
      <c r="AN56" s="861"/>
      <c r="AO56" s="861"/>
      <c r="AP56" s="861"/>
      <c r="AQ56" s="861"/>
      <c r="AR56" s="861"/>
      <c r="AS56" s="861"/>
      <c r="AT56" s="861"/>
      <c r="AU56" s="861"/>
      <c r="AV56" s="861"/>
      <c r="AW56" s="861"/>
      <c r="AX56" s="861"/>
      <c r="AY56" s="861"/>
      <c r="AZ56" s="863"/>
      <c r="BA56" s="863"/>
      <c r="BB56" s="863"/>
      <c r="BC56" s="863"/>
      <c r="BD56" s="863"/>
      <c r="BE56" s="857"/>
      <c r="BF56" s="857"/>
      <c r="BG56" s="857"/>
      <c r="BH56" s="857"/>
      <c r="BI56" s="858"/>
      <c r="BJ56" s="233"/>
      <c r="BK56" s="233"/>
      <c r="BL56" s="233"/>
      <c r="BM56" s="233"/>
      <c r="BN56" s="233"/>
      <c r="BO56" s="242"/>
      <c r="BP56" s="242"/>
      <c r="BQ56" s="239">
        <v>50</v>
      </c>
      <c r="BR56" s="240"/>
      <c r="BS56" s="785"/>
      <c r="BT56" s="783"/>
      <c r="BU56" s="783"/>
      <c r="BV56" s="783"/>
      <c r="BW56" s="783"/>
      <c r="BX56" s="783"/>
      <c r="BY56" s="783"/>
      <c r="BZ56" s="783"/>
      <c r="CA56" s="783"/>
      <c r="CB56" s="783"/>
      <c r="CC56" s="783"/>
      <c r="CD56" s="783"/>
      <c r="CE56" s="783"/>
      <c r="CF56" s="783"/>
      <c r="CG56" s="786"/>
      <c r="CH56" s="787"/>
      <c r="CI56" s="779"/>
      <c r="CJ56" s="779"/>
      <c r="CK56" s="779"/>
      <c r="CL56" s="788"/>
      <c r="CM56" s="787"/>
      <c r="CN56" s="779"/>
      <c r="CO56" s="779"/>
      <c r="CP56" s="779"/>
      <c r="CQ56" s="788"/>
      <c r="CR56" s="787"/>
      <c r="CS56" s="779"/>
      <c r="CT56" s="779"/>
      <c r="CU56" s="779"/>
      <c r="CV56" s="788"/>
      <c r="CW56" s="787"/>
      <c r="CX56" s="779"/>
      <c r="CY56" s="779"/>
      <c r="CZ56" s="779"/>
      <c r="DA56" s="788"/>
      <c r="DB56" s="787"/>
      <c r="DC56" s="779"/>
      <c r="DD56" s="779"/>
      <c r="DE56" s="779"/>
      <c r="DF56" s="788"/>
      <c r="DG56" s="787"/>
      <c r="DH56" s="779"/>
      <c r="DI56" s="779"/>
      <c r="DJ56" s="779"/>
      <c r="DK56" s="788"/>
      <c r="DL56" s="787"/>
      <c r="DM56" s="779"/>
      <c r="DN56" s="779"/>
      <c r="DO56" s="779"/>
      <c r="DP56" s="788"/>
      <c r="DQ56" s="787"/>
      <c r="DR56" s="779"/>
      <c r="DS56" s="779"/>
      <c r="DT56" s="779"/>
      <c r="DU56" s="788"/>
      <c r="DV56" s="785"/>
      <c r="DW56" s="783"/>
      <c r="DX56" s="783"/>
      <c r="DY56" s="783"/>
      <c r="DZ56" s="784"/>
      <c r="EA56" s="231"/>
    </row>
    <row r="57" spans="1:131" ht="26.25" customHeight="1" x14ac:dyDescent="0.2">
      <c r="A57" s="239">
        <v>30</v>
      </c>
      <c r="B57" s="789"/>
      <c r="C57" s="790"/>
      <c r="D57" s="790"/>
      <c r="E57" s="790"/>
      <c r="F57" s="790"/>
      <c r="G57" s="790"/>
      <c r="H57" s="790"/>
      <c r="I57" s="790"/>
      <c r="J57" s="790"/>
      <c r="K57" s="790"/>
      <c r="L57" s="790"/>
      <c r="M57" s="790"/>
      <c r="N57" s="790"/>
      <c r="O57" s="790"/>
      <c r="P57" s="791"/>
      <c r="Q57" s="860"/>
      <c r="R57" s="861"/>
      <c r="S57" s="861"/>
      <c r="T57" s="861"/>
      <c r="U57" s="861"/>
      <c r="V57" s="861"/>
      <c r="W57" s="861"/>
      <c r="X57" s="861"/>
      <c r="Y57" s="861"/>
      <c r="Z57" s="861"/>
      <c r="AA57" s="861"/>
      <c r="AB57" s="861"/>
      <c r="AC57" s="861"/>
      <c r="AD57" s="861"/>
      <c r="AE57" s="862"/>
      <c r="AF57" s="843"/>
      <c r="AG57" s="802"/>
      <c r="AH57" s="802"/>
      <c r="AI57" s="802"/>
      <c r="AJ57" s="844"/>
      <c r="AK57" s="864"/>
      <c r="AL57" s="861"/>
      <c r="AM57" s="861"/>
      <c r="AN57" s="861"/>
      <c r="AO57" s="861"/>
      <c r="AP57" s="861"/>
      <c r="AQ57" s="861"/>
      <c r="AR57" s="861"/>
      <c r="AS57" s="861"/>
      <c r="AT57" s="861"/>
      <c r="AU57" s="861"/>
      <c r="AV57" s="861"/>
      <c r="AW57" s="861"/>
      <c r="AX57" s="861"/>
      <c r="AY57" s="861"/>
      <c r="AZ57" s="863"/>
      <c r="BA57" s="863"/>
      <c r="BB57" s="863"/>
      <c r="BC57" s="863"/>
      <c r="BD57" s="863"/>
      <c r="BE57" s="857"/>
      <c r="BF57" s="857"/>
      <c r="BG57" s="857"/>
      <c r="BH57" s="857"/>
      <c r="BI57" s="858"/>
      <c r="BJ57" s="233"/>
      <c r="BK57" s="233"/>
      <c r="BL57" s="233"/>
      <c r="BM57" s="233"/>
      <c r="BN57" s="233"/>
      <c r="BO57" s="242"/>
      <c r="BP57" s="242"/>
      <c r="BQ57" s="239">
        <v>51</v>
      </c>
      <c r="BR57" s="240"/>
      <c r="BS57" s="785"/>
      <c r="BT57" s="783"/>
      <c r="BU57" s="783"/>
      <c r="BV57" s="783"/>
      <c r="BW57" s="783"/>
      <c r="BX57" s="783"/>
      <c r="BY57" s="783"/>
      <c r="BZ57" s="783"/>
      <c r="CA57" s="783"/>
      <c r="CB57" s="783"/>
      <c r="CC57" s="783"/>
      <c r="CD57" s="783"/>
      <c r="CE57" s="783"/>
      <c r="CF57" s="783"/>
      <c r="CG57" s="786"/>
      <c r="CH57" s="787"/>
      <c r="CI57" s="779"/>
      <c r="CJ57" s="779"/>
      <c r="CK57" s="779"/>
      <c r="CL57" s="788"/>
      <c r="CM57" s="787"/>
      <c r="CN57" s="779"/>
      <c r="CO57" s="779"/>
      <c r="CP57" s="779"/>
      <c r="CQ57" s="788"/>
      <c r="CR57" s="787"/>
      <c r="CS57" s="779"/>
      <c r="CT57" s="779"/>
      <c r="CU57" s="779"/>
      <c r="CV57" s="788"/>
      <c r="CW57" s="787"/>
      <c r="CX57" s="779"/>
      <c r="CY57" s="779"/>
      <c r="CZ57" s="779"/>
      <c r="DA57" s="788"/>
      <c r="DB57" s="787"/>
      <c r="DC57" s="779"/>
      <c r="DD57" s="779"/>
      <c r="DE57" s="779"/>
      <c r="DF57" s="788"/>
      <c r="DG57" s="787"/>
      <c r="DH57" s="779"/>
      <c r="DI57" s="779"/>
      <c r="DJ57" s="779"/>
      <c r="DK57" s="788"/>
      <c r="DL57" s="787"/>
      <c r="DM57" s="779"/>
      <c r="DN57" s="779"/>
      <c r="DO57" s="779"/>
      <c r="DP57" s="788"/>
      <c r="DQ57" s="787"/>
      <c r="DR57" s="779"/>
      <c r="DS57" s="779"/>
      <c r="DT57" s="779"/>
      <c r="DU57" s="788"/>
      <c r="DV57" s="785"/>
      <c r="DW57" s="783"/>
      <c r="DX57" s="783"/>
      <c r="DY57" s="783"/>
      <c r="DZ57" s="784"/>
      <c r="EA57" s="231"/>
    </row>
    <row r="58" spans="1:131" ht="26.25" customHeight="1" x14ac:dyDescent="0.2">
      <c r="A58" s="239">
        <v>31</v>
      </c>
      <c r="B58" s="789"/>
      <c r="C58" s="790"/>
      <c r="D58" s="790"/>
      <c r="E58" s="790"/>
      <c r="F58" s="790"/>
      <c r="G58" s="790"/>
      <c r="H58" s="790"/>
      <c r="I58" s="790"/>
      <c r="J58" s="790"/>
      <c r="K58" s="790"/>
      <c r="L58" s="790"/>
      <c r="M58" s="790"/>
      <c r="N58" s="790"/>
      <c r="O58" s="790"/>
      <c r="P58" s="791"/>
      <c r="Q58" s="860"/>
      <c r="R58" s="861"/>
      <c r="S58" s="861"/>
      <c r="T58" s="861"/>
      <c r="U58" s="861"/>
      <c r="V58" s="861"/>
      <c r="W58" s="861"/>
      <c r="X58" s="861"/>
      <c r="Y58" s="861"/>
      <c r="Z58" s="861"/>
      <c r="AA58" s="861"/>
      <c r="AB58" s="861"/>
      <c r="AC58" s="861"/>
      <c r="AD58" s="861"/>
      <c r="AE58" s="862"/>
      <c r="AF58" s="843"/>
      <c r="AG58" s="802"/>
      <c r="AH58" s="802"/>
      <c r="AI58" s="802"/>
      <c r="AJ58" s="844"/>
      <c r="AK58" s="864"/>
      <c r="AL58" s="861"/>
      <c r="AM58" s="861"/>
      <c r="AN58" s="861"/>
      <c r="AO58" s="861"/>
      <c r="AP58" s="861"/>
      <c r="AQ58" s="861"/>
      <c r="AR58" s="861"/>
      <c r="AS58" s="861"/>
      <c r="AT58" s="861"/>
      <c r="AU58" s="861"/>
      <c r="AV58" s="861"/>
      <c r="AW58" s="861"/>
      <c r="AX58" s="861"/>
      <c r="AY58" s="861"/>
      <c r="AZ58" s="863"/>
      <c r="BA58" s="863"/>
      <c r="BB58" s="863"/>
      <c r="BC58" s="863"/>
      <c r="BD58" s="863"/>
      <c r="BE58" s="857"/>
      <c r="BF58" s="857"/>
      <c r="BG58" s="857"/>
      <c r="BH58" s="857"/>
      <c r="BI58" s="858"/>
      <c r="BJ58" s="233"/>
      <c r="BK58" s="233"/>
      <c r="BL58" s="233"/>
      <c r="BM58" s="233"/>
      <c r="BN58" s="233"/>
      <c r="BO58" s="242"/>
      <c r="BP58" s="242"/>
      <c r="BQ58" s="239">
        <v>52</v>
      </c>
      <c r="BR58" s="240"/>
      <c r="BS58" s="785"/>
      <c r="BT58" s="783"/>
      <c r="BU58" s="783"/>
      <c r="BV58" s="783"/>
      <c r="BW58" s="783"/>
      <c r="BX58" s="783"/>
      <c r="BY58" s="783"/>
      <c r="BZ58" s="783"/>
      <c r="CA58" s="783"/>
      <c r="CB58" s="783"/>
      <c r="CC58" s="783"/>
      <c r="CD58" s="783"/>
      <c r="CE58" s="783"/>
      <c r="CF58" s="783"/>
      <c r="CG58" s="786"/>
      <c r="CH58" s="787"/>
      <c r="CI58" s="779"/>
      <c r="CJ58" s="779"/>
      <c r="CK58" s="779"/>
      <c r="CL58" s="788"/>
      <c r="CM58" s="787"/>
      <c r="CN58" s="779"/>
      <c r="CO58" s="779"/>
      <c r="CP58" s="779"/>
      <c r="CQ58" s="788"/>
      <c r="CR58" s="787"/>
      <c r="CS58" s="779"/>
      <c r="CT58" s="779"/>
      <c r="CU58" s="779"/>
      <c r="CV58" s="788"/>
      <c r="CW58" s="787"/>
      <c r="CX58" s="779"/>
      <c r="CY58" s="779"/>
      <c r="CZ58" s="779"/>
      <c r="DA58" s="788"/>
      <c r="DB58" s="787"/>
      <c r="DC58" s="779"/>
      <c r="DD58" s="779"/>
      <c r="DE58" s="779"/>
      <c r="DF58" s="788"/>
      <c r="DG58" s="787"/>
      <c r="DH58" s="779"/>
      <c r="DI58" s="779"/>
      <c r="DJ58" s="779"/>
      <c r="DK58" s="788"/>
      <c r="DL58" s="787"/>
      <c r="DM58" s="779"/>
      <c r="DN58" s="779"/>
      <c r="DO58" s="779"/>
      <c r="DP58" s="788"/>
      <c r="DQ58" s="787"/>
      <c r="DR58" s="779"/>
      <c r="DS58" s="779"/>
      <c r="DT58" s="779"/>
      <c r="DU58" s="788"/>
      <c r="DV58" s="785"/>
      <c r="DW58" s="783"/>
      <c r="DX58" s="783"/>
      <c r="DY58" s="783"/>
      <c r="DZ58" s="784"/>
      <c r="EA58" s="231"/>
    </row>
    <row r="59" spans="1:131" ht="26.25" customHeight="1" x14ac:dyDescent="0.2">
      <c r="A59" s="239">
        <v>32</v>
      </c>
      <c r="B59" s="789"/>
      <c r="C59" s="790"/>
      <c r="D59" s="790"/>
      <c r="E59" s="790"/>
      <c r="F59" s="790"/>
      <c r="G59" s="790"/>
      <c r="H59" s="790"/>
      <c r="I59" s="790"/>
      <c r="J59" s="790"/>
      <c r="K59" s="790"/>
      <c r="L59" s="790"/>
      <c r="M59" s="790"/>
      <c r="N59" s="790"/>
      <c r="O59" s="790"/>
      <c r="P59" s="791"/>
      <c r="Q59" s="860"/>
      <c r="R59" s="861"/>
      <c r="S59" s="861"/>
      <c r="T59" s="861"/>
      <c r="U59" s="861"/>
      <c r="V59" s="861"/>
      <c r="W59" s="861"/>
      <c r="X59" s="861"/>
      <c r="Y59" s="861"/>
      <c r="Z59" s="861"/>
      <c r="AA59" s="861"/>
      <c r="AB59" s="861"/>
      <c r="AC59" s="861"/>
      <c r="AD59" s="861"/>
      <c r="AE59" s="862"/>
      <c r="AF59" s="843"/>
      <c r="AG59" s="802"/>
      <c r="AH59" s="802"/>
      <c r="AI59" s="802"/>
      <c r="AJ59" s="844"/>
      <c r="AK59" s="864"/>
      <c r="AL59" s="861"/>
      <c r="AM59" s="861"/>
      <c r="AN59" s="861"/>
      <c r="AO59" s="861"/>
      <c r="AP59" s="861"/>
      <c r="AQ59" s="861"/>
      <c r="AR59" s="861"/>
      <c r="AS59" s="861"/>
      <c r="AT59" s="861"/>
      <c r="AU59" s="861"/>
      <c r="AV59" s="861"/>
      <c r="AW59" s="861"/>
      <c r="AX59" s="861"/>
      <c r="AY59" s="861"/>
      <c r="AZ59" s="863"/>
      <c r="BA59" s="863"/>
      <c r="BB59" s="863"/>
      <c r="BC59" s="863"/>
      <c r="BD59" s="863"/>
      <c r="BE59" s="857"/>
      <c r="BF59" s="857"/>
      <c r="BG59" s="857"/>
      <c r="BH59" s="857"/>
      <c r="BI59" s="858"/>
      <c r="BJ59" s="233"/>
      <c r="BK59" s="233"/>
      <c r="BL59" s="233"/>
      <c r="BM59" s="233"/>
      <c r="BN59" s="233"/>
      <c r="BO59" s="242"/>
      <c r="BP59" s="242"/>
      <c r="BQ59" s="239">
        <v>53</v>
      </c>
      <c r="BR59" s="240"/>
      <c r="BS59" s="785"/>
      <c r="BT59" s="783"/>
      <c r="BU59" s="783"/>
      <c r="BV59" s="783"/>
      <c r="BW59" s="783"/>
      <c r="BX59" s="783"/>
      <c r="BY59" s="783"/>
      <c r="BZ59" s="783"/>
      <c r="CA59" s="783"/>
      <c r="CB59" s="783"/>
      <c r="CC59" s="783"/>
      <c r="CD59" s="783"/>
      <c r="CE59" s="783"/>
      <c r="CF59" s="783"/>
      <c r="CG59" s="786"/>
      <c r="CH59" s="787"/>
      <c r="CI59" s="779"/>
      <c r="CJ59" s="779"/>
      <c r="CK59" s="779"/>
      <c r="CL59" s="788"/>
      <c r="CM59" s="787"/>
      <c r="CN59" s="779"/>
      <c r="CO59" s="779"/>
      <c r="CP59" s="779"/>
      <c r="CQ59" s="788"/>
      <c r="CR59" s="787"/>
      <c r="CS59" s="779"/>
      <c r="CT59" s="779"/>
      <c r="CU59" s="779"/>
      <c r="CV59" s="788"/>
      <c r="CW59" s="787"/>
      <c r="CX59" s="779"/>
      <c r="CY59" s="779"/>
      <c r="CZ59" s="779"/>
      <c r="DA59" s="788"/>
      <c r="DB59" s="787"/>
      <c r="DC59" s="779"/>
      <c r="DD59" s="779"/>
      <c r="DE59" s="779"/>
      <c r="DF59" s="788"/>
      <c r="DG59" s="787"/>
      <c r="DH59" s="779"/>
      <c r="DI59" s="779"/>
      <c r="DJ59" s="779"/>
      <c r="DK59" s="788"/>
      <c r="DL59" s="787"/>
      <c r="DM59" s="779"/>
      <c r="DN59" s="779"/>
      <c r="DO59" s="779"/>
      <c r="DP59" s="788"/>
      <c r="DQ59" s="787"/>
      <c r="DR59" s="779"/>
      <c r="DS59" s="779"/>
      <c r="DT59" s="779"/>
      <c r="DU59" s="788"/>
      <c r="DV59" s="785"/>
      <c r="DW59" s="783"/>
      <c r="DX59" s="783"/>
      <c r="DY59" s="783"/>
      <c r="DZ59" s="784"/>
      <c r="EA59" s="231"/>
    </row>
    <row r="60" spans="1:131" ht="26.25" customHeight="1" x14ac:dyDescent="0.2">
      <c r="A60" s="239">
        <v>33</v>
      </c>
      <c r="B60" s="789"/>
      <c r="C60" s="790"/>
      <c r="D60" s="790"/>
      <c r="E60" s="790"/>
      <c r="F60" s="790"/>
      <c r="G60" s="790"/>
      <c r="H60" s="790"/>
      <c r="I60" s="790"/>
      <c r="J60" s="790"/>
      <c r="K60" s="790"/>
      <c r="L60" s="790"/>
      <c r="M60" s="790"/>
      <c r="N60" s="790"/>
      <c r="O60" s="790"/>
      <c r="P60" s="791"/>
      <c r="Q60" s="860"/>
      <c r="R60" s="861"/>
      <c r="S60" s="861"/>
      <c r="T60" s="861"/>
      <c r="U60" s="861"/>
      <c r="V60" s="861"/>
      <c r="W60" s="861"/>
      <c r="X60" s="861"/>
      <c r="Y60" s="861"/>
      <c r="Z60" s="861"/>
      <c r="AA60" s="861"/>
      <c r="AB60" s="861"/>
      <c r="AC60" s="861"/>
      <c r="AD60" s="861"/>
      <c r="AE60" s="862"/>
      <c r="AF60" s="843"/>
      <c r="AG60" s="802"/>
      <c r="AH60" s="802"/>
      <c r="AI60" s="802"/>
      <c r="AJ60" s="844"/>
      <c r="AK60" s="864"/>
      <c r="AL60" s="861"/>
      <c r="AM60" s="861"/>
      <c r="AN60" s="861"/>
      <c r="AO60" s="861"/>
      <c r="AP60" s="861"/>
      <c r="AQ60" s="861"/>
      <c r="AR60" s="861"/>
      <c r="AS60" s="861"/>
      <c r="AT60" s="861"/>
      <c r="AU60" s="861"/>
      <c r="AV60" s="861"/>
      <c r="AW60" s="861"/>
      <c r="AX60" s="861"/>
      <c r="AY60" s="861"/>
      <c r="AZ60" s="863"/>
      <c r="BA60" s="863"/>
      <c r="BB60" s="863"/>
      <c r="BC60" s="863"/>
      <c r="BD60" s="863"/>
      <c r="BE60" s="857"/>
      <c r="BF60" s="857"/>
      <c r="BG60" s="857"/>
      <c r="BH60" s="857"/>
      <c r="BI60" s="858"/>
      <c r="BJ60" s="233"/>
      <c r="BK60" s="233"/>
      <c r="BL60" s="233"/>
      <c r="BM60" s="233"/>
      <c r="BN60" s="233"/>
      <c r="BO60" s="242"/>
      <c r="BP60" s="242"/>
      <c r="BQ60" s="239">
        <v>54</v>
      </c>
      <c r="BR60" s="240"/>
      <c r="BS60" s="785"/>
      <c r="BT60" s="783"/>
      <c r="BU60" s="783"/>
      <c r="BV60" s="783"/>
      <c r="BW60" s="783"/>
      <c r="BX60" s="783"/>
      <c r="BY60" s="783"/>
      <c r="BZ60" s="783"/>
      <c r="CA60" s="783"/>
      <c r="CB60" s="783"/>
      <c r="CC60" s="783"/>
      <c r="CD60" s="783"/>
      <c r="CE60" s="783"/>
      <c r="CF60" s="783"/>
      <c r="CG60" s="786"/>
      <c r="CH60" s="787"/>
      <c r="CI60" s="779"/>
      <c r="CJ60" s="779"/>
      <c r="CK60" s="779"/>
      <c r="CL60" s="788"/>
      <c r="CM60" s="787"/>
      <c r="CN60" s="779"/>
      <c r="CO60" s="779"/>
      <c r="CP60" s="779"/>
      <c r="CQ60" s="788"/>
      <c r="CR60" s="787"/>
      <c r="CS60" s="779"/>
      <c r="CT60" s="779"/>
      <c r="CU60" s="779"/>
      <c r="CV60" s="788"/>
      <c r="CW60" s="787"/>
      <c r="CX60" s="779"/>
      <c r="CY60" s="779"/>
      <c r="CZ60" s="779"/>
      <c r="DA60" s="788"/>
      <c r="DB60" s="787"/>
      <c r="DC60" s="779"/>
      <c r="DD60" s="779"/>
      <c r="DE60" s="779"/>
      <c r="DF60" s="788"/>
      <c r="DG60" s="787"/>
      <c r="DH60" s="779"/>
      <c r="DI60" s="779"/>
      <c r="DJ60" s="779"/>
      <c r="DK60" s="788"/>
      <c r="DL60" s="787"/>
      <c r="DM60" s="779"/>
      <c r="DN60" s="779"/>
      <c r="DO60" s="779"/>
      <c r="DP60" s="788"/>
      <c r="DQ60" s="787"/>
      <c r="DR60" s="779"/>
      <c r="DS60" s="779"/>
      <c r="DT60" s="779"/>
      <c r="DU60" s="788"/>
      <c r="DV60" s="785"/>
      <c r="DW60" s="783"/>
      <c r="DX60" s="783"/>
      <c r="DY60" s="783"/>
      <c r="DZ60" s="784"/>
      <c r="EA60" s="231"/>
    </row>
    <row r="61" spans="1:131" ht="26.25" customHeight="1" thickBot="1" x14ac:dyDescent="0.25">
      <c r="A61" s="239">
        <v>34</v>
      </c>
      <c r="B61" s="789"/>
      <c r="C61" s="790"/>
      <c r="D61" s="790"/>
      <c r="E61" s="790"/>
      <c r="F61" s="790"/>
      <c r="G61" s="790"/>
      <c r="H61" s="790"/>
      <c r="I61" s="790"/>
      <c r="J61" s="790"/>
      <c r="K61" s="790"/>
      <c r="L61" s="790"/>
      <c r="M61" s="790"/>
      <c r="N61" s="790"/>
      <c r="O61" s="790"/>
      <c r="P61" s="791"/>
      <c r="Q61" s="860"/>
      <c r="R61" s="861"/>
      <c r="S61" s="861"/>
      <c r="T61" s="861"/>
      <c r="U61" s="861"/>
      <c r="V61" s="861"/>
      <c r="W61" s="861"/>
      <c r="X61" s="861"/>
      <c r="Y61" s="861"/>
      <c r="Z61" s="861"/>
      <c r="AA61" s="861"/>
      <c r="AB61" s="861"/>
      <c r="AC61" s="861"/>
      <c r="AD61" s="861"/>
      <c r="AE61" s="862"/>
      <c r="AF61" s="843"/>
      <c r="AG61" s="802"/>
      <c r="AH61" s="802"/>
      <c r="AI61" s="802"/>
      <c r="AJ61" s="844"/>
      <c r="AK61" s="864"/>
      <c r="AL61" s="861"/>
      <c r="AM61" s="861"/>
      <c r="AN61" s="861"/>
      <c r="AO61" s="861"/>
      <c r="AP61" s="861"/>
      <c r="AQ61" s="861"/>
      <c r="AR61" s="861"/>
      <c r="AS61" s="861"/>
      <c r="AT61" s="861"/>
      <c r="AU61" s="861"/>
      <c r="AV61" s="861"/>
      <c r="AW61" s="861"/>
      <c r="AX61" s="861"/>
      <c r="AY61" s="861"/>
      <c r="AZ61" s="863"/>
      <c r="BA61" s="863"/>
      <c r="BB61" s="863"/>
      <c r="BC61" s="863"/>
      <c r="BD61" s="863"/>
      <c r="BE61" s="857"/>
      <c r="BF61" s="857"/>
      <c r="BG61" s="857"/>
      <c r="BH61" s="857"/>
      <c r="BI61" s="858"/>
      <c r="BJ61" s="233"/>
      <c r="BK61" s="233"/>
      <c r="BL61" s="233"/>
      <c r="BM61" s="233"/>
      <c r="BN61" s="233"/>
      <c r="BO61" s="242"/>
      <c r="BP61" s="242"/>
      <c r="BQ61" s="239">
        <v>55</v>
      </c>
      <c r="BR61" s="240"/>
      <c r="BS61" s="785"/>
      <c r="BT61" s="783"/>
      <c r="BU61" s="783"/>
      <c r="BV61" s="783"/>
      <c r="BW61" s="783"/>
      <c r="BX61" s="783"/>
      <c r="BY61" s="783"/>
      <c r="BZ61" s="783"/>
      <c r="CA61" s="783"/>
      <c r="CB61" s="783"/>
      <c r="CC61" s="783"/>
      <c r="CD61" s="783"/>
      <c r="CE61" s="783"/>
      <c r="CF61" s="783"/>
      <c r="CG61" s="786"/>
      <c r="CH61" s="787"/>
      <c r="CI61" s="779"/>
      <c r="CJ61" s="779"/>
      <c r="CK61" s="779"/>
      <c r="CL61" s="788"/>
      <c r="CM61" s="787"/>
      <c r="CN61" s="779"/>
      <c r="CO61" s="779"/>
      <c r="CP61" s="779"/>
      <c r="CQ61" s="788"/>
      <c r="CR61" s="787"/>
      <c r="CS61" s="779"/>
      <c r="CT61" s="779"/>
      <c r="CU61" s="779"/>
      <c r="CV61" s="788"/>
      <c r="CW61" s="787"/>
      <c r="CX61" s="779"/>
      <c r="CY61" s="779"/>
      <c r="CZ61" s="779"/>
      <c r="DA61" s="788"/>
      <c r="DB61" s="787"/>
      <c r="DC61" s="779"/>
      <c r="DD61" s="779"/>
      <c r="DE61" s="779"/>
      <c r="DF61" s="788"/>
      <c r="DG61" s="787"/>
      <c r="DH61" s="779"/>
      <c r="DI61" s="779"/>
      <c r="DJ61" s="779"/>
      <c r="DK61" s="788"/>
      <c r="DL61" s="787"/>
      <c r="DM61" s="779"/>
      <c r="DN61" s="779"/>
      <c r="DO61" s="779"/>
      <c r="DP61" s="788"/>
      <c r="DQ61" s="787"/>
      <c r="DR61" s="779"/>
      <c r="DS61" s="779"/>
      <c r="DT61" s="779"/>
      <c r="DU61" s="788"/>
      <c r="DV61" s="785"/>
      <c r="DW61" s="783"/>
      <c r="DX61" s="783"/>
      <c r="DY61" s="783"/>
      <c r="DZ61" s="784"/>
      <c r="EA61" s="231"/>
    </row>
    <row r="62" spans="1:131" ht="26.25" customHeight="1" x14ac:dyDescent="0.2">
      <c r="A62" s="239">
        <v>35</v>
      </c>
      <c r="B62" s="865"/>
      <c r="C62" s="866"/>
      <c r="D62" s="866"/>
      <c r="E62" s="866"/>
      <c r="F62" s="866"/>
      <c r="G62" s="866"/>
      <c r="H62" s="866"/>
      <c r="I62" s="866"/>
      <c r="J62" s="866"/>
      <c r="K62" s="866"/>
      <c r="L62" s="866"/>
      <c r="M62" s="866"/>
      <c r="N62" s="866"/>
      <c r="O62" s="866"/>
      <c r="P62" s="867"/>
      <c r="Q62" s="860"/>
      <c r="R62" s="861"/>
      <c r="S62" s="861"/>
      <c r="T62" s="861"/>
      <c r="U62" s="861"/>
      <c r="V62" s="861"/>
      <c r="W62" s="861"/>
      <c r="X62" s="861"/>
      <c r="Y62" s="861"/>
      <c r="Z62" s="861"/>
      <c r="AA62" s="861"/>
      <c r="AB62" s="861"/>
      <c r="AC62" s="861"/>
      <c r="AD62" s="861"/>
      <c r="AE62" s="862"/>
      <c r="AF62" s="868"/>
      <c r="AG62" s="861"/>
      <c r="AH62" s="861"/>
      <c r="AI62" s="861"/>
      <c r="AJ62" s="869"/>
      <c r="AK62" s="864"/>
      <c r="AL62" s="861"/>
      <c r="AM62" s="861"/>
      <c r="AN62" s="861"/>
      <c r="AO62" s="861"/>
      <c r="AP62" s="861"/>
      <c r="AQ62" s="861"/>
      <c r="AR62" s="861"/>
      <c r="AS62" s="861"/>
      <c r="AT62" s="861"/>
      <c r="AU62" s="861"/>
      <c r="AV62" s="861"/>
      <c r="AW62" s="861"/>
      <c r="AX62" s="861"/>
      <c r="AY62" s="861"/>
      <c r="AZ62" s="863"/>
      <c r="BA62" s="863"/>
      <c r="BB62" s="863"/>
      <c r="BC62" s="863"/>
      <c r="BD62" s="863"/>
      <c r="BE62" s="877"/>
      <c r="BF62" s="877"/>
      <c r="BG62" s="877"/>
      <c r="BH62" s="877"/>
      <c r="BI62" s="878"/>
      <c r="BJ62" s="879" t="s">
        <v>397</v>
      </c>
      <c r="BK62" s="829"/>
      <c r="BL62" s="829"/>
      <c r="BM62" s="829"/>
      <c r="BN62" s="830"/>
      <c r="BO62" s="242"/>
      <c r="BP62" s="242"/>
      <c r="BQ62" s="239">
        <v>56</v>
      </c>
      <c r="BR62" s="240"/>
      <c r="BS62" s="785"/>
      <c r="BT62" s="783"/>
      <c r="BU62" s="783"/>
      <c r="BV62" s="783"/>
      <c r="BW62" s="783"/>
      <c r="BX62" s="783"/>
      <c r="BY62" s="783"/>
      <c r="BZ62" s="783"/>
      <c r="CA62" s="783"/>
      <c r="CB62" s="783"/>
      <c r="CC62" s="783"/>
      <c r="CD62" s="783"/>
      <c r="CE62" s="783"/>
      <c r="CF62" s="783"/>
      <c r="CG62" s="786"/>
      <c r="CH62" s="787"/>
      <c r="CI62" s="779"/>
      <c r="CJ62" s="779"/>
      <c r="CK62" s="779"/>
      <c r="CL62" s="788"/>
      <c r="CM62" s="787"/>
      <c r="CN62" s="779"/>
      <c r="CO62" s="779"/>
      <c r="CP62" s="779"/>
      <c r="CQ62" s="788"/>
      <c r="CR62" s="787"/>
      <c r="CS62" s="779"/>
      <c r="CT62" s="779"/>
      <c r="CU62" s="779"/>
      <c r="CV62" s="788"/>
      <c r="CW62" s="787"/>
      <c r="CX62" s="779"/>
      <c r="CY62" s="779"/>
      <c r="CZ62" s="779"/>
      <c r="DA62" s="788"/>
      <c r="DB62" s="787"/>
      <c r="DC62" s="779"/>
      <c r="DD62" s="779"/>
      <c r="DE62" s="779"/>
      <c r="DF62" s="788"/>
      <c r="DG62" s="787"/>
      <c r="DH62" s="779"/>
      <c r="DI62" s="779"/>
      <c r="DJ62" s="779"/>
      <c r="DK62" s="788"/>
      <c r="DL62" s="787"/>
      <c r="DM62" s="779"/>
      <c r="DN62" s="779"/>
      <c r="DO62" s="779"/>
      <c r="DP62" s="788"/>
      <c r="DQ62" s="787"/>
      <c r="DR62" s="779"/>
      <c r="DS62" s="779"/>
      <c r="DT62" s="779"/>
      <c r="DU62" s="788"/>
      <c r="DV62" s="785"/>
      <c r="DW62" s="783"/>
      <c r="DX62" s="783"/>
      <c r="DY62" s="783"/>
      <c r="DZ62" s="784"/>
      <c r="EA62" s="231"/>
    </row>
    <row r="63" spans="1:131" ht="26.25" customHeight="1" thickBot="1" x14ac:dyDescent="0.25">
      <c r="A63" s="241" t="s">
        <v>378</v>
      </c>
      <c r="B63" s="803" t="s">
        <v>398</v>
      </c>
      <c r="C63" s="804"/>
      <c r="D63" s="804"/>
      <c r="E63" s="804"/>
      <c r="F63" s="804"/>
      <c r="G63" s="804"/>
      <c r="H63" s="804"/>
      <c r="I63" s="804"/>
      <c r="J63" s="804"/>
      <c r="K63" s="804"/>
      <c r="L63" s="804"/>
      <c r="M63" s="804"/>
      <c r="N63" s="804"/>
      <c r="O63" s="804"/>
      <c r="P63" s="805"/>
      <c r="Q63" s="870"/>
      <c r="R63" s="871"/>
      <c r="S63" s="871"/>
      <c r="T63" s="871"/>
      <c r="U63" s="871"/>
      <c r="V63" s="871"/>
      <c r="W63" s="871"/>
      <c r="X63" s="871"/>
      <c r="Y63" s="871"/>
      <c r="Z63" s="871"/>
      <c r="AA63" s="871"/>
      <c r="AB63" s="871"/>
      <c r="AC63" s="871"/>
      <c r="AD63" s="871"/>
      <c r="AE63" s="872"/>
      <c r="AF63" s="873">
        <v>27892</v>
      </c>
      <c r="AG63" s="874"/>
      <c r="AH63" s="874"/>
      <c r="AI63" s="874"/>
      <c r="AJ63" s="875"/>
      <c r="AK63" s="876"/>
      <c r="AL63" s="871"/>
      <c r="AM63" s="871"/>
      <c r="AN63" s="871"/>
      <c r="AO63" s="871"/>
      <c r="AP63" s="874">
        <v>45605</v>
      </c>
      <c r="AQ63" s="874"/>
      <c r="AR63" s="874"/>
      <c r="AS63" s="874"/>
      <c r="AT63" s="874"/>
      <c r="AU63" s="874">
        <v>6653</v>
      </c>
      <c r="AV63" s="874"/>
      <c r="AW63" s="874"/>
      <c r="AX63" s="874"/>
      <c r="AY63" s="874"/>
      <c r="AZ63" s="880"/>
      <c r="BA63" s="880"/>
      <c r="BB63" s="880"/>
      <c r="BC63" s="880"/>
      <c r="BD63" s="880"/>
      <c r="BE63" s="881"/>
      <c r="BF63" s="881"/>
      <c r="BG63" s="881"/>
      <c r="BH63" s="881"/>
      <c r="BI63" s="882"/>
      <c r="BJ63" s="883" t="s">
        <v>399</v>
      </c>
      <c r="BK63" s="884"/>
      <c r="BL63" s="884"/>
      <c r="BM63" s="884"/>
      <c r="BN63" s="885"/>
      <c r="BO63" s="242"/>
      <c r="BP63" s="242"/>
      <c r="BQ63" s="239">
        <v>57</v>
      </c>
      <c r="BR63" s="240"/>
      <c r="BS63" s="785"/>
      <c r="BT63" s="783"/>
      <c r="BU63" s="783"/>
      <c r="BV63" s="783"/>
      <c r="BW63" s="783"/>
      <c r="BX63" s="783"/>
      <c r="BY63" s="783"/>
      <c r="BZ63" s="783"/>
      <c r="CA63" s="783"/>
      <c r="CB63" s="783"/>
      <c r="CC63" s="783"/>
      <c r="CD63" s="783"/>
      <c r="CE63" s="783"/>
      <c r="CF63" s="783"/>
      <c r="CG63" s="786"/>
      <c r="CH63" s="787"/>
      <c r="CI63" s="779"/>
      <c r="CJ63" s="779"/>
      <c r="CK63" s="779"/>
      <c r="CL63" s="788"/>
      <c r="CM63" s="787"/>
      <c r="CN63" s="779"/>
      <c r="CO63" s="779"/>
      <c r="CP63" s="779"/>
      <c r="CQ63" s="788"/>
      <c r="CR63" s="787"/>
      <c r="CS63" s="779"/>
      <c r="CT63" s="779"/>
      <c r="CU63" s="779"/>
      <c r="CV63" s="788"/>
      <c r="CW63" s="787"/>
      <c r="CX63" s="779"/>
      <c r="CY63" s="779"/>
      <c r="CZ63" s="779"/>
      <c r="DA63" s="788"/>
      <c r="DB63" s="787"/>
      <c r="DC63" s="779"/>
      <c r="DD63" s="779"/>
      <c r="DE63" s="779"/>
      <c r="DF63" s="788"/>
      <c r="DG63" s="787"/>
      <c r="DH63" s="779"/>
      <c r="DI63" s="779"/>
      <c r="DJ63" s="779"/>
      <c r="DK63" s="788"/>
      <c r="DL63" s="787"/>
      <c r="DM63" s="779"/>
      <c r="DN63" s="779"/>
      <c r="DO63" s="779"/>
      <c r="DP63" s="788"/>
      <c r="DQ63" s="787"/>
      <c r="DR63" s="779"/>
      <c r="DS63" s="779"/>
      <c r="DT63" s="779"/>
      <c r="DU63" s="788"/>
      <c r="DV63" s="785"/>
      <c r="DW63" s="783"/>
      <c r="DX63" s="783"/>
      <c r="DY63" s="783"/>
      <c r="DZ63" s="784"/>
      <c r="EA63" s="231"/>
    </row>
    <row r="64" spans="1:131" ht="26.25" customHeight="1" x14ac:dyDescent="0.2">
      <c r="A64" s="24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39">
        <v>58</v>
      </c>
      <c r="BR64" s="240"/>
      <c r="BS64" s="785"/>
      <c r="BT64" s="783"/>
      <c r="BU64" s="783"/>
      <c r="BV64" s="783"/>
      <c r="BW64" s="783"/>
      <c r="BX64" s="783"/>
      <c r="BY64" s="783"/>
      <c r="BZ64" s="783"/>
      <c r="CA64" s="783"/>
      <c r="CB64" s="783"/>
      <c r="CC64" s="783"/>
      <c r="CD64" s="783"/>
      <c r="CE64" s="783"/>
      <c r="CF64" s="783"/>
      <c r="CG64" s="786"/>
      <c r="CH64" s="787"/>
      <c r="CI64" s="779"/>
      <c r="CJ64" s="779"/>
      <c r="CK64" s="779"/>
      <c r="CL64" s="788"/>
      <c r="CM64" s="787"/>
      <c r="CN64" s="779"/>
      <c r="CO64" s="779"/>
      <c r="CP64" s="779"/>
      <c r="CQ64" s="788"/>
      <c r="CR64" s="787"/>
      <c r="CS64" s="779"/>
      <c r="CT64" s="779"/>
      <c r="CU64" s="779"/>
      <c r="CV64" s="788"/>
      <c r="CW64" s="787"/>
      <c r="CX64" s="779"/>
      <c r="CY64" s="779"/>
      <c r="CZ64" s="779"/>
      <c r="DA64" s="788"/>
      <c r="DB64" s="787"/>
      <c r="DC64" s="779"/>
      <c r="DD64" s="779"/>
      <c r="DE64" s="779"/>
      <c r="DF64" s="788"/>
      <c r="DG64" s="787"/>
      <c r="DH64" s="779"/>
      <c r="DI64" s="779"/>
      <c r="DJ64" s="779"/>
      <c r="DK64" s="788"/>
      <c r="DL64" s="787"/>
      <c r="DM64" s="779"/>
      <c r="DN64" s="779"/>
      <c r="DO64" s="779"/>
      <c r="DP64" s="788"/>
      <c r="DQ64" s="787"/>
      <c r="DR64" s="779"/>
      <c r="DS64" s="779"/>
      <c r="DT64" s="779"/>
      <c r="DU64" s="788"/>
      <c r="DV64" s="785"/>
      <c r="DW64" s="783"/>
      <c r="DX64" s="783"/>
      <c r="DY64" s="783"/>
      <c r="DZ64" s="784"/>
      <c r="EA64" s="231"/>
    </row>
    <row r="65" spans="1:131" ht="26.25" customHeight="1" thickBot="1" x14ac:dyDescent="0.25">
      <c r="A65" s="233" t="s">
        <v>400</v>
      </c>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42"/>
      <c r="BF65" s="242"/>
      <c r="BG65" s="242"/>
      <c r="BH65" s="242"/>
      <c r="BI65" s="242"/>
      <c r="BJ65" s="242"/>
      <c r="BK65" s="242"/>
      <c r="BL65" s="242"/>
      <c r="BM65" s="242"/>
      <c r="BN65" s="242"/>
      <c r="BO65" s="242"/>
      <c r="BP65" s="242"/>
      <c r="BQ65" s="239">
        <v>59</v>
      </c>
      <c r="BR65" s="240"/>
      <c r="BS65" s="785"/>
      <c r="BT65" s="783"/>
      <c r="BU65" s="783"/>
      <c r="BV65" s="783"/>
      <c r="BW65" s="783"/>
      <c r="BX65" s="783"/>
      <c r="BY65" s="783"/>
      <c r="BZ65" s="783"/>
      <c r="CA65" s="783"/>
      <c r="CB65" s="783"/>
      <c r="CC65" s="783"/>
      <c r="CD65" s="783"/>
      <c r="CE65" s="783"/>
      <c r="CF65" s="783"/>
      <c r="CG65" s="786"/>
      <c r="CH65" s="787"/>
      <c r="CI65" s="779"/>
      <c r="CJ65" s="779"/>
      <c r="CK65" s="779"/>
      <c r="CL65" s="788"/>
      <c r="CM65" s="787"/>
      <c r="CN65" s="779"/>
      <c r="CO65" s="779"/>
      <c r="CP65" s="779"/>
      <c r="CQ65" s="788"/>
      <c r="CR65" s="787"/>
      <c r="CS65" s="779"/>
      <c r="CT65" s="779"/>
      <c r="CU65" s="779"/>
      <c r="CV65" s="788"/>
      <c r="CW65" s="787"/>
      <c r="CX65" s="779"/>
      <c r="CY65" s="779"/>
      <c r="CZ65" s="779"/>
      <c r="DA65" s="788"/>
      <c r="DB65" s="787"/>
      <c r="DC65" s="779"/>
      <c r="DD65" s="779"/>
      <c r="DE65" s="779"/>
      <c r="DF65" s="788"/>
      <c r="DG65" s="787"/>
      <c r="DH65" s="779"/>
      <c r="DI65" s="779"/>
      <c r="DJ65" s="779"/>
      <c r="DK65" s="788"/>
      <c r="DL65" s="787"/>
      <c r="DM65" s="779"/>
      <c r="DN65" s="779"/>
      <c r="DO65" s="779"/>
      <c r="DP65" s="788"/>
      <c r="DQ65" s="787"/>
      <c r="DR65" s="779"/>
      <c r="DS65" s="779"/>
      <c r="DT65" s="779"/>
      <c r="DU65" s="788"/>
      <c r="DV65" s="785"/>
      <c r="DW65" s="783"/>
      <c r="DX65" s="783"/>
      <c r="DY65" s="783"/>
      <c r="DZ65" s="784"/>
      <c r="EA65" s="231"/>
    </row>
    <row r="66" spans="1:131" ht="26.25" customHeight="1" x14ac:dyDescent="0.2">
      <c r="A66" s="731" t="s">
        <v>401</v>
      </c>
      <c r="B66" s="732"/>
      <c r="C66" s="732"/>
      <c r="D66" s="732"/>
      <c r="E66" s="732"/>
      <c r="F66" s="732"/>
      <c r="G66" s="732"/>
      <c r="H66" s="732"/>
      <c r="I66" s="732"/>
      <c r="J66" s="732"/>
      <c r="K66" s="732"/>
      <c r="L66" s="732"/>
      <c r="M66" s="732"/>
      <c r="N66" s="732"/>
      <c r="O66" s="732"/>
      <c r="P66" s="733"/>
      <c r="Q66" s="737" t="s">
        <v>402</v>
      </c>
      <c r="R66" s="738"/>
      <c r="S66" s="738"/>
      <c r="T66" s="738"/>
      <c r="U66" s="739"/>
      <c r="V66" s="737" t="s">
        <v>403</v>
      </c>
      <c r="W66" s="738"/>
      <c r="X66" s="738"/>
      <c r="Y66" s="738"/>
      <c r="Z66" s="739"/>
      <c r="AA66" s="737" t="s">
        <v>404</v>
      </c>
      <c r="AB66" s="738"/>
      <c r="AC66" s="738"/>
      <c r="AD66" s="738"/>
      <c r="AE66" s="739"/>
      <c r="AF66" s="886" t="s">
        <v>405</v>
      </c>
      <c r="AG66" s="838"/>
      <c r="AH66" s="838"/>
      <c r="AI66" s="838"/>
      <c r="AJ66" s="887"/>
      <c r="AK66" s="737" t="s">
        <v>386</v>
      </c>
      <c r="AL66" s="732"/>
      <c r="AM66" s="732"/>
      <c r="AN66" s="732"/>
      <c r="AO66" s="733"/>
      <c r="AP66" s="737" t="s">
        <v>406</v>
      </c>
      <c r="AQ66" s="738"/>
      <c r="AR66" s="738"/>
      <c r="AS66" s="738"/>
      <c r="AT66" s="739"/>
      <c r="AU66" s="737" t="s">
        <v>407</v>
      </c>
      <c r="AV66" s="738"/>
      <c r="AW66" s="738"/>
      <c r="AX66" s="738"/>
      <c r="AY66" s="739"/>
      <c r="AZ66" s="737" t="s">
        <v>355</v>
      </c>
      <c r="BA66" s="738"/>
      <c r="BB66" s="738"/>
      <c r="BC66" s="738"/>
      <c r="BD66" s="744"/>
      <c r="BE66" s="242"/>
      <c r="BF66" s="242"/>
      <c r="BG66" s="242"/>
      <c r="BH66" s="242"/>
      <c r="BI66" s="242"/>
      <c r="BJ66" s="242"/>
      <c r="BK66" s="242"/>
      <c r="BL66" s="242"/>
      <c r="BM66" s="242"/>
      <c r="BN66" s="242"/>
      <c r="BO66" s="242"/>
      <c r="BP66" s="242"/>
      <c r="BQ66" s="239">
        <v>60</v>
      </c>
      <c r="BR66" s="244"/>
      <c r="BS66" s="891"/>
      <c r="BT66" s="892"/>
      <c r="BU66" s="892"/>
      <c r="BV66" s="892"/>
      <c r="BW66" s="892"/>
      <c r="BX66" s="892"/>
      <c r="BY66" s="892"/>
      <c r="BZ66" s="892"/>
      <c r="CA66" s="892"/>
      <c r="CB66" s="892"/>
      <c r="CC66" s="892"/>
      <c r="CD66" s="892"/>
      <c r="CE66" s="892"/>
      <c r="CF66" s="892"/>
      <c r="CG66" s="897"/>
      <c r="CH66" s="894"/>
      <c r="CI66" s="895"/>
      <c r="CJ66" s="895"/>
      <c r="CK66" s="895"/>
      <c r="CL66" s="896"/>
      <c r="CM66" s="894"/>
      <c r="CN66" s="895"/>
      <c r="CO66" s="895"/>
      <c r="CP66" s="895"/>
      <c r="CQ66" s="896"/>
      <c r="CR66" s="894"/>
      <c r="CS66" s="895"/>
      <c r="CT66" s="895"/>
      <c r="CU66" s="895"/>
      <c r="CV66" s="896"/>
      <c r="CW66" s="894"/>
      <c r="CX66" s="895"/>
      <c r="CY66" s="895"/>
      <c r="CZ66" s="895"/>
      <c r="DA66" s="896"/>
      <c r="DB66" s="894"/>
      <c r="DC66" s="895"/>
      <c r="DD66" s="895"/>
      <c r="DE66" s="895"/>
      <c r="DF66" s="896"/>
      <c r="DG66" s="894"/>
      <c r="DH66" s="895"/>
      <c r="DI66" s="895"/>
      <c r="DJ66" s="895"/>
      <c r="DK66" s="896"/>
      <c r="DL66" s="894"/>
      <c r="DM66" s="895"/>
      <c r="DN66" s="895"/>
      <c r="DO66" s="895"/>
      <c r="DP66" s="896"/>
      <c r="DQ66" s="894"/>
      <c r="DR66" s="895"/>
      <c r="DS66" s="895"/>
      <c r="DT66" s="895"/>
      <c r="DU66" s="896"/>
      <c r="DV66" s="891"/>
      <c r="DW66" s="892"/>
      <c r="DX66" s="892"/>
      <c r="DY66" s="892"/>
      <c r="DZ66" s="893"/>
      <c r="EA66" s="231"/>
    </row>
    <row r="67" spans="1:131" ht="26.25" customHeight="1" thickBot="1" x14ac:dyDescent="0.25">
      <c r="A67" s="734"/>
      <c r="B67" s="735"/>
      <c r="C67" s="735"/>
      <c r="D67" s="735"/>
      <c r="E67" s="735"/>
      <c r="F67" s="735"/>
      <c r="G67" s="735"/>
      <c r="H67" s="735"/>
      <c r="I67" s="735"/>
      <c r="J67" s="735"/>
      <c r="K67" s="735"/>
      <c r="L67" s="735"/>
      <c r="M67" s="735"/>
      <c r="N67" s="735"/>
      <c r="O67" s="735"/>
      <c r="P67" s="736"/>
      <c r="Q67" s="740"/>
      <c r="R67" s="741"/>
      <c r="S67" s="741"/>
      <c r="T67" s="741"/>
      <c r="U67" s="742"/>
      <c r="V67" s="740"/>
      <c r="W67" s="741"/>
      <c r="X67" s="741"/>
      <c r="Y67" s="741"/>
      <c r="Z67" s="742"/>
      <c r="AA67" s="740"/>
      <c r="AB67" s="741"/>
      <c r="AC67" s="741"/>
      <c r="AD67" s="741"/>
      <c r="AE67" s="742"/>
      <c r="AF67" s="888"/>
      <c r="AG67" s="841"/>
      <c r="AH67" s="841"/>
      <c r="AI67" s="841"/>
      <c r="AJ67" s="889"/>
      <c r="AK67" s="890"/>
      <c r="AL67" s="735"/>
      <c r="AM67" s="735"/>
      <c r="AN67" s="735"/>
      <c r="AO67" s="736"/>
      <c r="AP67" s="740"/>
      <c r="AQ67" s="741"/>
      <c r="AR67" s="741"/>
      <c r="AS67" s="741"/>
      <c r="AT67" s="742"/>
      <c r="AU67" s="740"/>
      <c r="AV67" s="741"/>
      <c r="AW67" s="741"/>
      <c r="AX67" s="741"/>
      <c r="AY67" s="742"/>
      <c r="AZ67" s="740"/>
      <c r="BA67" s="741"/>
      <c r="BB67" s="741"/>
      <c r="BC67" s="741"/>
      <c r="BD67" s="746"/>
      <c r="BE67" s="242"/>
      <c r="BF67" s="242"/>
      <c r="BG67" s="242"/>
      <c r="BH67" s="242"/>
      <c r="BI67" s="242"/>
      <c r="BJ67" s="242"/>
      <c r="BK67" s="242"/>
      <c r="BL67" s="242"/>
      <c r="BM67" s="242"/>
      <c r="BN67" s="242"/>
      <c r="BO67" s="242"/>
      <c r="BP67" s="242"/>
      <c r="BQ67" s="239">
        <v>61</v>
      </c>
      <c r="BR67" s="244"/>
      <c r="BS67" s="891"/>
      <c r="BT67" s="892"/>
      <c r="BU67" s="892"/>
      <c r="BV67" s="892"/>
      <c r="BW67" s="892"/>
      <c r="BX67" s="892"/>
      <c r="BY67" s="892"/>
      <c r="BZ67" s="892"/>
      <c r="CA67" s="892"/>
      <c r="CB67" s="892"/>
      <c r="CC67" s="892"/>
      <c r="CD67" s="892"/>
      <c r="CE67" s="892"/>
      <c r="CF67" s="892"/>
      <c r="CG67" s="897"/>
      <c r="CH67" s="894"/>
      <c r="CI67" s="895"/>
      <c r="CJ67" s="895"/>
      <c r="CK67" s="895"/>
      <c r="CL67" s="896"/>
      <c r="CM67" s="894"/>
      <c r="CN67" s="895"/>
      <c r="CO67" s="895"/>
      <c r="CP67" s="895"/>
      <c r="CQ67" s="896"/>
      <c r="CR67" s="894"/>
      <c r="CS67" s="895"/>
      <c r="CT67" s="895"/>
      <c r="CU67" s="895"/>
      <c r="CV67" s="896"/>
      <c r="CW67" s="894"/>
      <c r="CX67" s="895"/>
      <c r="CY67" s="895"/>
      <c r="CZ67" s="895"/>
      <c r="DA67" s="896"/>
      <c r="DB67" s="894"/>
      <c r="DC67" s="895"/>
      <c r="DD67" s="895"/>
      <c r="DE67" s="895"/>
      <c r="DF67" s="896"/>
      <c r="DG67" s="894"/>
      <c r="DH67" s="895"/>
      <c r="DI67" s="895"/>
      <c r="DJ67" s="895"/>
      <c r="DK67" s="896"/>
      <c r="DL67" s="894"/>
      <c r="DM67" s="895"/>
      <c r="DN67" s="895"/>
      <c r="DO67" s="895"/>
      <c r="DP67" s="896"/>
      <c r="DQ67" s="894"/>
      <c r="DR67" s="895"/>
      <c r="DS67" s="895"/>
      <c r="DT67" s="895"/>
      <c r="DU67" s="896"/>
      <c r="DV67" s="891"/>
      <c r="DW67" s="892"/>
      <c r="DX67" s="892"/>
      <c r="DY67" s="892"/>
      <c r="DZ67" s="893"/>
      <c r="EA67" s="231"/>
    </row>
    <row r="68" spans="1:131" ht="26.25" customHeight="1" thickTop="1" x14ac:dyDescent="0.2">
      <c r="A68" s="237">
        <v>1</v>
      </c>
      <c r="B68" s="901" t="s">
        <v>596</v>
      </c>
      <c r="C68" s="902"/>
      <c r="D68" s="902"/>
      <c r="E68" s="902"/>
      <c r="F68" s="902"/>
      <c r="G68" s="902"/>
      <c r="H68" s="902"/>
      <c r="I68" s="902"/>
      <c r="J68" s="902"/>
      <c r="K68" s="902"/>
      <c r="L68" s="902"/>
      <c r="M68" s="902"/>
      <c r="N68" s="902"/>
      <c r="O68" s="902"/>
      <c r="P68" s="903"/>
      <c r="Q68" s="904">
        <v>6390</v>
      </c>
      <c r="R68" s="898"/>
      <c r="S68" s="898"/>
      <c r="T68" s="898"/>
      <c r="U68" s="898"/>
      <c r="V68" s="898">
        <v>6838</v>
      </c>
      <c r="W68" s="898"/>
      <c r="X68" s="898"/>
      <c r="Y68" s="898"/>
      <c r="Z68" s="898"/>
      <c r="AA68" s="898">
        <v>-448</v>
      </c>
      <c r="AB68" s="898"/>
      <c r="AC68" s="898"/>
      <c r="AD68" s="898"/>
      <c r="AE68" s="898"/>
      <c r="AF68" s="898">
        <v>3444</v>
      </c>
      <c r="AG68" s="898"/>
      <c r="AH68" s="898"/>
      <c r="AI68" s="898"/>
      <c r="AJ68" s="898"/>
      <c r="AK68" s="898" t="s">
        <v>497</v>
      </c>
      <c r="AL68" s="898"/>
      <c r="AM68" s="898"/>
      <c r="AN68" s="898"/>
      <c r="AO68" s="898"/>
      <c r="AP68" s="898">
        <v>19401</v>
      </c>
      <c r="AQ68" s="898"/>
      <c r="AR68" s="898"/>
      <c r="AS68" s="898"/>
      <c r="AT68" s="898"/>
      <c r="AU68" s="898" t="s">
        <v>497</v>
      </c>
      <c r="AV68" s="898"/>
      <c r="AW68" s="898"/>
      <c r="AX68" s="898"/>
      <c r="AY68" s="898"/>
      <c r="AZ68" s="899"/>
      <c r="BA68" s="899"/>
      <c r="BB68" s="899"/>
      <c r="BC68" s="899"/>
      <c r="BD68" s="900"/>
      <c r="BE68" s="242"/>
      <c r="BF68" s="242"/>
      <c r="BG68" s="242"/>
      <c r="BH68" s="242"/>
      <c r="BI68" s="242"/>
      <c r="BJ68" s="242"/>
      <c r="BK68" s="242"/>
      <c r="BL68" s="242"/>
      <c r="BM68" s="242"/>
      <c r="BN68" s="242"/>
      <c r="BO68" s="242"/>
      <c r="BP68" s="242"/>
      <c r="BQ68" s="239">
        <v>62</v>
      </c>
      <c r="BR68" s="244"/>
      <c r="BS68" s="891"/>
      <c r="BT68" s="892"/>
      <c r="BU68" s="892"/>
      <c r="BV68" s="892"/>
      <c r="BW68" s="892"/>
      <c r="BX68" s="892"/>
      <c r="BY68" s="892"/>
      <c r="BZ68" s="892"/>
      <c r="CA68" s="892"/>
      <c r="CB68" s="892"/>
      <c r="CC68" s="892"/>
      <c r="CD68" s="892"/>
      <c r="CE68" s="892"/>
      <c r="CF68" s="892"/>
      <c r="CG68" s="897"/>
      <c r="CH68" s="894"/>
      <c r="CI68" s="895"/>
      <c r="CJ68" s="895"/>
      <c r="CK68" s="895"/>
      <c r="CL68" s="896"/>
      <c r="CM68" s="894"/>
      <c r="CN68" s="895"/>
      <c r="CO68" s="895"/>
      <c r="CP68" s="895"/>
      <c r="CQ68" s="896"/>
      <c r="CR68" s="894"/>
      <c r="CS68" s="895"/>
      <c r="CT68" s="895"/>
      <c r="CU68" s="895"/>
      <c r="CV68" s="896"/>
      <c r="CW68" s="894"/>
      <c r="CX68" s="895"/>
      <c r="CY68" s="895"/>
      <c r="CZ68" s="895"/>
      <c r="DA68" s="896"/>
      <c r="DB68" s="894"/>
      <c r="DC68" s="895"/>
      <c r="DD68" s="895"/>
      <c r="DE68" s="895"/>
      <c r="DF68" s="896"/>
      <c r="DG68" s="894"/>
      <c r="DH68" s="895"/>
      <c r="DI68" s="895"/>
      <c r="DJ68" s="895"/>
      <c r="DK68" s="896"/>
      <c r="DL68" s="894"/>
      <c r="DM68" s="895"/>
      <c r="DN68" s="895"/>
      <c r="DO68" s="895"/>
      <c r="DP68" s="896"/>
      <c r="DQ68" s="894"/>
      <c r="DR68" s="895"/>
      <c r="DS68" s="895"/>
      <c r="DT68" s="895"/>
      <c r="DU68" s="896"/>
      <c r="DV68" s="891"/>
      <c r="DW68" s="892"/>
      <c r="DX68" s="892"/>
      <c r="DY68" s="892"/>
      <c r="DZ68" s="893"/>
      <c r="EA68" s="231"/>
    </row>
    <row r="69" spans="1:131" ht="26.25" customHeight="1" x14ac:dyDescent="0.2">
      <c r="A69" s="239">
        <v>2</v>
      </c>
      <c r="B69" s="905"/>
      <c r="C69" s="906"/>
      <c r="D69" s="906"/>
      <c r="E69" s="906"/>
      <c r="F69" s="906"/>
      <c r="G69" s="906"/>
      <c r="H69" s="906"/>
      <c r="I69" s="906"/>
      <c r="J69" s="906"/>
      <c r="K69" s="906"/>
      <c r="L69" s="906"/>
      <c r="M69" s="906"/>
      <c r="N69" s="906"/>
      <c r="O69" s="906"/>
      <c r="P69" s="907"/>
      <c r="Q69" s="908"/>
      <c r="R69" s="855"/>
      <c r="S69" s="855"/>
      <c r="T69" s="855"/>
      <c r="U69" s="855"/>
      <c r="V69" s="855"/>
      <c r="W69" s="855"/>
      <c r="X69" s="855"/>
      <c r="Y69" s="855"/>
      <c r="Z69" s="855"/>
      <c r="AA69" s="855"/>
      <c r="AB69" s="855"/>
      <c r="AC69" s="855"/>
      <c r="AD69" s="855"/>
      <c r="AE69" s="855"/>
      <c r="AF69" s="855"/>
      <c r="AG69" s="855"/>
      <c r="AH69" s="855"/>
      <c r="AI69" s="855"/>
      <c r="AJ69" s="855"/>
      <c r="AK69" s="855"/>
      <c r="AL69" s="855"/>
      <c r="AM69" s="855"/>
      <c r="AN69" s="855"/>
      <c r="AO69" s="855"/>
      <c r="AP69" s="855"/>
      <c r="AQ69" s="855"/>
      <c r="AR69" s="855"/>
      <c r="AS69" s="855"/>
      <c r="AT69" s="855"/>
      <c r="AU69" s="855"/>
      <c r="AV69" s="855"/>
      <c r="AW69" s="855"/>
      <c r="AX69" s="855"/>
      <c r="AY69" s="855"/>
      <c r="AZ69" s="857"/>
      <c r="BA69" s="857"/>
      <c r="BB69" s="857"/>
      <c r="BC69" s="857"/>
      <c r="BD69" s="858"/>
      <c r="BE69" s="242"/>
      <c r="BF69" s="242"/>
      <c r="BG69" s="242"/>
      <c r="BH69" s="242"/>
      <c r="BI69" s="242"/>
      <c r="BJ69" s="242"/>
      <c r="BK69" s="242"/>
      <c r="BL69" s="242"/>
      <c r="BM69" s="242"/>
      <c r="BN69" s="242"/>
      <c r="BO69" s="242"/>
      <c r="BP69" s="242"/>
      <c r="BQ69" s="239">
        <v>63</v>
      </c>
      <c r="BR69" s="244"/>
      <c r="BS69" s="891"/>
      <c r="BT69" s="892"/>
      <c r="BU69" s="892"/>
      <c r="BV69" s="892"/>
      <c r="BW69" s="892"/>
      <c r="BX69" s="892"/>
      <c r="BY69" s="892"/>
      <c r="BZ69" s="892"/>
      <c r="CA69" s="892"/>
      <c r="CB69" s="892"/>
      <c r="CC69" s="892"/>
      <c r="CD69" s="892"/>
      <c r="CE69" s="892"/>
      <c r="CF69" s="892"/>
      <c r="CG69" s="897"/>
      <c r="CH69" s="894"/>
      <c r="CI69" s="895"/>
      <c r="CJ69" s="895"/>
      <c r="CK69" s="895"/>
      <c r="CL69" s="896"/>
      <c r="CM69" s="894"/>
      <c r="CN69" s="895"/>
      <c r="CO69" s="895"/>
      <c r="CP69" s="895"/>
      <c r="CQ69" s="896"/>
      <c r="CR69" s="894"/>
      <c r="CS69" s="895"/>
      <c r="CT69" s="895"/>
      <c r="CU69" s="895"/>
      <c r="CV69" s="896"/>
      <c r="CW69" s="894"/>
      <c r="CX69" s="895"/>
      <c r="CY69" s="895"/>
      <c r="CZ69" s="895"/>
      <c r="DA69" s="896"/>
      <c r="DB69" s="894"/>
      <c r="DC69" s="895"/>
      <c r="DD69" s="895"/>
      <c r="DE69" s="895"/>
      <c r="DF69" s="896"/>
      <c r="DG69" s="894"/>
      <c r="DH69" s="895"/>
      <c r="DI69" s="895"/>
      <c r="DJ69" s="895"/>
      <c r="DK69" s="896"/>
      <c r="DL69" s="894"/>
      <c r="DM69" s="895"/>
      <c r="DN69" s="895"/>
      <c r="DO69" s="895"/>
      <c r="DP69" s="896"/>
      <c r="DQ69" s="894"/>
      <c r="DR69" s="895"/>
      <c r="DS69" s="895"/>
      <c r="DT69" s="895"/>
      <c r="DU69" s="896"/>
      <c r="DV69" s="891"/>
      <c r="DW69" s="892"/>
      <c r="DX69" s="892"/>
      <c r="DY69" s="892"/>
      <c r="DZ69" s="893"/>
      <c r="EA69" s="231"/>
    </row>
    <row r="70" spans="1:131" ht="26.25" customHeight="1" x14ac:dyDescent="0.2">
      <c r="A70" s="239">
        <v>3</v>
      </c>
      <c r="B70" s="905"/>
      <c r="C70" s="906"/>
      <c r="D70" s="906"/>
      <c r="E70" s="906"/>
      <c r="F70" s="906"/>
      <c r="G70" s="906"/>
      <c r="H70" s="906"/>
      <c r="I70" s="906"/>
      <c r="J70" s="906"/>
      <c r="K70" s="906"/>
      <c r="L70" s="906"/>
      <c r="M70" s="906"/>
      <c r="N70" s="906"/>
      <c r="O70" s="906"/>
      <c r="P70" s="907"/>
      <c r="Q70" s="908"/>
      <c r="R70" s="855"/>
      <c r="S70" s="855"/>
      <c r="T70" s="855"/>
      <c r="U70" s="855"/>
      <c r="V70" s="855"/>
      <c r="W70" s="855"/>
      <c r="X70" s="855"/>
      <c r="Y70" s="855"/>
      <c r="Z70" s="855"/>
      <c r="AA70" s="855"/>
      <c r="AB70" s="855"/>
      <c r="AC70" s="855"/>
      <c r="AD70" s="855"/>
      <c r="AE70" s="855"/>
      <c r="AF70" s="855"/>
      <c r="AG70" s="855"/>
      <c r="AH70" s="855"/>
      <c r="AI70" s="855"/>
      <c r="AJ70" s="855"/>
      <c r="AK70" s="855"/>
      <c r="AL70" s="855"/>
      <c r="AM70" s="855"/>
      <c r="AN70" s="855"/>
      <c r="AO70" s="855"/>
      <c r="AP70" s="855"/>
      <c r="AQ70" s="855"/>
      <c r="AR70" s="855"/>
      <c r="AS70" s="855"/>
      <c r="AT70" s="855"/>
      <c r="AU70" s="855"/>
      <c r="AV70" s="855"/>
      <c r="AW70" s="855"/>
      <c r="AX70" s="855"/>
      <c r="AY70" s="855"/>
      <c r="AZ70" s="857"/>
      <c r="BA70" s="857"/>
      <c r="BB70" s="857"/>
      <c r="BC70" s="857"/>
      <c r="BD70" s="858"/>
      <c r="BE70" s="242"/>
      <c r="BF70" s="242"/>
      <c r="BG70" s="242"/>
      <c r="BH70" s="242"/>
      <c r="BI70" s="242"/>
      <c r="BJ70" s="242"/>
      <c r="BK70" s="242"/>
      <c r="BL70" s="242"/>
      <c r="BM70" s="242"/>
      <c r="BN70" s="242"/>
      <c r="BO70" s="242"/>
      <c r="BP70" s="242"/>
      <c r="BQ70" s="239">
        <v>64</v>
      </c>
      <c r="BR70" s="244"/>
      <c r="BS70" s="891"/>
      <c r="BT70" s="892"/>
      <c r="BU70" s="892"/>
      <c r="BV70" s="892"/>
      <c r="BW70" s="892"/>
      <c r="BX70" s="892"/>
      <c r="BY70" s="892"/>
      <c r="BZ70" s="892"/>
      <c r="CA70" s="892"/>
      <c r="CB70" s="892"/>
      <c r="CC70" s="892"/>
      <c r="CD70" s="892"/>
      <c r="CE70" s="892"/>
      <c r="CF70" s="892"/>
      <c r="CG70" s="897"/>
      <c r="CH70" s="894"/>
      <c r="CI70" s="895"/>
      <c r="CJ70" s="895"/>
      <c r="CK70" s="895"/>
      <c r="CL70" s="896"/>
      <c r="CM70" s="894"/>
      <c r="CN70" s="895"/>
      <c r="CO70" s="895"/>
      <c r="CP70" s="895"/>
      <c r="CQ70" s="896"/>
      <c r="CR70" s="894"/>
      <c r="CS70" s="895"/>
      <c r="CT70" s="895"/>
      <c r="CU70" s="895"/>
      <c r="CV70" s="896"/>
      <c r="CW70" s="894"/>
      <c r="CX70" s="895"/>
      <c r="CY70" s="895"/>
      <c r="CZ70" s="895"/>
      <c r="DA70" s="896"/>
      <c r="DB70" s="894"/>
      <c r="DC70" s="895"/>
      <c r="DD70" s="895"/>
      <c r="DE70" s="895"/>
      <c r="DF70" s="896"/>
      <c r="DG70" s="894"/>
      <c r="DH70" s="895"/>
      <c r="DI70" s="895"/>
      <c r="DJ70" s="895"/>
      <c r="DK70" s="896"/>
      <c r="DL70" s="894"/>
      <c r="DM70" s="895"/>
      <c r="DN70" s="895"/>
      <c r="DO70" s="895"/>
      <c r="DP70" s="896"/>
      <c r="DQ70" s="894"/>
      <c r="DR70" s="895"/>
      <c r="DS70" s="895"/>
      <c r="DT70" s="895"/>
      <c r="DU70" s="896"/>
      <c r="DV70" s="891"/>
      <c r="DW70" s="892"/>
      <c r="DX70" s="892"/>
      <c r="DY70" s="892"/>
      <c r="DZ70" s="893"/>
      <c r="EA70" s="231"/>
    </row>
    <row r="71" spans="1:131" ht="26.25" customHeight="1" x14ac:dyDescent="0.2">
      <c r="A71" s="239">
        <v>4</v>
      </c>
      <c r="B71" s="905"/>
      <c r="C71" s="906"/>
      <c r="D71" s="906"/>
      <c r="E71" s="906"/>
      <c r="F71" s="906"/>
      <c r="G71" s="906"/>
      <c r="H71" s="906"/>
      <c r="I71" s="906"/>
      <c r="J71" s="906"/>
      <c r="K71" s="906"/>
      <c r="L71" s="906"/>
      <c r="M71" s="906"/>
      <c r="N71" s="906"/>
      <c r="O71" s="906"/>
      <c r="P71" s="907"/>
      <c r="Q71" s="908"/>
      <c r="R71" s="855"/>
      <c r="S71" s="855"/>
      <c r="T71" s="855"/>
      <c r="U71" s="855"/>
      <c r="V71" s="855"/>
      <c r="W71" s="855"/>
      <c r="X71" s="855"/>
      <c r="Y71" s="855"/>
      <c r="Z71" s="855"/>
      <c r="AA71" s="855"/>
      <c r="AB71" s="855"/>
      <c r="AC71" s="855"/>
      <c r="AD71" s="855"/>
      <c r="AE71" s="855"/>
      <c r="AF71" s="855"/>
      <c r="AG71" s="855"/>
      <c r="AH71" s="855"/>
      <c r="AI71" s="855"/>
      <c r="AJ71" s="855"/>
      <c r="AK71" s="855"/>
      <c r="AL71" s="855"/>
      <c r="AM71" s="855"/>
      <c r="AN71" s="855"/>
      <c r="AO71" s="855"/>
      <c r="AP71" s="855"/>
      <c r="AQ71" s="855"/>
      <c r="AR71" s="855"/>
      <c r="AS71" s="855"/>
      <c r="AT71" s="855"/>
      <c r="AU71" s="855"/>
      <c r="AV71" s="855"/>
      <c r="AW71" s="855"/>
      <c r="AX71" s="855"/>
      <c r="AY71" s="855"/>
      <c r="AZ71" s="857"/>
      <c r="BA71" s="857"/>
      <c r="BB71" s="857"/>
      <c r="BC71" s="857"/>
      <c r="BD71" s="858"/>
      <c r="BE71" s="242"/>
      <c r="BF71" s="242"/>
      <c r="BG71" s="242"/>
      <c r="BH71" s="242"/>
      <c r="BI71" s="242"/>
      <c r="BJ71" s="242"/>
      <c r="BK71" s="242"/>
      <c r="BL71" s="242"/>
      <c r="BM71" s="242"/>
      <c r="BN71" s="242"/>
      <c r="BO71" s="242"/>
      <c r="BP71" s="242"/>
      <c r="BQ71" s="239">
        <v>65</v>
      </c>
      <c r="BR71" s="244"/>
      <c r="BS71" s="891"/>
      <c r="BT71" s="892"/>
      <c r="BU71" s="892"/>
      <c r="BV71" s="892"/>
      <c r="BW71" s="892"/>
      <c r="BX71" s="892"/>
      <c r="BY71" s="892"/>
      <c r="BZ71" s="892"/>
      <c r="CA71" s="892"/>
      <c r="CB71" s="892"/>
      <c r="CC71" s="892"/>
      <c r="CD71" s="892"/>
      <c r="CE71" s="892"/>
      <c r="CF71" s="892"/>
      <c r="CG71" s="897"/>
      <c r="CH71" s="894"/>
      <c r="CI71" s="895"/>
      <c r="CJ71" s="895"/>
      <c r="CK71" s="895"/>
      <c r="CL71" s="896"/>
      <c r="CM71" s="894"/>
      <c r="CN71" s="895"/>
      <c r="CO71" s="895"/>
      <c r="CP71" s="895"/>
      <c r="CQ71" s="896"/>
      <c r="CR71" s="894"/>
      <c r="CS71" s="895"/>
      <c r="CT71" s="895"/>
      <c r="CU71" s="895"/>
      <c r="CV71" s="896"/>
      <c r="CW71" s="894"/>
      <c r="CX71" s="895"/>
      <c r="CY71" s="895"/>
      <c r="CZ71" s="895"/>
      <c r="DA71" s="896"/>
      <c r="DB71" s="894"/>
      <c r="DC71" s="895"/>
      <c r="DD71" s="895"/>
      <c r="DE71" s="895"/>
      <c r="DF71" s="896"/>
      <c r="DG71" s="894"/>
      <c r="DH71" s="895"/>
      <c r="DI71" s="895"/>
      <c r="DJ71" s="895"/>
      <c r="DK71" s="896"/>
      <c r="DL71" s="894"/>
      <c r="DM71" s="895"/>
      <c r="DN71" s="895"/>
      <c r="DO71" s="895"/>
      <c r="DP71" s="896"/>
      <c r="DQ71" s="894"/>
      <c r="DR71" s="895"/>
      <c r="DS71" s="895"/>
      <c r="DT71" s="895"/>
      <c r="DU71" s="896"/>
      <c r="DV71" s="891"/>
      <c r="DW71" s="892"/>
      <c r="DX71" s="892"/>
      <c r="DY71" s="892"/>
      <c r="DZ71" s="893"/>
      <c r="EA71" s="231"/>
    </row>
    <row r="72" spans="1:131" ht="26.25" customHeight="1" x14ac:dyDescent="0.2">
      <c r="A72" s="239">
        <v>5</v>
      </c>
      <c r="B72" s="905"/>
      <c r="C72" s="906"/>
      <c r="D72" s="906"/>
      <c r="E72" s="906"/>
      <c r="F72" s="906"/>
      <c r="G72" s="906"/>
      <c r="H72" s="906"/>
      <c r="I72" s="906"/>
      <c r="J72" s="906"/>
      <c r="K72" s="906"/>
      <c r="L72" s="906"/>
      <c r="M72" s="906"/>
      <c r="N72" s="906"/>
      <c r="O72" s="906"/>
      <c r="P72" s="907"/>
      <c r="Q72" s="908"/>
      <c r="R72" s="855"/>
      <c r="S72" s="855"/>
      <c r="T72" s="855"/>
      <c r="U72" s="855"/>
      <c r="V72" s="855"/>
      <c r="W72" s="855"/>
      <c r="X72" s="855"/>
      <c r="Y72" s="855"/>
      <c r="Z72" s="855"/>
      <c r="AA72" s="855"/>
      <c r="AB72" s="855"/>
      <c r="AC72" s="855"/>
      <c r="AD72" s="855"/>
      <c r="AE72" s="855"/>
      <c r="AF72" s="855"/>
      <c r="AG72" s="855"/>
      <c r="AH72" s="855"/>
      <c r="AI72" s="855"/>
      <c r="AJ72" s="855"/>
      <c r="AK72" s="855"/>
      <c r="AL72" s="855"/>
      <c r="AM72" s="855"/>
      <c r="AN72" s="855"/>
      <c r="AO72" s="855"/>
      <c r="AP72" s="855"/>
      <c r="AQ72" s="855"/>
      <c r="AR72" s="855"/>
      <c r="AS72" s="855"/>
      <c r="AT72" s="855"/>
      <c r="AU72" s="855"/>
      <c r="AV72" s="855"/>
      <c r="AW72" s="855"/>
      <c r="AX72" s="855"/>
      <c r="AY72" s="855"/>
      <c r="AZ72" s="857"/>
      <c r="BA72" s="857"/>
      <c r="BB72" s="857"/>
      <c r="BC72" s="857"/>
      <c r="BD72" s="858"/>
      <c r="BE72" s="242"/>
      <c r="BF72" s="242"/>
      <c r="BG72" s="242"/>
      <c r="BH72" s="242"/>
      <c r="BI72" s="242"/>
      <c r="BJ72" s="242"/>
      <c r="BK72" s="242"/>
      <c r="BL72" s="242"/>
      <c r="BM72" s="242"/>
      <c r="BN72" s="242"/>
      <c r="BO72" s="242"/>
      <c r="BP72" s="242"/>
      <c r="BQ72" s="239">
        <v>66</v>
      </c>
      <c r="BR72" s="244"/>
      <c r="BS72" s="891"/>
      <c r="BT72" s="892"/>
      <c r="BU72" s="892"/>
      <c r="BV72" s="892"/>
      <c r="BW72" s="892"/>
      <c r="BX72" s="892"/>
      <c r="BY72" s="892"/>
      <c r="BZ72" s="892"/>
      <c r="CA72" s="892"/>
      <c r="CB72" s="892"/>
      <c r="CC72" s="892"/>
      <c r="CD72" s="892"/>
      <c r="CE72" s="892"/>
      <c r="CF72" s="892"/>
      <c r="CG72" s="897"/>
      <c r="CH72" s="894"/>
      <c r="CI72" s="895"/>
      <c r="CJ72" s="895"/>
      <c r="CK72" s="895"/>
      <c r="CL72" s="896"/>
      <c r="CM72" s="894"/>
      <c r="CN72" s="895"/>
      <c r="CO72" s="895"/>
      <c r="CP72" s="895"/>
      <c r="CQ72" s="896"/>
      <c r="CR72" s="894"/>
      <c r="CS72" s="895"/>
      <c r="CT72" s="895"/>
      <c r="CU72" s="895"/>
      <c r="CV72" s="896"/>
      <c r="CW72" s="894"/>
      <c r="CX72" s="895"/>
      <c r="CY72" s="895"/>
      <c r="CZ72" s="895"/>
      <c r="DA72" s="896"/>
      <c r="DB72" s="894"/>
      <c r="DC72" s="895"/>
      <c r="DD72" s="895"/>
      <c r="DE72" s="895"/>
      <c r="DF72" s="896"/>
      <c r="DG72" s="894"/>
      <c r="DH72" s="895"/>
      <c r="DI72" s="895"/>
      <c r="DJ72" s="895"/>
      <c r="DK72" s="896"/>
      <c r="DL72" s="894"/>
      <c r="DM72" s="895"/>
      <c r="DN72" s="895"/>
      <c r="DO72" s="895"/>
      <c r="DP72" s="896"/>
      <c r="DQ72" s="894"/>
      <c r="DR72" s="895"/>
      <c r="DS72" s="895"/>
      <c r="DT72" s="895"/>
      <c r="DU72" s="896"/>
      <c r="DV72" s="891"/>
      <c r="DW72" s="892"/>
      <c r="DX72" s="892"/>
      <c r="DY72" s="892"/>
      <c r="DZ72" s="893"/>
      <c r="EA72" s="231"/>
    </row>
    <row r="73" spans="1:131" ht="26.25" customHeight="1" x14ac:dyDescent="0.2">
      <c r="A73" s="239">
        <v>6</v>
      </c>
      <c r="B73" s="905"/>
      <c r="C73" s="906"/>
      <c r="D73" s="906"/>
      <c r="E73" s="906"/>
      <c r="F73" s="906"/>
      <c r="G73" s="906"/>
      <c r="H73" s="906"/>
      <c r="I73" s="906"/>
      <c r="J73" s="906"/>
      <c r="K73" s="906"/>
      <c r="L73" s="906"/>
      <c r="M73" s="906"/>
      <c r="N73" s="906"/>
      <c r="O73" s="906"/>
      <c r="P73" s="907"/>
      <c r="Q73" s="908"/>
      <c r="R73" s="855"/>
      <c r="S73" s="855"/>
      <c r="T73" s="855"/>
      <c r="U73" s="855"/>
      <c r="V73" s="855"/>
      <c r="W73" s="855"/>
      <c r="X73" s="855"/>
      <c r="Y73" s="855"/>
      <c r="Z73" s="855"/>
      <c r="AA73" s="855"/>
      <c r="AB73" s="855"/>
      <c r="AC73" s="855"/>
      <c r="AD73" s="855"/>
      <c r="AE73" s="855"/>
      <c r="AF73" s="855"/>
      <c r="AG73" s="855"/>
      <c r="AH73" s="855"/>
      <c r="AI73" s="855"/>
      <c r="AJ73" s="855"/>
      <c r="AK73" s="855"/>
      <c r="AL73" s="855"/>
      <c r="AM73" s="855"/>
      <c r="AN73" s="855"/>
      <c r="AO73" s="855"/>
      <c r="AP73" s="855"/>
      <c r="AQ73" s="855"/>
      <c r="AR73" s="855"/>
      <c r="AS73" s="855"/>
      <c r="AT73" s="855"/>
      <c r="AU73" s="855"/>
      <c r="AV73" s="855"/>
      <c r="AW73" s="855"/>
      <c r="AX73" s="855"/>
      <c r="AY73" s="855"/>
      <c r="AZ73" s="857"/>
      <c r="BA73" s="857"/>
      <c r="BB73" s="857"/>
      <c r="BC73" s="857"/>
      <c r="BD73" s="858"/>
      <c r="BE73" s="242"/>
      <c r="BF73" s="242"/>
      <c r="BG73" s="242"/>
      <c r="BH73" s="242"/>
      <c r="BI73" s="242"/>
      <c r="BJ73" s="242"/>
      <c r="BK73" s="242"/>
      <c r="BL73" s="242"/>
      <c r="BM73" s="242"/>
      <c r="BN73" s="242"/>
      <c r="BO73" s="242"/>
      <c r="BP73" s="242"/>
      <c r="BQ73" s="239">
        <v>67</v>
      </c>
      <c r="BR73" s="244"/>
      <c r="BS73" s="891"/>
      <c r="BT73" s="892"/>
      <c r="BU73" s="892"/>
      <c r="BV73" s="892"/>
      <c r="BW73" s="892"/>
      <c r="BX73" s="892"/>
      <c r="BY73" s="892"/>
      <c r="BZ73" s="892"/>
      <c r="CA73" s="892"/>
      <c r="CB73" s="892"/>
      <c r="CC73" s="892"/>
      <c r="CD73" s="892"/>
      <c r="CE73" s="892"/>
      <c r="CF73" s="892"/>
      <c r="CG73" s="897"/>
      <c r="CH73" s="894"/>
      <c r="CI73" s="895"/>
      <c r="CJ73" s="895"/>
      <c r="CK73" s="895"/>
      <c r="CL73" s="896"/>
      <c r="CM73" s="894"/>
      <c r="CN73" s="895"/>
      <c r="CO73" s="895"/>
      <c r="CP73" s="895"/>
      <c r="CQ73" s="896"/>
      <c r="CR73" s="894"/>
      <c r="CS73" s="895"/>
      <c r="CT73" s="895"/>
      <c r="CU73" s="895"/>
      <c r="CV73" s="896"/>
      <c r="CW73" s="894"/>
      <c r="CX73" s="895"/>
      <c r="CY73" s="895"/>
      <c r="CZ73" s="895"/>
      <c r="DA73" s="896"/>
      <c r="DB73" s="894"/>
      <c r="DC73" s="895"/>
      <c r="DD73" s="895"/>
      <c r="DE73" s="895"/>
      <c r="DF73" s="896"/>
      <c r="DG73" s="894"/>
      <c r="DH73" s="895"/>
      <c r="DI73" s="895"/>
      <c r="DJ73" s="895"/>
      <c r="DK73" s="896"/>
      <c r="DL73" s="894"/>
      <c r="DM73" s="895"/>
      <c r="DN73" s="895"/>
      <c r="DO73" s="895"/>
      <c r="DP73" s="896"/>
      <c r="DQ73" s="894"/>
      <c r="DR73" s="895"/>
      <c r="DS73" s="895"/>
      <c r="DT73" s="895"/>
      <c r="DU73" s="896"/>
      <c r="DV73" s="891"/>
      <c r="DW73" s="892"/>
      <c r="DX73" s="892"/>
      <c r="DY73" s="892"/>
      <c r="DZ73" s="893"/>
      <c r="EA73" s="231"/>
    </row>
    <row r="74" spans="1:131" ht="26.25" customHeight="1" x14ac:dyDescent="0.2">
      <c r="A74" s="239">
        <v>7</v>
      </c>
      <c r="B74" s="905"/>
      <c r="C74" s="906"/>
      <c r="D74" s="906"/>
      <c r="E74" s="906"/>
      <c r="F74" s="906"/>
      <c r="G74" s="906"/>
      <c r="H74" s="906"/>
      <c r="I74" s="906"/>
      <c r="J74" s="906"/>
      <c r="K74" s="906"/>
      <c r="L74" s="906"/>
      <c r="M74" s="906"/>
      <c r="N74" s="906"/>
      <c r="O74" s="906"/>
      <c r="P74" s="907"/>
      <c r="Q74" s="908"/>
      <c r="R74" s="855"/>
      <c r="S74" s="855"/>
      <c r="T74" s="855"/>
      <c r="U74" s="855"/>
      <c r="V74" s="855"/>
      <c r="W74" s="855"/>
      <c r="X74" s="855"/>
      <c r="Y74" s="855"/>
      <c r="Z74" s="855"/>
      <c r="AA74" s="855"/>
      <c r="AB74" s="855"/>
      <c r="AC74" s="855"/>
      <c r="AD74" s="855"/>
      <c r="AE74" s="855"/>
      <c r="AF74" s="855"/>
      <c r="AG74" s="855"/>
      <c r="AH74" s="855"/>
      <c r="AI74" s="855"/>
      <c r="AJ74" s="855"/>
      <c r="AK74" s="855"/>
      <c r="AL74" s="855"/>
      <c r="AM74" s="855"/>
      <c r="AN74" s="855"/>
      <c r="AO74" s="855"/>
      <c r="AP74" s="855"/>
      <c r="AQ74" s="855"/>
      <c r="AR74" s="855"/>
      <c r="AS74" s="855"/>
      <c r="AT74" s="855"/>
      <c r="AU74" s="855"/>
      <c r="AV74" s="855"/>
      <c r="AW74" s="855"/>
      <c r="AX74" s="855"/>
      <c r="AY74" s="855"/>
      <c r="AZ74" s="857"/>
      <c r="BA74" s="857"/>
      <c r="BB74" s="857"/>
      <c r="BC74" s="857"/>
      <c r="BD74" s="858"/>
      <c r="BE74" s="242"/>
      <c r="BF74" s="242"/>
      <c r="BG74" s="242"/>
      <c r="BH74" s="242"/>
      <c r="BI74" s="242"/>
      <c r="BJ74" s="242"/>
      <c r="BK74" s="242"/>
      <c r="BL74" s="242"/>
      <c r="BM74" s="242"/>
      <c r="BN74" s="242"/>
      <c r="BO74" s="242"/>
      <c r="BP74" s="242"/>
      <c r="BQ74" s="239">
        <v>68</v>
      </c>
      <c r="BR74" s="244"/>
      <c r="BS74" s="891"/>
      <c r="BT74" s="892"/>
      <c r="BU74" s="892"/>
      <c r="BV74" s="892"/>
      <c r="BW74" s="892"/>
      <c r="BX74" s="892"/>
      <c r="BY74" s="892"/>
      <c r="BZ74" s="892"/>
      <c r="CA74" s="892"/>
      <c r="CB74" s="892"/>
      <c r="CC74" s="892"/>
      <c r="CD74" s="892"/>
      <c r="CE74" s="892"/>
      <c r="CF74" s="892"/>
      <c r="CG74" s="897"/>
      <c r="CH74" s="894"/>
      <c r="CI74" s="895"/>
      <c r="CJ74" s="895"/>
      <c r="CK74" s="895"/>
      <c r="CL74" s="896"/>
      <c r="CM74" s="894"/>
      <c r="CN74" s="895"/>
      <c r="CO74" s="895"/>
      <c r="CP74" s="895"/>
      <c r="CQ74" s="896"/>
      <c r="CR74" s="894"/>
      <c r="CS74" s="895"/>
      <c r="CT74" s="895"/>
      <c r="CU74" s="895"/>
      <c r="CV74" s="896"/>
      <c r="CW74" s="894"/>
      <c r="CX74" s="895"/>
      <c r="CY74" s="895"/>
      <c r="CZ74" s="895"/>
      <c r="DA74" s="896"/>
      <c r="DB74" s="894"/>
      <c r="DC74" s="895"/>
      <c r="DD74" s="895"/>
      <c r="DE74" s="895"/>
      <c r="DF74" s="896"/>
      <c r="DG74" s="894"/>
      <c r="DH74" s="895"/>
      <c r="DI74" s="895"/>
      <c r="DJ74" s="895"/>
      <c r="DK74" s="896"/>
      <c r="DL74" s="894"/>
      <c r="DM74" s="895"/>
      <c r="DN74" s="895"/>
      <c r="DO74" s="895"/>
      <c r="DP74" s="896"/>
      <c r="DQ74" s="894"/>
      <c r="DR74" s="895"/>
      <c r="DS74" s="895"/>
      <c r="DT74" s="895"/>
      <c r="DU74" s="896"/>
      <c r="DV74" s="891"/>
      <c r="DW74" s="892"/>
      <c r="DX74" s="892"/>
      <c r="DY74" s="892"/>
      <c r="DZ74" s="893"/>
      <c r="EA74" s="231"/>
    </row>
    <row r="75" spans="1:131" ht="26.25" customHeight="1" x14ac:dyDescent="0.2">
      <c r="A75" s="239">
        <v>8</v>
      </c>
      <c r="B75" s="905"/>
      <c r="C75" s="906"/>
      <c r="D75" s="906"/>
      <c r="E75" s="906"/>
      <c r="F75" s="906"/>
      <c r="G75" s="906"/>
      <c r="H75" s="906"/>
      <c r="I75" s="906"/>
      <c r="J75" s="906"/>
      <c r="K75" s="906"/>
      <c r="L75" s="906"/>
      <c r="M75" s="906"/>
      <c r="N75" s="906"/>
      <c r="O75" s="906"/>
      <c r="P75" s="907"/>
      <c r="Q75" s="909"/>
      <c r="R75" s="910"/>
      <c r="S75" s="910"/>
      <c r="T75" s="910"/>
      <c r="U75" s="859"/>
      <c r="V75" s="911"/>
      <c r="W75" s="910"/>
      <c r="X75" s="910"/>
      <c r="Y75" s="910"/>
      <c r="Z75" s="859"/>
      <c r="AA75" s="911"/>
      <c r="AB75" s="910"/>
      <c r="AC75" s="910"/>
      <c r="AD75" s="910"/>
      <c r="AE75" s="859"/>
      <c r="AF75" s="911"/>
      <c r="AG75" s="910"/>
      <c r="AH75" s="910"/>
      <c r="AI75" s="910"/>
      <c r="AJ75" s="859"/>
      <c r="AK75" s="911"/>
      <c r="AL75" s="910"/>
      <c r="AM75" s="910"/>
      <c r="AN75" s="910"/>
      <c r="AO75" s="859"/>
      <c r="AP75" s="911"/>
      <c r="AQ75" s="910"/>
      <c r="AR75" s="910"/>
      <c r="AS75" s="910"/>
      <c r="AT75" s="859"/>
      <c r="AU75" s="911"/>
      <c r="AV75" s="910"/>
      <c r="AW75" s="910"/>
      <c r="AX75" s="910"/>
      <c r="AY75" s="859"/>
      <c r="AZ75" s="857"/>
      <c r="BA75" s="857"/>
      <c r="BB75" s="857"/>
      <c r="BC75" s="857"/>
      <c r="BD75" s="858"/>
      <c r="BE75" s="242"/>
      <c r="BF75" s="242"/>
      <c r="BG75" s="242"/>
      <c r="BH75" s="242"/>
      <c r="BI75" s="242"/>
      <c r="BJ75" s="242"/>
      <c r="BK75" s="242"/>
      <c r="BL75" s="242"/>
      <c r="BM75" s="242"/>
      <c r="BN75" s="242"/>
      <c r="BO75" s="242"/>
      <c r="BP75" s="242"/>
      <c r="BQ75" s="239">
        <v>69</v>
      </c>
      <c r="BR75" s="244"/>
      <c r="BS75" s="891"/>
      <c r="BT75" s="892"/>
      <c r="BU75" s="892"/>
      <c r="BV75" s="892"/>
      <c r="BW75" s="892"/>
      <c r="BX75" s="892"/>
      <c r="BY75" s="892"/>
      <c r="BZ75" s="892"/>
      <c r="CA75" s="892"/>
      <c r="CB75" s="892"/>
      <c r="CC75" s="892"/>
      <c r="CD75" s="892"/>
      <c r="CE75" s="892"/>
      <c r="CF75" s="892"/>
      <c r="CG75" s="897"/>
      <c r="CH75" s="894"/>
      <c r="CI75" s="895"/>
      <c r="CJ75" s="895"/>
      <c r="CK75" s="895"/>
      <c r="CL75" s="896"/>
      <c r="CM75" s="894"/>
      <c r="CN75" s="895"/>
      <c r="CO75" s="895"/>
      <c r="CP75" s="895"/>
      <c r="CQ75" s="896"/>
      <c r="CR75" s="894"/>
      <c r="CS75" s="895"/>
      <c r="CT75" s="895"/>
      <c r="CU75" s="895"/>
      <c r="CV75" s="896"/>
      <c r="CW75" s="894"/>
      <c r="CX75" s="895"/>
      <c r="CY75" s="895"/>
      <c r="CZ75" s="895"/>
      <c r="DA75" s="896"/>
      <c r="DB75" s="894"/>
      <c r="DC75" s="895"/>
      <c r="DD75" s="895"/>
      <c r="DE75" s="895"/>
      <c r="DF75" s="896"/>
      <c r="DG75" s="894"/>
      <c r="DH75" s="895"/>
      <c r="DI75" s="895"/>
      <c r="DJ75" s="895"/>
      <c r="DK75" s="896"/>
      <c r="DL75" s="894"/>
      <c r="DM75" s="895"/>
      <c r="DN75" s="895"/>
      <c r="DO75" s="895"/>
      <c r="DP75" s="896"/>
      <c r="DQ75" s="894"/>
      <c r="DR75" s="895"/>
      <c r="DS75" s="895"/>
      <c r="DT75" s="895"/>
      <c r="DU75" s="896"/>
      <c r="DV75" s="891"/>
      <c r="DW75" s="892"/>
      <c r="DX75" s="892"/>
      <c r="DY75" s="892"/>
      <c r="DZ75" s="893"/>
      <c r="EA75" s="231"/>
    </row>
    <row r="76" spans="1:131" ht="26.25" customHeight="1" x14ac:dyDescent="0.2">
      <c r="A76" s="239">
        <v>9</v>
      </c>
      <c r="B76" s="905"/>
      <c r="C76" s="906"/>
      <c r="D76" s="906"/>
      <c r="E76" s="906"/>
      <c r="F76" s="906"/>
      <c r="G76" s="906"/>
      <c r="H76" s="906"/>
      <c r="I76" s="906"/>
      <c r="J76" s="906"/>
      <c r="K76" s="906"/>
      <c r="L76" s="906"/>
      <c r="M76" s="906"/>
      <c r="N76" s="906"/>
      <c r="O76" s="906"/>
      <c r="P76" s="907"/>
      <c r="Q76" s="909"/>
      <c r="R76" s="910"/>
      <c r="S76" s="910"/>
      <c r="T76" s="910"/>
      <c r="U76" s="859"/>
      <c r="V76" s="911"/>
      <c r="W76" s="910"/>
      <c r="X76" s="910"/>
      <c r="Y76" s="910"/>
      <c r="Z76" s="859"/>
      <c r="AA76" s="911"/>
      <c r="AB76" s="910"/>
      <c r="AC76" s="910"/>
      <c r="AD76" s="910"/>
      <c r="AE76" s="859"/>
      <c r="AF76" s="911"/>
      <c r="AG76" s="910"/>
      <c r="AH76" s="910"/>
      <c r="AI76" s="910"/>
      <c r="AJ76" s="859"/>
      <c r="AK76" s="911"/>
      <c r="AL76" s="910"/>
      <c r="AM76" s="910"/>
      <c r="AN76" s="910"/>
      <c r="AO76" s="859"/>
      <c r="AP76" s="911"/>
      <c r="AQ76" s="910"/>
      <c r="AR76" s="910"/>
      <c r="AS76" s="910"/>
      <c r="AT76" s="859"/>
      <c r="AU76" s="911"/>
      <c r="AV76" s="910"/>
      <c r="AW76" s="910"/>
      <c r="AX76" s="910"/>
      <c r="AY76" s="859"/>
      <c r="AZ76" s="857"/>
      <c r="BA76" s="857"/>
      <c r="BB76" s="857"/>
      <c r="BC76" s="857"/>
      <c r="BD76" s="858"/>
      <c r="BE76" s="242"/>
      <c r="BF76" s="242"/>
      <c r="BG76" s="242"/>
      <c r="BH76" s="242"/>
      <c r="BI76" s="242"/>
      <c r="BJ76" s="242"/>
      <c r="BK76" s="242"/>
      <c r="BL76" s="242"/>
      <c r="BM76" s="242"/>
      <c r="BN76" s="242"/>
      <c r="BO76" s="242"/>
      <c r="BP76" s="242"/>
      <c r="BQ76" s="239">
        <v>70</v>
      </c>
      <c r="BR76" s="244"/>
      <c r="BS76" s="891"/>
      <c r="BT76" s="892"/>
      <c r="BU76" s="892"/>
      <c r="BV76" s="892"/>
      <c r="BW76" s="892"/>
      <c r="BX76" s="892"/>
      <c r="BY76" s="892"/>
      <c r="BZ76" s="892"/>
      <c r="CA76" s="892"/>
      <c r="CB76" s="892"/>
      <c r="CC76" s="892"/>
      <c r="CD76" s="892"/>
      <c r="CE76" s="892"/>
      <c r="CF76" s="892"/>
      <c r="CG76" s="897"/>
      <c r="CH76" s="894"/>
      <c r="CI76" s="895"/>
      <c r="CJ76" s="895"/>
      <c r="CK76" s="895"/>
      <c r="CL76" s="896"/>
      <c r="CM76" s="894"/>
      <c r="CN76" s="895"/>
      <c r="CO76" s="895"/>
      <c r="CP76" s="895"/>
      <c r="CQ76" s="896"/>
      <c r="CR76" s="894"/>
      <c r="CS76" s="895"/>
      <c r="CT76" s="895"/>
      <c r="CU76" s="895"/>
      <c r="CV76" s="896"/>
      <c r="CW76" s="894"/>
      <c r="CX76" s="895"/>
      <c r="CY76" s="895"/>
      <c r="CZ76" s="895"/>
      <c r="DA76" s="896"/>
      <c r="DB76" s="894"/>
      <c r="DC76" s="895"/>
      <c r="DD76" s="895"/>
      <c r="DE76" s="895"/>
      <c r="DF76" s="896"/>
      <c r="DG76" s="894"/>
      <c r="DH76" s="895"/>
      <c r="DI76" s="895"/>
      <c r="DJ76" s="895"/>
      <c r="DK76" s="896"/>
      <c r="DL76" s="894"/>
      <c r="DM76" s="895"/>
      <c r="DN76" s="895"/>
      <c r="DO76" s="895"/>
      <c r="DP76" s="896"/>
      <c r="DQ76" s="894"/>
      <c r="DR76" s="895"/>
      <c r="DS76" s="895"/>
      <c r="DT76" s="895"/>
      <c r="DU76" s="896"/>
      <c r="DV76" s="891"/>
      <c r="DW76" s="892"/>
      <c r="DX76" s="892"/>
      <c r="DY76" s="892"/>
      <c r="DZ76" s="893"/>
      <c r="EA76" s="231"/>
    </row>
    <row r="77" spans="1:131" ht="26.25" customHeight="1" x14ac:dyDescent="0.2">
      <c r="A77" s="239">
        <v>10</v>
      </c>
      <c r="B77" s="905"/>
      <c r="C77" s="906"/>
      <c r="D77" s="906"/>
      <c r="E77" s="906"/>
      <c r="F77" s="906"/>
      <c r="G77" s="906"/>
      <c r="H77" s="906"/>
      <c r="I77" s="906"/>
      <c r="J77" s="906"/>
      <c r="K77" s="906"/>
      <c r="L77" s="906"/>
      <c r="M77" s="906"/>
      <c r="N77" s="906"/>
      <c r="O77" s="906"/>
      <c r="P77" s="907"/>
      <c r="Q77" s="909"/>
      <c r="R77" s="910"/>
      <c r="S77" s="910"/>
      <c r="T77" s="910"/>
      <c r="U77" s="859"/>
      <c r="V77" s="911"/>
      <c r="W77" s="910"/>
      <c r="X77" s="910"/>
      <c r="Y77" s="910"/>
      <c r="Z77" s="859"/>
      <c r="AA77" s="911"/>
      <c r="AB77" s="910"/>
      <c r="AC77" s="910"/>
      <c r="AD77" s="910"/>
      <c r="AE77" s="859"/>
      <c r="AF77" s="911"/>
      <c r="AG77" s="910"/>
      <c r="AH77" s="910"/>
      <c r="AI77" s="910"/>
      <c r="AJ77" s="859"/>
      <c r="AK77" s="911"/>
      <c r="AL77" s="910"/>
      <c r="AM77" s="910"/>
      <c r="AN77" s="910"/>
      <c r="AO77" s="859"/>
      <c r="AP77" s="911"/>
      <c r="AQ77" s="910"/>
      <c r="AR77" s="910"/>
      <c r="AS77" s="910"/>
      <c r="AT77" s="859"/>
      <c r="AU77" s="911"/>
      <c r="AV77" s="910"/>
      <c r="AW77" s="910"/>
      <c r="AX77" s="910"/>
      <c r="AY77" s="859"/>
      <c r="AZ77" s="857"/>
      <c r="BA77" s="857"/>
      <c r="BB77" s="857"/>
      <c r="BC77" s="857"/>
      <c r="BD77" s="858"/>
      <c r="BE77" s="242"/>
      <c r="BF77" s="242"/>
      <c r="BG77" s="242"/>
      <c r="BH77" s="242"/>
      <c r="BI77" s="242"/>
      <c r="BJ77" s="242"/>
      <c r="BK77" s="242"/>
      <c r="BL77" s="242"/>
      <c r="BM77" s="242"/>
      <c r="BN77" s="242"/>
      <c r="BO77" s="242"/>
      <c r="BP77" s="242"/>
      <c r="BQ77" s="239">
        <v>71</v>
      </c>
      <c r="BR77" s="244"/>
      <c r="BS77" s="891"/>
      <c r="BT77" s="892"/>
      <c r="BU77" s="892"/>
      <c r="BV77" s="892"/>
      <c r="BW77" s="892"/>
      <c r="BX77" s="892"/>
      <c r="BY77" s="892"/>
      <c r="BZ77" s="892"/>
      <c r="CA77" s="892"/>
      <c r="CB77" s="892"/>
      <c r="CC77" s="892"/>
      <c r="CD77" s="892"/>
      <c r="CE77" s="892"/>
      <c r="CF77" s="892"/>
      <c r="CG77" s="897"/>
      <c r="CH77" s="894"/>
      <c r="CI77" s="895"/>
      <c r="CJ77" s="895"/>
      <c r="CK77" s="895"/>
      <c r="CL77" s="896"/>
      <c r="CM77" s="894"/>
      <c r="CN77" s="895"/>
      <c r="CO77" s="895"/>
      <c r="CP77" s="895"/>
      <c r="CQ77" s="896"/>
      <c r="CR77" s="894"/>
      <c r="CS77" s="895"/>
      <c r="CT77" s="895"/>
      <c r="CU77" s="895"/>
      <c r="CV77" s="896"/>
      <c r="CW77" s="894"/>
      <c r="CX77" s="895"/>
      <c r="CY77" s="895"/>
      <c r="CZ77" s="895"/>
      <c r="DA77" s="896"/>
      <c r="DB77" s="894"/>
      <c r="DC77" s="895"/>
      <c r="DD77" s="895"/>
      <c r="DE77" s="895"/>
      <c r="DF77" s="896"/>
      <c r="DG77" s="894"/>
      <c r="DH77" s="895"/>
      <c r="DI77" s="895"/>
      <c r="DJ77" s="895"/>
      <c r="DK77" s="896"/>
      <c r="DL77" s="894"/>
      <c r="DM77" s="895"/>
      <c r="DN77" s="895"/>
      <c r="DO77" s="895"/>
      <c r="DP77" s="896"/>
      <c r="DQ77" s="894"/>
      <c r="DR77" s="895"/>
      <c r="DS77" s="895"/>
      <c r="DT77" s="895"/>
      <c r="DU77" s="896"/>
      <c r="DV77" s="891"/>
      <c r="DW77" s="892"/>
      <c r="DX77" s="892"/>
      <c r="DY77" s="892"/>
      <c r="DZ77" s="893"/>
      <c r="EA77" s="231"/>
    </row>
    <row r="78" spans="1:131" ht="26.25" customHeight="1" x14ac:dyDescent="0.2">
      <c r="A78" s="239">
        <v>11</v>
      </c>
      <c r="B78" s="905"/>
      <c r="C78" s="906"/>
      <c r="D78" s="906"/>
      <c r="E78" s="906"/>
      <c r="F78" s="906"/>
      <c r="G78" s="906"/>
      <c r="H78" s="906"/>
      <c r="I78" s="906"/>
      <c r="J78" s="906"/>
      <c r="K78" s="906"/>
      <c r="L78" s="906"/>
      <c r="M78" s="906"/>
      <c r="N78" s="906"/>
      <c r="O78" s="906"/>
      <c r="P78" s="907"/>
      <c r="Q78" s="908"/>
      <c r="R78" s="855"/>
      <c r="S78" s="855"/>
      <c r="T78" s="855"/>
      <c r="U78" s="855"/>
      <c r="V78" s="855"/>
      <c r="W78" s="855"/>
      <c r="X78" s="855"/>
      <c r="Y78" s="855"/>
      <c r="Z78" s="855"/>
      <c r="AA78" s="855"/>
      <c r="AB78" s="855"/>
      <c r="AC78" s="855"/>
      <c r="AD78" s="855"/>
      <c r="AE78" s="855"/>
      <c r="AF78" s="855"/>
      <c r="AG78" s="855"/>
      <c r="AH78" s="855"/>
      <c r="AI78" s="855"/>
      <c r="AJ78" s="855"/>
      <c r="AK78" s="855"/>
      <c r="AL78" s="855"/>
      <c r="AM78" s="855"/>
      <c r="AN78" s="855"/>
      <c r="AO78" s="855"/>
      <c r="AP78" s="855"/>
      <c r="AQ78" s="855"/>
      <c r="AR78" s="855"/>
      <c r="AS78" s="855"/>
      <c r="AT78" s="855"/>
      <c r="AU78" s="855"/>
      <c r="AV78" s="855"/>
      <c r="AW78" s="855"/>
      <c r="AX78" s="855"/>
      <c r="AY78" s="855"/>
      <c r="AZ78" s="857"/>
      <c r="BA78" s="857"/>
      <c r="BB78" s="857"/>
      <c r="BC78" s="857"/>
      <c r="BD78" s="858"/>
      <c r="BE78" s="242"/>
      <c r="BF78" s="242"/>
      <c r="BG78" s="242"/>
      <c r="BH78" s="242"/>
      <c r="BI78" s="242"/>
      <c r="BJ78" s="231"/>
      <c r="BK78" s="231"/>
      <c r="BL78" s="231"/>
      <c r="BM78" s="231"/>
      <c r="BN78" s="231"/>
      <c r="BO78" s="242"/>
      <c r="BP78" s="242"/>
      <c r="BQ78" s="239">
        <v>72</v>
      </c>
      <c r="BR78" s="244"/>
      <c r="BS78" s="891"/>
      <c r="BT78" s="892"/>
      <c r="BU78" s="892"/>
      <c r="BV78" s="892"/>
      <c r="BW78" s="892"/>
      <c r="BX78" s="892"/>
      <c r="BY78" s="892"/>
      <c r="BZ78" s="892"/>
      <c r="CA78" s="892"/>
      <c r="CB78" s="892"/>
      <c r="CC78" s="892"/>
      <c r="CD78" s="892"/>
      <c r="CE78" s="892"/>
      <c r="CF78" s="892"/>
      <c r="CG78" s="897"/>
      <c r="CH78" s="894"/>
      <c r="CI78" s="895"/>
      <c r="CJ78" s="895"/>
      <c r="CK78" s="895"/>
      <c r="CL78" s="896"/>
      <c r="CM78" s="894"/>
      <c r="CN78" s="895"/>
      <c r="CO78" s="895"/>
      <c r="CP78" s="895"/>
      <c r="CQ78" s="896"/>
      <c r="CR78" s="894"/>
      <c r="CS78" s="895"/>
      <c r="CT78" s="895"/>
      <c r="CU78" s="895"/>
      <c r="CV78" s="896"/>
      <c r="CW78" s="894"/>
      <c r="CX78" s="895"/>
      <c r="CY78" s="895"/>
      <c r="CZ78" s="895"/>
      <c r="DA78" s="896"/>
      <c r="DB78" s="894"/>
      <c r="DC78" s="895"/>
      <c r="DD78" s="895"/>
      <c r="DE78" s="895"/>
      <c r="DF78" s="896"/>
      <c r="DG78" s="894"/>
      <c r="DH78" s="895"/>
      <c r="DI78" s="895"/>
      <c r="DJ78" s="895"/>
      <c r="DK78" s="896"/>
      <c r="DL78" s="894"/>
      <c r="DM78" s="895"/>
      <c r="DN78" s="895"/>
      <c r="DO78" s="895"/>
      <c r="DP78" s="896"/>
      <c r="DQ78" s="894"/>
      <c r="DR78" s="895"/>
      <c r="DS78" s="895"/>
      <c r="DT78" s="895"/>
      <c r="DU78" s="896"/>
      <c r="DV78" s="891"/>
      <c r="DW78" s="892"/>
      <c r="DX78" s="892"/>
      <c r="DY78" s="892"/>
      <c r="DZ78" s="893"/>
      <c r="EA78" s="231"/>
    </row>
    <row r="79" spans="1:131" ht="26.25" customHeight="1" x14ac:dyDescent="0.2">
      <c r="A79" s="239">
        <v>12</v>
      </c>
      <c r="B79" s="905"/>
      <c r="C79" s="906"/>
      <c r="D79" s="906"/>
      <c r="E79" s="906"/>
      <c r="F79" s="906"/>
      <c r="G79" s="906"/>
      <c r="H79" s="906"/>
      <c r="I79" s="906"/>
      <c r="J79" s="906"/>
      <c r="K79" s="906"/>
      <c r="L79" s="906"/>
      <c r="M79" s="906"/>
      <c r="N79" s="906"/>
      <c r="O79" s="906"/>
      <c r="P79" s="907"/>
      <c r="Q79" s="908"/>
      <c r="R79" s="855"/>
      <c r="S79" s="855"/>
      <c r="T79" s="855"/>
      <c r="U79" s="855"/>
      <c r="V79" s="855"/>
      <c r="W79" s="855"/>
      <c r="X79" s="855"/>
      <c r="Y79" s="855"/>
      <c r="Z79" s="855"/>
      <c r="AA79" s="855"/>
      <c r="AB79" s="855"/>
      <c r="AC79" s="855"/>
      <c r="AD79" s="855"/>
      <c r="AE79" s="855"/>
      <c r="AF79" s="855"/>
      <c r="AG79" s="855"/>
      <c r="AH79" s="855"/>
      <c r="AI79" s="855"/>
      <c r="AJ79" s="855"/>
      <c r="AK79" s="855"/>
      <c r="AL79" s="855"/>
      <c r="AM79" s="855"/>
      <c r="AN79" s="855"/>
      <c r="AO79" s="855"/>
      <c r="AP79" s="855"/>
      <c r="AQ79" s="855"/>
      <c r="AR79" s="855"/>
      <c r="AS79" s="855"/>
      <c r="AT79" s="855"/>
      <c r="AU79" s="855"/>
      <c r="AV79" s="855"/>
      <c r="AW79" s="855"/>
      <c r="AX79" s="855"/>
      <c r="AY79" s="855"/>
      <c r="AZ79" s="857"/>
      <c r="BA79" s="857"/>
      <c r="BB79" s="857"/>
      <c r="BC79" s="857"/>
      <c r="BD79" s="858"/>
      <c r="BE79" s="242"/>
      <c r="BF79" s="242"/>
      <c r="BG79" s="242"/>
      <c r="BH79" s="242"/>
      <c r="BI79" s="242"/>
      <c r="BJ79" s="231"/>
      <c r="BK79" s="231"/>
      <c r="BL79" s="231"/>
      <c r="BM79" s="231"/>
      <c r="BN79" s="231"/>
      <c r="BO79" s="242"/>
      <c r="BP79" s="242"/>
      <c r="BQ79" s="239">
        <v>73</v>
      </c>
      <c r="BR79" s="244"/>
      <c r="BS79" s="891"/>
      <c r="BT79" s="892"/>
      <c r="BU79" s="892"/>
      <c r="BV79" s="892"/>
      <c r="BW79" s="892"/>
      <c r="BX79" s="892"/>
      <c r="BY79" s="892"/>
      <c r="BZ79" s="892"/>
      <c r="CA79" s="892"/>
      <c r="CB79" s="892"/>
      <c r="CC79" s="892"/>
      <c r="CD79" s="892"/>
      <c r="CE79" s="892"/>
      <c r="CF79" s="892"/>
      <c r="CG79" s="897"/>
      <c r="CH79" s="894"/>
      <c r="CI79" s="895"/>
      <c r="CJ79" s="895"/>
      <c r="CK79" s="895"/>
      <c r="CL79" s="896"/>
      <c r="CM79" s="894"/>
      <c r="CN79" s="895"/>
      <c r="CO79" s="895"/>
      <c r="CP79" s="895"/>
      <c r="CQ79" s="896"/>
      <c r="CR79" s="894"/>
      <c r="CS79" s="895"/>
      <c r="CT79" s="895"/>
      <c r="CU79" s="895"/>
      <c r="CV79" s="896"/>
      <c r="CW79" s="894"/>
      <c r="CX79" s="895"/>
      <c r="CY79" s="895"/>
      <c r="CZ79" s="895"/>
      <c r="DA79" s="896"/>
      <c r="DB79" s="894"/>
      <c r="DC79" s="895"/>
      <c r="DD79" s="895"/>
      <c r="DE79" s="895"/>
      <c r="DF79" s="896"/>
      <c r="DG79" s="894"/>
      <c r="DH79" s="895"/>
      <c r="DI79" s="895"/>
      <c r="DJ79" s="895"/>
      <c r="DK79" s="896"/>
      <c r="DL79" s="894"/>
      <c r="DM79" s="895"/>
      <c r="DN79" s="895"/>
      <c r="DO79" s="895"/>
      <c r="DP79" s="896"/>
      <c r="DQ79" s="894"/>
      <c r="DR79" s="895"/>
      <c r="DS79" s="895"/>
      <c r="DT79" s="895"/>
      <c r="DU79" s="896"/>
      <c r="DV79" s="891"/>
      <c r="DW79" s="892"/>
      <c r="DX79" s="892"/>
      <c r="DY79" s="892"/>
      <c r="DZ79" s="893"/>
      <c r="EA79" s="231"/>
    </row>
    <row r="80" spans="1:131" ht="26.25" customHeight="1" x14ac:dyDescent="0.2">
      <c r="A80" s="239">
        <v>13</v>
      </c>
      <c r="B80" s="905"/>
      <c r="C80" s="906"/>
      <c r="D80" s="906"/>
      <c r="E80" s="906"/>
      <c r="F80" s="906"/>
      <c r="G80" s="906"/>
      <c r="H80" s="906"/>
      <c r="I80" s="906"/>
      <c r="J80" s="906"/>
      <c r="K80" s="906"/>
      <c r="L80" s="906"/>
      <c r="M80" s="906"/>
      <c r="N80" s="906"/>
      <c r="O80" s="906"/>
      <c r="P80" s="907"/>
      <c r="Q80" s="908"/>
      <c r="R80" s="855"/>
      <c r="S80" s="855"/>
      <c r="T80" s="855"/>
      <c r="U80" s="855"/>
      <c r="V80" s="855"/>
      <c r="W80" s="855"/>
      <c r="X80" s="855"/>
      <c r="Y80" s="855"/>
      <c r="Z80" s="855"/>
      <c r="AA80" s="855"/>
      <c r="AB80" s="855"/>
      <c r="AC80" s="855"/>
      <c r="AD80" s="855"/>
      <c r="AE80" s="855"/>
      <c r="AF80" s="855"/>
      <c r="AG80" s="855"/>
      <c r="AH80" s="855"/>
      <c r="AI80" s="855"/>
      <c r="AJ80" s="855"/>
      <c r="AK80" s="855"/>
      <c r="AL80" s="855"/>
      <c r="AM80" s="855"/>
      <c r="AN80" s="855"/>
      <c r="AO80" s="855"/>
      <c r="AP80" s="855"/>
      <c r="AQ80" s="855"/>
      <c r="AR80" s="855"/>
      <c r="AS80" s="855"/>
      <c r="AT80" s="855"/>
      <c r="AU80" s="855"/>
      <c r="AV80" s="855"/>
      <c r="AW80" s="855"/>
      <c r="AX80" s="855"/>
      <c r="AY80" s="855"/>
      <c r="AZ80" s="857"/>
      <c r="BA80" s="857"/>
      <c r="BB80" s="857"/>
      <c r="BC80" s="857"/>
      <c r="BD80" s="858"/>
      <c r="BE80" s="242"/>
      <c r="BF80" s="242"/>
      <c r="BG80" s="242"/>
      <c r="BH80" s="242"/>
      <c r="BI80" s="242"/>
      <c r="BJ80" s="242"/>
      <c r="BK80" s="242"/>
      <c r="BL80" s="242"/>
      <c r="BM80" s="242"/>
      <c r="BN80" s="242"/>
      <c r="BO80" s="242"/>
      <c r="BP80" s="242"/>
      <c r="BQ80" s="239">
        <v>74</v>
      </c>
      <c r="BR80" s="244"/>
      <c r="BS80" s="891"/>
      <c r="BT80" s="892"/>
      <c r="BU80" s="892"/>
      <c r="BV80" s="892"/>
      <c r="BW80" s="892"/>
      <c r="BX80" s="892"/>
      <c r="BY80" s="892"/>
      <c r="BZ80" s="892"/>
      <c r="CA80" s="892"/>
      <c r="CB80" s="892"/>
      <c r="CC80" s="892"/>
      <c r="CD80" s="892"/>
      <c r="CE80" s="892"/>
      <c r="CF80" s="892"/>
      <c r="CG80" s="897"/>
      <c r="CH80" s="894"/>
      <c r="CI80" s="895"/>
      <c r="CJ80" s="895"/>
      <c r="CK80" s="895"/>
      <c r="CL80" s="896"/>
      <c r="CM80" s="894"/>
      <c r="CN80" s="895"/>
      <c r="CO80" s="895"/>
      <c r="CP80" s="895"/>
      <c r="CQ80" s="896"/>
      <c r="CR80" s="894"/>
      <c r="CS80" s="895"/>
      <c r="CT80" s="895"/>
      <c r="CU80" s="895"/>
      <c r="CV80" s="896"/>
      <c r="CW80" s="894"/>
      <c r="CX80" s="895"/>
      <c r="CY80" s="895"/>
      <c r="CZ80" s="895"/>
      <c r="DA80" s="896"/>
      <c r="DB80" s="894"/>
      <c r="DC80" s="895"/>
      <c r="DD80" s="895"/>
      <c r="DE80" s="895"/>
      <c r="DF80" s="896"/>
      <c r="DG80" s="894"/>
      <c r="DH80" s="895"/>
      <c r="DI80" s="895"/>
      <c r="DJ80" s="895"/>
      <c r="DK80" s="896"/>
      <c r="DL80" s="894"/>
      <c r="DM80" s="895"/>
      <c r="DN80" s="895"/>
      <c r="DO80" s="895"/>
      <c r="DP80" s="896"/>
      <c r="DQ80" s="894"/>
      <c r="DR80" s="895"/>
      <c r="DS80" s="895"/>
      <c r="DT80" s="895"/>
      <c r="DU80" s="896"/>
      <c r="DV80" s="891"/>
      <c r="DW80" s="892"/>
      <c r="DX80" s="892"/>
      <c r="DY80" s="892"/>
      <c r="DZ80" s="893"/>
      <c r="EA80" s="231"/>
    </row>
    <row r="81" spans="1:131" ht="26.25" customHeight="1" x14ac:dyDescent="0.2">
      <c r="A81" s="239">
        <v>14</v>
      </c>
      <c r="B81" s="905"/>
      <c r="C81" s="906"/>
      <c r="D81" s="906"/>
      <c r="E81" s="906"/>
      <c r="F81" s="906"/>
      <c r="G81" s="906"/>
      <c r="H81" s="906"/>
      <c r="I81" s="906"/>
      <c r="J81" s="906"/>
      <c r="K81" s="906"/>
      <c r="L81" s="906"/>
      <c r="M81" s="906"/>
      <c r="N81" s="906"/>
      <c r="O81" s="906"/>
      <c r="P81" s="907"/>
      <c r="Q81" s="908"/>
      <c r="R81" s="855"/>
      <c r="S81" s="855"/>
      <c r="T81" s="855"/>
      <c r="U81" s="855"/>
      <c r="V81" s="855"/>
      <c r="W81" s="855"/>
      <c r="X81" s="855"/>
      <c r="Y81" s="855"/>
      <c r="Z81" s="855"/>
      <c r="AA81" s="855"/>
      <c r="AB81" s="855"/>
      <c r="AC81" s="855"/>
      <c r="AD81" s="855"/>
      <c r="AE81" s="855"/>
      <c r="AF81" s="855"/>
      <c r="AG81" s="855"/>
      <c r="AH81" s="855"/>
      <c r="AI81" s="855"/>
      <c r="AJ81" s="855"/>
      <c r="AK81" s="855"/>
      <c r="AL81" s="855"/>
      <c r="AM81" s="855"/>
      <c r="AN81" s="855"/>
      <c r="AO81" s="855"/>
      <c r="AP81" s="855"/>
      <c r="AQ81" s="855"/>
      <c r="AR81" s="855"/>
      <c r="AS81" s="855"/>
      <c r="AT81" s="855"/>
      <c r="AU81" s="855"/>
      <c r="AV81" s="855"/>
      <c r="AW81" s="855"/>
      <c r="AX81" s="855"/>
      <c r="AY81" s="855"/>
      <c r="AZ81" s="857"/>
      <c r="BA81" s="857"/>
      <c r="BB81" s="857"/>
      <c r="BC81" s="857"/>
      <c r="BD81" s="858"/>
      <c r="BE81" s="242"/>
      <c r="BF81" s="242"/>
      <c r="BG81" s="242"/>
      <c r="BH81" s="242"/>
      <c r="BI81" s="242"/>
      <c r="BJ81" s="242"/>
      <c r="BK81" s="242"/>
      <c r="BL81" s="242"/>
      <c r="BM81" s="242"/>
      <c r="BN81" s="242"/>
      <c r="BO81" s="242"/>
      <c r="BP81" s="242"/>
      <c r="BQ81" s="239">
        <v>75</v>
      </c>
      <c r="BR81" s="244"/>
      <c r="BS81" s="891"/>
      <c r="BT81" s="892"/>
      <c r="BU81" s="892"/>
      <c r="BV81" s="892"/>
      <c r="BW81" s="892"/>
      <c r="BX81" s="892"/>
      <c r="BY81" s="892"/>
      <c r="BZ81" s="892"/>
      <c r="CA81" s="892"/>
      <c r="CB81" s="892"/>
      <c r="CC81" s="892"/>
      <c r="CD81" s="892"/>
      <c r="CE81" s="892"/>
      <c r="CF81" s="892"/>
      <c r="CG81" s="897"/>
      <c r="CH81" s="894"/>
      <c r="CI81" s="895"/>
      <c r="CJ81" s="895"/>
      <c r="CK81" s="895"/>
      <c r="CL81" s="896"/>
      <c r="CM81" s="894"/>
      <c r="CN81" s="895"/>
      <c r="CO81" s="895"/>
      <c r="CP81" s="895"/>
      <c r="CQ81" s="896"/>
      <c r="CR81" s="894"/>
      <c r="CS81" s="895"/>
      <c r="CT81" s="895"/>
      <c r="CU81" s="895"/>
      <c r="CV81" s="896"/>
      <c r="CW81" s="894"/>
      <c r="CX81" s="895"/>
      <c r="CY81" s="895"/>
      <c r="CZ81" s="895"/>
      <c r="DA81" s="896"/>
      <c r="DB81" s="894"/>
      <c r="DC81" s="895"/>
      <c r="DD81" s="895"/>
      <c r="DE81" s="895"/>
      <c r="DF81" s="896"/>
      <c r="DG81" s="894"/>
      <c r="DH81" s="895"/>
      <c r="DI81" s="895"/>
      <c r="DJ81" s="895"/>
      <c r="DK81" s="896"/>
      <c r="DL81" s="894"/>
      <c r="DM81" s="895"/>
      <c r="DN81" s="895"/>
      <c r="DO81" s="895"/>
      <c r="DP81" s="896"/>
      <c r="DQ81" s="894"/>
      <c r="DR81" s="895"/>
      <c r="DS81" s="895"/>
      <c r="DT81" s="895"/>
      <c r="DU81" s="896"/>
      <c r="DV81" s="891"/>
      <c r="DW81" s="892"/>
      <c r="DX81" s="892"/>
      <c r="DY81" s="892"/>
      <c r="DZ81" s="893"/>
      <c r="EA81" s="231"/>
    </row>
    <row r="82" spans="1:131" ht="26.25" customHeight="1" x14ac:dyDescent="0.2">
      <c r="A82" s="239">
        <v>15</v>
      </c>
      <c r="B82" s="905"/>
      <c r="C82" s="906"/>
      <c r="D82" s="906"/>
      <c r="E82" s="906"/>
      <c r="F82" s="906"/>
      <c r="G82" s="906"/>
      <c r="H82" s="906"/>
      <c r="I82" s="906"/>
      <c r="J82" s="906"/>
      <c r="K82" s="906"/>
      <c r="L82" s="906"/>
      <c r="M82" s="906"/>
      <c r="N82" s="906"/>
      <c r="O82" s="906"/>
      <c r="P82" s="907"/>
      <c r="Q82" s="908"/>
      <c r="R82" s="855"/>
      <c r="S82" s="855"/>
      <c r="T82" s="855"/>
      <c r="U82" s="855"/>
      <c r="V82" s="855"/>
      <c r="W82" s="855"/>
      <c r="X82" s="855"/>
      <c r="Y82" s="855"/>
      <c r="Z82" s="855"/>
      <c r="AA82" s="855"/>
      <c r="AB82" s="855"/>
      <c r="AC82" s="855"/>
      <c r="AD82" s="855"/>
      <c r="AE82" s="855"/>
      <c r="AF82" s="855"/>
      <c r="AG82" s="855"/>
      <c r="AH82" s="855"/>
      <c r="AI82" s="855"/>
      <c r="AJ82" s="855"/>
      <c r="AK82" s="855"/>
      <c r="AL82" s="855"/>
      <c r="AM82" s="855"/>
      <c r="AN82" s="855"/>
      <c r="AO82" s="855"/>
      <c r="AP82" s="855"/>
      <c r="AQ82" s="855"/>
      <c r="AR82" s="855"/>
      <c r="AS82" s="855"/>
      <c r="AT82" s="855"/>
      <c r="AU82" s="855"/>
      <c r="AV82" s="855"/>
      <c r="AW82" s="855"/>
      <c r="AX82" s="855"/>
      <c r="AY82" s="855"/>
      <c r="AZ82" s="857"/>
      <c r="BA82" s="857"/>
      <c r="BB82" s="857"/>
      <c r="BC82" s="857"/>
      <c r="BD82" s="858"/>
      <c r="BE82" s="242"/>
      <c r="BF82" s="242"/>
      <c r="BG82" s="242"/>
      <c r="BH82" s="242"/>
      <c r="BI82" s="242"/>
      <c r="BJ82" s="242"/>
      <c r="BK82" s="242"/>
      <c r="BL82" s="242"/>
      <c r="BM82" s="242"/>
      <c r="BN82" s="242"/>
      <c r="BO82" s="242"/>
      <c r="BP82" s="242"/>
      <c r="BQ82" s="239">
        <v>76</v>
      </c>
      <c r="BR82" s="244"/>
      <c r="BS82" s="891"/>
      <c r="BT82" s="892"/>
      <c r="BU82" s="892"/>
      <c r="BV82" s="892"/>
      <c r="BW82" s="892"/>
      <c r="BX82" s="892"/>
      <c r="BY82" s="892"/>
      <c r="BZ82" s="892"/>
      <c r="CA82" s="892"/>
      <c r="CB82" s="892"/>
      <c r="CC82" s="892"/>
      <c r="CD82" s="892"/>
      <c r="CE82" s="892"/>
      <c r="CF82" s="892"/>
      <c r="CG82" s="897"/>
      <c r="CH82" s="894"/>
      <c r="CI82" s="895"/>
      <c r="CJ82" s="895"/>
      <c r="CK82" s="895"/>
      <c r="CL82" s="896"/>
      <c r="CM82" s="894"/>
      <c r="CN82" s="895"/>
      <c r="CO82" s="895"/>
      <c r="CP82" s="895"/>
      <c r="CQ82" s="896"/>
      <c r="CR82" s="894"/>
      <c r="CS82" s="895"/>
      <c r="CT82" s="895"/>
      <c r="CU82" s="895"/>
      <c r="CV82" s="896"/>
      <c r="CW82" s="894"/>
      <c r="CX82" s="895"/>
      <c r="CY82" s="895"/>
      <c r="CZ82" s="895"/>
      <c r="DA82" s="896"/>
      <c r="DB82" s="894"/>
      <c r="DC82" s="895"/>
      <c r="DD82" s="895"/>
      <c r="DE82" s="895"/>
      <c r="DF82" s="896"/>
      <c r="DG82" s="894"/>
      <c r="DH82" s="895"/>
      <c r="DI82" s="895"/>
      <c r="DJ82" s="895"/>
      <c r="DK82" s="896"/>
      <c r="DL82" s="894"/>
      <c r="DM82" s="895"/>
      <c r="DN82" s="895"/>
      <c r="DO82" s="895"/>
      <c r="DP82" s="896"/>
      <c r="DQ82" s="894"/>
      <c r="DR82" s="895"/>
      <c r="DS82" s="895"/>
      <c r="DT82" s="895"/>
      <c r="DU82" s="896"/>
      <c r="DV82" s="891"/>
      <c r="DW82" s="892"/>
      <c r="DX82" s="892"/>
      <c r="DY82" s="892"/>
      <c r="DZ82" s="893"/>
      <c r="EA82" s="231"/>
    </row>
    <row r="83" spans="1:131" ht="26.25" customHeight="1" x14ac:dyDescent="0.2">
      <c r="A83" s="239">
        <v>16</v>
      </c>
      <c r="B83" s="905"/>
      <c r="C83" s="906"/>
      <c r="D83" s="906"/>
      <c r="E83" s="906"/>
      <c r="F83" s="906"/>
      <c r="G83" s="906"/>
      <c r="H83" s="906"/>
      <c r="I83" s="906"/>
      <c r="J83" s="906"/>
      <c r="K83" s="906"/>
      <c r="L83" s="906"/>
      <c r="M83" s="906"/>
      <c r="N83" s="906"/>
      <c r="O83" s="906"/>
      <c r="P83" s="907"/>
      <c r="Q83" s="908"/>
      <c r="R83" s="855"/>
      <c r="S83" s="855"/>
      <c r="T83" s="855"/>
      <c r="U83" s="855"/>
      <c r="V83" s="855"/>
      <c r="W83" s="855"/>
      <c r="X83" s="855"/>
      <c r="Y83" s="855"/>
      <c r="Z83" s="855"/>
      <c r="AA83" s="855"/>
      <c r="AB83" s="855"/>
      <c r="AC83" s="855"/>
      <c r="AD83" s="855"/>
      <c r="AE83" s="855"/>
      <c r="AF83" s="855"/>
      <c r="AG83" s="855"/>
      <c r="AH83" s="855"/>
      <c r="AI83" s="855"/>
      <c r="AJ83" s="855"/>
      <c r="AK83" s="855"/>
      <c r="AL83" s="855"/>
      <c r="AM83" s="855"/>
      <c r="AN83" s="855"/>
      <c r="AO83" s="855"/>
      <c r="AP83" s="855"/>
      <c r="AQ83" s="855"/>
      <c r="AR83" s="855"/>
      <c r="AS83" s="855"/>
      <c r="AT83" s="855"/>
      <c r="AU83" s="855"/>
      <c r="AV83" s="855"/>
      <c r="AW83" s="855"/>
      <c r="AX83" s="855"/>
      <c r="AY83" s="855"/>
      <c r="AZ83" s="857"/>
      <c r="BA83" s="857"/>
      <c r="BB83" s="857"/>
      <c r="BC83" s="857"/>
      <c r="BD83" s="858"/>
      <c r="BE83" s="242"/>
      <c r="BF83" s="242"/>
      <c r="BG83" s="242"/>
      <c r="BH83" s="242"/>
      <c r="BI83" s="242"/>
      <c r="BJ83" s="242"/>
      <c r="BK83" s="242"/>
      <c r="BL83" s="242"/>
      <c r="BM83" s="242"/>
      <c r="BN83" s="242"/>
      <c r="BO83" s="242"/>
      <c r="BP83" s="242"/>
      <c r="BQ83" s="239">
        <v>77</v>
      </c>
      <c r="BR83" s="244"/>
      <c r="BS83" s="891"/>
      <c r="BT83" s="892"/>
      <c r="BU83" s="892"/>
      <c r="BV83" s="892"/>
      <c r="BW83" s="892"/>
      <c r="BX83" s="892"/>
      <c r="BY83" s="892"/>
      <c r="BZ83" s="892"/>
      <c r="CA83" s="892"/>
      <c r="CB83" s="892"/>
      <c r="CC83" s="892"/>
      <c r="CD83" s="892"/>
      <c r="CE83" s="892"/>
      <c r="CF83" s="892"/>
      <c r="CG83" s="897"/>
      <c r="CH83" s="894"/>
      <c r="CI83" s="895"/>
      <c r="CJ83" s="895"/>
      <c r="CK83" s="895"/>
      <c r="CL83" s="896"/>
      <c r="CM83" s="894"/>
      <c r="CN83" s="895"/>
      <c r="CO83" s="895"/>
      <c r="CP83" s="895"/>
      <c r="CQ83" s="896"/>
      <c r="CR83" s="894"/>
      <c r="CS83" s="895"/>
      <c r="CT83" s="895"/>
      <c r="CU83" s="895"/>
      <c r="CV83" s="896"/>
      <c r="CW83" s="894"/>
      <c r="CX83" s="895"/>
      <c r="CY83" s="895"/>
      <c r="CZ83" s="895"/>
      <c r="DA83" s="896"/>
      <c r="DB83" s="894"/>
      <c r="DC83" s="895"/>
      <c r="DD83" s="895"/>
      <c r="DE83" s="895"/>
      <c r="DF83" s="896"/>
      <c r="DG83" s="894"/>
      <c r="DH83" s="895"/>
      <c r="DI83" s="895"/>
      <c r="DJ83" s="895"/>
      <c r="DK83" s="896"/>
      <c r="DL83" s="894"/>
      <c r="DM83" s="895"/>
      <c r="DN83" s="895"/>
      <c r="DO83" s="895"/>
      <c r="DP83" s="896"/>
      <c r="DQ83" s="894"/>
      <c r="DR83" s="895"/>
      <c r="DS83" s="895"/>
      <c r="DT83" s="895"/>
      <c r="DU83" s="896"/>
      <c r="DV83" s="891"/>
      <c r="DW83" s="892"/>
      <c r="DX83" s="892"/>
      <c r="DY83" s="892"/>
      <c r="DZ83" s="893"/>
      <c r="EA83" s="231"/>
    </row>
    <row r="84" spans="1:131" ht="26.25" customHeight="1" x14ac:dyDescent="0.2">
      <c r="A84" s="239">
        <v>17</v>
      </c>
      <c r="B84" s="905"/>
      <c r="C84" s="906"/>
      <c r="D84" s="906"/>
      <c r="E84" s="906"/>
      <c r="F84" s="906"/>
      <c r="G84" s="906"/>
      <c r="H84" s="906"/>
      <c r="I84" s="906"/>
      <c r="J84" s="906"/>
      <c r="K84" s="906"/>
      <c r="L84" s="906"/>
      <c r="M84" s="906"/>
      <c r="N84" s="906"/>
      <c r="O84" s="906"/>
      <c r="P84" s="907"/>
      <c r="Q84" s="908"/>
      <c r="R84" s="855"/>
      <c r="S84" s="855"/>
      <c r="T84" s="855"/>
      <c r="U84" s="855"/>
      <c r="V84" s="855"/>
      <c r="W84" s="855"/>
      <c r="X84" s="855"/>
      <c r="Y84" s="855"/>
      <c r="Z84" s="855"/>
      <c r="AA84" s="855"/>
      <c r="AB84" s="855"/>
      <c r="AC84" s="855"/>
      <c r="AD84" s="855"/>
      <c r="AE84" s="855"/>
      <c r="AF84" s="855"/>
      <c r="AG84" s="855"/>
      <c r="AH84" s="855"/>
      <c r="AI84" s="855"/>
      <c r="AJ84" s="855"/>
      <c r="AK84" s="855"/>
      <c r="AL84" s="855"/>
      <c r="AM84" s="855"/>
      <c r="AN84" s="855"/>
      <c r="AO84" s="855"/>
      <c r="AP84" s="855"/>
      <c r="AQ84" s="855"/>
      <c r="AR84" s="855"/>
      <c r="AS84" s="855"/>
      <c r="AT84" s="855"/>
      <c r="AU84" s="855"/>
      <c r="AV84" s="855"/>
      <c r="AW84" s="855"/>
      <c r="AX84" s="855"/>
      <c r="AY84" s="855"/>
      <c r="AZ84" s="857"/>
      <c r="BA84" s="857"/>
      <c r="BB84" s="857"/>
      <c r="BC84" s="857"/>
      <c r="BD84" s="858"/>
      <c r="BE84" s="242"/>
      <c r="BF84" s="242"/>
      <c r="BG84" s="242"/>
      <c r="BH84" s="242"/>
      <c r="BI84" s="242"/>
      <c r="BJ84" s="242"/>
      <c r="BK84" s="242"/>
      <c r="BL84" s="242"/>
      <c r="BM84" s="242"/>
      <c r="BN84" s="242"/>
      <c r="BO84" s="242"/>
      <c r="BP84" s="242"/>
      <c r="BQ84" s="239">
        <v>78</v>
      </c>
      <c r="BR84" s="244"/>
      <c r="BS84" s="891"/>
      <c r="BT84" s="892"/>
      <c r="BU84" s="892"/>
      <c r="BV84" s="892"/>
      <c r="BW84" s="892"/>
      <c r="BX84" s="892"/>
      <c r="BY84" s="892"/>
      <c r="BZ84" s="892"/>
      <c r="CA84" s="892"/>
      <c r="CB84" s="892"/>
      <c r="CC84" s="892"/>
      <c r="CD84" s="892"/>
      <c r="CE84" s="892"/>
      <c r="CF84" s="892"/>
      <c r="CG84" s="897"/>
      <c r="CH84" s="894"/>
      <c r="CI84" s="895"/>
      <c r="CJ84" s="895"/>
      <c r="CK84" s="895"/>
      <c r="CL84" s="896"/>
      <c r="CM84" s="894"/>
      <c r="CN84" s="895"/>
      <c r="CO84" s="895"/>
      <c r="CP84" s="895"/>
      <c r="CQ84" s="896"/>
      <c r="CR84" s="894"/>
      <c r="CS84" s="895"/>
      <c r="CT84" s="895"/>
      <c r="CU84" s="895"/>
      <c r="CV84" s="896"/>
      <c r="CW84" s="894"/>
      <c r="CX84" s="895"/>
      <c r="CY84" s="895"/>
      <c r="CZ84" s="895"/>
      <c r="DA84" s="896"/>
      <c r="DB84" s="894"/>
      <c r="DC84" s="895"/>
      <c r="DD84" s="895"/>
      <c r="DE84" s="895"/>
      <c r="DF84" s="896"/>
      <c r="DG84" s="894"/>
      <c r="DH84" s="895"/>
      <c r="DI84" s="895"/>
      <c r="DJ84" s="895"/>
      <c r="DK84" s="896"/>
      <c r="DL84" s="894"/>
      <c r="DM84" s="895"/>
      <c r="DN84" s="895"/>
      <c r="DO84" s="895"/>
      <c r="DP84" s="896"/>
      <c r="DQ84" s="894"/>
      <c r="DR84" s="895"/>
      <c r="DS84" s="895"/>
      <c r="DT84" s="895"/>
      <c r="DU84" s="896"/>
      <c r="DV84" s="891"/>
      <c r="DW84" s="892"/>
      <c r="DX84" s="892"/>
      <c r="DY84" s="892"/>
      <c r="DZ84" s="893"/>
      <c r="EA84" s="231"/>
    </row>
    <row r="85" spans="1:131" ht="26.25" customHeight="1" x14ac:dyDescent="0.2">
      <c r="A85" s="239">
        <v>18</v>
      </c>
      <c r="B85" s="905"/>
      <c r="C85" s="906"/>
      <c r="D85" s="906"/>
      <c r="E85" s="906"/>
      <c r="F85" s="906"/>
      <c r="G85" s="906"/>
      <c r="H85" s="906"/>
      <c r="I85" s="906"/>
      <c r="J85" s="906"/>
      <c r="K85" s="906"/>
      <c r="L85" s="906"/>
      <c r="M85" s="906"/>
      <c r="N85" s="906"/>
      <c r="O85" s="906"/>
      <c r="P85" s="907"/>
      <c r="Q85" s="908"/>
      <c r="R85" s="855"/>
      <c r="S85" s="855"/>
      <c r="T85" s="855"/>
      <c r="U85" s="855"/>
      <c r="V85" s="855"/>
      <c r="W85" s="855"/>
      <c r="X85" s="855"/>
      <c r="Y85" s="855"/>
      <c r="Z85" s="855"/>
      <c r="AA85" s="855"/>
      <c r="AB85" s="855"/>
      <c r="AC85" s="855"/>
      <c r="AD85" s="855"/>
      <c r="AE85" s="855"/>
      <c r="AF85" s="855"/>
      <c r="AG85" s="855"/>
      <c r="AH85" s="855"/>
      <c r="AI85" s="855"/>
      <c r="AJ85" s="855"/>
      <c r="AK85" s="855"/>
      <c r="AL85" s="855"/>
      <c r="AM85" s="855"/>
      <c r="AN85" s="855"/>
      <c r="AO85" s="855"/>
      <c r="AP85" s="855"/>
      <c r="AQ85" s="855"/>
      <c r="AR85" s="855"/>
      <c r="AS85" s="855"/>
      <c r="AT85" s="855"/>
      <c r="AU85" s="855"/>
      <c r="AV85" s="855"/>
      <c r="AW85" s="855"/>
      <c r="AX85" s="855"/>
      <c r="AY85" s="855"/>
      <c r="AZ85" s="857"/>
      <c r="BA85" s="857"/>
      <c r="BB85" s="857"/>
      <c r="BC85" s="857"/>
      <c r="BD85" s="858"/>
      <c r="BE85" s="242"/>
      <c r="BF85" s="242"/>
      <c r="BG85" s="242"/>
      <c r="BH85" s="242"/>
      <c r="BI85" s="242"/>
      <c r="BJ85" s="242"/>
      <c r="BK85" s="242"/>
      <c r="BL85" s="242"/>
      <c r="BM85" s="242"/>
      <c r="BN85" s="242"/>
      <c r="BO85" s="242"/>
      <c r="BP85" s="242"/>
      <c r="BQ85" s="239">
        <v>79</v>
      </c>
      <c r="BR85" s="244"/>
      <c r="BS85" s="891"/>
      <c r="BT85" s="892"/>
      <c r="BU85" s="892"/>
      <c r="BV85" s="892"/>
      <c r="BW85" s="892"/>
      <c r="BX85" s="892"/>
      <c r="BY85" s="892"/>
      <c r="BZ85" s="892"/>
      <c r="CA85" s="892"/>
      <c r="CB85" s="892"/>
      <c r="CC85" s="892"/>
      <c r="CD85" s="892"/>
      <c r="CE85" s="892"/>
      <c r="CF85" s="892"/>
      <c r="CG85" s="897"/>
      <c r="CH85" s="894"/>
      <c r="CI85" s="895"/>
      <c r="CJ85" s="895"/>
      <c r="CK85" s="895"/>
      <c r="CL85" s="896"/>
      <c r="CM85" s="894"/>
      <c r="CN85" s="895"/>
      <c r="CO85" s="895"/>
      <c r="CP85" s="895"/>
      <c r="CQ85" s="896"/>
      <c r="CR85" s="894"/>
      <c r="CS85" s="895"/>
      <c r="CT85" s="895"/>
      <c r="CU85" s="895"/>
      <c r="CV85" s="896"/>
      <c r="CW85" s="894"/>
      <c r="CX85" s="895"/>
      <c r="CY85" s="895"/>
      <c r="CZ85" s="895"/>
      <c r="DA85" s="896"/>
      <c r="DB85" s="894"/>
      <c r="DC85" s="895"/>
      <c r="DD85" s="895"/>
      <c r="DE85" s="895"/>
      <c r="DF85" s="896"/>
      <c r="DG85" s="894"/>
      <c r="DH85" s="895"/>
      <c r="DI85" s="895"/>
      <c r="DJ85" s="895"/>
      <c r="DK85" s="896"/>
      <c r="DL85" s="894"/>
      <c r="DM85" s="895"/>
      <c r="DN85" s="895"/>
      <c r="DO85" s="895"/>
      <c r="DP85" s="896"/>
      <c r="DQ85" s="894"/>
      <c r="DR85" s="895"/>
      <c r="DS85" s="895"/>
      <c r="DT85" s="895"/>
      <c r="DU85" s="896"/>
      <c r="DV85" s="891"/>
      <c r="DW85" s="892"/>
      <c r="DX85" s="892"/>
      <c r="DY85" s="892"/>
      <c r="DZ85" s="893"/>
      <c r="EA85" s="231"/>
    </row>
    <row r="86" spans="1:131" ht="26.25" customHeight="1" x14ac:dyDescent="0.2">
      <c r="A86" s="239">
        <v>19</v>
      </c>
      <c r="B86" s="905"/>
      <c r="C86" s="906"/>
      <c r="D86" s="906"/>
      <c r="E86" s="906"/>
      <c r="F86" s="906"/>
      <c r="G86" s="906"/>
      <c r="H86" s="906"/>
      <c r="I86" s="906"/>
      <c r="J86" s="906"/>
      <c r="K86" s="906"/>
      <c r="L86" s="906"/>
      <c r="M86" s="906"/>
      <c r="N86" s="906"/>
      <c r="O86" s="906"/>
      <c r="P86" s="907"/>
      <c r="Q86" s="908"/>
      <c r="R86" s="855"/>
      <c r="S86" s="855"/>
      <c r="T86" s="855"/>
      <c r="U86" s="855"/>
      <c r="V86" s="855"/>
      <c r="W86" s="855"/>
      <c r="X86" s="855"/>
      <c r="Y86" s="855"/>
      <c r="Z86" s="855"/>
      <c r="AA86" s="855"/>
      <c r="AB86" s="855"/>
      <c r="AC86" s="855"/>
      <c r="AD86" s="855"/>
      <c r="AE86" s="855"/>
      <c r="AF86" s="855"/>
      <c r="AG86" s="855"/>
      <c r="AH86" s="855"/>
      <c r="AI86" s="855"/>
      <c r="AJ86" s="855"/>
      <c r="AK86" s="855"/>
      <c r="AL86" s="855"/>
      <c r="AM86" s="855"/>
      <c r="AN86" s="855"/>
      <c r="AO86" s="855"/>
      <c r="AP86" s="855"/>
      <c r="AQ86" s="855"/>
      <c r="AR86" s="855"/>
      <c r="AS86" s="855"/>
      <c r="AT86" s="855"/>
      <c r="AU86" s="855"/>
      <c r="AV86" s="855"/>
      <c r="AW86" s="855"/>
      <c r="AX86" s="855"/>
      <c r="AY86" s="855"/>
      <c r="AZ86" s="857"/>
      <c r="BA86" s="857"/>
      <c r="BB86" s="857"/>
      <c r="BC86" s="857"/>
      <c r="BD86" s="858"/>
      <c r="BE86" s="242"/>
      <c r="BF86" s="242"/>
      <c r="BG86" s="242"/>
      <c r="BH86" s="242"/>
      <c r="BI86" s="242"/>
      <c r="BJ86" s="242"/>
      <c r="BK86" s="242"/>
      <c r="BL86" s="242"/>
      <c r="BM86" s="242"/>
      <c r="BN86" s="242"/>
      <c r="BO86" s="242"/>
      <c r="BP86" s="242"/>
      <c r="BQ86" s="239">
        <v>80</v>
      </c>
      <c r="BR86" s="244"/>
      <c r="BS86" s="891"/>
      <c r="BT86" s="892"/>
      <c r="BU86" s="892"/>
      <c r="BV86" s="892"/>
      <c r="BW86" s="892"/>
      <c r="BX86" s="892"/>
      <c r="BY86" s="892"/>
      <c r="BZ86" s="892"/>
      <c r="CA86" s="892"/>
      <c r="CB86" s="892"/>
      <c r="CC86" s="892"/>
      <c r="CD86" s="892"/>
      <c r="CE86" s="892"/>
      <c r="CF86" s="892"/>
      <c r="CG86" s="897"/>
      <c r="CH86" s="894"/>
      <c r="CI86" s="895"/>
      <c r="CJ86" s="895"/>
      <c r="CK86" s="895"/>
      <c r="CL86" s="896"/>
      <c r="CM86" s="894"/>
      <c r="CN86" s="895"/>
      <c r="CO86" s="895"/>
      <c r="CP86" s="895"/>
      <c r="CQ86" s="896"/>
      <c r="CR86" s="894"/>
      <c r="CS86" s="895"/>
      <c r="CT86" s="895"/>
      <c r="CU86" s="895"/>
      <c r="CV86" s="896"/>
      <c r="CW86" s="894"/>
      <c r="CX86" s="895"/>
      <c r="CY86" s="895"/>
      <c r="CZ86" s="895"/>
      <c r="DA86" s="896"/>
      <c r="DB86" s="894"/>
      <c r="DC86" s="895"/>
      <c r="DD86" s="895"/>
      <c r="DE86" s="895"/>
      <c r="DF86" s="896"/>
      <c r="DG86" s="894"/>
      <c r="DH86" s="895"/>
      <c r="DI86" s="895"/>
      <c r="DJ86" s="895"/>
      <c r="DK86" s="896"/>
      <c r="DL86" s="894"/>
      <c r="DM86" s="895"/>
      <c r="DN86" s="895"/>
      <c r="DO86" s="895"/>
      <c r="DP86" s="896"/>
      <c r="DQ86" s="894"/>
      <c r="DR86" s="895"/>
      <c r="DS86" s="895"/>
      <c r="DT86" s="895"/>
      <c r="DU86" s="896"/>
      <c r="DV86" s="891"/>
      <c r="DW86" s="892"/>
      <c r="DX86" s="892"/>
      <c r="DY86" s="892"/>
      <c r="DZ86" s="893"/>
      <c r="EA86" s="231"/>
    </row>
    <row r="87" spans="1:131" ht="26.25" customHeight="1" x14ac:dyDescent="0.2">
      <c r="A87" s="245">
        <v>20</v>
      </c>
      <c r="B87" s="912"/>
      <c r="C87" s="913"/>
      <c r="D87" s="913"/>
      <c r="E87" s="913"/>
      <c r="F87" s="913"/>
      <c r="G87" s="913"/>
      <c r="H87" s="913"/>
      <c r="I87" s="913"/>
      <c r="J87" s="913"/>
      <c r="K87" s="913"/>
      <c r="L87" s="913"/>
      <c r="M87" s="913"/>
      <c r="N87" s="913"/>
      <c r="O87" s="913"/>
      <c r="P87" s="914"/>
      <c r="Q87" s="915"/>
      <c r="R87" s="916"/>
      <c r="S87" s="916"/>
      <c r="T87" s="916"/>
      <c r="U87" s="916"/>
      <c r="V87" s="916"/>
      <c r="W87" s="916"/>
      <c r="X87" s="916"/>
      <c r="Y87" s="916"/>
      <c r="Z87" s="916"/>
      <c r="AA87" s="916"/>
      <c r="AB87" s="916"/>
      <c r="AC87" s="916"/>
      <c r="AD87" s="916"/>
      <c r="AE87" s="916"/>
      <c r="AF87" s="916"/>
      <c r="AG87" s="916"/>
      <c r="AH87" s="916"/>
      <c r="AI87" s="916"/>
      <c r="AJ87" s="916"/>
      <c r="AK87" s="916"/>
      <c r="AL87" s="916"/>
      <c r="AM87" s="916"/>
      <c r="AN87" s="916"/>
      <c r="AO87" s="916"/>
      <c r="AP87" s="916"/>
      <c r="AQ87" s="916"/>
      <c r="AR87" s="916"/>
      <c r="AS87" s="916"/>
      <c r="AT87" s="916"/>
      <c r="AU87" s="916"/>
      <c r="AV87" s="916"/>
      <c r="AW87" s="916"/>
      <c r="AX87" s="916"/>
      <c r="AY87" s="916"/>
      <c r="AZ87" s="917"/>
      <c r="BA87" s="917"/>
      <c r="BB87" s="917"/>
      <c r="BC87" s="917"/>
      <c r="BD87" s="918"/>
      <c r="BE87" s="242"/>
      <c r="BF87" s="242"/>
      <c r="BG87" s="242"/>
      <c r="BH87" s="242"/>
      <c r="BI87" s="242"/>
      <c r="BJ87" s="242"/>
      <c r="BK87" s="242"/>
      <c r="BL87" s="242"/>
      <c r="BM87" s="242"/>
      <c r="BN87" s="242"/>
      <c r="BO87" s="242"/>
      <c r="BP87" s="242"/>
      <c r="BQ87" s="239">
        <v>81</v>
      </c>
      <c r="BR87" s="244"/>
      <c r="BS87" s="891"/>
      <c r="BT87" s="892"/>
      <c r="BU87" s="892"/>
      <c r="BV87" s="892"/>
      <c r="BW87" s="892"/>
      <c r="BX87" s="892"/>
      <c r="BY87" s="892"/>
      <c r="BZ87" s="892"/>
      <c r="CA87" s="892"/>
      <c r="CB87" s="892"/>
      <c r="CC87" s="892"/>
      <c r="CD87" s="892"/>
      <c r="CE87" s="892"/>
      <c r="CF87" s="892"/>
      <c r="CG87" s="897"/>
      <c r="CH87" s="894"/>
      <c r="CI87" s="895"/>
      <c r="CJ87" s="895"/>
      <c r="CK87" s="895"/>
      <c r="CL87" s="896"/>
      <c r="CM87" s="894"/>
      <c r="CN87" s="895"/>
      <c r="CO87" s="895"/>
      <c r="CP87" s="895"/>
      <c r="CQ87" s="896"/>
      <c r="CR87" s="894"/>
      <c r="CS87" s="895"/>
      <c r="CT87" s="895"/>
      <c r="CU87" s="895"/>
      <c r="CV87" s="896"/>
      <c r="CW87" s="894"/>
      <c r="CX87" s="895"/>
      <c r="CY87" s="895"/>
      <c r="CZ87" s="895"/>
      <c r="DA87" s="896"/>
      <c r="DB87" s="894"/>
      <c r="DC87" s="895"/>
      <c r="DD87" s="895"/>
      <c r="DE87" s="895"/>
      <c r="DF87" s="896"/>
      <c r="DG87" s="894"/>
      <c r="DH87" s="895"/>
      <c r="DI87" s="895"/>
      <c r="DJ87" s="895"/>
      <c r="DK87" s="896"/>
      <c r="DL87" s="894"/>
      <c r="DM87" s="895"/>
      <c r="DN87" s="895"/>
      <c r="DO87" s="895"/>
      <c r="DP87" s="896"/>
      <c r="DQ87" s="894"/>
      <c r="DR87" s="895"/>
      <c r="DS87" s="895"/>
      <c r="DT87" s="895"/>
      <c r="DU87" s="896"/>
      <c r="DV87" s="891"/>
      <c r="DW87" s="892"/>
      <c r="DX87" s="892"/>
      <c r="DY87" s="892"/>
      <c r="DZ87" s="893"/>
      <c r="EA87" s="231"/>
    </row>
    <row r="88" spans="1:131" ht="26.25" customHeight="1" thickBot="1" x14ac:dyDescent="0.25">
      <c r="A88" s="241" t="s">
        <v>378</v>
      </c>
      <c r="B88" s="803" t="s">
        <v>408</v>
      </c>
      <c r="C88" s="804"/>
      <c r="D88" s="804"/>
      <c r="E88" s="804"/>
      <c r="F88" s="804"/>
      <c r="G88" s="804"/>
      <c r="H88" s="804"/>
      <c r="I88" s="804"/>
      <c r="J88" s="804"/>
      <c r="K88" s="804"/>
      <c r="L88" s="804"/>
      <c r="M88" s="804"/>
      <c r="N88" s="804"/>
      <c r="O88" s="804"/>
      <c r="P88" s="805"/>
      <c r="Q88" s="870"/>
      <c r="R88" s="871"/>
      <c r="S88" s="871"/>
      <c r="T88" s="871"/>
      <c r="U88" s="871"/>
      <c r="V88" s="871"/>
      <c r="W88" s="871"/>
      <c r="X88" s="871"/>
      <c r="Y88" s="871"/>
      <c r="Z88" s="871"/>
      <c r="AA88" s="871"/>
      <c r="AB88" s="871"/>
      <c r="AC88" s="871"/>
      <c r="AD88" s="871"/>
      <c r="AE88" s="871"/>
      <c r="AF88" s="874">
        <v>3444</v>
      </c>
      <c r="AG88" s="874"/>
      <c r="AH88" s="874"/>
      <c r="AI88" s="874"/>
      <c r="AJ88" s="874"/>
      <c r="AK88" s="871"/>
      <c r="AL88" s="871"/>
      <c r="AM88" s="871"/>
      <c r="AN88" s="871"/>
      <c r="AO88" s="871"/>
      <c r="AP88" s="874">
        <v>19401</v>
      </c>
      <c r="AQ88" s="874"/>
      <c r="AR88" s="874"/>
      <c r="AS88" s="874"/>
      <c r="AT88" s="874"/>
      <c r="AU88" s="874" t="s">
        <v>592</v>
      </c>
      <c r="AV88" s="874"/>
      <c r="AW88" s="874"/>
      <c r="AX88" s="874"/>
      <c r="AY88" s="874"/>
      <c r="AZ88" s="881"/>
      <c r="BA88" s="881"/>
      <c r="BB88" s="881"/>
      <c r="BC88" s="881"/>
      <c r="BD88" s="882"/>
      <c r="BE88" s="242"/>
      <c r="BF88" s="242"/>
      <c r="BG88" s="242"/>
      <c r="BH88" s="242"/>
      <c r="BI88" s="242"/>
      <c r="BJ88" s="242"/>
      <c r="BK88" s="242"/>
      <c r="BL88" s="242"/>
      <c r="BM88" s="242"/>
      <c r="BN88" s="242"/>
      <c r="BO88" s="242"/>
      <c r="BP88" s="242"/>
      <c r="BQ88" s="239">
        <v>82</v>
      </c>
      <c r="BR88" s="244"/>
      <c r="BS88" s="891"/>
      <c r="BT88" s="892"/>
      <c r="BU88" s="892"/>
      <c r="BV88" s="892"/>
      <c r="BW88" s="892"/>
      <c r="BX88" s="892"/>
      <c r="BY88" s="892"/>
      <c r="BZ88" s="892"/>
      <c r="CA88" s="892"/>
      <c r="CB88" s="892"/>
      <c r="CC88" s="892"/>
      <c r="CD88" s="892"/>
      <c r="CE88" s="892"/>
      <c r="CF88" s="892"/>
      <c r="CG88" s="897"/>
      <c r="CH88" s="894"/>
      <c r="CI88" s="895"/>
      <c r="CJ88" s="895"/>
      <c r="CK88" s="895"/>
      <c r="CL88" s="896"/>
      <c r="CM88" s="894"/>
      <c r="CN88" s="895"/>
      <c r="CO88" s="895"/>
      <c r="CP88" s="895"/>
      <c r="CQ88" s="896"/>
      <c r="CR88" s="894"/>
      <c r="CS88" s="895"/>
      <c r="CT88" s="895"/>
      <c r="CU88" s="895"/>
      <c r="CV88" s="896"/>
      <c r="CW88" s="894"/>
      <c r="CX88" s="895"/>
      <c r="CY88" s="895"/>
      <c r="CZ88" s="895"/>
      <c r="DA88" s="896"/>
      <c r="DB88" s="894"/>
      <c r="DC88" s="895"/>
      <c r="DD88" s="895"/>
      <c r="DE88" s="895"/>
      <c r="DF88" s="896"/>
      <c r="DG88" s="894"/>
      <c r="DH88" s="895"/>
      <c r="DI88" s="895"/>
      <c r="DJ88" s="895"/>
      <c r="DK88" s="896"/>
      <c r="DL88" s="894"/>
      <c r="DM88" s="895"/>
      <c r="DN88" s="895"/>
      <c r="DO88" s="895"/>
      <c r="DP88" s="896"/>
      <c r="DQ88" s="894"/>
      <c r="DR88" s="895"/>
      <c r="DS88" s="895"/>
      <c r="DT88" s="895"/>
      <c r="DU88" s="896"/>
      <c r="DV88" s="891"/>
      <c r="DW88" s="892"/>
      <c r="DX88" s="892"/>
      <c r="DY88" s="892"/>
      <c r="DZ88" s="893"/>
      <c r="EA88" s="231"/>
    </row>
    <row r="89" spans="1:131" ht="26.25" hidden="1" customHeight="1" x14ac:dyDescent="0.2">
      <c r="A89" s="246"/>
      <c r="B89" s="247"/>
      <c r="C89" s="247"/>
      <c r="D89" s="247"/>
      <c r="E89" s="247"/>
      <c r="F89" s="247"/>
      <c r="G89" s="247"/>
      <c r="H89" s="247"/>
      <c r="I89" s="247"/>
      <c r="J89" s="247"/>
      <c r="K89" s="247"/>
      <c r="L89" s="247"/>
      <c r="M89" s="247"/>
      <c r="N89" s="247"/>
      <c r="O89" s="247"/>
      <c r="P89" s="247"/>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9"/>
      <c r="BA89" s="249"/>
      <c r="BB89" s="249"/>
      <c r="BC89" s="249"/>
      <c r="BD89" s="249"/>
      <c r="BE89" s="242"/>
      <c r="BF89" s="242"/>
      <c r="BG89" s="242"/>
      <c r="BH89" s="242"/>
      <c r="BI89" s="242"/>
      <c r="BJ89" s="242"/>
      <c r="BK89" s="242"/>
      <c r="BL89" s="242"/>
      <c r="BM89" s="242"/>
      <c r="BN89" s="242"/>
      <c r="BO89" s="242"/>
      <c r="BP89" s="242"/>
      <c r="BQ89" s="239">
        <v>83</v>
      </c>
      <c r="BR89" s="244"/>
      <c r="BS89" s="891"/>
      <c r="BT89" s="892"/>
      <c r="BU89" s="892"/>
      <c r="BV89" s="892"/>
      <c r="BW89" s="892"/>
      <c r="BX89" s="892"/>
      <c r="BY89" s="892"/>
      <c r="BZ89" s="892"/>
      <c r="CA89" s="892"/>
      <c r="CB89" s="892"/>
      <c r="CC89" s="892"/>
      <c r="CD89" s="892"/>
      <c r="CE89" s="892"/>
      <c r="CF89" s="892"/>
      <c r="CG89" s="897"/>
      <c r="CH89" s="894"/>
      <c r="CI89" s="895"/>
      <c r="CJ89" s="895"/>
      <c r="CK89" s="895"/>
      <c r="CL89" s="896"/>
      <c r="CM89" s="894"/>
      <c r="CN89" s="895"/>
      <c r="CO89" s="895"/>
      <c r="CP89" s="895"/>
      <c r="CQ89" s="896"/>
      <c r="CR89" s="894"/>
      <c r="CS89" s="895"/>
      <c r="CT89" s="895"/>
      <c r="CU89" s="895"/>
      <c r="CV89" s="896"/>
      <c r="CW89" s="894"/>
      <c r="CX89" s="895"/>
      <c r="CY89" s="895"/>
      <c r="CZ89" s="895"/>
      <c r="DA89" s="896"/>
      <c r="DB89" s="894"/>
      <c r="DC89" s="895"/>
      <c r="DD89" s="895"/>
      <c r="DE89" s="895"/>
      <c r="DF89" s="896"/>
      <c r="DG89" s="894"/>
      <c r="DH89" s="895"/>
      <c r="DI89" s="895"/>
      <c r="DJ89" s="895"/>
      <c r="DK89" s="896"/>
      <c r="DL89" s="894"/>
      <c r="DM89" s="895"/>
      <c r="DN89" s="895"/>
      <c r="DO89" s="895"/>
      <c r="DP89" s="896"/>
      <c r="DQ89" s="894"/>
      <c r="DR89" s="895"/>
      <c r="DS89" s="895"/>
      <c r="DT89" s="895"/>
      <c r="DU89" s="896"/>
      <c r="DV89" s="891"/>
      <c r="DW89" s="892"/>
      <c r="DX89" s="892"/>
      <c r="DY89" s="892"/>
      <c r="DZ89" s="893"/>
      <c r="EA89" s="231"/>
    </row>
    <row r="90" spans="1:131" ht="26.25" hidden="1" customHeight="1" x14ac:dyDescent="0.2">
      <c r="A90" s="246"/>
      <c r="B90" s="247"/>
      <c r="C90" s="247"/>
      <c r="D90" s="247"/>
      <c r="E90" s="247"/>
      <c r="F90" s="247"/>
      <c r="G90" s="247"/>
      <c r="H90" s="247"/>
      <c r="I90" s="247"/>
      <c r="J90" s="247"/>
      <c r="K90" s="247"/>
      <c r="L90" s="247"/>
      <c r="M90" s="247"/>
      <c r="N90" s="247"/>
      <c r="O90" s="247"/>
      <c r="P90" s="247"/>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9"/>
      <c r="BA90" s="249"/>
      <c r="BB90" s="249"/>
      <c r="BC90" s="249"/>
      <c r="BD90" s="249"/>
      <c r="BE90" s="242"/>
      <c r="BF90" s="242"/>
      <c r="BG90" s="242"/>
      <c r="BH90" s="242"/>
      <c r="BI90" s="242"/>
      <c r="BJ90" s="242"/>
      <c r="BK90" s="242"/>
      <c r="BL90" s="242"/>
      <c r="BM90" s="242"/>
      <c r="BN90" s="242"/>
      <c r="BO90" s="242"/>
      <c r="BP90" s="242"/>
      <c r="BQ90" s="239">
        <v>84</v>
      </c>
      <c r="BR90" s="244"/>
      <c r="BS90" s="891"/>
      <c r="BT90" s="892"/>
      <c r="BU90" s="892"/>
      <c r="BV90" s="892"/>
      <c r="BW90" s="892"/>
      <c r="BX90" s="892"/>
      <c r="BY90" s="892"/>
      <c r="BZ90" s="892"/>
      <c r="CA90" s="892"/>
      <c r="CB90" s="892"/>
      <c r="CC90" s="892"/>
      <c r="CD90" s="892"/>
      <c r="CE90" s="892"/>
      <c r="CF90" s="892"/>
      <c r="CG90" s="897"/>
      <c r="CH90" s="894"/>
      <c r="CI90" s="895"/>
      <c r="CJ90" s="895"/>
      <c r="CK90" s="895"/>
      <c r="CL90" s="896"/>
      <c r="CM90" s="894"/>
      <c r="CN90" s="895"/>
      <c r="CO90" s="895"/>
      <c r="CP90" s="895"/>
      <c r="CQ90" s="896"/>
      <c r="CR90" s="894"/>
      <c r="CS90" s="895"/>
      <c r="CT90" s="895"/>
      <c r="CU90" s="895"/>
      <c r="CV90" s="896"/>
      <c r="CW90" s="894"/>
      <c r="CX90" s="895"/>
      <c r="CY90" s="895"/>
      <c r="CZ90" s="895"/>
      <c r="DA90" s="896"/>
      <c r="DB90" s="894"/>
      <c r="DC90" s="895"/>
      <c r="DD90" s="895"/>
      <c r="DE90" s="895"/>
      <c r="DF90" s="896"/>
      <c r="DG90" s="894"/>
      <c r="DH90" s="895"/>
      <c r="DI90" s="895"/>
      <c r="DJ90" s="895"/>
      <c r="DK90" s="896"/>
      <c r="DL90" s="894"/>
      <c r="DM90" s="895"/>
      <c r="DN90" s="895"/>
      <c r="DO90" s="895"/>
      <c r="DP90" s="896"/>
      <c r="DQ90" s="894"/>
      <c r="DR90" s="895"/>
      <c r="DS90" s="895"/>
      <c r="DT90" s="895"/>
      <c r="DU90" s="896"/>
      <c r="DV90" s="891"/>
      <c r="DW90" s="892"/>
      <c r="DX90" s="892"/>
      <c r="DY90" s="892"/>
      <c r="DZ90" s="893"/>
      <c r="EA90" s="231"/>
    </row>
    <row r="91" spans="1:131" ht="26.25" hidden="1" customHeight="1" x14ac:dyDescent="0.2">
      <c r="A91" s="246"/>
      <c r="B91" s="247"/>
      <c r="C91" s="247"/>
      <c r="D91" s="247"/>
      <c r="E91" s="247"/>
      <c r="F91" s="247"/>
      <c r="G91" s="247"/>
      <c r="H91" s="247"/>
      <c r="I91" s="247"/>
      <c r="J91" s="247"/>
      <c r="K91" s="247"/>
      <c r="L91" s="247"/>
      <c r="M91" s="247"/>
      <c r="N91" s="247"/>
      <c r="O91" s="247"/>
      <c r="P91" s="247"/>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9"/>
      <c r="BA91" s="249"/>
      <c r="BB91" s="249"/>
      <c r="BC91" s="249"/>
      <c r="BD91" s="249"/>
      <c r="BE91" s="242"/>
      <c r="BF91" s="242"/>
      <c r="BG91" s="242"/>
      <c r="BH91" s="242"/>
      <c r="BI91" s="242"/>
      <c r="BJ91" s="242"/>
      <c r="BK91" s="242"/>
      <c r="BL91" s="242"/>
      <c r="BM91" s="242"/>
      <c r="BN91" s="242"/>
      <c r="BO91" s="242"/>
      <c r="BP91" s="242"/>
      <c r="BQ91" s="239">
        <v>85</v>
      </c>
      <c r="BR91" s="244"/>
      <c r="BS91" s="891"/>
      <c r="BT91" s="892"/>
      <c r="BU91" s="892"/>
      <c r="BV91" s="892"/>
      <c r="BW91" s="892"/>
      <c r="BX91" s="892"/>
      <c r="BY91" s="892"/>
      <c r="BZ91" s="892"/>
      <c r="CA91" s="892"/>
      <c r="CB91" s="892"/>
      <c r="CC91" s="892"/>
      <c r="CD91" s="892"/>
      <c r="CE91" s="892"/>
      <c r="CF91" s="892"/>
      <c r="CG91" s="897"/>
      <c r="CH91" s="894"/>
      <c r="CI91" s="895"/>
      <c r="CJ91" s="895"/>
      <c r="CK91" s="895"/>
      <c r="CL91" s="896"/>
      <c r="CM91" s="894"/>
      <c r="CN91" s="895"/>
      <c r="CO91" s="895"/>
      <c r="CP91" s="895"/>
      <c r="CQ91" s="896"/>
      <c r="CR91" s="894"/>
      <c r="CS91" s="895"/>
      <c r="CT91" s="895"/>
      <c r="CU91" s="895"/>
      <c r="CV91" s="896"/>
      <c r="CW91" s="894"/>
      <c r="CX91" s="895"/>
      <c r="CY91" s="895"/>
      <c r="CZ91" s="895"/>
      <c r="DA91" s="896"/>
      <c r="DB91" s="894"/>
      <c r="DC91" s="895"/>
      <c r="DD91" s="895"/>
      <c r="DE91" s="895"/>
      <c r="DF91" s="896"/>
      <c r="DG91" s="894"/>
      <c r="DH91" s="895"/>
      <c r="DI91" s="895"/>
      <c r="DJ91" s="895"/>
      <c r="DK91" s="896"/>
      <c r="DL91" s="894"/>
      <c r="DM91" s="895"/>
      <c r="DN91" s="895"/>
      <c r="DO91" s="895"/>
      <c r="DP91" s="896"/>
      <c r="DQ91" s="894"/>
      <c r="DR91" s="895"/>
      <c r="DS91" s="895"/>
      <c r="DT91" s="895"/>
      <c r="DU91" s="896"/>
      <c r="DV91" s="891"/>
      <c r="DW91" s="892"/>
      <c r="DX91" s="892"/>
      <c r="DY91" s="892"/>
      <c r="DZ91" s="893"/>
      <c r="EA91" s="231"/>
    </row>
    <row r="92" spans="1:131" ht="26.25" hidden="1" customHeight="1" x14ac:dyDescent="0.2">
      <c r="A92" s="246"/>
      <c r="B92" s="247"/>
      <c r="C92" s="247"/>
      <c r="D92" s="247"/>
      <c r="E92" s="247"/>
      <c r="F92" s="247"/>
      <c r="G92" s="247"/>
      <c r="H92" s="247"/>
      <c r="I92" s="247"/>
      <c r="J92" s="247"/>
      <c r="K92" s="247"/>
      <c r="L92" s="247"/>
      <c r="M92" s="247"/>
      <c r="N92" s="247"/>
      <c r="O92" s="247"/>
      <c r="P92" s="247"/>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9"/>
      <c r="BA92" s="249"/>
      <c r="BB92" s="249"/>
      <c r="BC92" s="249"/>
      <c r="BD92" s="249"/>
      <c r="BE92" s="242"/>
      <c r="BF92" s="242"/>
      <c r="BG92" s="242"/>
      <c r="BH92" s="242"/>
      <c r="BI92" s="242"/>
      <c r="BJ92" s="242"/>
      <c r="BK92" s="242"/>
      <c r="BL92" s="242"/>
      <c r="BM92" s="242"/>
      <c r="BN92" s="242"/>
      <c r="BO92" s="242"/>
      <c r="BP92" s="242"/>
      <c r="BQ92" s="239">
        <v>86</v>
      </c>
      <c r="BR92" s="244"/>
      <c r="BS92" s="891"/>
      <c r="BT92" s="892"/>
      <c r="BU92" s="892"/>
      <c r="BV92" s="892"/>
      <c r="BW92" s="892"/>
      <c r="BX92" s="892"/>
      <c r="BY92" s="892"/>
      <c r="BZ92" s="892"/>
      <c r="CA92" s="892"/>
      <c r="CB92" s="892"/>
      <c r="CC92" s="892"/>
      <c r="CD92" s="892"/>
      <c r="CE92" s="892"/>
      <c r="CF92" s="892"/>
      <c r="CG92" s="897"/>
      <c r="CH92" s="894"/>
      <c r="CI92" s="895"/>
      <c r="CJ92" s="895"/>
      <c r="CK92" s="895"/>
      <c r="CL92" s="896"/>
      <c r="CM92" s="894"/>
      <c r="CN92" s="895"/>
      <c r="CO92" s="895"/>
      <c r="CP92" s="895"/>
      <c r="CQ92" s="896"/>
      <c r="CR92" s="894"/>
      <c r="CS92" s="895"/>
      <c r="CT92" s="895"/>
      <c r="CU92" s="895"/>
      <c r="CV92" s="896"/>
      <c r="CW92" s="894"/>
      <c r="CX92" s="895"/>
      <c r="CY92" s="895"/>
      <c r="CZ92" s="895"/>
      <c r="DA92" s="896"/>
      <c r="DB92" s="894"/>
      <c r="DC92" s="895"/>
      <c r="DD92" s="895"/>
      <c r="DE92" s="895"/>
      <c r="DF92" s="896"/>
      <c r="DG92" s="894"/>
      <c r="DH92" s="895"/>
      <c r="DI92" s="895"/>
      <c r="DJ92" s="895"/>
      <c r="DK92" s="896"/>
      <c r="DL92" s="894"/>
      <c r="DM92" s="895"/>
      <c r="DN92" s="895"/>
      <c r="DO92" s="895"/>
      <c r="DP92" s="896"/>
      <c r="DQ92" s="894"/>
      <c r="DR92" s="895"/>
      <c r="DS92" s="895"/>
      <c r="DT92" s="895"/>
      <c r="DU92" s="896"/>
      <c r="DV92" s="891"/>
      <c r="DW92" s="892"/>
      <c r="DX92" s="892"/>
      <c r="DY92" s="892"/>
      <c r="DZ92" s="893"/>
      <c r="EA92" s="231"/>
    </row>
    <row r="93" spans="1:131" ht="26.25" hidden="1" customHeight="1" x14ac:dyDescent="0.2">
      <c r="A93" s="246"/>
      <c r="B93" s="247"/>
      <c r="C93" s="247"/>
      <c r="D93" s="247"/>
      <c r="E93" s="247"/>
      <c r="F93" s="247"/>
      <c r="G93" s="247"/>
      <c r="H93" s="247"/>
      <c r="I93" s="247"/>
      <c r="J93" s="247"/>
      <c r="K93" s="247"/>
      <c r="L93" s="247"/>
      <c r="M93" s="247"/>
      <c r="N93" s="247"/>
      <c r="O93" s="247"/>
      <c r="P93" s="247"/>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9"/>
      <c r="BA93" s="249"/>
      <c r="BB93" s="249"/>
      <c r="BC93" s="249"/>
      <c r="BD93" s="249"/>
      <c r="BE93" s="242"/>
      <c r="BF93" s="242"/>
      <c r="BG93" s="242"/>
      <c r="BH93" s="242"/>
      <c r="BI93" s="242"/>
      <c r="BJ93" s="242"/>
      <c r="BK93" s="242"/>
      <c r="BL93" s="242"/>
      <c r="BM93" s="242"/>
      <c r="BN93" s="242"/>
      <c r="BO93" s="242"/>
      <c r="BP93" s="242"/>
      <c r="BQ93" s="239">
        <v>87</v>
      </c>
      <c r="BR93" s="244"/>
      <c r="BS93" s="891"/>
      <c r="BT93" s="892"/>
      <c r="BU93" s="892"/>
      <c r="BV93" s="892"/>
      <c r="BW93" s="892"/>
      <c r="BX93" s="892"/>
      <c r="BY93" s="892"/>
      <c r="BZ93" s="892"/>
      <c r="CA93" s="892"/>
      <c r="CB93" s="892"/>
      <c r="CC93" s="892"/>
      <c r="CD93" s="892"/>
      <c r="CE93" s="892"/>
      <c r="CF93" s="892"/>
      <c r="CG93" s="897"/>
      <c r="CH93" s="894"/>
      <c r="CI93" s="895"/>
      <c r="CJ93" s="895"/>
      <c r="CK93" s="895"/>
      <c r="CL93" s="896"/>
      <c r="CM93" s="894"/>
      <c r="CN93" s="895"/>
      <c r="CO93" s="895"/>
      <c r="CP93" s="895"/>
      <c r="CQ93" s="896"/>
      <c r="CR93" s="894"/>
      <c r="CS93" s="895"/>
      <c r="CT93" s="895"/>
      <c r="CU93" s="895"/>
      <c r="CV93" s="896"/>
      <c r="CW93" s="894"/>
      <c r="CX93" s="895"/>
      <c r="CY93" s="895"/>
      <c r="CZ93" s="895"/>
      <c r="DA93" s="896"/>
      <c r="DB93" s="894"/>
      <c r="DC93" s="895"/>
      <c r="DD93" s="895"/>
      <c r="DE93" s="895"/>
      <c r="DF93" s="896"/>
      <c r="DG93" s="894"/>
      <c r="DH93" s="895"/>
      <c r="DI93" s="895"/>
      <c r="DJ93" s="895"/>
      <c r="DK93" s="896"/>
      <c r="DL93" s="894"/>
      <c r="DM93" s="895"/>
      <c r="DN93" s="895"/>
      <c r="DO93" s="895"/>
      <c r="DP93" s="896"/>
      <c r="DQ93" s="894"/>
      <c r="DR93" s="895"/>
      <c r="DS93" s="895"/>
      <c r="DT93" s="895"/>
      <c r="DU93" s="896"/>
      <c r="DV93" s="891"/>
      <c r="DW93" s="892"/>
      <c r="DX93" s="892"/>
      <c r="DY93" s="892"/>
      <c r="DZ93" s="893"/>
      <c r="EA93" s="231"/>
    </row>
    <row r="94" spans="1:131" ht="26.25" hidden="1" customHeight="1" x14ac:dyDescent="0.2">
      <c r="A94" s="246"/>
      <c r="B94" s="247"/>
      <c r="C94" s="247"/>
      <c r="D94" s="247"/>
      <c r="E94" s="247"/>
      <c r="F94" s="247"/>
      <c r="G94" s="247"/>
      <c r="H94" s="247"/>
      <c r="I94" s="247"/>
      <c r="J94" s="247"/>
      <c r="K94" s="247"/>
      <c r="L94" s="247"/>
      <c r="M94" s="247"/>
      <c r="N94" s="247"/>
      <c r="O94" s="247"/>
      <c r="P94" s="247"/>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9"/>
      <c r="BA94" s="249"/>
      <c r="BB94" s="249"/>
      <c r="BC94" s="249"/>
      <c r="BD94" s="249"/>
      <c r="BE94" s="242"/>
      <c r="BF94" s="242"/>
      <c r="BG94" s="242"/>
      <c r="BH94" s="242"/>
      <c r="BI94" s="242"/>
      <c r="BJ94" s="242"/>
      <c r="BK94" s="242"/>
      <c r="BL94" s="242"/>
      <c r="BM94" s="242"/>
      <c r="BN94" s="242"/>
      <c r="BO94" s="242"/>
      <c r="BP94" s="242"/>
      <c r="BQ94" s="239">
        <v>88</v>
      </c>
      <c r="BR94" s="244"/>
      <c r="BS94" s="891"/>
      <c r="BT94" s="892"/>
      <c r="BU94" s="892"/>
      <c r="BV94" s="892"/>
      <c r="BW94" s="892"/>
      <c r="BX94" s="892"/>
      <c r="BY94" s="892"/>
      <c r="BZ94" s="892"/>
      <c r="CA94" s="892"/>
      <c r="CB94" s="892"/>
      <c r="CC94" s="892"/>
      <c r="CD94" s="892"/>
      <c r="CE94" s="892"/>
      <c r="CF94" s="892"/>
      <c r="CG94" s="897"/>
      <c r="CH94" s="894"/>
      <c r="CI94" s="895"/>
      <c r="CJ94" s="895"/>
      <c r="CK94" s="895"/>
      <c r="CL94" s="896"/>
      <c r="CM94" s="894"/>
      <c r="CN94" s="895"/>
      <c r="CO94" s="895"/>
      <c r="CP94" s="895"/>
      <c r="CQ94" s="896"/>
      <c r="CR94" s="894"/>
      <c r="CS94" s="895"/>
      <c r="CT94" s="895"/>
      <c r="CU94" s="895"/>
      <c r="CV94" s="896"/>
      <c r="CW94" s="894"/>
      <c r="CX94" s="895"/>
      <c r="CY94" s="895"/>
      <c r="CZ94" s="895"/>
      <c r="DA94" s="896"/>
      <c r="DB94" s="894"/>
      <c r="DC94" s="895"/>
      <c r="DD94" s="895"/>
      <c r="DE94" s="895"/>
      <c r="DF94" s="896"/>
      <c r="DG94" s="894"/>
      <c r="DH94" s="895"/>
      <c r="DI94" s="895"/>
      <c r="DJ94" s="895"/>
      <c r="DK94" s="896"/>
      <c r="DL94" s="894"/>
      <c r="DM94" s="895"/>
      <c r="DN94" s="895"/>
      <c r="DO94" s="895"/>
      <c r="DP94" s="896"/>
      <c r="DQ94" s="894"/>
      <c r="DR94" s="895"/>
      <c r="DS94" s="895"/>
      <c r="DT94" s="895"/>
      <c r="DU94" s="896"/>
      <c r="DV94" s="891"/>
      <c r="DW94" s="892"/>
      <c r="DX94" s="892"/>
      <c r="DY94" s="892"/>
      <c r="DZ94" s="893"/>
      <c r="EA94" s="231"/>
    </row>
    <row r="95" spans="1:131" ht="26.25" hidden="1" customHeight="1" x14ac:dyDescent="0.2">
      <c r="A95" s="246"/>
      <c r="B95" s="247"/>
      <c r="C95" s="247"/>
      <c r="D95" s="247"/>
      <c r="E95" s="247"/>
      <c r="F95" s="247"/>
      <c r="G95" s="247"/>
      <c r="H95" s="247"/>
      <c r="I95" s="247"/>
      <c r="J95" s="247"/>
      <c r="K95" s="247"/>
      <c r="L95" s="247"/>
      <c r="M95" s="247"/>
      <c r="N95" s="247"/>
      <c r="O95" s="247"/>
      <c r="P95" s="247"/>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9"/>
      <c r="BA95" s="249"/>
      <c r="BB95" s="249"/>
      <c r="BC95" s="249"/>
      <c r="BD95" s="249"/>
      <c r="BE95" s="242"/>
      <c r="BF95" s="242"/>
      <c r="BG95" s="242"/>
      <c r="BH95" s="242"/>
      <c r="BI95" s="242"/>
      <c r="BJ95" s="242"/>
      <c r="BK95" s="242"/>
      <c r="BL95" s="242"/>
      <c r="BM95" s="242"/>
      <c r="BN95" s="242"/>
      <c r="BO95" s="242"/>
      <c r="BP95" s="242"/>
      <c r="BQ95" s="239">
        <v>89</v>
      </c>
      <c r="BR95" s="244"/>
      <c r="BS95" s="891"/>
      <c r="BT95" s="892"/>
      <c r="BU95" s="892"/>
      <c r="BV95" s="892"/>
      <c r="BW95" s="892"/>
      <c r="BX95" s="892"/>
      <c r="BY95" s="892"/>
      <c r="BZ95" s="892"/>
      <c r="CA95" s="892"/>
      <c r="CB95" s="892"/>
      <c r="CC95" s="892"/>
      <c r="CD95" s="892"/>
      <c r="CE95" s="892"/>
      <c r="CF95" s="892"/>
      <c r="CG95" s="897"/>
      <c r="CH95" s="894"/>
      <c r="CI95" s="895"/>
      <c r="CJ95" s="895"/>
      <c r="CK95" s="895"/>
      <c r="CL95" s="896"/>
      <c r="CM95" s="894"/>
      <c r="CN95" s="895"/>
      <c r="CO95" s="895"/>
      <c r="CP95" s="895"/>
      <c r="CQ95" s="896"/>
      <c r="CR95" s="894"/>
      <c r="CS95" s="895"/>
      <c r="CT95" s="895"/>
      <c r="CU95" s="895"/>
      <c r="CV95" s="896"/>
      <c r="CW95" s="894"/>
      <c r="CX95" s="895"/>
      <c r="CY95" s="895"/>
      <c r="CZ95" s="895"/>
      <c r="DA95" s="896"/>
      <c r="DB95" s="894"/>
      <c r="DC95" s="895"/>
      <c r="DD95" s="895"/>
      <c r="DE95" s="895"/>
      <c r="DF95" s="896"/>
      <c r="DG95" s="894"/>
      <c r="DH95" s="895"/>
      <c r="DI95" s="895"/>
      <c r="DJ95" s="895"/>
      <c r="DK95" s="896"/>
      <c r="DL95" s="894"/>
      <c r="DM95" s="895"/>
      <c r="DN95" s="895"/>
      <c r="DO95" s="895"/>
      <c r="DP95" s="896"/>
      <c r="DQ95" s="894"/>
      <c r="DR95" s="895"/>
      <c r="DS95" s="895"/>
      <c r="DT95" s="895"/>
      <c r="DU95" s="896"/>
      <c r="DV95" s="891"/>
      <c r="DW95" s="892"/>
      <c r="DX95" s="892"/>
      <c r="DY95" s="892"/>
      <c r="DZ95" s="893"/>
      <c r="EA95" s="231"/>
    </row>
    <row r="96" spans="1:131" ht="26.25" hidden="1" customHeight="1" x14ac:dyDescent="0.2">
      <c r="A96" s="246"/>
      <c r="B96" s="247"/>
      <c r="C96" s="247"/>
      <c r="D96" s="247"/>
      <c r="E96" s="247"/>
      <c r="F96" s="247"/>
      <c r="G96" s="247"/>
      <c r="H96" s="247"/>
      <c r="I96" s="247"/>
      <c r="J96" s="247"/>
      <c r="K96" s="247"/>
      <c r="L96" s="247"/>
      <c r="M96" s="247"/>
      <c r="N96" s="247"/>
      <c r="O96" s="247"/>
      <c r="P96" s="247"/>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9"/>
      <c r="BA96" s="249"/>
      <c r="BB96" s="249"/>
      <c r="BC96" s="249"/>
      <c r="BD96" s="249"/>
      <c r="BE96" s="242"/>
      <c r="BF96" s="242"/>
      <c r="BG96" s="242"/>
      <c r="BH96" s="242"/>
      <c r="BI96" s="242"/>
      <c r="BJ96" s="242"/>
      <c r="BK96" s="242"/>
      <c r="BL96" s="242"/>
      <c r="BM96" s="242"/>
      <c r="BN96" s="242"/>
      <c r="BO96" s="242"/>
      <c r="BP96" s="242"/>
      <c r="BQ96" s="239">
        <v>90</v>
      </c>
      <c r="BR96" s="244"/>
      <c r="BS96" s="891"/>
      <c r="BT96" s="892"/>
      <c r="BU96" s="892"/>
      <c r="BV96" s="892"/>
      <c r="BW96" s="892"/>
      <c r="BX96" s="892"/>
      <c r="BY96" s="892"/>
      <c r="BZ96" s="892"/>
      <c r="CA96" s="892"/>
      <c r="CB96" s="892"/>
      <c r="CC96" s="892"/>
      <c r="CD96" s="892"/>
      <c r="CE96" s="892"/>
      <c r="CF96" s="892"/>
      <c r="CG96" s="897"/>
      <c r="CH96" s="894"/>
      <c r="CI96" s="895"/>
      <c r="CJ96" s="895"/>
      <c r="CK96" s="895"/>
      <c r="CL96" s="896"/>
      <c r="CM96" s="894"/>
      <c r="CN96" s="895"/>
      <c r="CO96" s="895"/>
      <c r="CP96" s="895"/>
      <c r="CQ96" s="896"/>
      <c r="CR96" s="894"/>
      <c r="CS96" s="895"/>
      <c r="CT96" s="895"/>
      <c r="CU96" s="895"/>
      <c r="CV96" s="896"/>
      <c r="CW96" s="894"/>
      <c r="CX96" s="895"/>
      <c r="CY96" s="895"/>
      <c r="CZ96" s="895"/>
      <c r="DA96" s="896"/>
      <c r="DB96" s="894"/>
      <c r="DC96" s="895"/>
      <c r="DD96" s="895"/>
      <c r="DE96" s="895"/>
      <c r="DF96" s="896"/>
      <c r="DG96" s="894"/>
      <c r="DH96" s="895"/>
      <c r="DI96" s="895"/>
      <c r="DJ96" s="895"/>
      <c r="DK96" s="896"/>
      <c r="DL96" s="894"/>
      <c r="DM96" s="895"/>
      <c r="DN96" s="895"/>
      <c r="DO96" s="895"/>
      <c r="DP96" s="896"/>
      <c r="DQ96" s="894"/>
      <c r="DR96" s="895"/>
      <c r="DS96" s="895"/>
      <c r="DT96" s="895"/>
      <c r="DU96" s="896"/>
      <c r="DV96" s="891"/>
      <c r="DW96" s="892"/>
      <c r="DX96" s="892"/>
      <c r="DY96" s="892"/>
      <c r="DZ96" s="893"/>
      <c r="EA96" s="231"/>
    </row>
    <row r="97" spans="1:131" ht="26.25" hidden="1" customHeight="1" x14ac:dyDescent="0.2">
      <c r="A97" s="246"/>
      <c r="B97" s="247"/>
      <c r="C97" s="247"/>
      <c r="D97" s="247"/>
      <c r="E97" s="247"/>
      <c r="F97" s="247"/>
      <c r="G97" s="247"/>
      <c r="H97" s="247"/>
      <c r="I97" s="247"/>
      <c r="J97" s="247"/>
      <c r="K97" s="247"/>
      <c r="L97" s="247"/>
      <c r="M97" s="247"/>
      <c r="N97" s="247"/>
      <c r="O97" s="247"/>
      <c r="P97" s="247"/>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9"/>
      <c r="BA97" s="249"/>
      <c r="BB97" s="249"/>
      <c r="BC97" s="249"/>
      <c r="BD97" s="249"/>
      <c r="BE97" s="242"/>
      <c r="BF97" s="242"/>
      <c r="BG97" s="242"/>
      <c r="BH97" s="242"/>
      <c r="BI97" s="242"/>
      <c r="BJ97" s="242"/>
      <c r="BK97" s="242"/>
      <c r="BL97" s="242"/>
      <c r="BM97" s="242"/>
      <c r="BN97" s="242"/>
      <c r="BO97" s="242"/>
      <c r="BP97" s="242"/>
      <c r="BQ97" s="239">
        <v>91</v>
      </c>
      <c r="BR97" s="244"/>
      <c r="BS97" s="891"/>
      <c r="BT97" s="892"/>
      <c r="BU97" s="892"/>
      <c r="BV97" s="892"/>
      <c r="BW97" s="892"/>
      <c r="BX97" s="892"/>
      <c r="BY97" s="892"/>
      <c r="BZ97" s="892"/>
      <c r="CA97" s="892"/>
      <c r="CB97" s="892"/>
      <c r="CC97" s="892"/>
      <c r="CD97" s="892"/>
      <c r="CE97" s="892"/>
      <c r="CF97" s="892"/>
      <c r="CG97" s="897"/>
      <c r="CH97" s="894"/>
      <c r="CI97" s="895"/>
      <c r="CJ97" s="895"/>
      <c r="CK97" s="895"/>
      <c r="CL97" s="896"/>
      <c r="CM97" s="894"/>
      <c r="CN97" s="895"/>
      <c r="CO97" s="895"/>
      <c r="CP97" s="895"/>
      <c r="CQ97" s="896"/>
      <c r="CR97" s="894"/>
      <c r="CS97" s="895"/>
      <c r="CT97" s="895"/>
      <c r="CU97" s="895"/>
      <c r="CV97" s="896"/>
      <c r="CW97" s="894"/>
      <c r="CX97" s="895"/>
      <c r="CY97" s="895"/>
      <c r="CZ97" s="895"/>
      <c r="DA97" s="896"/>
      <c r="DB97" s="894"/>
      <c r="DC97" s="895"/>
      <c r="DD97" s="895"/>
      <c r="DE97" s="895"/>
      <c r="DF97" s="896"/>
      <c r="DG97" s="894"/>
      <c r="DH97" s="895"/>
      <c r="DI97" s="895"/>
      <c r="DJ97" s="895"/>
      <c r="DK97" s="896"/>
      <c r="DL97" s="894"/>
      <c r="DM97" s="895"/>
      <c r="DN97" s="895"/>
      <c r="DO97" s="895"/>
      <c r="DP97" s="896"/>
      <c r="DQ97" s="894"/>
      <c r="DR97" s="895"/>
      <c r="DS97" s="895"/>
      <c r="DT97" s="895"/>
      <c r="DU97" s="896"/>
      <c r="DV97" s="891"/>
      <c r="DW97" s="892"/>
      <c r="DX97" s="892"/>
      <c r="DY97" s="892"/>
      <c r="DZ97" s="893"/>
      <c r="EA97" s="231"/>
    </row>
    <row r="98" spans="1:131" ht="26.25" hidden="1" customHeight="1" x14ac:dyDescent="0.2">
      <c r="A98" s="246"/>
      <c r="B98" s="247"/>
      <c r="C98" s="247"/>
      <c r="D98" s="247"/>
      <c r="E98" s="247"/>
      <c r="F98" s="247"/>
      <c r="G98" s="247"/>
      <c r="H98" s="247"/>
      <c r="I98" s="247"/>
      <c r="J98" s="247"/>
      <c r="K98" s="247"/>
      <c r="L98" s="247"/>
      <c r="M98" s="247"/>
      <c r="N98" s="247"/>
      <c r="O98" s="247"/>
      <c r="P98" s="247"/>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9"/>
      <c r="BA98" s="249"/>
      <c r="BB98" s="249"/>
      <c r="BC98" s="249"/>
      <c r="BD98" s="249"/>
      <c r="BE98" s="242"/>
      <c r="BF98" s="242"/>
      <c r="BG98" s="242"/>
      <c r="BH98" s="242"/>
      <c r="BI98" s="242"/>
      <c r="BJ98" s="242"/>
      <c r="BK98" s="242"/>
      <c r="BL98" s="242"/>
      <c r="BM98" s="242"/>
      <c r="BN98" s="242"/>
      <c r="BO98" s="242"/>
      <c r="BP98" s="242"/>
      <c r="BQ98" s="239">
        <v>92</v>
      </c>
      <c r="BR98" s="244"/>
      <c r="BS98" s="891"/>
      <c r="BT98" s="892"/>
      <c r="BU98" s="892"/>
      <c r="BV98" s="892"/>
      <c r="BW98" s="892"/>
      <c r="BX98" s="892"/>
      <c r="BY98" s="892"/>
      <c r="BZ98" s="892"/>
      <c r="CA98" s="892"/>
      <c r="CB98" s="892"/>
      <c r="CC98" s="892"/>
      <c r="CD98" s="892"/>
      <c r="CE98" s="892"/>
      <c r="CF98" s="892"/>
      <c r="CG98" s="897"/>
      <c r="CH98" s="894"/>
      <c r="CI98" s="895"/>
      <c r="CJ98" s="895"/>
      <c r="CK98" s="895"/>
      <c r="CL98" s="896"/>
      <c r="CM98" s="894"/>
      <c r="CN98" s="895"/>
      <c r="CO98" s="895"/>
      <c r="CP98" s="895"/>
      <c r="CQ98" s="896"/>
      <c r="CR98" s="894"/>
      <c r="CS98" s="895"/>
      <c r="CT98" s="895"/>
      <c r="CU98" s="895"/>
      <c r="CV98" s="896"/>
      <c r="CW98" s="894"/>
      <c r="CX98" s="895"/>
      <c r="CY98" s="895"/>
      <c r="CZ98" s="895"/>
      <c r="DA98" s="896"/>
      <c r="DB98" s="894"/>
      <c r="DC98" s="895"/>
      <c r="DD98" s="895"/>
      <c r="DE98" s="895"/>
      <c r="DF98" s="896"/>
      <c r="DG98" s="894"/>
      <c r="DH98" s="895"/>
      <c r="DI98" s="895"/>
      <c r="DJ98" s="895"/>
      <c r="DK98" s="896"/>
      <c r="DL98" s="894"/>
      <c r="DM98" s="895"/>
      <c r="DN98" s="895"/>
      <c r="DO98" s="895"/>
      <c r="DP98" s="896"/>
      <c r="DQ98" s="894"/>
      <c r="DR98" s="895"/>
      <c r="DS98" s="895"/>
      <c r="DT98" s="895"/>
      <c r="DU98" s="896"/>
      <c r="DV98" s="891"/>
      <c r="DW98" s="892"/>
      <c r="DX98" s="892"/>
      <c r="DY98" s="892"/>
      <c r="DZ98" s="893"/>
      <c r="EA98" s="231"/>
    </row>
    <row r="99" spans="1:131" ht="26.25" hidden="1" customHeight="1" x14ac:dyDescent="0.2">
      <c r="A99" s="246"/>
      <c r="B99" s="247"/>
      <c r="C99" s="247"/>
      <c r="D99" s="247"/>
      <c r="E99" s="247"/>
      <c r="F99" s="247"/>
      <c r="G99" s="247"/>
      <c r="H99" s="247"/>
      <c r="I99" s="247"/>
      <c r="J99" s="247"/>
      <c r="K99" s="247"/>
      <c r="L99" s="247"/>
      <c r="M99" s="247"/>
      <c r="N99" s="247"/>
      <c r="O99" s="247"/>
      <c r="P99" s="247"/>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9"/>
      <c r="BA99" s="249"/>
      <c r="BB99" s="249"/>
      <c r="BC99" s="249"/>
      <c r="BD99" s="249"/>
      <c r="BE99" s="242"/>
      <c r="BF99" s="242"/>
      <c r="BG99" s="242"/>
      <c r="BH99" s="242"/>
      <c r="BI99" s="242"/>
      <c r="BJ99" s="242"/>
      <c r="BK99" s="242"/>
      <c r="BL99" s="242"/>
      <c r="BM99" s="242"/>
      <c r="BN99" s="242"/>
      <c r="BO99" s="242"/>
      <c r="BP99" s="242"/>
      <c r="BQ99" s="239">
        <v>93</v>
      </c>
      <c r="BR99" s="244"/>
      <c r="BS99" s="891"/>
      <c r="BT99" s="892"/>
      <c r="BU99" s="892"/>
      <c r="BV99" s="892"/>
      <c r="BW99" s="892"/>
      <c r="BX99" s="892"/>
      <c r="BY99" s="892"/>
      <c r="BZ99" s="892"/>
      <c r="CA99" s="892"/>
      <c r="CB99" s="892"/>
      <c r="CC99" s="892"/>
      <c r="CD99" s="892"/>
      <c r="CE99" s="892"/>
      <c r="CF99" s="892"/>
      <c r="CG99" s="897"/>
      <c r="CH99" s="894"/>
      <c r="CI99" s="895"/>
      <c r="CJ99" s="895"/>
      <c r="CK99" s="895"/>
      <c r="CL99" s="896"/>
      <c r="CM99" s="894"/>
      <c r="CN99" s="895"/>
      <c r="CO99" s="895"/>
      <c r="CP99" s="895"/>
      <c r="CQ99" s="896"/>
      <c r="CR99" s="894"/>
      <c r="CS99" s="895"/>
      <c r="CT99" s="895"/>
      <c r="CU99" s="895"/>
      <c r="CV99" s="896"/>
      <c r="CW99" s="894"/>
      <c r="CX99" s="895"/>
      <c r="CY99" s="895"/>
      <c r="CZ99" s="895"/>
      <c r="DA99" s="896"/>
      <c r="DB99" s="894"/>
      <c r="DC99" s="895"/>
      <c r="DD99" s="895"/>
      <c r="DE99" s="895"/>
      <c r="DF99" s="896"/>
      <c r="DG99" s="894"/>
      <c r="DH99" s="895"/>
      <c r="DI99" s="895"/>
      <c r="DJ99" s="895"/>
      <c r="DK99" s="896"/>
      <c r="DL99" s="894"/>
      <c r="DM99" s="895"/>
      <c r="DN99" s="895"/>
      <c r="DO99" s="895"/>
      <c r="DP99" s="896"/>
      <c r="DQ99" s="894"/>
      <c r="DR99" s="895"/>
      <c r="DS99" s="895"/>
      <c r="DT99" s="895"/>
      <c r="DU99" s="896"/>
      <c r="DV99" s="891"/>
      <c r="DW99" s="892"/>
      <c r="DX99" s="892"/>
      <c r="DY99" s="892"/>
      <c r="DZ99" s="893"/>
      <c r="EA99" s="231"/>
    </row>
    <row r="100" spans="1:131" ht="26.25" hidden="1" customHeight="1" x14ac:dyDescent="0.2">
      <c r="A100" s="246"/>
      <c r="B100" s="247"/>
      <c r="C100" s="247"/>
      <c r="D100" s="247"/>
      <c r="E100" s="247"/>
      <c r="F100" s="247"/>
      <c r="G100" s="247"/>
      <c r="H100" s="247"/>
      <c r="I100" s="247"/>
      <c r="J100" s="247"/>
      <c r="K100" s="247"/>
      <c r="L100" s="247"/>
      <c r="M100" s="247"/>
      <c r="N100" s="247"/>
      <c r="O100" s="247"/>
      <c r="P100" s="247"/>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9"/>
      <c r="BA100" s="249"/>
      <c r="BB100" s="249"/>
      <c r="BC100" s="249"/>
      <c r="BD100" s="249"/>
      <c r="BE100" s="242"/>
      <c r="BF100" s="242"/>
      <c r="BG100" s="242"/>
      <c r="BH100" s="242"/>
      <c r="BI100" s="242"/>
      <c r="BJ100" s="242"/>
      <c r="BK100" s="242"/>
      <c r="BL100" s="242"/>
      <c r="BM100" s="242"/>
      <c r="BN100" s="242"/>
      <c r="BO100" s="242"/>
      <c r="BP100" s="242"/>
      <c r="BQ100" s="239">
        <v>94</v>
      </c>
      <c r="BR100" s="244"/>
      <c r="BS100" s="891"/>
      <c r="BT100" s="892"/>
      <c r="BU100" s="892"/>
      <c r="BV100" s="892"/>
      <c r="BW100" s="892"/>
      <c r="BX100" s="892"/>
      <c r="BY100" s="892"/>
      <c r="BZ100" s="892"/>
      <c r="CA100" s="892"/>
      <c r="CB100" s="892"/>
      <c r="CC100" s="892"/>
      <c r="CD100" s="892"/>
      <c r="CE100" s="892"/>
      <c r="CF100" s="892"/>
      <c r="CG100" s="897"/>
      <c r="CH100" s="894"/>
      <c r="CI100" s="895"/>
      <c r="CJ100" s="895"/>
      <c r="CK100" s="895"/>
      <c r="CL100" s="896"/>
      <c r="CM100" s="894"/>
      <c r="CN100" s="895"/>
      <c r="CO100" s="895"/>
      <c r="CP100" s="895"/>
      <c r="CQ100" s="896"/>
      <c r="CR100" s="894"/>
      <c r="CS100" s="895"/>
      <c r="CT100" s="895"/>
      <c r="CU100" s="895"/>
      <c r="CV100" s="896"/>
      <c r="CW100" s="894"/>
      <c r="CX100" s="895"/>
      <c r="CY100" s="895"/>
      <c r="CZ100" s="895"/>
      <c r="DA100" s="896"/>
      <c r="DB100" s="894"/>
      <c r="DC100" s="895"/>
      <c r="DD100" s="895"/>
      <c r="DE100" s="895"/>
      <c r="DF100" s="896"/>
      <c r="DG100" s="894"/>
      <c r="DH100" s="895"/>
      <c r="DI100" s="895"/>
      <c r="DJ100" s="895"/>
      <c r="DK100" s="896"/>
      <c r="DL100" s="894"/>
      <c r="DM100" s="895"/>
      <c r="DN100" s="895"/>
      <c r="DO100" s="895"/>
      <c r="DP100" s="896"/>
      <c r="DQ100" s="894"/>
      <c r="DR100" s="895"/>
      <c r="DS100" s="895"/>
      <c r="DT100" s="895"/>
      <c r="DU100" s="896"/>
      <c r="DV100" s="891"/>
      <c r="DW100" s="892"/>
      <c r="DX100" s="892"/>
      <c r="DY100" s="892"/>
      <c r="DZ100" s="893"/>
      <c r="EA100" s="231"/>
    </row>
    <row r="101" spans="1:131" ht="26.25" hidden="1" customHeight="1" x14ac:dyDescent="0.2">
      <c r="A101" s="246"/>
      <c r="B101" s="247"/>
      <c r="C101" s="247"/>
      <c r="D101" s="247"/>
      <c r="E101" s="247"/>
      <c r="F101" s="247"/>
      <c r="G101" s="247"/>
      <c r="H101" s="247"/>
      <c r="I101" s="247"/>
      <c r="J101" s="247"/>
      <c r="K101" s="247"/>
      <c r="L101" s="247"/>
      <c r="M101" s="247"/>
      <c r="N101" s="247"/>
      <c r="O101" s="247"/>
      <c r="P101" s="247"/>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9"/>
      <c r="BA101" s="249"/>
      <c r="BB101" s="249"/>
      <c r="BC101" s="249"/>
      <c r="BD101" s="249"/>
      <c r="BE101" s="242"/>
      <c r="BF101" s="242"/>
      <c r="BG101" s="242"/>
      <c r="BH101" s="242"/>
      <c r="BI101" s="242"/>
      <c r="BJ101" s="242"/>
      <c r="BK101" s="242"/>
      <c r="BL101" s="242"/>
      <c r="BM101" s="242"/>
      <c r="BN101" s="242"/>
      <c r="BO101" s="242"/>
      <c r="BP101" s="242"/>
      <c r="BQ101" s="239">
        <v>95</v>
      </c>
      <c r="BR101" s="244"/>
      <c r="BS101" s="891"/>
      <c r="BT101" s="892"/>
      <c r="BU101" s="892"/>
      <c r="BV101" s="892"/>
      <c r="BW101" s="892"/>
      <c r="BX101" s="892"/>
      <c r="BY101" s="892"/>
      <c r="BZ101" s="892"/>
      <c r="CA101" s="892"/>
      <c r="CB101" s="892"/>
      <c r="CC101" s="892"/>
      <c r="CD101" s="892"/>
      <c r="CE101" s="892"/>
      <c r="CF101" s="892"/>
      <c r="CG101" s="897"/>
      <c r="CH101" s="894"/>
      <c r="CI101" s="895"/>
      <c r="CJ101" s="895"/>
      <c r="CK101" s="895"/>
      <c r="CL101" s="896"/>
      <c r="CM101" s="894"/>
      <c r="CN101" s="895"/>
      <c r="CO101" s="895"/>
      <c r="CP101" s="895"/>
      <c r="CQ101" s="896"/>
      <c r="CR101" s="894"/>
      <c r="CS101" s="895"/>
      <c r="CT101" s="895"/>
      <c r="CU101" s="895"/>
      <c r="CV101" s="896"/>
      <c r="CW101" s="894"/>
      <c r="CX101" s="895"/>
      <c r="CY101" s="895"/>
      <c r="CZ101" s="895"/>
      <c r="DA101" s="896"/>
      <c r="DB101" s="894"/>
      <c r="DC101" s="895"/>
      <c r="DD101" s="895"/>
      <c r="DE101" s="895"/>
      <c r="DF101" s="896"/>
      <c r="DG101" s="894"/>
      <c r="DH101" s="895"/>
      <c r="DI101" s="895"/>
      <c r="DJ101" s="895"/>
      <c r="DK101" s="896"/>
      <c r="DL101" s="894"/>
      <c r="DM101" s="895"/>
      <c r="DN101" s="895"/>
      <c r="DO101" s="895"/>
      <c r="DP101" s="896"/>
      <c r="DQ101" s="894"/>
      <c r="DR101" s="895"/>
      <c r="DS101" s="895"/>
      <c r="DT101" s="895"/>
      <c r="DU101" s="896"/>
      <c r="DV101" s="891"/>
      <c r="DW101" s="892"/>
      <c r="DX101" s="892"/>
      <c r="DY101" s="892"/>
      <c r="DZ101" s="893"/>
      <c r="EA101" s="231"/>
    </row>
    <row r="102" spans="1:131" ht="26.25" customHeight="1" thickBot="1" x14ac:dyDescent="0.25">
      <c r="A102" s="246"/>
      <c r="B102" s="247"/>
      <c r="C102" s="247"/>
      <c r="D102" s="247"/>
      <c r="E102" s="247"/>
      <c r="F102" s="247"/>
      <c r="G102" s="247"/>
      <c r="H102" s="247"/>
      <c r="I102" s="247"/>
      <c r="J102" s="247"/>
      <c r="K102" s="247"/>
      <c r="L102" s="247"/>
      <c r="M102" s="247"/>
      <c r="N102" s="247"/>
      <c r="O102" s="247"/>
      <c r="P102" s="247"/>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9"/>
      <c r="BA102" s="249"/>
      <c r="BB102" s="249"/>
      <c r="BC102" s="249"/>
      <c r="BD102" s="249"/>
      <c r="BE102" s="242"/>
      <c r="BF102" s="242"/>
      <c r="BG102" s="242"/>
      <c r="BH102" s="242"/>
      <c r="BI102" s="242"/>
      <c r="BJ102" s="242"/>
      <c r="BK102" s="242"/>
      <c r="BL102" s="242"/>
      <c r="BM102" s="242"/>
      <c r="BN102" s="242"/>
      <c r="BO102" s="242"/>
      <c r="BP102" s="242"/>
      <c r="BQ102" s="241" t="s">
        <v>378</v>
      </c>
      <c r="BR102" s="803" t="s">
        <v>409</v>
      </c>
      <c r="BS102" s="804"/>
      <c r="BT102" s="804"/>
      <c r="BU102" s="804"/>
      <c r="BV102" s="804"/>
      <c r="BW102" s="804"/>
      <c r="BX102" s="804"/>
      <c r="BY102" s="804"/>
      <c r="BZ102" s="804"/>
      <c r="CA102" s="804"/>
      <c r="CB102" s="804"/>
      <c r="CC102" s="804"/>
      <c r="CD102" s="804"/>
      <c r="CE102" s="804"/>
      <c r="CF102" s="804"/>
      <c r="CG102" s="805"/>
      <c r="CH102" s="919"/>
      <c r="CI102" s="920"/>
      <c r="CJ102" s="920"/>
      <c r="CK102" s="920"/>
      <c r="CL102" s="921"/>
      <c r="CM102" s="919"/>
      <c r="CN102" s="920"/>
      <c r="CO102" s="920"/>
      <c r="CP102" s="920"/>
      <c r="CQ102" s="921"/>
      <c r="CR102" s="922">
        <v>9919</v>
      </c>
      <c r="CS102" s="884"/>
      <c r="CT102" s="884"/>
      <c r="CU102" s="884"/>
      <c r="CV102" s="923"/>
      <c r="CW102" s="922">
        <v>2776</v>
      </c>
      <c r="CX102" s="884"/>
      <c r="CY102" s="884"/>
      <c r="CZ102" s="884"/>
      <c r="DA102" s="923"/>
      <c r="DB102" s="922">
        <v>57657</v>
      </c>
      <c r="DC102" s="884"/>
      <c r="DD102" s="884"/>
      <c r="DE102" s="884"/>
      <c r="DF102" s="923"/>
      <c r="DG102" s="922">
        <v>846</v>
      </c>
      <c r="DH102" s="884"/>
      <c r="DI102" s="884"/>
      <c r="DJ102" s="884"/>
      <c r="DK102" s="923"/>
      <c r="DL102" s="922">
        <v>2850</v>
      </c>
      <c r="DM102" s="884"/>
      <c r="DN102" s="884"/>
      <c r="DO102" s="884"/>
      <c r="DP102" s="923"/>
      <c r="DQ102" s="922">
        <v>3360</v>
      </c>
      <c r="DR102" s="884"/>
      <c r="DS102" s="884"/>
      <c r="DT102" s="884"/>
      <c r="DU102" s="923"/>
      <c r="DV102" s="803"/>
      <c r="DW102" s="804"/>
      <c r="DX102" s="804"/>
      <c r="DY102" s="804"/>
      <c r="DZ102" s="946"/>
      <c r="EA102" s="231"/>
    </row>
    <row r="103" spans="1:131" ht="26.25" customHeight="1" x14ac:dyDescent="0.2">
      <c r="A103" s="246"/>
      <c r="B103" s="247"/>
      <c r="C103" s="247"/>
      <c r="D103" s="247"/>
      <c r="E103" s="247"/>
      <c r="F103" s="247"/>
      <c r="G103" s="247"/>
      <c r="H103" s="247"/>
      <c r="I103" s="247"/>
      <c r="J103" s="247"/>
      <c r="K103" s="247"/>
      <c r="L103" s="247"/>
      <c r="M103" s="247"/>
      <c r="N103" s="247"/>
      <c r="O103" s="247"/>
      <c r="P103" s="247"/>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9"/>
      <c r="BA103" s="249"/>
      <c r="BB103" s="249"/>
      <c r="BC103" s="249"/>
      <c r="BD103" s="249"/>
      <c r="BE103" s="242"/>
      <c r="BF103" s="242"/>
      <c r="BG103" s="242"/>
      <c r="BH103" s="242"/>
      <c r="BI103" s="242"/>
      <c r="BJ103" s="242"/>
      <c r="BK103" s="242"/>
      <c r="BL103" s="242"/>
      <c r="BM103" s="242"/>
      <c r="BN103" s="242"/>
      <c r="BO103" s="242"/>
      <c r="BP103" s="242"/>
      <c r="BQ103" s="947" t="s">
        <v>410</v>
      </c>
      <c r="BR103" s="947"/>
      <c r="BS103" s="947"/>
      <c r="BT103" s="947"/>
      <c r="BU103" s="947"/>
      <c r="BV103" s="947"/>
      <c r="BW103" s="947"/>
      <c r="BX103" s="947"/>
      <c r="BY103" s="947"/>
      <c r="BZ103" s="947"/>
      <c r="CA103" s="947"/>
      <c r="CB103" s="947"/>
      <c r="CC103" s="947"/>
      <c r="CD103" s="947"/>
      <c r="CE103" s="947"/>
      <c r="CF103" s="947"/>
      <c r="CG103" s="947"/>
      <c r="CH103" s="947"/>
      <c r="CI103" s="947"/>
      <c r="CJ103" s="947"/>
      <c r="CK103" s="947"/>
      <c r="CL103" s="947"/>
      <c r="CM103" s="947"/>
      <c r="CN103" s="947"/>
      <c r="CO103" s="947"/>
      <c r="CP103" s="947"/>
      <c r="CQ103" s="947"/>
      <c r="CR103" s="947"/>
      <c r="CS103" s="947"/>
      <c r="CT103" s="947"/>
      <c r="CU103" s="947"/>
      <c r="CV103" s="947"/>
      <c r="CW103" s="947"/>
      <c r="CX103" s="947"/>
      <c r="CY103" s="947"/>
      <c r="CZ103" s="947"/>
      <c r="DA103" s="947"/>
      <c r="DB103" s="947"/>
      <c r="DC103" s="947"/>
      <c r="DD103" s="947"/>
      <c r="DE103" s="947"/>
      <c r="DF103" s="947"/>
      <c r="DG103" s="947"/>
      <c r="DH103" s="947"/>
      <c r="DI103" s="947"/>
      <c r="DJ103" s="947"/>
      <c r="DK103" s="947"/>
      <c r="DL103" s="947"/>
      <c r="DM103" s="947"/>
      <c r="DN103" s="947"/>
      <c r="DO103" s="947"/>
      <c r="DP103" s="947"/>
      <c r="DQ103" s="947"/>
      <c r="DR103" s="947"/>
      <c r="DS103" s="947"/>
      <c r="DT103" s="947"/>
      <c r="DU103" s="947"/>
      <c r="DV103" s="947"/>
      <c r="DW103" s="947"/>
      <c r="DX103" s="947"/>
      <c r="DY103" s="947"/>
      <c r="DZ103" s="947"/>
      <c r="EA103" s="231"/>
    </row>
    <row r="104" spans="1:131" ht="26.25" customHeight="1" x14ac:dyDescent="0.2">
      <c r="A104" s="246"/>
      <c r="B104" s="247"/>
      <c r="C104" s="247"/>
      <c r="D104" s="247"/>
      <c r="E104" s="247"/>
      <c r="F104" s="247"/>
      <c r="G104" s="247"/>
      <c r="H104" s="247"/>
      <c r="I104" s="247"/>
      <c r="J104" s="247"/>
      <c r="K104" s="247"/>
      <c r="L104" s="247"/>
      <c r="M104" s="247"/>
      <c r="N104" s="247"/>
      <c r="O104" s="247"/>
      <c r="P104" s="247"/>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9"/>
      <c r="BA104" s="249"/>
      <c r="BB104" s="249"/>
      <c r="BC104" s="249"/>
      <c r="BD104" s="249"/>
      <c r="BE104" s="242"/>
      <c r="BF104" s="242"/>
      <c r="BG104" s="242"/>
      <c r="BH104" s="242"/>
      <c r="BI104" s="242"/>
      <c r="BJ104" s="242"/>
      <c r="BK104" s="242"/>
      <c r="BL104" s="242"/>
      <c r="BM104" s="242"/>
      <c r="BN104" s="242"/>
      <c r="BO104" s="242"/>
      <c r="BP104" s="242"/>
      <c r="BQ104" s="948" t="s">
        <v>411</v>
      </c>
      <c r="BR104" s="948"/>
      <c r="BS104" s="948"/>
      <c r="BT104" s="948"/>
      <c r="BU104" s="948"/>
      <c r="BV104" s="948"/>
      <c r="BW104" s="948"/>
      <c r="BX104" s="948"/>
      <c r="BY104" s="948"/>
      <c r="BZ104" s="948"/>
      <c r="CA104" s="948"/>
      <c r="CB104" s="948"/>
      <c r="CC104" s="948"/>
      <c r="CD104" s="948"/>
      <c r="CE104" s="948"/>
      <c r="CF104" s="948"/>
      <c r="CG104" s="948"/>
      <c r="CH104" s="948"/>
      <c r="CI104" s="948"/>
      <c r="CJ104" s="948"/>
      <c r="CK104" s="948"/>
      <c r="CL104" s="948"/>
      <c r="CM104" s="948"/>
      <c r="CN104" s="948"/>
      <c r="CO104" s="948"/>
      <c r="CP104" s="948"/>
      <c r="CQ104" s="948"/>
      <c r="CR104" s="948"/>
      <c r="CS104" s="948"/>
      <c r="CT104" s="948"/>
      <c r="CU104" s="948"/>
      <c r="CV104" s="948"/>
      <c r="CW104" s="948"/>
      <c r="CX104" s="948"/>
      <c r="CY104" s="948"/>
      <c r="CZ104" s="948"/>
      <c r="DA104" s="948"/>
      <c r="DB104" s="948"/>
      <c r="DC104" s="948"/>
      <c r="DD104" s="948"/>
      <c r="DE104" s="948"/>
      <c r="DF104" s="948"/>
      <c r="DG104" s="948"/>
      <c r="DH104" s="948"/>
      <c r="DI104" s="948"/>
      <c r="DJ104" s="948"/>
      <c r="DK104" s="948"/>
      <c r="DL104" s="948"/>
      <c r="DM104" s="948"/>
      <c r="DN104" s="948"/>
      <c r="DO104" s="948"/>
      <c r="DP104" s="948"/>
      <c r="DQ104" s="948"/>
      <c r="DR104" s="948"/>
      <c r="DS104" s="948"/>
      <c r="DT104" s="948"/>
      <c r="DU104" s="948"/>
      <c r="DV104" s="948"/>
      <c r="DW104" s="948"/>
      <c r="DX104" s="948"/>
      <c r="DY104" s="948"/>
      <c r="DZ104" s="948"/>
      <c r="EA104" s="231"/>
    </row>
    <row r="105" spans="1:131" ht="11.25" customHeight="1" x14ac:dyDescent="0.2">
      <c r="A105" s="242"/>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2"/>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0" t="s">
        <v>412</v>
      </c>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0" t="s">
        <v>413</v>
      </c>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c r="DV107" s="251"/>
      <c r="DW107" s="251"/>
      <c r="DX107" s="251"/>
      <c r="DY107" s="251"/>
      <c r="DZ107" s="251"/>
    </row>
    <row r="108" spans="1:131" s="231" customFormat="1" ht="26.25" customHeight="1" x14ac:dyDescent="0.2">
      <c r="A108" s="949" t="s">
        <v>414</v>
      </c>
      <c r="B108" s="950"/>
      <c r="C108" s="950"/>
      <c r="D108" s="950"/>
      <c r="E108" s="950"/>
      <c r="F108" s="950"/>
      <c r="G108" s="950"/>
      <c r="H108" s="950"/>
      <c r="I108" s="950"/>
      <c r="J108" s="950"/>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950"/>
      <c r="AG108" s="950"/>
      <c r="AH108" s="950"/>
      <c r="AI108" s="950"/>
      <c r="AJ108" s="950"/>
      <c r="AK108" s="950"/>
      <c r="AL108" s="950"/>
      <c r="AM108" s="950"/>
      <c r="AN108" s="950"/>
      <c r="AO108" s="950"/>
      <c r="AP108" s="950"/>
      <c r="AQ108" s="950"/>
      <c r="AR108" s="950"/>
      <c r="AS108" s="950"/>
      <c r="AT108" s="951"/>
      <c r="AU108" s="949" t="s">
        <v>415</v>
      </c>
      <c r="AV108" s="950"/>
      <c r="AW108" s="950"/>
      <c r="AX108" s="950"/>
      <c r="AY108" s="950"/>
      <c r="AZ108" s="950"/>
      <c r="BA108" s="950"/>
      <c r="BB108" s="950"/>
      <c r="BC108" s="950"/>
      <c r="BD108" s="950"/>
      <c r="BE108" s="950"/>
      <c r="BF108" s="950"/>
      <c r="BG108" s="950"/>
      <c r="BH108" s="950"/>
      <c r="BI108" s="950"/>
      <c r="BJ108" s="950"/>
      <c r="BK108" s="950"/>
      <c r="BL108" s="950"/>
      <c r="BM108" s="950"/>
      <c r="BN108" s="950"/>
      <c r="BO108" s="950"/>
      <c r="BP108" s="950"/>
      <c r="BQ108" s="950"/>
      <c r="BR108" s="950"/>
      <c r="BS108" s="950"/>
      <c r="BT108" s="950"/>
      <c r="BU108" s="950"/>
      <c r="BV108" s="950"/>
      <c r="BW108" s="950"/>
      <c r="BX108" s="950"/>
      <c r="BY108" s="950"/>
      <c r="BZ108" s="950"/>
      <c r="CA108" s="950"/>
      <c r="CB108" s="950"/>
      <c r="CC108" s="950"/>
      <c r="CD108" s="950"/>
      <c r="CE108" s="950"/>
      <c r="CF108" s="950"/>
      <c r="CG108" s="950"/>
      <c r="CH108" s="950"/>
      <c r="CI108" s="950"/>
      <c r="CJ108" s="950"/>
      <c r="CK108" s="950"/>
      <c r="CL108" s="950"/>
      <c r="CM108" s="950"/>
      <c r="CN108" s="950"/>
      <c r="CO108" s="950"/>
      <c r="CP108" s="950"/>
      <c r="CQ108" s="950"/>
      <c r="CR108" s="950"/>
      <c r="CS108" s="950"/>
      <c r="CT108" s="950"/>
      <c r="CU108" s="950"/>
      <c r="CV108" s="950"/>
      <c r="CW108" s="950"/>
      <c r="CX108" s="950"/>
      <c r="CY108" s="950"/>
      <c r="CZ108" s="950"/>
      <c r="DA108" s="950"/>
      <c r="DB108" s="950"/>
      <c r="DC108" s="950"/>
      <c r="DD108" s="950"/>
      <c r="DE108" s="950"/>
      <c r="DF108" s="950"/>
      <c r="DG108" s="950"/>
      <c r="DH108" s="950"/>
      <c r="DI108" s="950"/>
      <c r="DJ108" s="950"/>
      <c r="DK108" s="950"/>
      <c r="DL108" s="950"/>
      <c r="DM108" s="950"/>
      <c r="DN108" s="950"/>
      <c r="DO108" s="950"/>
      <c r="DP108" s="950"/>
      <c r="DQ108" s="950"/>
      <c r="DR108" s="950"/>
      <c r="DS108" s="950"/>
      <c r="DT108" s="950"/>
      <c r="DU108" s="950"/>
      <c r="DV108" s="950"/>
      <c r="DW108" s="950"/>
      <c r="DX108" s="950"/>
      <c r="DY108" s="950"/>
      <c r="DZ108" s="951"/>
    </row>
    <row r="109" spans="1:131" s="231" customFormat="1" ht="26.25" customHeight="1" x14ac:dyDescent="0.2">
      <c r="A109" s="944" t="s">
        <v>416</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4" t="s">
        <v>417</v>
      </c>
      <c r="AB109" s="925"/>
      <c r="AC109" s="925"/>
      <c r="AD109" s="925"/>
      <c r="AE109" s="926"/>
      <c r="AF109" s="924" t="s">
        <v>311</v>
      </c>
      <c r="AG109" s="925"/>
      <c r="AH109" s="925"/>
      <c r="AI109" s="925"/>
      <c r="AJ109" s="926"/>
      <c r="AK109" s="924" t="s">
        <v>310</v>
      </c>
      <c r="AL109" s="925"/>
      <c r="AM109" s="925"/>
      <c r="AN109" s="925"/>
      <c r="AO109" s="926"/>
      <c r="AP109" s="924" t="s">
        <v>418</v>
      </c>
      <c r="AQ109" s="925"/>
      <c r="AR109" s="925"/>
      <c r="AS109" s="925"/>
      <c r="AT109" s="927"/>
      <c r="AU109" s="944" t="s">
        <v>416</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4" t="s">
        <v>417</v>
      </c>
      <c r="BR109" s="925"/>
      <c r="BS109" s="925"/>
      <c r="BT109" s="925"/>
      <c r="BU109" s="926"/>
      <c r="BV109" s="924" t="s">
        <v>311</v>
      </c>
      <c r="BW109" s="925"/>
      <c r="BX109" s="925"/>
      <c r="BY109" s="925"/>
      <c r="BZ109" s="926"/>
      <c r="CA109" s="924" t="s">
        <v>310</v>
      </c>
      <c r="CB109" s="925"/>
      <c r="CC109" s="925"/>
      <c r="CD109" s="925"/>
      <c r="CE109" s="926"/>
      <c r="CF109" s="945" t="s">
        <v>418</v>
      </c>
      <c r="CG109" s="945"/>
      <c r="CH109" s="945"/>
      <c r="CI109" s="945"/>
      <c r="CJ109" s="945"/>
      <c r="CK109" s="924" t="s">
        <v>419</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4" t="s">
        <v>417</v>
      </c>
      <c r="DH109" s="925"/>
      <c r="DI109" s="925"/>
      <c r="DJ109" s="925"/>
      <c r="DK109" s="926"/>
      <c r="DL109" s="924" t="s">
        <v>420</v>
      </c>
      <c r="DM109" s="925"/>
      <c r="DN109" s="925"/>
      <c r="DO109" s="925"/>
      <c r="DP109" s="926"/>
      <c r="DQ109" s="924" t="s">
        <v>310</v>
      </c>
      <c r="DR109" s="925"/>
      <c r="DS109" s="925"/>
      <c r="DT109" s="925"/>
      <c r="DU109" s="926"/>
      <c r="DV109" s="924" t="s">
        <v>418</v>
      </c>
      <c r="DW109" s="925"/>
      <c r="DX109" s="925"/>
      <c r="DY109" s="925"/>
      <c r="DZ109" s="927"/>
    </row>
    <row r="110" spans="1:131" s="231" customFormat="1" ht="26.25" customHeight="1" x14ac:dyDescent="0.2">
      <c r="A110" s="928" t="s">
        <v>421</v>
      </c>
      <c r="B110" s="929"/>
      <c r="C110" s="929"/>
      <c r="D110" s="929"/>
      <c r="E110" s="929"/>
      <c r="F110" s="929"/>
      <c r="G110" s="929"/>
      <c r="H110" s="929"/>
      <c r="I110" s="929"/>
      <c r="J110" s="929"/>
      <c r="K110" s="929"/>
      <c r="L110" s="929"/>
      <c r="M110" s="929"/>
      <c r="N110" s="929"/>
      <c r="O110" s="929"/>
      <c r="P110" s="929"/>
      <c r="Q110" s="929"/>
      <c r="R110" s="929"/>
      <c r="S110" s="929"/>
      <c r="T110" s="929"/>
      <c r="U110" s="929"/>
      <c r="V110" s="929"/>
      <c r="W110" s="929"/>
      <c r="X110" s="929"/>
      <c r="Y110" s="929"/>
      <c r="Z110" s="930"/>
      <c r="AA110" s="931">
        <v>90925009</v>
      </c>
      <c r="AB110" s="932"/>
      <c r="AC110" s="932"/>
      <c r="AD110" s="932"/>
      <c r="AE110" s="933"/>
      <c r="AF110" s="934">
        <v>90387990</v>
      </c>
      <c r="AG110" s="932"/>
      <c r="AH110" s="932"/>
      <c r="AI110" s="932"/>
      <c r="AJ110" s="933"/>
      <c r="AK110" s="934">
        <v>89803950</v>
      </c>
      <c r="AL110" s="932"/>
      <c r="AM110" s="932"/>
      <c r="AN110" s="932"/>
      <c r="AO110" s="933"/>
      <c r="AP110" s="935">
        <v>23.7</v>
      </c>
      <c r="AQ110" s="936"/>
      <c r="AR110" s="936"/>
      <c r="AS110" s="936"/>
      <c r="AT110" s="937"/>
      <c r="AU110" s="938" t="s">
        <v>72</v>
      </c>
      <c r="AV110" s="939"/>
      <c r="AW110" s="939"/>
      <c r="AX110" s="939"/>
      <c r="AY110" s="939"/>
      <c r="AZ110" s="961" t="s">
        <v>422</v>
      </c>
      <c r="BA110" s="929"/>
      <c r="BB110" s="929"/>
      <c r="BC110" s="929"/>
      <c r="BD110" s="929"/>
      <c r="BE110" s="929"/>
      <c r="BF110" s="929"/>
      <c r="BG110" s="929"/>
      <c r="BH110" s="929"/>
      <c r="BI110" s="929"/>
      <c r="BJ110" s="929"/>
      <c r="BK110" s="929"/>
      <c r="BL110" s="929"/>
      <c r="BM110" s="929"/>
      <c r="BN110" s="929"/>
      <c r="BO110" s="929"/>
      <c r="BP110" s="930"/>
      <c r="BQ110" s="962">
        <v>1397228218</v>
      </c>
      <c r="BR110" s="963"/>
      <c r="BS110" s="963"/>
      <c r="BT110" s="963"/>
      <c r="BU110" s="963"/>
      <c r="BV110" s="963">
        <v>1409273475</v>
      </c>
      <c r="BW110" s="963"/>
      <c r="BX110" s="963"/>
      <c r="BY110" s="963"/>
      <c r="BZ110" s="963"/>
      <c r="CA110" s="963">
        <v>1403944755</v>
      </c>
      <c r="CB110" s="963"/>
      <c r="CC110" s="963"/>
      <c r="CD110" s="963"/>
      <c r="CE110" s="963"/>
      <c r="CF110" s="976">
        <v>370.6</v>
      </c>
      <c r="CG110" s="977"/>
      <c r="CH110" s="977"/>
      <c r="CI110" s="977"/>
      <c r="CJ110" s="977"/>
      <c r="CK110" s="978" t="s">
        <v>423</v>
      </c>
      <c r="CL110" s="979"/>
      <c r="CM110" s="961" t="s">
        <v>424</v>
      </c>
      <c r="CN110" s="929"/>
      <c r="CO110" s="929"/>
      <c r="CP110" s="929"/>
      <c r="CQ110" s="929"/>
      <c r="CR110" s="929"/>
      <c r="CS110" s="929"/>
      <c r="CT110" s="929"/>
      <c r="CU110" s="929"/>
      <c r="CV110" s="929"/>
      <c r="CW110" s="929"/>
      <c r="CX110" s="929"/>
      <c r="CY110" s="929"/>
      <c r="CZ110" s="929"/>
      <c r="DA110" s="929"/>
      <c r="DB110" s="929"/>
      <c r="DC110" s="929"/>
      <c r="DD110" s="929"/>
      <c r="DE110" s="929"/>
      <c r="DF110" s="930"/>
      <c r="DG110" s="962">
        <v>699712</v>
      </c>
      <c r="DH110" s="963"/>
      <c r="DI110" s="963"/>
      <c r="DJ110" s="963"/>
      <c r="DK110" s="963"/>
      <c r="DL110" s="963">
        <v>604928</v>
      </c>
      <c r="DM110" s="963"/>
      <c r="DN110" s="963"/>
      <c r="DO110" s="963"/>
      <c r="DP110" s="963"/>
      <c r="DQ110" s="963">
        <v>508468</v>
      </c>
      <c r="DR110" s="963"/>
      <c r="DS110" s="963"/>
      <c r="DT110" s="963"/>
      <c r="DU110" s="963"/>
      <c r="DV110" s="964">
        <v>0.1</v>
      </c>
      <c r="DW110" s="964"/>
      <c r="DX110" s="964"/>
      <c r="DY110" s="964"/>
      <c r="DZ110" s="965"/>
    </row>
    <row r="111" spans="1:131" s="231" customFormat="1" ht="26.25" customHeight="1" x14ac:dyDescent="0.2">
      <c r="A111" s="966" t="s">
        <v>425</v>
      </c>
      <c r="B111" s="967"/>
      <c r="C111" s="967"/>
      <c r="D111" s="967"/>
      <c r="E111" s="967"/>
      <c r="F111" s="967"/>
      <c r="G111" s="967"/>
      <c r="H111" s="967"/>
      <c r="I111" s="967"/>
      <c r="J111" s="967"/>
      <c r="K111" s="967"/>
      <c r="L111" s="967"/>
      <c r="M111" s="967"/>
      <c r="N111" s="967"/>
      <c r="O111" s="967"/>
      <c r="P111" s="967"/>
      <c r="Q111" s="967"/>
      <c r="R111" s="967"/>
      <c r="S111" s="967"/>
      <c r="T111" s="967"/>
      <c r="U111" s="967"/>
      <c r="V111" s="967"/>
      <c r="W111" s="967"/>
      <c r="X111" s="967"/>
      <c r="Y111" s="967"/>
      <c r="Z111" s="968"/>
      <c r="AA111" s="969" t="s">
        <v>399</v>
      </c>
      <c r="AB111" s="970"/>
      <c r="AC111" s="970"/>
      <c r="AD111" s="970"/>
      <c r="AE111" s="971"/>
      <c r="AF111" s="972" t="s">
        <v>399</v>
      </c>
      <c r="AG111" s="970"/>
      <c r="AH111" s="970"/>
      <c r="AI111" s="970"/>
      <c r="AJ111" s="971"/>
      <c r="AK111" s="972" t="s">
        <v>399</v>
      </c>
      <c r="AL111" s="970"/>
      <c r="AM111" s="970"/>
      <c r="AN111" s="970"/>
      <c r="AO111" s="971"/>
      <c r="AP111" s="973" t="s">
        <v>399</v>
      </c>
      <c r="AQ111" s="974"/>
      <c r="AR111" s="974"/>
      <c r="AS111" s="974"/>
      <c r="AT111" s="975"/>
      <c r="AU111" s="940"/>
      <c r="AV111" s="941"/>
      <c r="AW111" s="941"/>
      <c r="AX111" s="941"/>
      <c r="AY111" s="941"/>
      <c r="AZ111" s="954" t="s">
        <v>426</v>
      </c>
      <c r="BA111" s="955"/>
      <c r="BB111" s="955"/>
      <c r="BC111" s="955"/>
      <c r="BD111" s="955"/>
      <c r="BE111" s="955"/>
      <c r="BF111" s="955"/>
      <c r="BG111" s="955"/>
      <c r="BH111" s="955"/>
      <c r="BI111" s="955"/>
      <c r="BJ111" s="955"/>
      <c r="BK111" s="955"/>
      <c r="BL111" s="955"/>
      <c r="BM111" s="955"/>
      <c r="BN111" s="955"/>
      <c r="BO111" s="955"/>
      <c r="BP111" s="956"/>
      <c r="BQ111" s="957">
        <v>8040550</v>
      </c>
      <c r="BR111" s="958"/>
      <c r="BS111" s="958"/>
      <c r="BT111" s="958"/>
      <c r="BU111" s="958"/>
      <c r="BV111" s="958">
        <v>6873125</v>
      </c>
      <c r="BW111" s="958"/>
      <c r="BX111" s="958"/>
      <c r="BY111" s="958"/>
      <c r="BZ111" s="958"/>
      <c r="CA111" s="958">
        <v>5849704</v>
      </c>
      <c r="CB111" s="958"/>
      <c r="CC111" s="958"/>
      <c r="CD111" s="958"/>
      <c r="CE111" s="958"/>
      <c r="CF111" s="952">
        <v>1.5</v>
      </c>
      <c r="CG111" s="953"/>
      <c r="CH111" s="953"/>
      <c r="CI111" s="953"/>
      <c r="CJ111" s="953"/>
      <c r="CK111" s="980"/>
      <c r="CL111" s="981"/>
      <c r="CM111" s="954" t="s">
        <v>427</v>
      </c>
      <c r="CN111" s="955"/>
      <c r="CO111" s="955"/>
      <c r="CP111" s="955"/>
      <c r="CQ111" s="955"/>
      <c r="CR111" s="955"/>
      <c r="CS111" s="955"/>
      <c r="CT111" s="955"/>
      <c r="CU111" s="955"/>
      <c r="CV111" s="955"/>
      <c r="CW111" s="955"/>
      <c r="CX111" s="955"/>
      <c r="CY111" s="955"/>
      <c r="CZ111" s="955"/>
      <c r="DA111" s="955"/>
      <c r="DB111" s="955"/>
      <c r="DC111" s="955"/>
      <c r="DD111" s="955"/>
      <c r="DE111" s="955"/>
      <c r="DF111" s="956"/>
      <c r="DG111" s="957" t="s">
        <v>399</v>
      </c>
      <c r="DH111" s="958"/>
      <c r="DI111" s="958"/>
      <c r="DJ111" s="958"/>
      <c r="DK111" s="958"/>
      <c r="DL111" s="958" t="s">
        <v>399</v>
      </c>
      <c r="DM111" s="958"/>
      <c r="DN111" s="958"/>
      <c r="DO111" s="958"/>
      <c r="DP111" s="958"/>
      <c r="DQ111" s="958" t="s">
        <v>399</v>
      </c>
      <c r="DR111" s="958"/>
      <c r="DS111" s="958"/>
      <c r="DT111" s="958"/>
      <c r="DU111" s="958"/>
      <c r="DV111" s="959" t="s">
        <v>399</v>
      </c>
      <c r="DW111" s="959"/>
      <c r="DX111" s="959"/>
      <c r="DY111" s="959"/>
      <c r="DZ111" s="960"/>
    </row>
    <row r="112" spans="1:131" s="231" customFormat="1" ht="26.25" customHeight="1" x14ac:dyDescent="0.2">
      <c r="A112" s="991" t="s">
        <v>428</v>
      </c>
      <c r="B112" s="992"/>
      <c r="C112" s="955" t="s">
        <v>429</v>
      </c>
      <c r="D112" s="955"/>
      <c r="E112" s="955"/>
      <c r="F112" s="955"/>
      <c r="G112" s="955"/>
      <c r="H112" s="955"/>
      <c r="I112" s="955"/>
      <c r="J112" s="955"/>
      <c r="K112" s="955"/>
      <c r="L112" s="955"/>
      <c r="M112" s="955"/>
      <c r="N112" s="955"/>
      <c r="O112" s="955"/>
      <c r="P112" s="955"/>
      <c r="Q112" s="955"/>
      <c r="R112" s="955"/>
      <c r="S112" s="955"/>
      <c r="T112" s="955"/>
      <c r="U112" s="955"/>
      <c r="V112" s="955"/>
      <c r="W112" s="955"/>
      <c r="X112" s="955"/>
      <c r="Y112" s="955"/>
      <c r="Z112" s="956"/>
      <c r="AA112" s="984">
        <v>10833333</v>
      </c>
      <c r="AB112" s="985"/>
      <c r="AC112" s="985"/>
      <c r="AD112" s="985"/>
      <c r="AE112" s="986"/>
      <c r="AF112" s="987">
        <v>10833333</v>
      </c>
      <c r="AG112" s="985"/>
      <c r="AH112" s="985"/>
      <c r="AI112" s="985"/>
      <c r="AJ112" s="986"/>
      <c r="AK112" s="987">
        <v>10166667</v>
      </c>
      <c r="AL112" s="985"/>
      <c r="AM112" s="985"/>
      <c r="AN112" s="985"/>
      <c r="AO112" s="986"/>
      <c r="AP112" s="988">
        <v>2.7</v>
      </c>
      <c r="AQ112" s="989"/>
      <c r="AR112" s="989"/>
      <c r="AS112" s="989"/>
      <c r="AT112" s="990"/>
      <c r="AU112" s="940"/>
      <c r="AV112" s="941"/>
      <c r="AW112" s="941"/>
      <c r="AX112" s="941"/>
      <c r="AY112" s="941"/>
      <c r="AZ112" s="954" t="s">
        <v>430</v>
      </c>
      <c r="BA112" s="955"/>
      <c r="BB112" s="955"/>
      <c r="BC112" s="955"/>
      <c r="BD112" s="955"/>
      <c r="BE112" s="955"/>
      <c r="BF112" s="955"/>
      <c r="BG112" s="955"/>
      <c r="BH112" s="955"/>
      <c r="BI112" s="955"/>
      <c r="BJ112" s="955"/>
      <c r="BK112" s="955"/>
      <c r="BL112" s="955"/>
      <c r="BM112" s="955"/>
      <c r="BN112" s="955"/>
      <c r="BO112" s="955"/>
      <c r="BP112" s="956"/>
      <c r="BQ112" s="957">
        <v>10471223</v>
      </c>
      <c r="BR112" s="958"/>
      <c r="BS112" s="958"/>
      <c r="BT112" s="958"/>
      <c r="BU112" s="958"/>
      <c r="BV112" s="958">
        <v>7161790</v>
      </c>
      <c r="BW112" s="958"/>
      <c r="BX112" s="958"/>
      <c r="BY112" s="958"/>
      <c r="BZ112" s="958"/>
      <c r="CA112" s="958">
        <v>6653263</v>
      </c>
      <c r="CB112" s="958"/>
      <c r="CC112" s="958"/>
      <c r="CD112" s="958"/>
      <c r="CE112" s="958"/>
      <c r="CF112" s="952">
        <v>1.8</v>
      </c>
      <c r="CG112" s="953"/>
      <c r="CH112" s="953"/>
      <c r="CI112" s="953"/>
      <c r="CJ112" s="953"/>
      <c r="CK112" s="980"/>
      <c r="CL112" s="981"/>
      <c r="CM112" s="954" t="s">
        <v>431</v>
      </c>
      <c r="CN112" s="955"/>
      <c r="CO112" s="955"/>
      <c r="CP112" s="955"/>
      <c r="CQ112" s="955"/>
      <c r="CR112" s="955"/>
      <c r="CS112" s="955"/>
      <c r="CT112" s="955"/>
      <c r="CU112" s="955"/>
      <c r="CV112" s="955"/>
      <c r="CW112" s="955"/>
      <c r="CX112" s="955"/>
      <c r="CY112" s="955"/>
      <c r="CZ112" s="955"/>
      <c r="DA112" s="955"/>
      <c r="DB112" s="955"/>
      <c r="DC112" s="955"/>
      <c r="DD112" s="955"/>
      <c r="DE112" s="955"/>
      <c r="DF112" s="956"/>
      <c r="DG112" s="957" t="s">
        <v>130</v>
      </c>
      <c r="DH112" s="958"/>
      <c r="DI112" s="958"/>
      <c r="DJ112" s="958"/>
      <c r="DK112" s="958"/>
      <c r="DL112" s="958" t="s">
        <v>370</v>
      </c>
      <c r="DM112" s="958"/>
      <c r="DN112" s="958"/>
      <c r="DO112" s="958"/>
      <c r="DP112" s="958"/>
      <c r="DQ112" s="958" t="s">
        <v>130</v>
      </c>
      <c r="DR112" s="958"/>
      <c r="DS112" s="958"/>
      <c r="DT112" s="958"/>
      <c r="DU112" s="958"/>
      <c r="DV112" s="959" t="s">
        <v>432</v>
      </c>
      <c r="DW112" s="959"/>
      <c r="DX112" s="959"/>
      <c r="DY112" s="959"/>
      <c r="DZ112" s="960"/>
    </row>
    <row r="113" spans="1:130" s="231" customFormat="1" ht="26.25" customHeight="1" x14ac:dyDescent="0.2">
      <c r="A113" s="993"/>
      <c r="B113" s="994"/>
      <c r="C113" s="955" t="s">
        <v>433</v>
      </c>
      <c r="D113" s="955"/>
      <c r="E113" s="955"/>
      <c r="F113" s="955"/>
      <c r="G113" s="955"/>
      <c r="H113" s="955"/>
      <c r="I113" s="955"/>
      <c r="J113" s="955"/>
      <c r="K113" s="955"/>
      <c r="L113" s="955"/>
      <c r="M113" s="955"/>
      <c r="N113" s="955"/>
      <c r="O113" s="955"/>
      <c r="P113" s="955"/>
      <c r="Q113" s="955"/>
      <c r="R113" s="955"/>
      <c r="S113" s="955"/>
      <c r="T113" s="955"/>
      <c r="U113" s="955"/>
      <c r="V113" s="955"/>
      <c r="W113" s="955"/>
      <c r="X113" s="955"/>
      <c r="Y113" s="955"/>
      <c r="Z113" s="956"/>
      <c r="AA113" s="984">
        <v>940302</v>
      </c>
      <c r="AB113" s="985"/>
      <c r="AC113" s="985"/>
      <c r="AD113" s="985"/>
      <c r="AE113" s="986"/>
      <c r="AF113" s="987">
        <v>812798</v>
      </c>
      <c r="AG113" s="985"/>
      <c r="AH113" s="985"/>
      <c r="AI113" s="985"/>
      <c r="AJ113" s="986"/>
      <c r="AK113" s="987">
        <v>689332</v>
      </c>
      <c r="AL113" s="985"/>
      <c r="AM113" s="985"/>
      <c r="AN113" s="985"/>
      <c r="AO113" s="986"/>
      <c r="AP113" s="988">
        <v>0.2</v>
      </c>
      <c r="AQ113" s="989"/>
      <c r="AR113" s="989"/>
      <c r="AS113" s="989"/>
      <c r="AT113" s="990"/>
      <c r="AU113" s="940"/>
      <c r="AV113" s="941"/>
      <c r="AW113" s="941"/>
      <c r="AX113" s="941"/>
      <c r="AY113" s="941"/>
      <c r="AZ113" s="954" t="s">
        <v>434</v>
      </c>
      <c r="BA113" s="955"/>
      <c r="BB113" s="955"/>
      <c r="BC113" s="955"/>
      <c r="BD113" s="955"/>
      <c r="BE113" s="955"/>
      <c r="BF113" s="955"/>
      <c r="BG113" s="955"/>
      <c r="BH113" s="955"/>
      <c r="BI113" s="955"/>
      <c r="BJ113" s="955"/>
      <c r="BK113" s="955"/>
      <c r="BL113" s="955"/>
      <c r="BM113" s="955"/>
      <c r="BN113" s="955"/>
      <c r="BO113" s="955"/>
      <c r="BP113" s="956"/>
      <c r="BQ113" s="957" t="s">
        <v>130</v>
      </c>
      <c r="BR113" s="958"/>
      <c r="BS113" s="958"/>
      <c r="BT113" s="958"/>
      <c r="BU113" s="958"/>
      <c r="BV113" s="958" t="s">
        <v>130</v>
      </c>
      <c r="BW113" s="958"/>
      <c r="BX113" s="958"/>
      <c r="BY113" s="958"/>
      <c r="BZ113" s="958"/>
      <c r="CA113" s="958" t="s">
        <v>130</v>
      </c>
      <c r="CB113" s="958"/>
      <c r="CC113" s="958"/>
      <c r="CD113" s="958"/>
      <c r="CE113" s="958"/>
      <c r="CF113" s="952" t="s">
        <v>130</v>
      </c>
      <c r="CG113" s="953"/>
      <c r="CH113" s="953"/>
      <c r="CI113" s="953"/>
      <c r="CJ113" s="953"/>
      <c r="CK113" s="980"/>
      <c r="CL113" s="981"/>
      <c r="CM113" s="954" t="s">
        <v>435</v>
      </c>
      <c r="CN113" s="955"/>
      <c r="CO113" s="955"/>
      <c r="CP113" s="955"/>
      <c r="CQ113" s="955"/>
      <c r="CR113" s="955"/>
      <c r="CS113" s="955"/>
      <c r="CT113" s="955"/>
      <c r="CU113" s="955"/>
      <c r="CV113" s="955"/>
      <c r="CW113" s="955"/>
      <c r="CX113" s="955"/>
      <c r="CY113" s="955"/>
      <c r="CZ113" s="955"/>
      <c r="DA113" s="955"/>
      <c r="DB113" s="955"/>
      <c r="DC113" s="955"/>
      <c r="DD113" s="955"/>
      <c r="DE113" s="955"/>
      <c r="DF113" s="956"/>
      <c r="DG113" s="957" t="s">
        <v>130</v>
      </c>
      <c r="DH113" s="958"/>
      <c r="DI113" s="958"/>
      <c r="DJ113" s="958"/>
      <c r="DK113" s="958"/>
      <c r="DL113" s="958" t="s">
        <v>130</v>
      </c>
      <c r="DM113" s="958"/>
      <c r="DN113" s="958"/>
      <c r="DO113" s="958"/>
      <c r="DP113" s="958"/>
      <c r="DQ113" s="958" t="s">
        <v>370</v>
      </c>
      <c r="DR113" s="958"/>
      <c r="DS113" s="958"/>
      <c r="DT113" s="958"/>
      <c r="DU113" s="958"/>
      <c r="DV113" s="959" t="s">
        <v>130</v>
      </c>
      <c r="DW113" s="959"/>
      <c r="DX113" s="959"/>
      <c r="DY113" s="959"/>
      <c r="DZ113" s="960"/>
    </row>
    <row r="114" spans="1:130" s="231" customFormat="1" ht="26.25" customHeight="1" x14ac:dyDescent="0.2">
      <c r="A114" s="993"/>
      <c r="B114" s="994"/>
      <c r="C114" s="955" t="s">
        <v>436</v>
      </c>
      <c r="D114" s="955"/>
      <c r="E114" s="955"/>
      <c r="F114" s="955"/>
      <c r="G114" s="955"/>
      <c r="H114" s="955"/>
      <c r="I114" s="955"/>
      <c r="J114" s="955"/>
      <c r="K114" s="955"/>
      <c r="L114" s="955"/>
      <c r="M114" s="955"/>
      <c r="N114" s="955"/>
      <c r="O114" s="955"/>
      <c r="P114" s="955"/>
      <c r="Q114" s="955"/>
      <c r="R114" s="955"/>
      <c r="S114" s="955"/>
      <c r="T114" s="955"/>
      <c r="U114" s="955"/>
      <c r="V114" s="955"/>
      <c r="W114" s="955"/>
      <c r="X114" s="955"/>
      <c r="Y114" s="955"/>
      <c r="Z114" s="956"/>
      <c r="AA114" s="984" t="s">
        <v>130</v>
      </c>
      <c r="AB114" s="985"/>
      <c r="AC114" s="985"/>
      <c r="AD114" s="985"/>
      <c r="AE114" s="986"/>
      <c r="AF114" s="987" t="s">
        <v>130</v>
      </c>
      <c r="AG114" s="985"/>
      <c r="AH114" s="985"/>
      <c r="AI114" s="985"/>
      <c r="AJ114" s="986"/>
      <c r="AK114" s="987" t="s">
        <v>130</v>
      </c>
      <c r="AL114" s="985"/>
      <c r="AM114" s="985"/>
      <c r="AN114" s="985"/>
      <c r="AO114" s="986"/>
      <c r="AP114" s="988" t="s">
        <v>130</v>
      </c>
      <c r="AQ114" s="989"/>
      <c r="AR114" s="989"/>
      <c r="AS114" s="989"/>
      <c r="AT114" s="990"/>
      <c r="AU114" s="940"/>
      <c r="AV114" s="941"/>
      <c r="AW114" s="941"/>
      <c r="AX114" s="941"/>
      <c r="AY114" s="941"/>
      <c r="AZ114" s="954" t="s">
        <v>437</v>
      </c>
      <c r="BA114" s="955"/>
      <c r="BB114" s="955"/>
      <c r="BC114" s="955"/>
      <c r="BD114" s="955"/>
      <c r="BE114" s="955"/>
      <c r="BF114" s="955"/>
      <c r="BG114" s="955"/>
      <c r="BH114" s="955"/>
      <c r="BI114" s="955"/>
      <c r="BJ114" s="955"/>
      <c r="BK114" s="955"/>
      <c r="BL114" s="955"/>
      <c r="BM114" s="955"/>
      <c r="BN114" s="955"/>
      <c r="BO114" s="955"/>
      <c r="BP114" s="956"/>
      <c r="BQ114" s="957">
        <v>158652064</v>
      </c>
      <c r="BR114" s="958"/>
      <c r="BS114" s="958"/>
      <c r="BT114" s="958"/>
      <c r="BU114" s="958"/>
      <c r="BV114" s="958">
        <v>153451187</v>
      </c>
      <c r="BW114" s="958"/>
      <c r="BX114" s="958"/>
      <c r="BY114" s="958"/>
      <c r="BZ114" s="958"/>
      <c r="CA114" s="958">
        <v>148608192</v>
      </c>
      <c r="CB114" s="958"/>
      <c r="CC114" s="958"/>
      <c r="CD114" s="958"/>
      <c r="CE114" s="958"/>
      <c r="CF114" s="952">
        <v>39.200000000000003</v>
      </c>
      <c r="CG114" s="953"/>
      <c r="CH114" s="953"/>
      <c r="CI114" s="953"/>
      <c r="CJ114" s="953"/>
      <c r="CK114" s="980"/>
      <c r="CL114" s="981"/>
      <c r="CM114" s="954" t="s">
        <v>438</v>
      </c>
      <c r="CN114" s="955"/>
      <c r="CO114" s="955"/>
      <c r="CP114" s="955"/>
      <c r="CQ114" s="955"/>
      <c r="CR114" s="955"/>
      <c r="CS114" s="955"/>
      <c r="CT114" s="955"/>
      <c r="CU114" s="955"/>
      <c r="CV114" s="955"/>
      <c r="CW114" s="955"/>
      <c r="CX114" s="955"/>
      <c r="CY114" s="955"/>
      <c r="CZ114" s="955"/>
      <c r="DA114" s="955"/>
      <c r="DB114" s="955"/>
      <c r="DC114" s="955"/>
      <c r="DD114" s="955"/>
      <c r="DE114" s="955"/>
      <c r="DF114" s="956"/>
      <c r="DG114" s="957">
        <v>2673595</v>
      </c>
      <c r="DH114" s="958"/>
      <c r="DI114" s="958"/>
      <c r="DJ114" s="958"/>
      <c r="DK114" s="958"/>
      <c r="DL114" s="958">
        <v>2347657</v>
      </c>
      <c r="DM114" s="958"/>
      <c r="DN114" s="958"/>
      <c r="DO114" s="958"/>
      <c r="DP114" s="958"/>
      <c r="DQ114" s="958">
        <v>2036319</v>
      </c>
      <c r="DR114" s="958"/>
      <c r="DS114" s="958"/>
      <c r="DT114" s="958"/>
      <c r="DU114" s="958"/>
      <c r="DV114" s="959">
        <v>0.5</v>
      </c>
      <c r="DW114" s="959"/>
      <c r="DX114" s="959"/>
      <c r="DY114" s="959"/>
      <c r="DZ114" s="960"/>
    </row>
    <row r="115" spans="1:130" s="231" customFormat="1" ht="26.25" customHeight="1" x14ac:dyDescent="0.2">
      <c r="A115" s="993"/>
      <c r="B115" s="994"/>
      <c r="C115" s="955" t="s">
        <v>439</v>
      </c>
      <c r="D115" s="955"/>
      <c r="E115" s="955"/>
      <c r="F115" s="955"/>
      <c r="G115" s="955"/>
      <c r="H115" s="955"/>
      <c r="I115" s="955"/>
      <c r="J115" s="955"/>
      <c r="K115" s="955"/>
      <c r="L115" s="955"/>
      <c r="M115" s="955"/>
      <c r="N115" s="955"/>
      <c r="O115" s="955"/>
      <c r="P115" s="955"/>
      <c r="Q115" s="955"/>
      <c r="R115" s="955"/>
      <c r="S115" s="955"/>
      <c r="T115" s="955"/>
      <c r="U115" s="955"/>
      <c r="V115" s="955"/>
      <c r="W115" s="955"/>
      <c r="X115" s="955"/>
      <c r="Y115" s="955"/>
      <c r="Z115" s="956"/>
      <c r="AA115" s="984">
        <v>1296785</v>
      </c>
      <c r="AB115" s="985"/>
      <c r="AC115" s="985"/>
      <c r="AD115" s="985"/>
      <c r="AE115" s="986"/>
      <c r="AF115" s="987">
        <v>1006144</v>
      </c>
      <c r="AG115" s="985"/>
      <c r="AH115" s="985"/>
      <c r="AI115" s="985"/>
      <c r="AJ115" s="986"/>
      <c r="AK115" s="987">
        <v>786542</v>
      </c>
      <c r="AL115" s="985"/>
      <c r="AM115" s="985"/>
      <c r="AN115" s="985"/>
      <c r="AO115" s="986"/>
      <c r="AP115" s="988">
        <v>0.2</v>
      </c>
      <c r="AQ115" s="989"/>
      <c r="AR115" s="989"/>
      <c r="AS115" s="989"/>
      <c r="AT115" s="990"/>
      <c r="AU115" s="940"/>
      <c r="AV115" s="941"/>
      <c r="AW115" s="941"/>
      <c r="AX115" s="941"/>
      <c r="AY115" s="941"/>
      <c r="AZ115" s="954" t="s">
        <v>440</v>
      </c>
      <c r="BA115" s="955"/>
      <c r="BB115" s="955"/>
      <c r="BC115" s="955"/>
      <c r="BD115" s="955"/>
      <c r="BE115" s="955"/>
      <c r="BF115" s="955"/>
      <c r="BG115" s="955"/>
      <c r="BH115" s="955"/>
      <c r="BI115" s="955"/>
      <c r="BJ115" s="955"/>
      <c r="BK115" s="955"/>
      <c r="BL115" s="955"/>
      <c r="BM115" s="955"/>
      <c r="BN115" s="955"/>
      <c r="BO115" s="955"/>
      <c r="BP115" s="956"/>
      <c r="BQ115" s="957">
        <v>11051146</v>
      </c>
      <c r="BR115" s="958"/>
      <c r="BS115" s="958"/>
      <c r="BT115" s="958"/>
      <c r="BU115" s="958"/>
      <c r="BV115" s="958">
        <v>10506182</v>
      </c>
      <c r="BW115" s="958"/>
      <c r="BX115" s="958"/>
      <c r="BY115" s="958"/>
      <c r="BZ115" s="958"/>
      <c r="CA115" s="958">
        <v>3359999</v>
      </c>
      <c r="CB115" s="958"/>
      <c r="CC115" s="958"/>
      <c r="CD115" s="958"/>
      <c r="CE115" s="958"/>
      <c r="CF115" s="952">
        <v>0.9</v>
      </c>
      <c r="CG115" s="953"/>
      <c r="CH115" s="953"/>
      <c r="CI115" s="953"/>
      <c r="CJ115" s="953"/>
      <c r="CK115" s="980"/>
      <c r="CL115" s="981"/>
      <c r="CM115" s="954" t="s">
        <v>441</v>
      </c>
      <c r="CN115" s="955"/>
      <c r="CO115" s="955"/>
      <c r="CP115" s="955"/>
      <c r="CQ115" s="955"/>
      <c r="CR115" s="955"/>
      <c r="CS115" s="955"/>
      <c r="CT115" s="955"/>
      <c r="CU115" s="955"/>
      <c r="CV115" s="955"/>
      <c r="CW115" s="955"/>
      <c r="CX115" s="955"/>
      <c r="CY115" s="955"/>
      <c r="CZ115" s="955"/>
      <c r="DA115" s="955"/>
      <c r="DB115" s="955"/>
      <c r="DC115" s="955"/>
      <c r="DD115" s="955"/>
      <c r="DE115" s="955"/>
      <c r="DF115" s="956"/>
      <c r="DG115" s="957">
        <v>1919692</v>
      </c>
      <c r="DH115" s="958"/>
      <c r="DI115" s="958"/>
      <c r="DJ115" s="958"/>
      <c r="DK115" s="958"/>
      <c r="DL115" s="958">
        <v>1332891</v>
      </c>
      <c r="DM115" s="958"/>
      <c r="DN115" s="958"/>
      <c r="DO115" s="958"/>
      <c r="DP115" s="958"/>
      <c r="DQ115" s="958">
        <v>823949</v>
      </c>
      <c r="DR115" s="958"/>
      <c r="DS115" s="958"/>
      <c r="DT115" s="958"/>
      <c r="DU115" s="958"/>
      <c r="DV115" s="959">
        <v>0.2</v>
      </c>
      <c r="DW115" s="959"/>
      <c r="DX115" s="959"/>
      <c r="DY115" s="959"/>
      <c r="DZ115" s="960"/>
    </row>
    <row r="116" spans="1:130" s="231" customFormat="1" ht="26.25" customHeight="1" x14ac:dyDescent="0.2">
      <c r="A116" s="995"/>
      <c r="B116" s="996"/>
      <c r="C116" s="997" t="s">
        <v>442</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84" t="s">
        <v>370</v>
      </c>
      <c r="AB116" s="985"/>
      <c r="AC116" s="985"/>
      <c r="AD116" s="985"/>
      <c r="AE116" s="986"/>
      <c r="AF116" s="987" t="s">
        <v>370</v>
      </c>
      <c r="AG116" s="985"/>
      <c r="AH116" s="985"/>
      <c r="AI116" s="985"/>
      <c r="AJ116" s="986"/>
      <c r="AK116" s="987" t="s">
        <v>130</v>
      </c>
      <c r="AL116" s="985"/>
      <c r="AM116" s="985"/>
      <c r="AN116" s="985"/>
      <c r="AO116" s="986"/>
      <c r="AP116" s="988" t="s">
        <v>130</v>
      </c>
      <c r="AQ116" s="989"/>
      <c r="AR116" s="989"/>
      <c r="AS116" s="989"/>
      <c r="AT116" s="990"/>
      <c r="AU116" s="940"/>
      <c r="AV116" s="941"/>
      <c r="AW116" s="941"/>
      <c r="AX116" s="941"/>
      <c r="AY116" s="941"/>
      <c r="AZ116" s="999" t="s">
        <v>443</v>
      </c>
      <c r="BA116" s="1000"/>
      <c r="BB116" s="1000"/>
      <c r="BC116" s="1000"/>
      <c r="BD116" s="1000"/>
      <c r="BE116" s="1000"/>
      <c r="BF116" s="1000"/>
      <c r="BG116" s="1000"/>
      <c r="BH116" s="1000"/>
      <c r="BI116" s="1000"/>
      <c r="BJ116" s="1000"/>
      <c r="BK116" s="1000"/>
      <c r="BL116" s="1000"/>
      <c r="BM116" s="1000"/>
      <c r="BN116" s="1000"/>
      <c r="BO116" s="1000"/>
      <c r="BP116" s="1001"/>
      <c r="BQ116" s="957">
        <v>10794900</v>
      </c>
      <c r="BR116" s="958"/>
      <c r="BS116" s="958"/>
      <c r="BT116" s="958"/>
      <c r="BU116" s="958"/>
      <c r="BV116" s="958">
        <v>10429800</v>
      </c>
      <c r="BW116" s="958"/>
      <c r="BX116" s="958"/>
      <c r="BY116" s="958"/>
      <c r="BZ116" s="958"/>
      <c r="CA116" s="958">
        <v>3328300</v>
      </c>
      <c r="CB116" s="958"/>
      <c r="CC116" s="958"/>
      <c r="CD116" s="958"/>
      <c r="CE116" s="958"/>
      <c r="CF116" s="952">
        <v>0.9</v>
      </c>
      <c r="CG116" s="953"/>
      <c r="CH116" s="953"/>
      <c r="CI116" s="953"/>
      <c r="CJ116" s="953"/>
      <c r="CK116" s="980"/>
      <c r="CL116" s="981"/>
      <c r="CM116" s="954" t="s">
        <v>444</v>
      </c>
      <c r="CN116" s="955"/>
      <c r="CO116" s="955"/>
      <c r="CP116" s="955"/>
      <c r="CQ116" s="955"/>
      <c r="CR116" s="955"/>
      <c r="CS116" s="955"/>
      <c r="CT116" s="955"/>
      <c r="CU116" s="955"/>
      <c r="CV116" s="955"/>
      <c r="CW116" s="955"/>
      <c r="CX116" s="955"/>
      <c r="CY116" s="955"/>
      <c r="CZ116" s="955"/>
      <c r="DA116" s="955"/>
      <c r="DB116" s="955"/>
      <c r="DC116" s="955"/>
      <c r="DD116" s="955"/>
      <c r="DE116" s="955"/>
      <c r="DF116" s="956"/>
      <c r="DG116" s="957" t="s">
        <v>130</v>
      </c>
      <c r="DH116" s="958"/>
      <c r="DI116" s="958"/>
      <c r="DJ116" s="958"/>
      <c r="DK116" s="958"/>
      <c r="DL116" s="958" t="s">
        <v>130</v>
      </c>
      <c r="DM116" s="958"/>
      <c r="DN116" s="958"/>
      <c r="DO116" s="958"/>
      <c r="DP116" s="958"/>
      <c r="DQ116" s="958" t="s">
        <v>130</v>
      </c>
      <c r="DR116" s="958"/>
      <c r="DS116" s="958"/>
      <c r="DT116" s="958"/>
      <c r="DU116" s="958"/>
      <c r="DV116" s="959" t="s">
        <v>130</v>
      </c>
      <c r="DW116" s="959"/>
      <c r="DX116" s="959"/>
      <c r="DY116" s="959"/>
      <c r="DZ116" s="960"/>
    </row>
    <row r="117" spans="1:130" s="231" customFormat="1" ht="26.25" customHeight="1" x14ac:dyDescent="0.2">
      <c r="A117" s="944" t="s">
        <v>156</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1006" t="s">
        <v>445</v>
      </c>
      <c r="Z117" s="926"/>
      <c r="AA117" s="1007">
        <v>103995429</v>
      </c>
      <c r="AB117" s="1008"/>
      <c r="AC117" s="1008"/>
      <c r="AD117" s="1008"/>
      <c r="AE117" s="1009"/>
      <c r="AF117" s="1010">
        <v>103040265</v>
      </c>
      <c r="AG117" s="1008"/>
      <c r="AH117" s="1008"/>
      <c r="AI117" s="1008"/>
      <c r="AJ117" s="1009"/>
      <c r="AK117" s="1010">
        <v>101446491</v>
      </c>
      <c r="AL117" s="1008"/>
      <c r="AM117" s="1008"/>
      <c r="AN117" s="1008"/>
      <c r="AO117" s="1009"/>
      <c r="AP117" s="1011"/>
      <c r="AQ117" s="1012"/>
      <c r="AR117" s="1012"/>
      <c r="AS117" s="1012"/>
      <c r="AT117" s="1013"/>
      <c r="AU117" s="940"/>
      <c r="AV117" s="941"/>
      <c r="AW117" s="941"/>
      <c r="AX117" s="941"/>
      <c r="AY117" s="941"/>
      <c r="AZ117" s="954" t="s">
        <v>446</v>
      </c>
      <c r="BA117" s="955"/>
      <c r="BB117" s="955"/>
      <c r="BC117" s="955"/>
      <c r="BD117" s="955"/>
      <c r="BE117" s="955"/>
      <c r="BF117" s="955"/>
      <c r="BG117" s="955"/>
      <c r="BH117" s="955"/>
      <c r="BI117" s="955"/>
      <c r="BJ117" s="955"/>
      <c r="BK117" s="955"/>
      <c r="BL117" s="955"/>
      <c r="BM117" s="955"/>
      <c r="BN117" s="955"/>
      <c r="BO117" s="955"/>
      <c r="BP117" s="956"/>
      <c r="BQ117" s="957" t="s">
        <v>130</v>
      </c>
      <c r="BR117" s="958"/>
      <c r="BS117" s="958"/>
      <c r="BT117" s="958"/>
      <c r="BU117" s="958"/>
      <c r="BV117" s="958" t="s">
        <v>370</v>
      </c>
      <c r="BW117" s="958"/>
      <c r="BX117" s="958"/>
      <c r="BY117" s="958"/>
      <c r="BZ117" s="958"/>
      <c r="CA117" s="958" t="s">
        <v>370</v>
      </c>
      <c r="CB117" s="958"/>
      <c r="CC117" s="958"/>
      <c r="CD117" s="958"/>
      <c r="CE117" s="958"/>
      <c r="CF117" s="952" t="s">
        <v>370</v>
      </c>
      <c r="CG117" s="953"/>
      <c r="CH117" s="953"/>
      <c r="CI117" s="953"/>
      <c r="CJ117" s="953"/>
      <c r="CK117" s="980"/>
      <c r="CL117" s="981"/>
      <c r="CM117" s="954" t="s">
        <v>447</v>
      </c>
      <c r="CN117" s="955"/>
      <c r="CO117" s="955"/>
      <c r="CP117" s="955"/>
      <c r="CQ117" s="955"/>
      <c r="CR117" s="955"/>
      <c r="CS117" s="955"/>
      <c r="CT117" s="955"/>
      <c r="CU117" s="955"/>
      <c r="CV117" s="955"/>
      <c r="CW117" s="955"/>
      <c r="CX117" s="955"/>
      <c r="CY117" s="955"/>
      <c r="CZ117" s="955"/>
      <c r="DA117" s="955"/>
      <c r="DB117" s="955"/>
      <c r="DC117" s="955"/>
      <c r="DD117" s="955"/>
      <c r="DE117" s="955"/>
      <c r="DF117" s="956"/>
      <c r="DG117" s="957" t="s">
        <v>130</v>
      </c>
      <c r="DH117" s="958"/>
      <c r="DI117" s="958"/>
      <c r="DJ117" s="958"/>
      <c r="DK117" s="958"/>
      <c r="DL117" s="958" t="s">
        <v>130</v>
      </c>
      <c r="DM117" s="958"/>
      <c r="DN117" s="958"/>
      <c r="DO117" s="958"/>
      <c r="DP117" s="958"/>
      <c r="DQ117" s="958" t="s">
        <v>130</v>
      </c>
      <c r="DR117" s="958"/>
      <c r="DS117" s="958"/>
      <c r="DT117" s="958"/>
      <c r="DU117" s="958"/>
      <c r="DV117" s="959" t="s">
        <v>130</v>
      </c>
      <c r="DW117" s="959"/>
      <c r="DX117" s="959"/>
      <c r="DY117" s="959"/>
      <c r="DZ117" s="960"/>
    </row>
    <row r="118" spans="1:130" s="231" customFormat="1" ht="26.25" customHeight="1" x14ac:dyDescent="0.2">
      <c r="A118" s="944" t="s">
        <v>419</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4" t="s">
        <v>417</v>
      </c>
      <c r="AB118" s="925"/>
      <c r="AC118" s="925"/>
      <c r="AD118" s="925"/>
      <c r="AE118" s="926"/>
      <c r="AF118" s="924" t="s">
        <v>311</v>
      </c>
      <c r="AG118" s="925"/>
      <c r="AH118" s="925"/>
      <c r="AI118" s="925"/>
      <c r="AJ118" s="926"/>
      <c r="AK118" s="924" t="s">
        <v>310</v>
      </c>
      <c r="AL118" s="925"/>
      <c r="AM118" s="925"/>
      <c r="AN118" s="925"/>
      <c r="AO118" s="926"/>
      <c r="AP118" s="1002" t="s">
        <v>418</v>
      </c>
      <c r="AQ118" s="1003"/>
      <c r="AR118" s="1003"/>
      <c r="AS118" s="1003"/>
      <c r="AT118" s="1004"/>
      <c r="AU118" s="940"/>
      <c r="AV118" s="941"/>
      <c r="AW118" s="941"/>
      <c r="AX118" s="941"/>
      <c r="AY118" s="941"/>
      <c r="AZ118" s="1005" t="s">
        <v>448</v>
      </c>
      <c r="BA118" s="997"/>
      <c r="BB118" s="997"/>
      <c r="BC118" s="997"/>
      <c r="BD118" s="997"/>
      <c r="BE118" s="997"/>
      <c r="BF118" s="997"/>
      <c r="BG118" s="997"/>
      <c r="BH118" s="997"/>
      <c r="BI118" s="997"/>
      <c r="BJ118" s="997"/>
      <c r="BK118" s="997"/>
      <c r="BL118" s="997"/>
      <c r="BM118" s="997"/>
      <c r="BN118" s="997"/>
      <c r="BO118" s="997"/>
      <c r="BP118" s="998"/>
      <c r="BQ118" s="1022" t="s">
        <v>130</v>
      </c>
      <c r="BR118" s="1023"/>
      <c r="BS118" s="1023"/>
      <c r="BT118" s="1023"/>
      <c r="BU118" s="1023"/>
      <c r="BV118" s="1023" t="s">
        <v>130</v>
      </c>
      <c r="BW118" s="1023"/>
      <c r="BX118" s="1023"/>
      <c r="BY118" s="1023"/>
      <c r="BZ118" s="1023"/>
      <c r="CA118" s="1023" t="s">
        <v>130</v>
      </c>
      <c r="CB118" s="1023"/>
      <c r="CC118" s="1023"/>
      <c r="CD118" s="1023"/>
      <c r="CE118" s="1023"/>
      <c r="CF118" s="952" t="s">
        <v>130</v>
      </c>
      <c r="CG118" s="953"/>
      <c r="CH118" s="953"/>
      <c r="CI118" s="953"/>
      <c r="CJ118" s="953"/>
      <c r="CK118" s="980"/>
      <c r="CL118" s="981"/>
      <c r="CM118" s="954" t="s">
        <v>449</v>
      </c>
      <c r="CN118" s="955"/>
      <c r="CO118" s="955"/>
      <c r="CP118" s="955"/>
      <c r="CQ118" s="955"/>
      <c r="CR118" s="955"/>
      <c r="CS118" s="955"/>
      <c r="CT118" s="955"/>
      <c r="CU118" s="955"/>
      <c r="CV118" s="955"/>
      <c r="CW118" s="955"/>
      <c r="CX118" s="955"/>
      <c r="CY118" s="955"/>
      <c r="CZ118" s="955"/>
      <c r="DA118" s="955"/>
      <c r="DB118" s="955"/>
      <c r="DC118" s="955"/>
      <c r="DD118" s="955"/>
      <c r="DE118" s="955"/>
      <c r="DF118" s="956"/>
      <c r="DG118" s="957" t="s">
        <v>130</v>
      </c>
      <c r="DH118" s="958"/>
      <c r="DI118" s="958"/>
      <c r="DJ118" s="958"/>
      <c r="DK118" s="958"/>
      <c r="DL118" s="958" t="s">
        <v>130</v>
      </c>
      <c r="DM118" s="958"/>
      <c r="DN118" s="958"/>
      <c r="DO118" s="958"/>
      <c r="DP118" s="958"/>
      <c r="DQ118" s="958" t="s">
        <v>130</v>
      </c>
      <c r="DR118" s="958"/>
      <c r="DS118" s="958"/>
      <c r="DT118" s="958"/>
      <c r="DU118" s="958"/>
      <c r="DV118" s="959" t="s">
        <v>130</v>
      </c>
      <c r="DW118" s="959"/>
      <c r="DX118" s="959"/>
      <c r="DY118" s="959"/>
      <c r="DZ118" s="960"/>
    </row>
    <row r="119" spans="1:130" s="231" customFormat="1" ht="26.25" customHeight="1" x14ac:dyDescent="0.2">
      <c r="A119" s="1086" t="s">
        <v>423</v>
      </c>
      <c r="B119" s="979"/>
      <c r="C119" s="961" t="s">
        <v>424</v>
      </c>
      <c r="D119" s="929"/>
      <c r="E119" s="929"/>
      <c r="F119" s="929"/>
      <c r="G119" s="929"/>
      <c r="H119" s="929"/>
      <c r="I119" s="929"/>
      <c r="J119" s="929"/>
      <c r="K119" s="929"/>
      <c r="L119" s="929"/>
      <c r="M119" s="929"/>
      <c r="N119" s="929"/>
      <c r="O119" s="929"/>
      <c r="P119" s="929"/>
      <c r="Q119" s="929"/>
      <c r="R119" s="929"/>
      <c r="S119" s="929"/>
      <c r="T119" s="929"/>
      <c r="U119" s="929"/>
      <c r="V119" s="929"/>
      <c r="W119" s="929"/>
      <c r="X119" s="929"/>
      <c r="Y119" s="929"/>
      <c r="Z119" s="930"/>
      <c r="AA119" s="931">
        <v>325394</v>
      </c>
      <c r="AB119" s="932"/>
      <c r="AC119" s="932"/>
      <c r="AD119" s="932"/>
      <c r="AE119" s="933"/>
      <c r="AF119" s="934">
        <v>106118</v>
      </c>
      <c r="AG119" s="932"/>
      <c r="AH119" s="932"/>
      <c r="AI119" s="932"/>
      <c r="AJ119" s="933"/>
      <c r="AK119" s="934">
        <v>133627</v>
      </c>
      <c r="AL119" s="932"/>
      <c r="AM119" s="932"/>
      <c r="AN119" s="932"/>
      <c r="AO119" s="933"/>
      <c r="AP119" s="935">
        <v>0</v>
      </c>
      <c r="AQ119" s="936"/>
      <c r="AR119" s="936"/>
      <c r="AS119" s="936"/>
      <c r="AT119" s="937"/>
      <c r="AU119" s="942"/>
      <c r="AV119" s="943"/>
      <c r="AW119" s="943"/>
      <c r="AX119" s="943"/>
      <c r="AY119" s="943"/>
      <c r="AZ119" s="252" t="s">
        <v>156</v>
      </c>
      <c r="BA119" s="252"/>
      <c r="BB119" s="252"/>
      <c r="BC119" s="252"/>
      <c r="BD119" s="252"/>
      <c r="BE119" s="252"/>
      <c r="BF119" s="252"/>
      <c r="BG119" s="252"/>
      <c r="BH119" s="252"/>
      <c r="BI119" s="252"/>
      <c r="BJ119" s="252"/>
      <c r="BK119" s="252"/>
      <c r="BL119" s="252"/>
      <c r="BM119" s="252"/>
      <c r="BN119" s="252"/>
      <c r="BO119" s="1006" t="s">
        <v>450</v>
      </c>
      <c r="BP119" s="1027"/>
      <c r="BQ119" s="1022">
        <v>1585443201</v>
      </c>
      <c r="BR119" s="1023"/>
      <c r="BS119" s="1023"/>
      <c r="BT119" s="1023"/>
      <c r="BU119" s="1023"/>
      <c r="BV119" s="1023">
        <v>1587265759</v>
      </c>
      <c r="BW119" s="1023"/>
      <c r="BX119" s="1023"/>
      <c r="BY119" s="1023"/>
      <c r="BZ119" s="1023"/>
      <c r="CA119" s="1023">
        <v>1568415913</v>
      </c>
      <c r="CB119" s="1023"/>
      <c r="CC119" s="1023"/>
      <c r="CD119" s="1023"/>
      <c r="CE119" s="1023"/>
      <c r="CF119" s="1024"/>
      <c r="CG119" s="1025"/>
      <c r="CH119" s="1025"/>
      <c r="CI119" s="1025"/>
      <c r="CJ119" s="1026"/>
      <c r="CK119" s="982"/>
      <c r="CL119" s="983"/>
      <c r="CM119" s="1005" t="s">
        <v>451</v>
      </c>
      <c r="CN119" s="997"/>
      <c r="CO119" s="997"/>
      <c r="CP119" s="997"/>
      <c r="CQ119" s="997"/>
      <c r="CR119" s="997"/>
      <c r="CS119" s="997"/>
      <c r="CT119" s="997"/>
      <c r="CU119" s="997"/>
      <c r="CV119" s="997"/>
      <c r="CW119" s="997"/>
      <c r="CX119" s="997"/>
      <c r="CY119" s="997"/>
      <c r="CZ119" s="997"/>
      <c r="DA119" s="997"/>
      <c r="DB119" s="997"/>
      <c r="DC119" s="997"/>
      <c r="DD119" s="997"/>
      <c r="DE119" s="997"/>
      <c r="DF119" s="998"/>
      <c r="DG119" s="957">
        <v>2747551</v>
      </c>
      <c r="DH119" s="958"/>
      <c r="DI119" s="958"/>
      <c r="DJ119" s="958"/>
      <c r="DK119" s="958"/>
      <c r="DL119" s="958">
        <v>2587649</v>
      </c>
      <c r="DM119" s="958"/>
      <c r="DN119" s="958"/>
      <c r="DO119" s="958"/>
      <c r="DP119" s="958"/>
      <c r="DQ119" s="958">
        <v>2480968</v>
      </c>
      <c r="DR119" s="958"/>
      <c r="DS119" s="958"/>
      <c r="DT119" s="958"/>
      <c r="DU119" s="958"/>
      <c r="DV119" s="959">
        <v>0.7</v>
      </c>
      <c r="DW119" s="959"/>
      <c r="DX119" s="959"/>
      <c r="DY119" s="959"/>
      <c r="DZ119" s="960"/>
    </row>
    <row r="120" spans="1:130" s="231" customFormat="1" ht="26.25" customHeight="1" x14ac:dyDescent="0.2">
      <c r="A120" s="1087"/>
      <c r="B120" s="981"/>
      <c r="C120" s="954" t="s">
        <v>427</v>
      </c>
      <c r="D120" s="955"/>
      <c r="E120" s="955"/>
      <c r="F120" s="955"/>
      <c r="G120" s="955"/>
      <c r="H120" s="955"/>
      <c r="I120" s="955"/>
      <c r="J120" s="955"/>
      <c r="K120" s="955"/>
      <c r="L120" s="955"/>
      <c r="M120" s="955"/>
      <c r="N120" s="955"/>
      <c r="O120" s="955"/>
      <c r="P120" s="955"/>
      <c r="Q120" s="955"/>
      <c r="R120" s="955"/>
      <c r="S120" s="955"/>
      <c r="T120" s="955"/>
      <c r="U120" s="955"/>
      <c r="V120" s="955"/>
      <c r="W120" s="955"/>
      <c r="X120" s="955"/>
      <c r="Y120" s="955"/>
      <c r="Z120" s="956"/>
      <c r="AA120" s="984" t="s">
        <v>130</v>
      </c>
      <c r="AB120" s="985"/>
      <c r="AC120" s="985"/>
      <c r="AD120" s="985"/>
      <c r="AE120" s="986"/>
      <c r="AF120" s="987" t="s">
        <v>130</v>
      </c>
      <c r="AG120" s="985"/>
      <c r="AH120" s="985"/>
      <c r="AI120" s="985"/>
      <c r="AJ120" s="986"/>
      <c r="AK120" s="987" t="s">
        <v>130</v>
      </c>
      <c r="AL120" s="985"/>
      <c r="AM120" s="985"/>
      <c r="AN120" s="985"/>
      <c r="AO120" s="986"/>
      <c r="AP120" s="988" t="s">
        <v>370</v>
      </c>
      <c r="AQ120" s="989"/>
      <c r="AR120" s="989"/>
      <c r="AS120" s="989"/>
      <c r="AT120" s="990"/>
      <c r="AU120" s="1014" t="s">
        <v>452</v>
      </c>
      <c r="AV120" s="1015"/>
      <c r="AW120" s="1015"/>
      <c r="AX120" s="1015"/>
      <c r="AY120" s="1016"/>
      <c r="AZ120" s="961" t="s">
        <v>453</v>
      </c>
      <c r="BA120" s="929"/>
      <c r="BB120" s="929"/>
      <c r="BC120" s="929"/>
      <c r="BD120" s="929"/>
      <c r="BE120" s="929"/>
      <c r="BF120" s="929"/>
      <c r="BG120" s="929"/>
      <c r="BH120" s="929"/>
      <c r="BI120" s="929"/>
      <c r="BJ120" s="929"/>
      <c r="BK120" s="929"/>
      <c r="BL120" s="929"/>
      <c r="BM120" s="929"/>
      <c r="BN120" s="929"/>
      <c r="BO120" s="929"/>
      <c r="BP120" s="930"/>
      <c r="BQ120" s="962">
        <v>114391119</v>
      </c>
      <c r="BR120" s="963"/>
      <c r="BS120" s="963"/>
      <c r="BT120" s="963"/>
      <c r="BU120" s="963"/>
      <c r="BV120" s="963">
        <v>109306389</v>
      </c>
      <c r="BW120" s="963"/>
      <c r="BX120" s="963"/>
      <c r="BY120" s="963"/>
      <c r="BZ120" s="963"/>
      <c r="CA120" s="963">
        <v>145718258</v>
      </c>
      <c r="CB120" s="963"/>
      <c r="CC120" s="963"/>
      <c r="CD120" s="963"/>
      <c r="CE120" s="963"/>
      <c r="CF120" s="976">
        <v>38.5</v>
      </c>
      <c r="CG120" s="977"/>
      <c r="CH120" s="977"/>
      <c r="CI120" s="977"/>
      <c r="CJ120" s="977"/>
      <c r="CK120" s="1031" t="s">
        <v>454</v>
      </c>
      <c r="CL120" s="1032"/>
      <c r="CM120" s="1032"/>
      <c r="CN120" s="1032"/>
      <c r="CO120" s="1033"/>
      <c r="CP120" s="1039" t="s">
        <v>395</v>
      </c>
      <c r="CQ120" s="1040"/>
      <c r="CR120" s="1040"/>
      <c r="CS120" s="1040"/>
      <c r="CT120" s="1040"/>
      <c r="CU120" s="1040"/>
      <c r="CV120" s="1040"/>
      <c r="CW120" s="1040"/>
      <c r="CX120" s="1040"/>
      <c r="CY120" s="1040"/>
      <c r="CZ120" s="1040"/>
      <c r="DA120" s="1040"/>
      <c r="DB120" s="1040"/>
      <c r="DC120" s="1040"/>
      <c r="DD120" s="1040"/>
      <c r="DE120" s="1040"/>
      <c r="DF120" s="1041"/>
      <c r="DG120" s="962">
        <v>2941246</v>
      </c>
      <c r="DH120" s="963"/>
      <c r="DI120" s="963"/>
      <c r="DJ120" s="963"/>
      <c r="DK120" s="963"/>
      <c r="DL120" s="963">
        <v>3012716</v>
      </c>
      <c r="DM120" s="963"/>
      <c r="DN120" s="963"/>
      <c r="DO120" s="963"/>
      <c r="DP120" s="963"/>
      <c r="DQ120" s="963">
        <v>2988728</v>
      </c>
      <c r="DR120" s="963"/>
      <c r="DS120" s="963"/>
      <c r="DT120" s="963"/>
      <c r="DU120" s="963"/>
      <c r="DV120" s="964">
        <v>0.8</v>
      </c>
      <c r="DW120" s="964"/>
      <c r="DX120" s="964"/>
      <c r="DY120" s="964"/>
      <c r="DZ120" s="965"/>
    </row>
    <row r="121" spans="1:130" s="231" customFormat="1" ht="26.25" customHeight="1" x14ac:dyDescent="0.2">
      <c r="A121" s="1087"/>
      <c r="B121" s="981"/>
      <c r="C121" s="1028" t="s">
        <v>455</v>
      </c>
      <c r="D121" s="1029"/>
      <c r="E121" s="1029"/>
      <c r="F121" s="1029"/>
      <c r="G121" s="1029"/>
      <c r="H121" s="1029"/>
      <c r="I121" s="1029"/>
      <c r="J121" s="1029"/>
      <c r="K121" s="1029"/>
      <c r="L121" s="1029"/>
      <c r="M121" s="1029"/>
      <c r="N121" s="1029"/>
      <c r="O121" s="1029"/>
      <c r="P121" s="1029"/>
      <c r="Q121" s="1029"/>
      <c r="R121" s="1029"/>
      <c r="S121" s="1029"/>
      <c r="T121" s="1029"/>
      <c r="U121" s="1029"/>
      <c r="V121" s="1029"/>
      <c r="W121" s="1029"/>
      <c r="X121" s="1029"/>
      <c r="Y121" s="1029"/>
      <c r="Z121" s="1030"/>
      <c r="AA121" s="984" t="s">
        <v>370</v>
      </c>
      <c r="AB121" s="985"/>
      <c r="AC121" s="985"/>
      <c r="AD121" s="985"/>
      <c r="AE121" s="986"/>
      <c r="AF121" s="987" t="s">
        <v>130</v>
      </c>
      <c r="AG121" s="985"/>
      <c r="AH121" s="985"/>
      <c r="AI121" s="985"/>
      <c r="AJ121" s="986"/>
      <c r="AK121" s="987" t="s">
        <v>370</v>
      </c>
      <c r="AL121" s="985"/>
      <c r="AM121" s="985"/>
      <c r="AN121" s="985"/>
      <c r="AO121" s="986"/>
      <c r="AP121" s="988" t="s">
        <v>130</v>
      </c>
      <c r="AQ121" s="989"/>
      <c r="AR121" s="989"/>
      <c r="AS121" s="989"/>
      <c r="AT121" s="990"/>
      <c r="AU121" s="1017"/>
      <c r="AV121" s="1018"/>
      <c r="AW121" s="1018"/>
      <c r="AX121" s="1018"/>
      <c r="AY121" s="1019"/>
      <c r="AZ121" s="954" t="s">
        <v>456</v>
      </c>
      <c r="BA121" s="955"/>
      <c r="BB121" s="955"/>
      <c r="BC121" s="955"/>
      <c r="BD121" s="955"/>
      <c r="BE121" s="955"/>
      <c r="BF121" s="955"/>
      <c r="BG121" s="955"/>
      <c r="BH121" s="955"/>
      <c r="BI121" s="955"/>
      <c r="BJ121" s="955"/>
      <c r="BK121" s="955"/>
      <c r="BL121" s="955"/>
      <c r="BM121" s="955"/>
      <c r="BN121" s="955"/>
      <c r="BO121" s="955"/>
      <c r="BP121" s="956"/>
      <c r="BQ121" s="957">
        <v>15337713</v>
      </c>
      <c r="BR121" s="958"/>
      <c r="BS121" s="958"/>
      <c r="BT121" s="958"/>
      <c r="BU121" s="958"/>
      <c r="BV121" s="958">
        <v>14541130</v>
      </c>
      <c r="BW121" s="958"/>
      <c r="BX121" s="958"/>
      <c r="BY121" s="958"/>
      <c r="BZ121" s="958"/>
      <c r="CA121" s="958">
        <v>13021248</v>
      </c>
      <c r="CB121" s="958"/>
      <c r="CC121" s="958"/>
      <c r="CD121" s="958"/>
      <c r="CE121" s="958"/>
      <c r="CF121" s="952">
        <v>3.4</v>
      </c>
      <c r="CG121" s="953"/>
      <c r="CH121" s="953"/>
      <c r="CI121" s="953"/>
      <c r="CJ121" s="953"/>
      <c r="CK121" s="1034"/>
      <c r="CL121" s="1035"/>
      <c r="CM121" s="1035"/>
      <c r="CN121" s="1035"/>
      <c r="CO121" s="1036"/>
      <c r="CP121" s="1044" t="s">
        <v>393</v>
      </c>
      <c r="CQ121" s="1045"/>
      <c r="CR121" s="1045"/>
      <c r="CS121" s="1045"/>
      <c r="CT121" s="1045"/>
      <c r="CU121" s="1045"/>
      <c r="CV121" s="1045"/>
      <c r="CW121" s="1045"/>
      <c r="CX121" s="1045"/>
      <c r="CY121" s="1045"/>
      <c r="CZ121" s="1045"/>
      <c r="DA121" s="1045"/>
      <c r="DB121" s="1045"/>
      <c r="DC121" s="1045"/>
      <c r="DD121" s="1045"/>
      <c r="DE121" s="1045"/>
      <c r="DF121" s="1046"/>
      <c r="DG121" s="957">
        <v>2976563</v>
      </c>
      <c r="DH121" s="958"/>
      <c r="DI121" s="958"/>
      <c r="DJ121" s="958"/>
      <c r="DK121" s="958"/>
      <c r="DL121" s="958">
        <v>2346625</v>
      </c>
      <c r="DM121" s="958"/>
      <c r="DN121" s="958"/>
      <c r="DO121" s="958"/>
      <c r="DP121" s="958"/>
      <c r="DQ121" s="958">
        <v>2180868</v>
      </c>
      <c r="DR121" s="958"/>
      <c r="DS121" s="958"/>
      <c r="DT121" s="958"/>
      <c r="DU121" s="958"/>
      <c r="DV121" s="959">
        <v>0.6</v>
      </c>
      <c r="DW121" s="959"/>
      <c r="DX121" s="959"/>
      <c r="DY121" s="959"/>
      <c r="DZ121" s="960"/>
    </row>
    <row r="122" spans="1:130" s="231" customFormat="1" ht="26.25" customHeight="1" x14ac:dyDescent="0.2">
      <c r="A122" s="1087"/>
      <c r="B122" s="981"/>
      <c r="C122" s="954" t="s">
        <v>438</v>
      </c>
      <c r="D122" s="955"/>
      <c r="E122" s="955"/>
      <c r="F122" s="955"/>
      <c r="G122" s="955"/>
      <c r="H122" s="955"/>
      <c r="I122" s="955"/>
      <c r="J122" s="955"/>
      <c r="K122" s="955"/>
      <c r="L122" s="955"/>
      <c r="M122" s="955"/>
      <c r="N122" s="955"/>
      <c r="O122" s="955"/>
      <c r="P122" s="955"/>
      <c r="Q122" s="955"/>
      <c r="R122" s="955"/>
      <c r="S122" s="955"/>
      <c r="T122" s="955"/>
      <c r="U122" s="955"/>
      <c r="V122" s="955"/>
      <c r="W122" s="955"/>
      <c r="X122" s="955"/>
      <c r="Y122" s="955"/>
      <c r="Z122" s="956"/>
      <c r="AA122" s="984">
        <v>402087</v>
      </c>
      <c r="AB122" s="985"/>
      <c r="AC122" s="985"/>
      <c r="AD122" s="985"/>
      <c r="AE122" s="986"/>
      <c r="AF122" s="987">
        <v>343423</v>
      </c>
      <c r="AG122" s="985"/>
      <c r="AH122" s="985"/>
      <c r="AI122" s="985"/>
      <c r="AJ122" s="986"/>
      <c r="AK122" s="987">
        <v>336973</v>
      </c>
      <c r="AL122" s="985"/>
      <c r="AM122" s="985"/>
      <c r="AN122" s="985"/>
      <c r="AO122" s="986"/>
      <c r="AP122" s="988">
        <v>0.1</v>
      </c>
      <c r="AQ122" s="989"/>
      <c r="AR122" s="989"/>
      <c r="AS122" s="989"/>
      <c r="AT122" s="990"/>
      <c r="AU122" s="1017"/>
      <c r="AV122" s="1018"/>
      <c r="AW122" s="1018"/>
      <c r="AX122" s="1018"/>
      <c r="AY122" s="1019"/>
      <c r="AZ122" s="1005" t="s">
        <v>457</v>
      </c>
      <c r="BA122" s="997"/>
      <c r="BB122" s="997"/>
      <c r="BC122" s="997"/>
      <c r="BD122" s="997"/>
      <c r="BE122" s="997"/>
      <c r="BF122" s="997"/>
      <c r="BG122" s="997"/>
      <c r="BH122" s="997"/>
      <c r="BI122" s="997"/>
      <c r="BJ122" s="997"/>
      <c r="BK122" s="997"/>
      <c r="BL122" s="997"/>
      <c r="BM122" s="997"/>
      <c r="BN122" s="997"/>
      <c r="BO122" s="997"/>
      <c r="BP122" s="998"/>
      <c r="BQ122" s="1022">
        <v>755906341</v>
      </c>
      <c r="BR122" s="1023"/>
      <c r="BS122" s="1023"/>
      <c r="BT122" s="1023"/>
      <c r="BU122" s="1023"/>
      <c r="BV122" s="1023">
        <v>767869982</v>
      </c>
      <c r="BW122" s="1023"/>
      <c r="BX122" s="1023"/>
      <c r="BY122" s="1023"/>
      <c r="BZ122" s="1023"/>
      <c r="CA122" s="1023">
        <v>764118567</v>
      </c>
      <c r="CB122" s="1023"/>
      <c r="CC122" s="1023"/>
      <c r="CD122" s="1023"/>
      <c r="CE122" s="1023"/>
      <c r="CF122" s="1042">
        <v>201.7</v>
      </c>
      <c r="CG122" s="1043"/>
      <c r="CH122" s="1043"/>
      <c r="CI122" s="1043"/>
      <c r="CJ122" s="1043"/>
      <c r="CK122" s="1034"/>
      <c r="CL122" s="1035"/>
      <c r="CM122" s="1035"/>
      <c r="CN122" s="1035"/>
      <c r="CO122" s="1036"/>
      <c r="CP122" s="1044" t="s">
        <v>458</v>
      </c>
      <c r="CQ122" s="1045"/>
      <c r="CR122" s="1045"/>
      <c r="CS122" s="1045"/>
      <c r="CT122" s="1045"/>
      <c r="CU122" s="1045"/>
      <c r="CV122" s="1045"/>
      <c r="CW122" s="1045"/>
      <c r="CX122" s="1045"/>
      <c r="CY122" s="1045"/>
      <c r="CZ122" s="1045"/>
      <c r="DA122" s="1045"/>
      <c r="DB122" s="1045"/>
      <c r="DC122" s="1045"/>
      <c r="DD122" s="1045"/>
      <c r="DE122" s="1045"/>
      <c r="DF122" s="1046"/>
      <c r="DG122" s="957">
        <v>2113222</v>
      </c>
      <c r="DH122" s="958"/>
      <c r="DI122" s="958"/>
      <c r="DJ122" s="958"/>
      <c r="DK122" s="958"/>
      <c r="DL122" s="958">
        <v>1782138</v>
      </c>
      <c r="DM122" s="958"/>
      <c r="DN122" s="958"/>
      <c r="DO122" s="958"/>
      <c r="DP122" s="958"/>
      <c r="DQ122" s="958">
        <v>1467469</v>
      </c>
      <c r="DR122" s="958"/>
      <c r="DS122" s="958"/>
      <c r="DT122" s="958"/>
      <c r="DU122" s="958"/>
      <c r="DV122" s="959">
        <v>0.4</v>
      </c>
      <c r="DW122" s="959"/>
      <c r="DX122" s="959"/>
      <c r="DY122" s="959"/>
      <c r="DZ122" s="960"/>
    </row>
    <row r="123" spans="1:130" s="231" customFormat="1" ht="26.25" customHeight="1" x14ac:dyDescent="0.2">
      <c r="A123" s="1087"/>
      <c r="B123" s="981"/>
      <c r="C123" s="954" t="s">
        <v>444</v>
      </c>
      <c r="D123" s="955"/>
      <c r="E123" s="955"/>
      <c r="F123" s="955"/>
      <c r="G123" s="955"/>
      <c r="H123" s="955"/>
      <c r="I123" s="955"/>
      <c r="J123" s="955"/>
      <c r="K123" s="955"/>
      <c r="L123" s="955"/>
      <c r="M123" s="955"/>
      <c r="N123" s="955"/>
      <c r="O123" s="955"/>
      <c r="P123" s="955"/>
      <c r="Q123" s="955"/>
      <c r="R123" s="955"/>
      <c r="S123" s="955"/>
      <c r="T123" s="955"/>
      <c r="U123" s="955"/>
      <c r="V123" s="955"/>
      <c r="W123" s="955"/>
      <c r="X123" s="955"/>
      <c r="Y123" s="955"/>
      <c r="Z123" s="956"/>
      <c r="AA123" s="984" t="s">
        <v>130</v>
      </c>
      <c r="AB123" s="985"/>
      <c r="AC123" s="985"/>
      <c r="AD123" s="985"/>
      <c r="AE123" s="986"/>
      <c r="AF123" s="987" t="s">
        <v>130</v>
      </c>
      <c r="AG123" s="985"/>
      <c r="AH123" s="985"/>
      <c r="AI123" s="985"/>
      <c r="AJ123" s="986"/>
      <c r="AK123" s="987" t="s">
        <v>370</v>
      </c>
      <c r="AL123" s="985"/>
      <c r="AM123" s="985"/>
      <c r="AN123" s="985"/>
      <c r="AO123" s="986"/>
      <c r="AP123" s="988" t="s">
        <v>130</v>
      </c>
      <c r="AQ123" s="989"/>
      <c r="AR123" s="989"/>
      <c r="AS123" s="989"/>
      <c r="AT123" s="990"/>
      <c r="AU123" s="1020"/>
      <c r="AV123" s="1021"/>
      <c r="AW123" s="1021"/>
      <c r="AX123" s="1021"/>
      <c r="AY123" s="1021"/>
      <c r="AZ123" s="252" t="s">
        <v>156</v>
      </c>
      <c r="BA123" s="252"/>
      <c r="BB123" s="252"/>
      <c r="BC123" s="252"/>
      <c r="BD123" s="252"/>
      <c r="BE123" s="252"/>
      <c r="BF123" s="252"/>
      <c r="BG123" s="252"/>
      <c r="BH123" s="252"/>
      <c r="BI123" s="252"/>
      <c r="BJ123" s="252"/>
      <c r="BK123" s="252"/>
      <c r="BL123" s="252"/>
      <c r="BM123" s="252"/>
      <c r="BN123" s="252"/>
      <c r="BO123" s="1006" t="s">
        <v>459</v>
      </c>
      <c r="BP123" s="1027"/>
      <c r="BQ123" s="1093">
        <v>885635173</v>
      </c>
      <c r="BR123" s="1094"/>
      <c r="BS123" s="1094"/>
      <c r="BT123" s="1094"/>
      <c r="BU123" s="1094"/>
      <c r="BV123" s="1094">
        <v>891717501</v>
      </c>
      <c r="BW123" s="1094"/>
      <c r="BX123" s="1094"/>
      <c r="BY123" s="1094"/>
      <c r="BZ123" s="1094"/>
      <c r="CA123" s="1094">
        <v>922858073</v>
      </c>
      <c r="CB123" s="1094"/>
      <c r="CC123" s="1094"/>
      <c r="CD123" s="1094"/>
      <c r="CE123" s="1094"/>
      <c r="CF123" s="1024"/>
      <c r="CG123" s="1025"/>
      <c r="CH123" s="1025"/>
      <c r="CI123" s="1025"/>
      <c r="CJ123" s="1026"/>
      <c r="CK123" s="1034"/>
      <c r="CL123" s="1035"/>
      <c r="CM123" s="1035"/>
      <c r="CN123" s="1035"/>
      <c r="CO123" s="1036"/>
      <c r="CP123" s="1044" t="s">
        <v>460</v>
      </c>
      <c r="CQ123" s="1045"/>
      <c r="CR123" s="1045"/>
      <c r="CS123" s="1045"/>
      <c r="CT123" s="1045"/>
      <c r="CU123" s="1045"/>
      <c r="CV123" s="1045"/>
      <c r="CW123" s="1045"/>
      <c r="CX123" s="1045"/>
      <c r="CY123" s="1045"/>
      <c r="CZ123" s="1045"/>
      <c r="DA123" s="1045"/>
      <c r="DB123" s="1045"/>
      <c r="DC123" s="1045"/>
      <c r="DD123" s="1045"/>
      <c r="DE123" s="1045"/>
      <c r="DF123" s="1046"/>
      <c r="DG123" s="957">
        <v>16936</v>
      </c>
      <c r="DH123" s="958"/>
      <c r="DI123" s="958"/>
      <c r="DJ123" s="958"/>
      <c r="DK123" s="958"/>
      <c r="DL123" s="958">
        <v>14026</v>
      </c>
      <c r="DM123" s="958"/>
      <c r="DN123" s="958"/>
      <c r="DO123" s="958"/>
      <c r="DP123" s="958"/>
      <c r="DQ123" s="958">
        <v>11463</v>
      </c>
      <c r="DR123" s="958"/>
      <c r="DS123" s="958"/>
      <c r="DT123" s="958"/>
      <c r="DU123" s="958"/>
      <c r="DV123" s="959">
        <v>0</v>
      </c>
      <c r="DW123" s="959"/>
      <c r="DX123" s="959"/>
      <c r="DY123" s="959"/>
      <c r="DZ123" s="960"/>
    </row>
    <row r="124" spans="1:130" s="231" customFormat="1" ht="26.25" customHeight="1" thickBot="1" x14ac:dyDescent="0.25">
      <c r="A124" s="1087"/>
      <c r="B124" s="981"/>
      <c r="C124" s="954" t="s">
        <v>447</v>
      </c>
      <c r="D124" s="955"/>
      <c r="E124" s="955"/>
      <c r="F124" s="955"/>
      <c r="G124" s="955"/>
      <c r="H124" s="955"/>
      <c r="I124" s="955"/>
      <c r="J124" s="955"/>
      <c r="K124" s="955"/>
      <c r="L124" s="955"/>
      <c r="M124" s="955"/>
      <c r="N124" s="955"/>
      <c r="O124" s="955"/>
      <c r="P124" s="955"/>
      <c r="Q124" s="955"/>
      <c r="R124" s="955"/>
      <c r="S124" s="955"/>
      <c r="T124" s="955"/>
      <c r="U124" s="955"/>
      <c r="V124" s="955"/>
      <c r="W124" s="955"/>
      <c r="X124" s="955"/>
      <c r="Y124" s="955"/>
      <c r="Z124" s="956"/>
      <c r="AA124" s="984">
        <v>66458</v>
      </c>
      <c r="AB124" s="985"/>
      <c r="AC124" s="985"/>
      <c r="AD124" s="985"/>
      <c r="AE124" s="986"/>
      <c r="AF124" s="987">
        <v>49478</v>
      </c>
      <c r="AG124" s="985"/>
      <c r="AH124" s="985"/>
      <c r="AI124" s="985"/>
      <c r="AJ124" s="986"/>
      <c r="AK124" s="987">
        <v>31335</v>
      </c>
      <c r="AL124" s="985"/>
      <c r="AM124" s="985"/>
      <c r="AN124" s="985"/>
      <c r="AO124" s="986"/>
      <c r="AP124" s="988">
        <v>0</v>
      </c>
      <c r="AQ124" s="989"/>
      <c r="AR124" s="989"/>
      <c r="AS124" s="989"/>
      <c r="AT124" s="990"/>
      <c r="AU124" s="1089" t="s">
        <v>461</v>
      </c>
      <c r="AV124" s="1090"/>
      <c r="AW124" s="1090"/>
      <c r="AX124" s="1090"/>
      <c r="AY124" s="1090"/>
      <c r="AZ124" s="1090"/>
      <c r="BA124" s="1090"/>
      <c r="BB124" s="1090"/>
      <c r="BC124" s="1090"/>
      <c r="BD124" s="1090"/>
      <c r="BE124" s="1090"/>
      <c r="BF124" s="1090"/>
      <c r="BG124" s="1090"/>
      <c r="BH124" s="1090"/>
      <c r="BI124" s="1090"/>
      <c r="BJ124" s="1090"/>
      <c r="BK124" s="1090"/>
      <c r="BL124" s="1090"/>
      <c r="BM124" s="1090"/>
      <c r="BN124" s="1090"/>
      <c r="BO124" s="1090"/>
      <c r="BP124" s="1091"/>
      <c r="BQ124" s="1092">
        <v>198.5</v>
      </c>
      <c r="BR124" s="1054"/>
      <c r="BS124" s="1054"/>
      <c r="BT124" s="1054"/>
      <c r="BU124" s="1054"/>
      <c r="BV124" s="1054">
        <v>192.9</v>
      </c>
      <c r="BW124" s="1054"/>
      <c r="BX124" s="1054"/>
      <c r="BY124" s="1054"/>
      <c r="BZ124" s="1054"/>
      <c r="CA124" s="1054">
        <v>170.4</v>
      </c>
      <c r="CB124" s="1054"/>
      <c r="CC124" s="1054"/>
      <c r="CD124" s="1054"/>
      <c r="CE124" s="1054"/>
      <c r="CF124" s="1055"/>
      <c r="CG124" s="1056"/>
      <c r="CH124" s="1056"/>
      <c r="CI124" s="1056"/>
      <c r="CJ124" s="1057"/>
      <c r="CK124" s="1037"/>
      <c r="CL124" s="1037"/>
      <c r="CM124" s="1037"/>
      <c r="CN124" s="1037"/>
      <c r="CO124" s="1038"/>
      <c r="CP124" s="1058" t="s">
        <v>462</v>
      </c>
      <c r="CQ124" s="1059"/>
      <c r="CR124" s="1059"/>
      <c r="CS124" s="1059"/>
      <c r="CT124" s="1059"/>
      <c r="CU124" s="1059"/>
      <c r="CV124" s="1059"/>
      <c r="CW124" s="1059"/>
      <c r="CX124" s="1059"/>
      <c r="CY124" s="1059"/>
      <c r="CZ124" s="1059"/>
      <c r="DA124" s="1059"/>
      <c r="DB124" s="1059"/>
      <c r="DC124" s="1059"/>
      <c r="DD124" s="1059"/>
      <c r="DE124" s="1059"/>
      <c r="DF124" s="1060"/>
      <c r="DG124" s="1022">
        <v>2423256</v>
      </c>
      <c r="DH124" s="1023"/>
      <c r="DI124" s="1023"/>
      <c r="DJ124" s="1023"/>
      <c r="DK124" s="1023"/>
      <c r="DL124" s="1023">
        <v>6285</v>
      </c>
      <c r="DM124" s="1023"/>
      <c r="DN124" s="1023"/>
      <c r="DO124" s="1023"/>
      <c r="DP124" s="1023"/>
      <c r="DQ124" s="1023">
        <v>4735</v>
      </c>
      <c r="DR124" s="1023"/>
      <c r="DS124" s="1023"/>
      <c r="DT124" s="1023"/>
      <c r="DU124" s="1023"/>
      <c r="DV124" s="1047">
        <v>0</v>
      </c>
      <c r="DW124" s="1047"/>
      <c r="DX124" s="1047"/>
      <c r="DY124" s="1047"/>
      <c r="DZ124" s="1048"/>
    </row>
    <row r="125" spans="1:130" s="231" customFormat="1" ht="26.25" customHeight="1" x14ac:dyDescent="0.2">
      <c r="A125" s="1087"/>
      <c r="B125" s="981"/>
      <c r="C125" s="954" t="s">
        <v>449</v>
      </c>
      <c r="D125" s="955"/>
      <c r="E125" s="955"/>
      <c r="F125" s="955"/>
      <c r="G125" s="955"/>
      <c r="H125" s="955"/>
      <c r="I125" s="955"/>
      <c r="J125" s="955"/>
      <c r="K125" s="955"/>
      <c r="L125" s="955"/>
      <c r="M125" s="955"/>
      <c r="N125" s="955"/>
      <c r="O125" s="955"/>
      <c r="P125" s="955"/>
      <c r="Q125" s="955"/>
      <c r="R125" s="955"/>
      <c r="S125" s="955"/>
      <c r="T125" s="955"/>
      <c r="U125" s="955"/>
      <c r="V125" s="955"/>
      <c r="W125" s="955"/>
      <c r="X125" s="955"/>
      <c r="Y125" s="955"/>
      <c r="Z125" s="956"/>
      <c r="AA125" s="984" t="s">
        <v>130</v>
      </c>
      <c r="AB125" s="985"/>
      <c r="AC125" s="985"/>
      <c r="AD125" s="985"/>
      <c r="AE125" s="986"/>
      <c r="AF125" s="987" t="s">
        <v>130</v>
      </c>
      <c r="AG125" s="985"/>
      <c r="AH125" s="985"/>
      <c r="AI125" s="985"/>
      <c r="AJ125" s="986"/>
      <c r="AK125" s="987" t="s">
        <v>130</v>
      </c>
      <c r="AL125" s="985"/>
      <c r="AM125" s="985"/>
      <c r="AN125" s="985"/>
      <c r="AO125" s="986"/>
      <c r="AP125" s="988" t="s">
        <v>130</v>
      </c>
      <c r="AQ125" s="989"/>
      <c r="AR125" s="989"/>
      <c r="AS125" s="989"/>
      <c r="AT125" s="990"/>
      <c r="AU125" s="253"/>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33"/>
      <c r="BR125" s="233"/>
      <c r="BS125" s="233"/>
      <c r="BT125" s="233"/>
      <c r="BU125" s="233"/>
      <c r="BV125" s="233"/>
      <c r="BW125" s="233"/>
      <c r="BX125" s="233"/>
      <c r="BY125" s="233"/>
      <c r="BZ125" s="233"/>
      <c r="CA125" s="233"/>
      <c r="CB125" s="233"/>
      <c r="CC125" s="233"/>
      <c r="CD125" s="233"/>
      <c r="CE125" s="233"/>
      <c r="CF125" s="233"/>
      <c r="CG125" s="233"/>
      <c r="CH125" s="233"/>
      <c r="CI125" s="233"/>
      <c r="CJ125" s="255"/>
      <c r="CK125" s="1049" t="s">
        <v>463</v>
      </c>
      <c r="CL125" s="1032"/>
      <c r="CM125" s="1032"/>
      <c r="CN125" s="1032"/>
      <c r="CO125" s="1033"/>
      <c r="CP125" s="961" t="s">
        <v>464</v>
      </c>
      <c r="CQ125" s="929"/>
      <c r="CR125" s="929"/>
      <c r="CS125" s="929"/>
      <c r="CT125" s="929"/>
      <c r="CU125" s="929"/>
      <c r="CV125" s="929"/>
      <c r="CW125" s="929"/>
      <c r="CX125" s="929"/>
      <c r="CY125" s="929"/>
      <c r="CZ125" s="929"/>
      <c r="DA125" s="929"/>
      <c r="DB125" s="929"/>
      <c r="DC125" s="929"/>
      <c r="DD125" s="929"/>
      <c r="DE125" s="929"/>
      <c r="DF125" s="930"/>
      <c r="DG125" s="962" t="s">
        <v>130</v>
      </c>
      <c r="DH125" s="963"/>
      <c r="DI125" s="963"/>
      <c r="DJ125" s="963"/>
      <c r="DK125" s="963"/>
      <c r="DL125" s="963" t="s">
        <v>370</v>
      </c>
      <c r="DM125" s="963"/>
      <c r="DN125" s="963"/>
      <c r="DO125" s="963"/>
      <c r="DP125" s="963"/>
      <c r="DQ125" s="963" t="s">
        <v>130</v>
      </c>
      <c r="DR125" s="963"/>
      <c r="DS125" s="963"/>
      <c r="DT125" s="963"/>
      <c r="DU125" s="963"/>
      <c r="DV125" s="964" t="s">
        <v>130</v>
      </c>
      <c r="DW125" s="964"/>
      <c r="DX125" s="964"/>
      <c r="DY125" s="964"/>
      <c r="DZ125" s="965"/>
    </row>
    <row r="126" spans="1:130" s="231" customFormat="1" ht="26.25" customHeight="1" thickBot="1" x14ac:dyDescent="0.25">
      <c r="A126" s="1087"/>
      <c r="B126" s="981"/>
      <c r="C126" s="954" t="s">
        <v>451</v>
      </c>
      <c r="D126" s="955"/>
      <c r="E126" s="955"/>
      <c r="F126" s="955"/>
      <c r="G126" s="955"/>
      <c r="H126" s="955"/>
      <c r="I126" s="955"/>
      <c r="J126" s="955"/>
      <c r="K126" s="955"/>
      <c r="L126" s="955"/>
      <c r="M126" s="955"/>
      <c r="N126" s="955"/>
      <c r="O126" s="955"/>
      <c r="P126" s="955"/>
      <c r="Q126" s="955"/>
      <c r="R126" s="955"/>
      <c r="S126" s="955"/>
      <c r="T126" s="955"/>
      <c r="U126" s="955"/>
      <c r="V126" s="955"/>
      <c r="W126" s="955"/>
      <c r="X126" s="955"/>
      <c r="Y126" s="955"/>
      <c r="Z126" s="956"/>
      <c r="AA126" s="984">
        <v>480910</v>
      </c>
      <c r="AB126" s="985"/>
      <c r="AC126" s="985"/>
      <c r="AD126" s="985"/>
      <c r="AE126" s="986"/>
      <c r="AF126" s="987">
        <v>480828</v>
      </c>
      <c r="AG126" s="985"/>
      <c r="AH126" s="985"/>
      <c r="AI126" s="985"/>
      <c r="AJ126" s="986"/>
      <c r="AK126" s="987">
        <v>259802</v>
      </c>
      <c r="AL126" s="985"/>
      <c r="AM126" s="985"/>
      <c r="AN126" s="985"/>
      <c r="AO126" s="986"/>
      <c r="AP126" s="988">
        <v>0.1</v>
      </c>
      <c r="AQ126" s="989"/>
      <c r="AR126" s="989"/>
      <c r="AS126" s="989"/>
      <c r="AT126" s="990"/>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56"/>
      <c r="CE126" s="256"/>
      <c r="CF126" s="256"/>
      <c r="CG126" s="233"/>
      <c r="CH126" s="233"/>
      <c r="CI126" s="233"/>
      <c r="CJ126" s="255"/>
      <c r="CK126" s="1050"/>
      <c r="CL126" s="1035"/>
      <c r="CM126" s="1035"/>
      <c r="CN126" s="1035"/>
      <c r="CO126" s="1036"/>
      <c r="CP126" s="954" t="s">
        <v>465</v>
      </c>
      <c r="CQ126" s="955"/>
      <c r="CR126" s="955"/>
      <c r="CS126" s="955"/>
      <c r="CT126" s="955"/>
      <c r="CU126" s="955"/>
      <c r="CV126" s="955"/>
      <c r="CW126" s="955"/>
      <c r="CX126" s="955"/>
      <c r="CY126" s="955"/>
      <c r="CZ126" s="955"/>
      <c r="DA126" s="955"/>
      <c r="DB126" s="955"/>
      <c r="DC126" s="955"/>
      <c r="DD126" s="955"/>
      <c r="DE126" s="955"/>
      <c r="DF126" s="956"/>
      <c r="DG126" s="957" t="s">
        <v>130</v>
      </c>
      <c r="DH126" s="958"/>
      <c r="DI126" s="958"/>
      <c r="DJ126" s="958"/>
      <c r="DK126" s="958"/>
      <c r="DL126" s="958" t="s">
        <v>130</v>
      </c>
      <c r="DM126" s="958"/>
      <c r="DN126" s="958"/>
      <c r="DO126" s="958"/>
      <c r="DP126" s="958"/>
      <c r="DQ126" s="958" t="s">
        <v>370</v>
      </c>
      <c r="DR126" s="958"/>
      <c r="DS126" s="958"/>
      <c r="DT126" s="958"/>
      <c r="DU126" s="958"/>
      <c r="DV126" s="959" t="s">
        <v>130</v>
      </c>
      <c r="DW126" s="959"/>
      <c r="DX126" s="959"/>
      <c r="DY126" s="959"/>
      <c r="DZ126" s="960"/>
    </row>
    <row r="127" spans="1:130" s="231" customFormat="1" ht="26.25" customHeight="1" x14ac:dyDescent="0.2">
      <c r="A127" s="1088"/>
      <c r="B127" s="983"/>
      <c r="C127" s="1005" t="s">
        <v>466</v>
      </c>
      <c r="D127" s="997"/>
      <c r="E127" s="997"/>
      <c r="F127" s="997"/>
      <c r="G127" s="997"/>
      <c r="H127" s="997"/>
      <c r="I127" s="997"/>
      <c r="J127" s="997"/>
      <c r="K127" s="997"/>
      <c r="L127" s="997"/>
      <c r="M127" s="997"/>
      <c r="N127" s="997"/>
      <c r="O127" s="997"/>
      <c r="P127" s="997"/>
      <c r="Q127" s="997"/>
      <c r="R127" s="997"/>
      <c r="S127" s="997"/>
      <c r="T127" s="997"/>
      <c r="U127" s="997"/>
      <c r="V127" s="997"/>
      <c r="W127" s="997"/>
      <c r="X127" s="997"/>
      <c r="Y127" s="997"/>
      <c r="Z127" s="998"/>
      <c r="AA127" s="984">
        <v>21936</v>
      </c>
      <c r="AB127" s="985"/>
      <c r="AC127" s="985"/>
      <c r="AD127" s="985"/>
      <c r="AE127" s="986"/>
      <c r="AF127" s="987">
        <v>26297</v>
      </c>
      <c r="AG127" s="985"/>
      <c r="AH127" s="985"/>
      <c r="AI127" s="985"/>
      <c r="AJ127" s="986"/>
      <c r="AK127" s="987">
        <v>24805</v>
      </c>
      <c r="AL127" s="985"/>
      <c r="AM127" s="985"/>
      <c r="AN127" s="985"/>
      <c r="AO127" s="986"/>
      <c r="AP127" s="988">
        <v>0</v>
      </c>
      <c r="AQ127" s="989"/>
      <c r="AR127" s="989"/>
      <c r="AS127" s="989"/>
      <c r="AT127" s="990"/>
      <c r="AU127" s="233"/>
      <c r="AV127" s="233"/>
      <c r="AW127" s="233"/>
      <c r="AX127" s="1061" t="s">
        <v>467</v>
      </c>
      <c r="AY127" s="1062"/>
      <c r="AZ127" s="1062"/>
      <c r="BA127" s="1062"/>
      <c r="BB127" s="1062"/>
      <c r="BC127" s="1062"/>
      <c r="BD127" s="1062"/>
      <c r="BE127" s="1063"/>
      <c r="BF127" s="1064" t="s">
        <v>468</v>
      </c>
      <c r="BG127" s="1062"/>
      <c r="BH127" s="1062"/>
      <c r="BI127" s="1062"/>
      <c r="BJ127" s="1062"/>
      <c r="BK127" s="1062"/>
      <c r="BL127" s="1063"/>
      <c r="BM127" s="1064" t="s">
        <v>469</v>
      </c>
      <c r="BN127" s="1062"/>
      <c r="BO127" s="1062"/>
      <c r="BP127" s="1062"/>
      <c r="BQ127" s="1062"/>
      <c r="BR127" s="1062"/>
      <c r="BS127" s="1063"/>
      <c r="BT127" s="1064" t="s">
        <v>470</v>
      </c>
      <c r="BU127" s="1062"/>
      <c r="BV127" s="1062"/>
      <c r="BW127" s="1062"/>
      <c r="BX127" s="1062"/>
      <c r="BY127" s="1062"/>
      <c r="BZ127" s="1085"/>
      <c r="CA127" s="233"/>
      <c r="CB127" s="233"/>
      <c r="CC127" s="233"/>
      <c r="CD127" s="256"/>
      <c r="CE127" s="256"/>
      <c r="CF127" s="256"/>
      <c r="CG127" s="233"/>
      <c r="CH127" s="233"/>
      <c r="CI127" s="233"/>
      <c r="CJ127" s="255"/>
      <c r="CK127" s="1050"/>
      <c r="CL127" s="1035"/>
      <c r="CM127" s="1035"/>
      <c r="CN127" s="1035"/>
      <c r="CO127" s="1036"/>
      <c r="CP127" s="954" t="s">
        <v>471</v>
      </c>
      <c r="CQ127" s="955"/>
      <c r="CR127" s="955"/>
      <c r="CS127" s="955"/>
      <c r="CT127" s="955"/>
      <c r="CU127" s="955"/>
      <c r="CV127" s="955"/>
      <c r="CW127" s="955"/>
      <c r="CX127" s="955"/>
      <c r="CY127" s="955"/>
      <c r="CZ127" s="955"/>
      <c r="DA127" s="955"/>
      <c r="DB127" s="955"/>
      <c r="DC127" s="955"/>
      <c r="DD127" s="955"/>
      <c r="DE127" s="955"/>
      <c r="DF127" s="956"/>
      <c r="DG127" s="957" t="s">
        <v>370</v>
      </c>
      <c r="DH127" s="958"/>
      <c r="DI127" s="958"/>
      <c r="DJ127" s="958"/>
      <c r="DK127" s="958"/>
      <c r="DL127" s="958" t="s">
        <v>130</v>
      </c>
      <c r="DM127" s="958"/>
      <c r="DN127" s="958"/>
      <c r="DO127" s="958"/>
      <c r="DP127" s="958"/>
      <c r="DQ127" s="958" t="s">
        <v>370</v>
      </c>
      <c r="DR127" s="958"/>
      <c r="DS127" s="958"/>
      <c r="DT127" s="958"/>
      <c r="DU127" s="958"/>
      <c r="DV127" s="959" t="s">
        <v>130</v>
      </c>
      <c r="DW127" s="959"/>
      <c r="DX127" s="959"/>
      <c r="DY127" s="959"/>
      <c r="DZ127" s="960"/>
    </row>
    <row r="128" spans="1:130" s="231" customFormat="1" ht="26.25" customHeight="1" thickBot="1" x14ac:dyDescent="0.25">
      <c r="A128" s="1071" t="s">
        <v>472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473</v>
      </c>
      <c r="X128" s="1073"/>
      <c r="Y128" s="1073"/>
      <c r="Z128" s="1074"/>
      <c r="AA128" s="1075">
        <v>783705</v>
      </c>
      <c r="AB128" s="1076"/>
      <c r="AC128" s="1076"/>
      <c r="AD128" s="1076"/>
      <c r="AE128" s="1077"/>
      <c r="AF128" s="1078">
        <v>791951</v>
      </c>
      <c r="AG128" s="1076"/>
      <c r="AH128" s="1076"/>
      <c r="AI128" s="1076"/>
      <c r="AJ128" s="1077"/>
      <c r="AK128" s="1078">
        <v>1569077</v>
      </c>
      <c r="AL128" s="1076"/>
      <c r="AM128" s="1076"/>
      <c r="AN128" s="1076"/>
      <c r="AO128" s="1077"/>
      <c r="AP128" s="1079"/>
      <c r="AQ128" s="1080"/>
      <c r="AR128" s="1080"/>
      <c r="AS128" s="1080"/>
      <c r="AT128" s="1081"/>
      <c r="AU128" s="233"/>
      <c r="AV128" s="233"/>
      <c r="AW128" s="233"/>
      <c r="AX128" s="928" t="s">
        <v>474</v>
      </c>
      <c r="AY128" s="929"/>
      <c r="AZ128" s="929"/>
      <c r="BA128" s="929"/>
      <c r="BB128" s="929"/>
      <c r="BC128" s="929"/>
      <c r="BD128" s="929"/>
      <c r="BE128" s="930"/>
      <c r="BF128" s="1082" t="s">
        <v>130</v>
      </c>
      <c r="BG128" s="1083"/>
      <c r="BH128" s="1083"/>
      <c r="BI128" s="1083"/>
      <c r="BJ128" s="1083"/>
      <c r="BK128" s="1083"/>
      <c r="BL128" s="1084"/>
      <c r="BM128" s="1082">
        <v>3.75</v>
      </c>
      <c r="BN128" s="1083"/>
      <c r="BO128" s="1083"/>
      <c r="BP128" s="1083"/>
      <c r="BQ128" s="1083"/>
      <c r="BR128" s="1083"/>
      <c r="BS128" s="1084"/>
      <c r="BT128" s="1082">
        <v>5</v>
      </c>
      <c r="BU128" s="1083"/>
      <c r="BV128" s="1083"/>
      <c r="BW128" s="1083"/>
      <c r="BX128" s="1083"/>
      <c r="BY128" s="1083"/>
      <c r="BZ128" s="1106"/>
      <c r="CA128" s="256"/>
      <c r="CB128" s="256"/>
      <c r="CC128" s="256"/>
      <c r="CD128" s="256"/>
      <c r="CE128" s="256"/>
      <c r="CF128" s="256"/>
      <c r="CG128" s="233"/>
      <c r="CH128" s="233"/>
      <c r="CI128" s="233"/>
      <c r="CJ128" s="255"/>
      <c r="CK128" s="1051"/>
      <c r="CL128" s="1052"/>
      <c r="CM128" s="1052"/>
      <c r="CN128" s="1052"/>
      <c r="CO128" s="1053"/>
      <c r="CP128" s="1065" t="s">
        <v>475</v>
      </c>
      <c r="CQ128" s="730"/>
      <c r="CR128" s="730"/>
      <c r="CS128" s="730"/>
      <c r="CT128" s="730"/>
      <c r="CU128" s="730"/>
      <c r="CV128" s="730"/>
      <c r="CW128" s="730"/>
      <c r="CX128" s="730"/>
      <c r="CY128" s="730"/>
      <c r="CZ128" s="730"/>
      <c r="DA128" s="730"/>
      <c r="DB128" s="730"/>
      <c r="DC128" s="730"/>
      <c r="DD128" s="730"/>
      <c r="DE128" s="730"/>
      <c r="DF128" s="1066"/>
      <c r="DG128" s="1067">
        <v>11051146</v>
      </c>
      <c r="DH128" s="1068"/>
      <c r="DI128" s="1068"/>
      <c r="DJ128" s="1068"/>
      <c r="DK128" s="1068"/>
      <c r="DL128" s="1068">
        <v>10506182</v>
      </c>
      <c r="DM128" s="1068"/>
      <c r="DN128" s="1068"/>
      <c r="DO128" s="1068"/>
      <c r="DP128" s="1068"/>
      <c r="DQ128" s="1068">
        <v>3359999</v>
      </c>
      <c r="DR128" s="1068"/>
      <c r="DS128" s="1068"/>
      <c r="DT128" s="1068"/>
      <c r="DU128" s="1068"/>
      <c r="DV128" s="1069">
        <v>0.9</v>
      </c>
      <c r="DW128" s="1069"/>
      <c r="DX128" s="1069"/>
      <c r="DY128" s="1069"/>
      <c r="DZ128" s="1070"/>
    </row>
    <row r="129" spans="1:131" s="231" customFormat="1" ht="26.25" customHeight="1" x14ac:dyDescent="0.2">
      <c r="A129" s="966" t="s">
        <v>102</v>
      </c>
      <c r="B129" s="967"/>
      <c r="C129" s="967"/>
      <c r="D129" s="967"/>
      <c r="E129" s="967"/>
      <c r="F129" s="967"/>
      <c r="G129" s="967"/>
      <c r="H129" s="967"/>
      <c r="I129" s="967"/>
      <c r="J129" s="967"/>
      <c r="K129" s="967"/>
      <c r="L129" s="967"/>
      <c r="M129" s="967"/>
      <c r="N129" s="967"/>
      <c r="O129" s="967"/>
      <c r="P129" s="967"/>
      <c r="Q129" s="967"/>
      <c r="R129" s="967"/>
      <c r="S129" s="967"/>
      <c r="T129" s="967"/>
      <c r="U129" s="967"/>
      <c r="V129" s="967"/>
      <c r="W129" s="1100" t="s">
        <v>476</v>
      </c>
      <c r="X129" s="1101"/>
      <c r="Y129" s="1101"/>
      <c r="Z129" s="1102"/>
      <c r="AA129" s="984">
        <v>415428307</v>
      </c>
      <c r="AB129" s="985"/>
      <c r="AC129" s="985"/>
      <c r="AD129" s="985"/>
      <c r="AE129" s="986"/>
      <c r="AF129" s="987">
        <v>421760445</v>
      </c>
      <c r="AG129" s="985"/>
      <c r="AH129" s="985"/>
      <c r="AI129" s="985"/>
      <c r="AJ129" s="986"/>
      <c r="AK129" s="987">
        <v>437956703</v>
      </c>
      <c r="AL129" s="985"/>
      <c r="AM129" s="985"/>
      <c r="AN129" s="985"/>
      <c r="AO129" s="986"/>
      <c r="AP129" s="1103"/>
      <c r="AQ129" s="1104"/>
      <c r="AR129" s="1104"/>
      <c r="AS129" s="1104"/>
      <c r="AT129" s="1105"/>
      <c r="AU129" s="234"/>
      <c r="AV129" s="234"/>
      <c r="AW129" s="234"/>
      <c r="AX129" s="1095" t="s">
        <v>477</v>
      </c>
      <c r="AY129" s="955"/>
      <c r="AZ129" s="955"/>
      <c r="BA129" s="955"/>
      <c r="BB129" s="955"/>
      <c r="BC129" s="955"/>
      <c r="BD129" s="955"/>
      <c r="BE129" s="956"/>
      <c r="BF129" s="1096" t="s">
        <v>130</v>
      </c>
      <c r="BG129" s="1097"/>
      <c r="BH129" s="1097"/>
      <c r="BI129" s="1097"/>
      <c r="BJ129" s="1097"/>
      <c r="BK129" s="1097"/>
      <c r="BL129" s="1098"/>
      <c r="BM129" s="1096">
        <v>8.75</v>
      </c>
      <c r="BN129" s="1097"/>
      <c r="BO129" s="1097"/>
      <c r="BP129" s="1097"/>
      <c r="BQ129" s="1097"/>
      <c r="BR129" s="1097"/>
      <c r="BS129" s="1098"/>
      <c r="BT129" s="1096">
        <v>15</v>
      </c>
      <c r="BU129" s="1097"/>
      <c r="BV129" s="1097"/>
      <c r="BW129" s="1097"/>
      <c r="BX129" s="1097"/>
      <c r="BY129" s="1097"/>
      <c r="BZ129" s="1099"/>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34"/>
      <c r="DQ129" s="234"/>
      <c r="DR129" s="234"/>
      <c r="DS129" s="234"/>
      <c r="DT129" s="234"/>
      <c r="DU129" s="234"/>
      <c r="DV129" s="234"/>
      <c r="DW129" s="234"/>
      <c r="DX129" s="234"/>
      <c r="DY129" s="234"/>
      <c r="DZ129" s="234"/>
    </row>
    <row r="130" spans="1:131" s="231" customFormat="1" ht="26.25" customHeight="1" x14ac:dyDescent="0.2">
      <c r="A130" s="966" t="s">
        <v>478</v>
      </c>
      <c r="B130" s="967"/>
      <c r="C130" s="967"/>
      <c r="D130" s="967"/>
      <c r="E130" s="967"/>
      <c r="F130" s="967"/>
      <c r="G130" s="967"/>
      <c r="H130" s="967"/>
      <c r="I130" s="967"/>
      <c r="J130" s="967"/>
      <c r="K130" s="967"/>
      <c r="L130" s="967"/>
      <c r="M130" s="967"/>
      <c r="N130" s="967"/>
      <c r="O130" s="967"/>
      <c r="P130" s="967"/>
      <c r="Q130" s="967"/>
      <c r="R130" s="967"/>
      <c r="S130" s="967"/>
      <c r="T130" s="967"/>
      <c r="U130" s="967"/>
      <c r="V130" s="967"/>
      <c r="W130" s="1100" t="s">
        <v>479</v>
      </c>
      <c r="X130" s="1101"/>
      <c r="Y130" s="1101"/>
      <c r="Z130" s="1102"/>
      <c r="AA130" s="984">
        <v>62937214</v>
      </c>
      <c r="AB130" s="985"/>
      <c r="AC130" s="985"/>
      <c r="AD130" s="985"/>
      <c r="AE130" s="986"/>
      <c r="AF130" s="987">
        <v>61343295</v>
      </c>
      <c r="AG130" s="985"/>
      <c r="AH130" s="985"/>
      <c r="AI130" s="985"/>
      <c r="AJ130" s="986"/>
      <c r="AK130" s="987">
        <v>59142592</v>
      </c>
      <c r="AL130" s="985"/>
      <c r="AM130" s="985"/>
      <c r="AN130" s="985"/>
      <c r="AO130" s="986"/>
      <c r="AP130" s="1103"/>
      <c r="AQ130" s="1104"/>
      <c r="AR130" s="1104"/>
      <c r="AS130" s="1104"/>
      <c r="AT130" s="1105"/>
      <c r="AU130" s="234"/>
      <c r="AV130" s="234"/>
      <c r="AW130" s="234"/>
      <c r="AX130" s="1095" t="s">
        <v>480</v>
      </c>
      <c r="AY130" s="955"/>
      <c r="AZ130" s="955"/>
      <c r="BA130" s="955"/>
      <c r="BB130" s="955"/>
      <c r="BC130" s="955"/>
      <c r="BD130" s="955"/>
      <c r="BE130" s="956"/>
      <c r="BF130" s="1131">
        <v>11.1</v>
      </c>
      <c r="BG130" s="1132"/>
      <c r="BH130" s="1132"/>
      <c r="BI130" s="1132"/>
      <c r="BJ130" s="1132"/>
      <c r="BK130" s="1132"/>
      <c r="BL130" s="1133"/>
      <c r="BM130" s="1131">
        <v>25</v>
      </c>
      <c r="BN130" s="1132"/>
      <c r="BO130" s="1132"/>
      <c r="BP130" s="1132"/>
      <c r="BQ130" s="1132"/>
      <c r="BR130" s="1132"/>
      <c r="BS130" s="1133"/>
      <c r="BT130" s="1131">
        <v>35</v>
      </c>
      <c r="BU130" s="1132"/>
      <c r="BV130" s="1132"/>
      <c r="BW130" s="1132"/>
      <c r="BX130" s="1132"/>
      <c r="BY130" s="1132"/>
      <c r="BZ130" s="1134"/>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34"/>
      <c r="DQ130" s="234"/>
      <c r="DR130" s="234"/>
      <c r="DS130" s="234"/>
      <c r="DT130" s="234"/>
      <c r="DU130" s="234"/>
      <c r="DV130" s="234"/>
      <c r="DW130" s="234"/>
      <c r="DX130" s="234"/>
      <c r="DY130" s="234"/>
      <c r="DZ130" s="234"/>
    </row>
    <row r="131" spans="1:131" s="231" customFormat="1" ht="26.25" customHeight="1" thickBot="1" x14ac:dyDescent="0.25">
      <c r="A131" s="1135"/>
      <c r="B131" s="1136"/>
      <c r="C131" s="1136"/>
      <c r="D131" s="1136"/>
      <c r="E131" s="1136"/>
      <c r="F131" s="1136"/>
      <c r="G131" s="1136"/>
      <c r="H131" s="1136"/>
      <c r="I131" s="1136"/>
      <c r="J131" s="1136"/>
      <c r="K131" s="1136"/>
      <c r="L131" s="1136"/>
      <c r="M131" s="1136"/>
      <c r="N131" s="1136"/>
      <c r="O131" s="1136"/>
      <c r="P131" s="1136"/>
      <c r="Q131" s="1136"/>
      <c r="R131" s="1136"/>
      <c r="S131" s="1136"/>
      <c r="T131" s="1136"/>
      <c r="U131" s="1136"/>
      <c r="V131" s="1136"/>
      <c r="W131" s="1137" t="s">
        <v>481</v>
      </c>
      <c r="X131" s="1138"/>
      <c r="Y131" s="1138"/>
      <c r="Z131" s="1139"/>
      <c r="AA131" s="1140">
        <v>352491093</v>
      </c>
      <c r="AB131" s="1141"/>
      <c r="AC131" s="1141"/>
      <c r="AD131" s="1141"/>
      <c r="AE131" s="1142"/>
      <c r="AF131" s="1143">
        <v>360417150</v>
      </c>
      <c r="AG131" s="1141"/>
      <c r="AH131" s="1141"/>
      <c r="AI131" s="1141"/>
      <c r="AJ131" s="1142"/>
      <c r="AK131" s="1143">
        <v>378814111</v>
      </c>
      <c r="AL131" s="1141"/>
      <c r="AM131" s="1141"/>
      <c r="AN131" s="1141"/>
      <c r="AO131" s="1142"/>
      <c r="AP131" s="1144"/>
      <c r="AQ131" s="1145"/>
      <c r="AR131" s="1145"/>
      <c r="AS131" s="1145"/>
      <c r="AT131" s="1146"/>
      <c r="AU131" s="234"/>
      <c r="AV131" s="234"/>
      <c r="AW131" s="234"/>
      <c r="AX131" s="1113" t="s">
        <v>482</v>
      </c>
      <c r="AY131" s="730"/>
      <c r="AZ131" s="730"/>
      <c r="BA131" s="730"/>
      <c r="BB131" s="730"/>
      <c r="BC131" s="730"/>
      <c r="BD131" s="730"/>
      <c r="BE131" s="1066"/>
      <c r="BF131" s="1114">
        <v>170.4</v>
      </c>
      <c r="BG131" s="1115"/>
      <c r="BH131" s="1115"/>
      <c r="BI131" s="1115"/>
      <c r="BJ131" s="1115"/>
      <c r="BK131" s="1115"/>
      <c r="BL131" s="1116"/>
      <c r="BM131" s="1114">
        <v>400</v>
      </c>
      <c r="BN131" s="1115"/>
      <c r="BO131" s="1115"/>
      <c r="BP131" s="1115"/>
      <c r="BQ131" s="1115"/>
      <c r="BR131" s="1115"/>
      <c r="BS131" s="1116"/>
      <c r="BT131" s="1117"/>
      <c r="BU131" s="1118"/>
      <c r="BV131" s="1118"/>
      <c r="BW131" s="1118"/>
      <c r="BX131" s="1118"/>
      <c r="BY131" s="1118"/>
      <c r="BZ131" s="1119"/>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34"/>
      <c r="DQ131" s="234"/>
      <c r="DR131" s="234"/>
      <c r="DS131" s="234"/>
      <c r="DT131" s="234"/>
      <c r="DU131" s="234"/>
      <c r="DV131" s="234"/>
      <c r="DW131" s="234"/>
      <c r="DX131" s="234"/>
      <c r="DY131" s="234"/>
      <c r="DZ131" s="234"/>
    </row>
    <row r="132" spans="1:131" s="231" customFormat="1" ht="26.25" customHeight="1" x14ac:dyDescent="0.2">
      <c r="A132" s="1120" t="s">
        <v>483</v>
      </c>
      <c r="B132" s="1121"/>
      <c r="C132" s="1121"/>
      <c r="D132" s="1121"/>
      <c r="E132" s="1121"/>
      <c r="F132" s="1121"/>
      <c r="G132" s="1121"/>
      <c r="H132" s="1121"/>
      <c r="I132" s="1121"/>
      <c r="J132" s="1121"/>
      <c r="K132" s="1121"/>
      <c r="L132" s="1121"/>
      <c r="M132" s="1121"/>
      <c r="N132" s="1121"/>
      <c r="O132" s="1121"/>
      <c r="P132" s="1121"/>
      <c r="Q132" s="1121"/>
      <c r="R132" s="1121"/>
      <c r="S132" s="1121"/>
      <c r="T132" s="1121"/>
      <c r="U132" s="1121"/>
      <c r="V132" s="1124" t="s">
        <v>484</v>
      </c>
      <c r="W132" s="1124"/>
      <c r="X132" s="1124"/>
      <c r="Y132" s="1124"/>
      <c r="Z132" s="1125"/>
      <c r="AA132" s="1126">
        <v>11.42568165</v>
      </c>
      <c r="AB132" s="1127"/>
      <c r="AC132" s="1127"/>
      <c r="AD132" s="1127"/>
      <c r="AE132" s="1128"/>
      <c r="AF132" s="1129">
        <v>11.349354310000001</v>
      </c>
      <c r="AG132" s="1127"/>
      <c r="AH132" s="1127"/>
      <c r="AI132" s="1127"/>
      <c r="AJ132" s="1128"/>
      <c r="AK132" s="1129">
        <v>10.75324822</v>
      </c>
      <c r="AL132" s="1127"/>
      <c r="AM132" s="1127"/>
      <c r="AN132" s="1127"/>
      <c r="AO132" s="1128"/>
      <c r="AP132" s="1024"/>
      <c r="AQ132" s="1025"/>
      <c r="AR132" s="1025"/>
      <c r="AS132" s="1025"/>
      <c r="AT132" s="1130"/>
      <c r="AU132" s="258"/>
      <c r="AV132" s="234"/>
      <c r="AW132" s="234"/>
      <c r="AX132" s="234"/>
      <c r="AY132" s="234"/>
      <c r="AZ132" s="234"/>
      <c r="BA132" s="234"/>
      <c r="BB132" s="234"/>
      <c r="BC132" s="234"/>
      <c r="BD132" s="234"/>
      <c r="BE132" s="234"/>
      <c r="BF132" s="234"/>
      <c r="BG132" s="234"/>
      <c r="BH132" s="234"/>
      <c r="BI132" s="234"/>
      <c r="BJ132" s="234"/>
      <c r="BK132" s="234"/>
      <c r="BL132" s="234"/>
      <c r="BM132" s="234"/>
      <c r="BN132" s="234"/>
      <c r="BO132" s="234"/>
      <c r="BP132" s="234"/>
      <c r="BQ132" s="234"/>
      <c r="BR132" s="234"/>
      <c r="BS132" s="235"/>
      <c r="BT132" s="234"/>
      <c r="BU132" s="234"/>
      <c r="BV132" s="234"/>
      <c r="BW132" s="234"/>
      <c r="BX132" s="234"/>
      <c r="BY132" s="234"/>
      <c r="BZ132" s="234"/>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34"/>
      <c r="DQ132" s="234"/>
      <c r="DR132" s="234"/>
      <c r="DS132" s="234"/>
      <c r="DT132" s="234"/>
      <c r="DU132" s="234"/>
      <c r="DV132" s="234"/>
      <c r="DW132" s="234"/>
      <c r="DX132" s="234"/>
      <c r="DY132" s="234"/>
      <c r="DZ132" s="234"/>
    </row>
    <row r="133" spans="1:131" s="231" customFormat="1" ht="26.25" customHeight="1" thickBot="1" x14ac:dyDescent="0.25">
      <c r="A133" s="1122"/>
      <c r="B133" s="1123"/>
      <c r="C133" s="1123"/>
      <c r="D133" s="1123"/>
      <c r="E133" s="1123"/>
      <c r="F133" s="1123"/>
      <c r="G133" s="1123"/>
      <c r="H133" s="1123"/>
      <c r="I133" s="1123"/>
      <c r="J133" s="1123"/>
      <c r="K133" s="1123"/>
      <c r="L133" s="1123"/>
      <c r="M133" s="1123"/>
      <c r="N133" s="1123"/>
      <c r="O133" s="1123"/>
      <c r="P133" s="1123"/>
      <c r="Q133" s="1123"/>
      <c r="R133" s="1123"/>
      <c r="S133" s="1123"/>
      <c r="T133" s="1123"/>
      <c r="U133" s="1123"/>
      <c r="V133" s="1107" t="s">
        <v>485</v>
      </c>
      <c r="W133" s="1107"/>
      <c r="X133" s="1107"/>
      <c r="Y133" s="1107"/>
      <c r="Z133" s="1108"/>
      <c r="AA133" s="1109">
        <v>11.5</v>
      </c>
      <c r="AB133" s="1110"/>
      <c r="AC133" s="1110"/>
      <c r="AD133" s="1110"/>
      <c r="AE133" s="1111"/>
      <c r="AF133" s="1109">
        <v>11.3</v>
      </c>
      <c r="AG133" s="1110"/>
      <c r="AH133" s="1110"/>
      <c r="AI133" s="1110"/>
      <c r="AJ133" s="1111"/>
      <c r="AK133" s="1109">
        <v>11.1</v>
      </c>
      <c r="AL133" s="1110"/>
      <c r="AM133" s="1110"/>
      <c r="AN133" s="1110"/>
      <c r="AO133" s="1111"/>
      <c r="AP133" s="1055"/>
      <c r="AQ133" s="1056"/>
      <c r="AR133" s="1056"/>
      <c r="AS133" s="1056"/>
      <c r="AT133" s="1112"/>
      <c r="AU133" s="234"/>
      <c r="AV133" s="234"/>
      <c r="AW133" s="234"/>
      <c r="AX133" s="234"/>
      <c r="AY133" s="234"/>
      <c r="AZ133" s="234"/>
      <c r="BA133" s="234"/>
      <c r="BB133" s="234"/>
      <c r="BC133" s="234"/>
      <c r="BD133" s="234"/>
      <c r="BE133" s="234"/>
      <c r="BF133" s="234"/>
      <c r="BG133" s="234"/>
      <c r="BH133" s="234"/>
      <c r="BI133" s="234"/>
      <c r="BJ133" s="234"/>
      <c r="BK133" s="234"/>
      <c r="BL133" s="234"/>
      <c r="BM133" s="234"/>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34"/>
      <c r="DQ133" s="234"/>
      <c r="DR133" s="234"/>
      <c r="DS133" s="234"/>
      <c r="DT133" s="234"/>
      <c r="DU133" s="234"/>
      <c r="DV133" s="234"/>
      <c r="DW133" s="234"/>
      <c r="DX133" s="234"/>
      <c r="DY133" s="234"/>
      <c r="DZ133" s="234"/>
    </row>
    <row r="134" spans="1:131" ht="11.25" customHeight="1" x14ac:dyDescent="0.2">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59"/>
      <c r="AP134" s="259"/>
      <c r="AQ134" s="259"/>
      <c r="AR134" s="259"/>
      <c r="AS134" s="259"/>
      <c r="AT134" s="259"/>
      <c r="AU134" s="234"/>
      <c r="AV134" s="234"/>
      <c r="AW134" s="234"/>
      <c r="AX134" s="234"/>
      <c r="AY134" s="234"/>
      <c r="AZ134" s="234"/>
      <c r="BA134" s="234"/>
      <c r="BB134" s="234"/>
      <c r="BC134" s="234"/>
      <c r="BD134" s="234"/>
      <c r="BE134" s="234"/>
      <c r="BF134" s="234"/>
      <c r="BG134" s="234"/>
      <c r="BH134" s="234"/>
      <c r="BI134" s="234"/>
      <c r="BJ134" s="234"/>
      <c r="BK134" s="234"/>
      <c r="BL134" s="234"/>
      <c r="BM134" s="234"/>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7"/>
      <c r="DL134" s="257"/>
      <c r="DM134" s="257"/>
      <c r="DN134" s="257"/>
      <c r="DO134" s="257"/>
      <c r="DP134" s="234"/>
      <c r="DQ134" s="234"/>
      <c r="DR134" s="234"/>
      <c r="DS134" s="234"/>
      <c r="DT134" s="234"/>
      <c r="DU134" s="234"/>
      <c r="DV134" s="234"/>
      <c r="DW134" s="234"/>
      <c r="DX134" s="234"/>
      <c r="DY134" s="234"/>
      <c r="DZ134" s="234"/>
      <c r="EA134" s="231"/>
    </row>
    <row r="135" spans="1:131" ht="14" hidden="1" x14ac:dyDescent="0.2">
      <c r="AU135" s="259"/>
      <c r="AV135" s="259"/>
      <c r="AW135" s="259"/>
      <c r="AX135" s="259"/>
      <c r="AY135" s="259"/>
      <c r="AZ135" s="259"/>
      <c r="BA135" s="259"/>
      <c r="BB135" s="259"/>
      <c r="BC135" s="259"/>
      <c r="BD135" s="259"/>
      <c r="BE135" s="259"/>
      <c r="BF135" s="259"/>
      <c r="BG135" s="259"/>
      <c r="BH135" s="259"/>
      <c r="BI135" s="259"/>
      <c r="BJ135" s="259"/>
      <c r="BK135" s="259"/>
      <c r="BL135" s="259"/>
      <c r="BM135" s="259"/>
      <c r="BN135" s="259"/>
      <c r="BO135" s="259"/>
      <c r="BP135" s="259"/>
      <c r="BQ135" s="259"/>
      <c r="BR135" s="259"/>
      <c r="BS135" s="259"/>
      <c r="BT135" s="259"/>
      <c r="BU135" s="259"/>
      <c r="BV135" s="259"/>
      <c r="BW135" s="259"/>
      <c r="BX135" s="259"/>
      <c r="BY135" s="259"/>
      <c r="BZ135" s="259"/>
      <c r="CA135" s="259"/>
      <c r="CB135" s="259"/>
      <c r="CC135" s="259"/>
      <c r="CD135" s="259"/>
      <c r="CE135" s="259"/>
      <c r="CF135" s="259"/>
      <c r="CG135" s="259"/>
      <c r="CH135" s="259"/>
      <c r="CI135" s="259"/>
      <c r="CJ135" s="259"/>
      <c r="CK135" s="259"/>
      <c r="CL135" s="259"/>
      <c r="CM135" s="259"/>
      <c r="CN135" s="259"/>
      <c r="CO135" s="259"/>
      <c r="CP135" s="259"/>
      <c r="CQ135" s="259"/>
      <c r="CR135" s="259"/>
      <c r="CS135" s="259"/>
      <c r="CT135" s="259"/>
      <c r="CU135" s="259"/>
      <c r="CV135" s="259"/>
      <c r="CW135" s="259"/>
      <c r="CX135" s="259"/>
      <c r="CY135" s="259"/>
      <c r="CZ135" s="259"/>
      <c r="DA135" s="259"/>
      <c r="DB135" s="259"/>
      <c r="DC135" s="259"/>
      <c r="DD135" s="259"/>
      <c r="DE135" s="259"/>
      <c r="DF135" s="259"/>
      <c r="DG135" s="259"/>
      <c r="DH135" s="259"/>
      <c r="DI135" s="259"/>
      <c r="DJ135" s="259"/>
      <c r="DK135" s="259"/>
      <c r="DL135" s="259"/>
      <c r="DM135" s="259"/>
      <c r="DN135" s="259"/>
      <c r="DO135" s="259"/>
      <c r="DP135" s="259"/>
      <c r="DQ135" s="259"/>
      <c r="DR135" s="259"/>
      <c r="DS135" s="259"/>
      <c r="DT135" s="259"/>
      <c r="DU135" s="259"/>
      <c r="DV135" s="259"/>
      <c r="DW135" s="259"/>
      <c r="DX135" s="259"/>
      <c r="DY135" s="259"/>
      <c r="DZ135" s="259"/>
    </row>
  </sheetData>
  <sheetProtection algorithmName="SHA-512" hashValue="qVfN0km5cCwp1zuH0tcolovjnXx7QeHsC74nKZ3EerXLTAdnqpwwO/T2mAHRyQrIICox73qAJLKSiHmGSLuBZw==" saltValue="KGlt4Nwj0DABZ+KLDJWDa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97"/>
  <sheetViews>
    <sheetView showGridLines="0" view="pageBreakPreview" zoomScaleNormal="85" zoomScaleSheetLayoutView="100" workbookViewId="0"/>
  </sheetViews>
  <sheetFormatPr defaultColWidth="0" defaultRowHeight="13.5" customHeight="1" zeroHeight="1" x14ac:dyDescent="0.2"/>
  <cols>
    <col min="1" max="2" width="2.81640625" style="261" customWidth="1"/>
    <col min="3" max="120" width="2.81640625" style="260" customWidth="1"/>
    <col min="121" max="16384" width="9" style="260" hidden="1"/>
  </cols>
  <sheetData>
    <row r="1" spans="2:2" ht="13" x14ac:dyDescent="0.2">
      <c r="B1" s="260"/>
    </row>
    <row r="2" spans="2:2" ht="13" x14ac:dyDescent="0.2"/>
    <row r="3" spans="2:2" ht="13" x14ac:dyDescent="0.2"/>
    <row r="4" spans="2:2" ht="13" x14ac:dyDescent="0.2"/>
    <row r="5" spans="2:2" ht="13" x14ac:dyDescent="0.2"/>
    <row r="6" spans="2:2" ht="13" x14ac:dyDescent="0.2"/>
    <row r="7" spans="2:2" ht="13" x14ac:dyDescent="0.2"/>
    <row r="8" spans="2:2" ht="13" x14ac:dyDescent="0.2"/>
    <row r="9" spans="2:2" ht="13" x14ac:dyDescent="0.2"/>
    <row r="10" spans="2:2" ht="13" x14ac:dyDescent="0.2"/>
    <row r="11" spans="2:2" ht="13" x14ac:dyDescent="0.2"/>
    <row r="12" spans="2:2" ht="13" x14ac:dyDescent="0.2"/>
    <row r="13" spans="2:2" ht="13" x14ac:dyDescent="0.2"/>
    <row r="14" spans="2:2" ht="13" x14ac:dyDescent="0.2"/>
    <row r="15" spans="2:2" ht="13" x14ac:dyDescent="0.2"/>
    <row r="16" spans="2:2"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x14ac:dyDescent="0.2"/>
    <row r="38" ht="13" x14ac:dyDescent="0.2"/>
    <row r="39" ht="13" x14ac:dyDescent="0.2"/>
    <row r="40" ht="13" x14ac:dyDescent="0.2"/>
    <row r="41" ht="13" x14ac:dyDescent="0.2"/>
    <row r="42" ht="13" x14ac:dyDescent="0.2"/>
    <row r="43" ht="13" x14ac:dyDescent="0.2"/>
    <row r="44" ht="13" x14ac:dyDescent="0.2"/>
    <row r="45" ht="13" x14ac:dyDescent="0.2"/>
    <row r="46" ht="13" x14ac:dyDescent="0.2"/>
    <row r="47" ht="13" x14ac:dyDescent="0.2"/>
    <row r="4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 x14ac:dyDescent="0.2"/>
    <row r="93" ht="13" x14ac:dyDescent="0.2"/>
    <row r="94" ht="13" x14ac:dyDescent="0.2"/>
    <row r="95" ht="13" x14ac:dyDescent="0.2"/>
    <row r="96" ht="13" x14ac:dyDescent="0.2"/>
    <row r="97" spans="120:120" ht="13" x14ac:dyDescent="0.2">
      <c r="DP97" s="260" t="s">
        <v>486</v>
      </c>
    </row>
  </sheetData>
  <sheetProtection password="C5BB" sheet="1" objects="1" scenarios="1"/>
  <dataConsolidate/>
  <phoneticPr fontId="2"/>
  <printOptions horizontalCentered="1" verticalCentered="1"/>
  <pageMargins left="0" right="0" top="0" bottom="0" header="0" footer="0"/>
  <pageSetup paperSize="9" scale="43"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XFD1"/>
    </sheetView>
  </sheetViews>
  <sheetFormatPr defaultColWidth="0" defaultRowHeight="13.5" customHeight="1" zeroHeight="1" x14ac:dyDescent="0.2"/>
  <cols>
    <col min="1" max="116" width="2.6328125" style="261" customWidth="1"/>
    <col min="117" max="16384" width="9" style="260" hidden="1"/>
  </cols>
  <sheetData>
    <row r="1" spans="2:116" ht="13"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row>
    <row r="2" spans="2:116" ht="13" x14ac:dyDescent="0.2">
      <c r="T2" s="260"/>
    </row>
    <row r="3" spans="2:116" ht="13" x14ac:dyDescent="0.2">
      <c r="B3" s="260"/>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row>
    <row r="4" spans="2:116" ht="13" x14ac:dyDescent="0.2"/>
    <row r="5" spans="2:116" ht="13" x14ac:dyDescent="0.2"/>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116:116" ht="13" x14ac:dyDescent="0.2"/>
    <row r="18" spans="116:116" ht="13" x14ac:dyDescent="0.2"/>
    <row r="19" spans="116:116" ht="13" x14ac:dyDescent="0.2"/>
    <row r="20" spans="116:116" ht="13" x14ac:dyDescent="0.2"/>
    <row r="21" spans="116:116" ht="13" x14ac:dyDescent="0.2">
      <c r="DL21" s="260"/>
    </row>
    <row r="22" spans="116:116" ht="13" x14ac:dyDescent="0.2"/>
    <row r="23" spans="116:116" ht="13" x14ac:dyDescent="0.2"/>
    <row r="24" spans="116:116" ht="13" x14ac:dyDescent="0.2"/>
    <row r="25" spans="116:116" ht="13" x14ac:dyDescent="0.2"/>
    <row r="26" spans="116:116" ht="13" x14ac:dyDescent="0.2"/>
    <row r="27" spans="116:116" ht="13" x14ac:dyDescent="0.2"/>
    <row r="28" spans="116:116" ht="13" x14ac:dyDescent="0.2"/>
    <row r="29" spans="116:116" ht="13" x14ac:dyDescent="0.2"/>
    <row r="30" spans="116:116" ht="13" x14ac:dyDescent="0.2"/>
    <row r="31" spans="116:116" ht="13" x14ac:dyDescent="0.2"/>
    <row r="32" spans="116:116" ht="13" x14ac:dyDescent="0.2"/>
    <row r="33" spans="2:116" ht="13" x14ac:dyDescent="0.2"/>
    <row r="34" spans="2:116" ht="13" x14ac:dyDescent="0.2"/>
    <row r="35" spans="2:116" ht="13" x14ac:dyDescent="0.2">
      <c r="M35" s="260"/>
      <c r="T35" s="260"/>
      <c r="DG35" s="260"/>
      <c r="DH35" s="260"/>
      <c r="DI35" s="260"/>
      <c r="DJ35" s="260"/>
      <c r="DK35" s="260"/>
      <c r="DL35" s="260"/>
    </row>
    <row r="36" spans="2:116" ht="13" x14ac:dyDescent="0.2">
      <c r="B36" s="260"/>
      <c r="C36" s="260"/>
      <c r="D36" s="260"/>
      <c r="E36" s="260"/>
      <c r="F36" s="260"/>
      <c r="G36" s="260"/>
      <c r="H36" s="260"/>
      <c r="I36" s="260"/>
      <c r="J36" s="260"/>
      <c r="K36" s="260"/>
      <c r="L36" s="260"/>
      <c r="N36" s="260"/>
      <c r="O36" s="260"/>
      <c r="P36" s="260"/>
      <c r="Q36" s="260"/>
      <c r="R36" s="260"/>
      <c r="S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E36" s="260"/>
      <c r="DF36" s="260"/>
      <c r="DG36" s="260"/>
      <c r="DH36" s="260"/>
      <c r="DI36" s="260"/>
      <c r="DJ36" s="260"/>
      <c r="DK36" s="260"/>
      <c r="DL36" s="260"/>
    </row>
    <row r="37" spans="2:116" ht="13" x14ac:dyDescent="0.2">
      <c r="DL37" s="260"/>
    </row>
    <row r="38" spans="2:116" ht="13" x14ac:dyDescent="0.2">
      <c r="DK38" s="260"/>
      <c r="DL38" s="260"/>
    </row>
    <row r="39" spans="2:116" ht="13" x14ac:dyDescent="0.2"/>
    <row r="40" spans="2:116" ht="13" x14ac:dyDescent="0.2"/>
    <row r="41" spans="2:116" ht="13" x14ac:dyDescent="0.2"/>
    <row r="42" spans="2:116" ht="13" x14ac:dyDescent="0.2">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row>
    <row r="43" spans="2:116" ht="13" x14ac:dyDescent="0.2">
      <c r="Q43" s="260"/>
      <c r="R43" s="260"/>
      <c r="S43" s="260"/>
      <c r="CZ43" s="260"/>
      <c r="DA43" s="260"/>
      <c r="DB43" s="260"/>
      <c r="DC43" s="260"/>
      <c r="DD43" s="260"/>
      <c r="DE43" s="260"/>
      <c r="DF43" s="260"/>
      <c r="DG43" s="260"/>
      <c r="DH43" s="260"/>
      <c r="DI43" s="260"/>
      <c r="DJ43" s="260"/>
      <c r="DK43" s="260"/>
      <c r="DL43" s="260"/>
    </row>
    <row r="44" spans="2:116" ht="13" x14ac:dyDescent="0.2">
      <c r="DL44" s="260"/>
    </row>
    <row r="45" spans="2:116" ht="13" x14ac:dyDescent="0.2"/>
    <row r="46" spans="2:116" ht="13" x14ac:dyDescent="0.2"/>
    <row r="47" spans="2:116" ht="13" x14ac:dyDescent="0.2"/>
    <row r="48" spans="2:116" ht="13" x14ac:dyDescent="0.2"/>
    <row r="49" spans="111:116" ht="13" x14ac:dyDescent="0.2"/>
    <row r="50" spans="111:116" ht="13" x14ac:dyDescent="0.2">
      <c r="DG50" s="260"/>
      <c r="DH50" s="260"/>
      <c r="DI50" s="260"/>
      <c r="DJ50" s="260"/>
      <c r="DK50" s="260"/>
      <c r="DL50" s="260"/>
    </row>
    <row r="51" spans="111:116" ht="13" x14ac:dyDescent="0.2"/>
    <row r="52" spans="111:116" ht="13" x14ac:dyDescent="0.2"/>
    <row r="53" spans="111:116" ht="13" x14ac:dyDescent="0.2">
      <c r="DL53" s="260"/>
    </row>
    <row r="54" spans="111:116" ht="13" x14ac:dyDescent="0.2"/>
    <row r="55" spans="111:116" ht="13" x14ac:dyDescent="0.2"/>
    <row r="56" spans="111:116" ht="13" x14ac:dyDescent="0.2"/>
    <row r="57" spans="111:116" ht="13" x14ac:dyDescent="0.2"/>
    <row r="58" spans="111:116" ht="13" x14ac:dyDescent="0.2"/>
    <row r="59" spans="111:116" ht="13" x14ac:dyDescent="0.2"/>
    <row r="60" spans="111:116" ht="13" x14ac:dyDescent="0.2"/>
    <row r="61" spans="111:116" ht="13" x14ac:dyDescent="0.2"/>
    <row r="62" spans="111:116" ht="13" x14ac:dyDescent="0.2"/>
    <row r="63" spans="111:116" ht="13" x14ac:dyDescent="0.2"/>
    <row r="64" spans="111:116" ht="13" x14ac:dyDescent="0.2"/>
    <row r="65" spans="114:116" ht="13" x14ac:dyDescent="0.2"/>
    <row r="66" spans="114:116" ht="13" x14ac:dyDescent="0.2"/>
    <row r="67" spans="114:116" ht="13" x14ac:dyDescent="0.2">
      <c r="DJ67" s="260"/>
      <c r="DK67" s="260"/>
      <c r="DL67" s="260"/>
    </row>
    <row r="68" spans="114:116" ht="13" x14ac:dyDescent="0.2"/>
    <row r="69" spans="114:116" ht="13" x14ac:dyDescent="0.2"/>
    <row r="70" spans="114:116" ht="13" x14ac:dyDescent="0.2"/>
    <row r="71" spans="114:116" ht="13" x14ac:dyDescent="0.2"/>
    <row r="72" spans="114:116" ht="13" x14ac:dyDescent="0.2"/>
    <row r="73" spans="114:116" ht="13" x14ac:dyDescent="0.2"/>
    <row r="74" spans="114:116" ht="13" x14ac:dyDescent="0.2"/>
    <row r="75" spans="114:116" ht="13" x14ac:dyDescent="0.2"/>
    <row r="76" spans="114:116" ht="13" x14ac:dyDescent="0.2"/>
    <row r="77" spans="114:116" ht="13" x14ac:dyDescent="0.2"/>
    <row r="78" spans="114:116" ht="13" x14ac:dyDescent="0.2"/>
    <row r="79" spans="114:116" ht="13" x14ac:dyDescent="0.2"/>
    <row r="80" spans="114:116" ht="13" x14ac:dyDescent="0.2"/>
    <row r="81" spans="116:116" ht="13" x14ac:dyDescent="0.2"/>
    <row r="82" spans="116:116" ht="13" x14ac:dyDescent="0.2"/>
    <row r="83" spans="116:116" ht="13" x14ac:dyDescent="0.2"/>
    <row r="84" spans="116:116" ht="13" x14ac:dyDescent="0.2"/>
    <row r="85" spans="116:116" ht="13" x14ac:dyDescent="0.2"/>
    <row r="86" spans="116:116" ht="13" x14ac:dyDescent="0.2"/>
    <row r="87" spans="116:116" ht="13" x14ac:dyDescent="0.2"/>
    <row r="88" spans="116:116" ht="13" x14ac:dyDescent="0.2"/>
    <row r="89" spans="116:116" ht="13" x14ac:dyDescent="0.2">
      <c r="DL89" s="261" t="s">
        <v>487</v>
      </c>
    </row>
  </sheetData>
  <sheetProtection algorithmName="SHA-512" hashValue="ANi8nMOj9YLr2l0oy13un7zkVfCndAwK0GUM8JA3BY1MaasQUIUKh+f5/wHfpXsIHFjZAorTjFdNo0nk3dvGzw==" saltValue="pEbRix09Z7DTH6+abBJsnA==" spinCount="100000" sheet="1" objects="1" scenarios="1"/>
  <dataConsolidate/>
  <phoneticPr fontId="2"/>
  <printOptions horizontalCentered="1" verticalCentered="1"/>
  <pageMargins left="0" right="0" top="0" bottom="0" header="0" footer="0"/>
  <pageSetup paperSize="9" scale="47" orientation="landscape"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3"/>
  <sheetViews>
    <sheetView showGridLines="0" view="pageBreakPreview" workbookViewId="0">
      <selection sqref="A1:XFD1"/>
    </sheetView>
  </sheetViews>
  <sheetFormatPr defaultColWidth="0" defaultRowHeight="13.5" customHeight="1" zeroHeight="1" x14ac:dyDescent="0.2"/>
  <cols>
    <col min="1" max="36" width="2.453125" style="262" customWidth="1"/>
    <col min="37" max="44" width="17" style="262" customWidth="1"/>
    <col min="45" max="45" width="6.08984375" style="269" customWidth="1"/>
    <col min="46" max="46" width="3" style="267" customWidth="1"/>
    <col min="47" max="47" width="19.08984375" style="262" hidden="1" customWidth="1"/>
    <col min="48" max="52" width="12.6328125" style="262" hidden="1" customWidth="1"/>
    <col min="53" max="16384" width="8.6328125" style="262" hidden="1"/>
  </cols>
  <sheetData>
    <row r="1" spans="1:46" ht="13" x14ac:dyDescent="0.2">
      <c r="AS1" s="263"/>
      <c r="AT1" s="263"/>
    </row>
    <row r="2" spans="1:46" ht="13" x14ac:dyDescent="0.2">
      <c r="AS2" s="263"/>
      <c r="AT2" s="263"/>
    </row>
    <row r="3" spans="1:46" ht="13" x14ac:dyDescent="0.2">
      <c r="AS3" s="263"/>
      <c r="AT3" s="263"/>
    </row>
    <row r="4" spans="1:46" ht="13" x14ac:dyDescent="0.2">
      <c r="AS4" s="263"/>
      <c r="AT4" s="263"/>
    </row>
    <row r="5" spans="1:46" ht="16.5" x14ac:dyDescent="0.2">
      <c r="A5" s="264" t="s">
        <v>488</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 x14ac:dyDescent="0.2">
      <c r="A6" s="267"/>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8" t="s">
        <v>489</v>
      </c>
      <c r="AL6" s="268"/>
      <c r="AM6" s="268"/>
      <c r="AN6" s="268"/>
      <c r="AO6" s="263"/>
      <c r="AP6" s="263"/>
      <c r="AQ6" s="263"/>
      <c r="AR6" s="263"/>
    </row>
    <row r="7" spans="1:46" ht="13.5" customHeight="1" x14ac:dyDescent="0.2">
      <c r="A7" s="267"/>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70"/>
      <c r="AL7" s="271"/>
      <c r="AM7" s="271"/>
      <c r="AN7" s="272"/>
      <c r="AO7" s="1157" t="s">
        <v>490</v>
      </c>
      <c r="AP7" s="273"/>
      <c r="AQ7" s="274" t="s">
        <v>491</v>
      </c>
      <c r="AR7" s="275"/>
    </row>
    <row r="8" spans="1:46" ht="13" x14ac:dyDescent="0.2">
      <c r="A8" s="267"/>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76"/>
      <c r="AL8" s="277"/>
      <c r="AM8" s="277"/>
      <c r="AN8" s="278"/>
      <c r="AO8" s="1158"/>
      <c r="AP8" s="279" t="s">
        <v>492</v>
      </c>
      <c r="AQ8" s="280" t="s">
        <v>493</v>
      </c>
      <c r="AR8" s="281" t="s">
        <v>494</v>
      </c>
    </row>
    <row r="9" spans="1:46" ht="13" x14ac:dyDescent="0.2">
      <c r="A9" s="267"/>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1147" t="s">
        <v>495</v>
      </c>
      <c r="AL9" s="1148"/>
      <c r="AM9" s="1148"/>
      <c r="AN9" s="1149"/>
      <c r="AO9" s="282">
        <v>189088877</v>
      </c>
      <c r="AP9" s="282">
        <v>100618</v>
      </c>
      <c r="AQ9" s="283">
        <v>84098</v>
      </c>
      <c r="AR9" s="284">
        <v>19.600000000000001</v>
      </c>
    </row>
    <row r="10" spans="1:46" ht="13.5" customHeight="1" x14ac:dyDescent="0.2">
      <c r="A10" s="267"/>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1147" t="s">
        <v>496</v>
      </c>
      <c r="AL10" s="1148"/>
      <c r="AM10" s="1148"/>
      <c r="AN10" s="1149"/>
      <c r="AO10" s="282" t="s">
        <v>497</v>
      </c>
      <c r="AP10" s="282" t="s">
        <v>497</v>
      </c>
      <c r="AQ10" s="283">
        <v>473</v>
      </c>
      <c r="AR10" s="284" t="s">
        <v>497</v>
      </c>
    </row>
    <row r="11" spans="1:46" ht="13.5" customHeight="1" x14ac:dyDescent="0.2">
      <c r="A11" s="267"/>
      <c r="B11" s="263"/>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1147" t="s">
        <v>498</v>
      </c>
      <c r="AL11" s="1148"/>
      <c r="AM11" s="1148"/>
      <c r="AN11" s="1149"/>
      <c r="AO11" s="282" t="s">
        <v>497</v>
      </c>
      <c r="AP11" s="282" t="s">
        <v>497</v>
      </c>
      <c r="AQ11" s="283" t="s">
        <v>497</v>
      </c>
      <c r="AR11" s="284" t="s">
        <v>497</v>
      </c>
    </row>
    <row r="12" spans="1:46" ht="13.5" customHeight="1" x14ac:dyDescent="0.2">
      <c r="A12" s="267"/>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1147" t="s">
        <v>499</v>
      </c>
      <c r="AL12" s="1148"/>
      <c r="AM12" s="1148"/>
      <c r="AN12" s="1149"/>
      <c r="AO12" s="282" t="s">
        <v>497</v>
      </c>
      <c r="AP12" s="282" t="s">
        <v>497</v>
      </c>
      <c r="AQ12" s="283">
        <v>6</v>
      </c>
      <c r="AR12" s="284" t="s">
        <v>497</v>
      </c>
    </row>
    <row r="13" spans="1:46" ht="13.5" customHeight="1" x14ac:dyDescent="0.2">
      <c r="A13" s="267"/>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1147" t="s">
        <v>500</v>
      </c>
      <c r="AL13" s="1148"/>
      <c r="AM13" s="1148"/>
      <c r="AN13" s="1149"/>
      <c r="AO13" s="282">
        <v>1415289</v>
      </c>
      <c r="AP13" s="282">
        <v>753</v>
      </c>
      <c r="AQ13" s="283">
        <v>1048</v>
      </c>
      <c r="AR13" s="284">
        <v>-28.1</v>
      </c>
    </row>
    <row r="14" spans="1:46" ht="13.5" customHeight="1" x14ac:dyDescent="0.2">
      <c r="A14" s="267"/>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1147" t="s">
        <v>501</v>
      </c>
      <c r="AL14" s="1148"/>
      <c r="AM14" s="1148"/>
      <c r="AN14" s="1149"/>
      <c r="AO14" s="282">
        <v>-16962106</v>
      </c>
      <c r="AP14" s="282">
        <v>-9026</v>
      </c>
      <c r="AQ14" s="283">
        <v>-6823</v>
      </c>
      <c r="AR14" s="284">
        <v>32.299999999999997</v>
      </c>
    </row>
    <row r="15" spans="1:46" ht="13" x14ac:dyDescent="0.2">
      <c r="A15" s="267"/>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1150" t="s">
        <v>156</v>
      </c>
      <c r="AL15" s="1151"/>
      <c r="AM15" s="1151"/>
      <c r="AN15" s="1152"/>
      <c r="AO15" s="282">
        <v>173542060</v>
      </c>
      <c r="AP15" s="282">
        <v>92345</v>
      </c>
      <c r="AQ15" s="283">
        <v>78802</v>
      </c>
      <c r="AR15" s="284">
        <v>17.2</v>
      </c>
    </row>
    <row r="16" spans="1:46" ht="13" x14ac:dyDescent="0.2">
      <c r="A16" s="267"/>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85"/>
      <c r="AL16" s="285"/>
      <c r="AM16" s="285"/>
      <c r="AN16" s="285"/>
      <c r="AO16" s="286"/>
      <c r="AP16" s="286"/>
      <c r="AQ16" s="286"/>
      <c r="AR16" s="287"/>
    </row>
    <row r="17" spans="1:46" ht="13" x14ac:dyDescent="0.2">
      <c r="A17" s="267"/>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85"/>
      <c r="AL17" s="285"/>
      <c r="AM17" s="285"/>
      <c r="AN17" s="285"/>
      <c r="AO17" s="286"/>
      <c r="AP17" s="286"/>
      <c r="AQ17" s="286"/>
      <c r="AR17" s="287"/>
    </row>
    <row r="18" spans="1:46" ht="13" x14ac:dyDescent="0.2">
      <c r="A18" s="267"/>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88"/>
      <c r="AR18" s="288"/>
    </row>
    <row r="19" spans="1:46" ht="13" x14ac:dyDescent="0.2">
      <c r="A19" s="267"/>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t="s">
        <v>502</v>
      </c>
      <c r="AL19" s="263"/>
      <c r="AM19" s="263"/>
      <c r="AN19" s="263"/>
      <c r="AO19" s="263"/>
      <c r="AP19" s="263"/>
      <c r="AQ19" s="263"/>
      <c r="AR19" s="263"/>
    </row>
    <row r="20" spans="1:46" ht="13" x14ac:dyDescent="0.2">
      <c r="A20" s="267"/>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89"/>
      <c r="AL20" s="290"/>
      <c r="AM20" s="290"/>
      <c r="AN20" s="291"/>
      <c r="AO20" s="292" t="s">
        <v>503</v>
      </c>
      <c r="AP20" s="293" t="s">
        <v>504</v>
      </c>
      <c r="AQ20" s="294" t="s">
        <v>505</v>
      </c>
      <c r="AR20" s="295"/>
    </row>
    <row r="21" spans="1:46" s="301" customFormat="1" ht="13" x14ac:dyDescent="0.2">
      <c r="A21" s="296"/>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1153" t="s">
        <v>506</v>
      </c>
      <c r="AL21" s="1154"/>
      <c r="AM21" s="1154"/>
      <c r="AN21" s="1155"/>
      <c r="AO21" s="297">
        <v>1113.03</v>
      </c>
      <c r="AP21" s="298">
        <v>916.45</v>
      </c>
      <c r="AQ21" s="299">
        <v>196.58</v>
      </c>
      <c r="AR21" s="268"/>
      <c r="AS21" s="300"/>
      <c r="AT21" s="296"/>
    </row>
    <row r="22" spans="1:46" s="301" customFormat="1" ht="13" x14ac:dyDescent="0.2">
      <c r="A22" s="296"/>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1153" t="s">
        <v>507</v>
      </c>
      <c r="AL22" s="1154"/>
      <c r="AM22" s="1154"/>
      <c r="AN22" s="1155"/>
      <c r="AO22" s="302">
        <v>100.5</v>
      </c>
      <c r="AP22" s="303">
        <v>100.6</v>
      </c>
      <c r="AQ22" s="304">
        <v>-0.1</v>
      </c>
      <c r="AR22" s="288"/>
      <c r="AS22" s="300"/>
      <c r="AT22" s="296"/>
    </row>
    <row r="23" spans="1:46" s="301" customFormat="1" ht="13" x14ac:dyDescent="0.2">
      <c r="A23" s="296"/>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88"/>
      <c r="AQ23" s="288"/>
      <c r="AR23" s="288"/>
      <c r="AS23" s="300"/>
      <c r="AT23" s="296"/>
    </row>
    <row r="24" spans="1:46" s="301" customFormat="1" ht="13" x14ac:dyDescent="0.2">
      <c r="A24" s="296"/>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56" t="s">
        <v>508</v>
      </c>
      <c r="B26" s="1156"/>
      <c r="C26" s="1156"/>
      <c r="D26" s="1156"/>
      <c r="E26" s="1156"/>
      <c r="F26" s="1156"/>
      <c r="G26" s="1156"/>
      <c r="H26" s="1156"/>
      <c r="I26" s="1156"/>
      <c r="J26" s="1156"/>
      <c r="K26" s="1156"/>
      <c r="L26" s="1156"/>
      <c r="M26" s="1156"/>
      <c r="N26" s="1156"/>
      <c r="O26" s="1156"/>
      <c r="P26" s="1156"/>
      <c r="Q26" s="1156"/>
      <c r="R26" s="1156"/>
      <c r="S26" s="1156"/>
      <c r="T26" s="1156"/>
      <c r="U26" s="1156"/>
      <c r="V26" s="1156"/>
      <c r="W26" s="1156"/>
      <c r="X26" s="1156"/>
      <c r="Y26" s="1156"/>
      <c r="Z26" s="1156"/>
      <c r="AA26" s="1156"/>
      <c r="AB26" s="1156"/>
      <c r="AC26" s="1156"/>
      <c r="AD26" s="1156"/>
      <c r="AE26" s="1156"/>
      <c r="AF26" s="1156"/>
      <c r="AG26" s="1156"/>
      <c r="AH26" s="1156"/>
      <c r="AI26" s="1156"/>
      <c r="AJ26" s="1156"/>
      <c r="AK26" s="1156"/>
      <c r="AL26" s="1156"/>
      <c r="AM26" s="1156"/>
      <c r="AN26" s="1156"/>
      <c r="AO26" s="1156"/>
      <c r="AP26" s="1156"/>
      <c r="AQ26" s="1156"/>
      <c r="AR26" s="1156"/>
      <c r="AS26" s="1156"/>
      <c r="AT26" s="268"/>
    </row>
    <row r="27" spans="1:46" ht="13" x14ac:dyDescent="0.2">
      <c r="A27" s="309"/>
      <c r="AO27" s="263"/>
      <c r="AP27" s="263"/>
      <c r="AQ27" s="263"/>
      <c r="AR27" s="263"/>
      <c r="AS27" s="263"/>
      <c r="AT27" s="263"/>
    </row>
    <row r="28" spans="1:46" ht="16.5" x14ac:dyDescent="0.2">
      <c r="A28" s="264" t="s">
        <v>509</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10"/>
    </row>
    <row r="29" spans="1:46" ht="13" x14ac:dyDescent="0.2">
      <c r="A29" s="267"/>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8" t="s">
        <v>510</v>
      </c>
      <c r="AL29" s="268"/>
      <c r="AM29" s="268"/>
      <c r="AN29" s="268"/>
      <c r="AO29" s="263"/>
      <c r="AP29" s="263"/>
      <c r="AQ29" s="263"/>
      <c r="AR29" s="263"/>
      <c r="AS29" s="311"/>
    </row>
    <row r="30" spans="1:46" ht="13.5" customHeight="1" x14ac:dyDescent="0.2">
      <c r="A30" s="267"/>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70"/>
      <c r="AL30" s="271"/>
      <c r="AM30" s="271"/>
      <c r="AN30" s="272"/>
      <c r="AO30" s="1157" t="s">
        <v>490</v>
      </c>
      <c r="AP30" s="273"/>
      <c r="AQ30" s="274" t="s">
        <v>491</v>
      </c>
      <c r="AR30" s="275"/>
    </row>
    <row r="31" spans="1:46" ht="13" x14ac:dyDescent="0.2">
      <c r="A31" s="267"/>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76"/>
      <c r="AL31" s="277"/>
      <c r="AM31" s="277"/>
      <c r="AN31" s="278"/>
      <c r="AO31" s="1158"/>
      <c r="AP31" s="279" t="s">
        <v>492</v>
      </c>
      <c r="AQ31" s="280" t="s">
        <v>493</v>
      </c>
      <c r="AR31" s="281" t="s">
        <v>494</v>
      </c>
    </row>
    <row r="32" spans="1:46" ht="27" customHeight="1" x14ac:dyDescent="0.2">
      <c r="A32" s="267"/>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1167" t="s">
        <v>511</v>
      </c>
      <c r="AL32" s="1168"/>
      <c r="AM32" s="1168"/>
      <c r="AN32" s="1169"/>
      <c r="AO32" s="282">
        <v>89803950</v>
      </c>
      <c r="AP32" s="282">
        <v>47786</v>
      </c>
      <c r="AQ32" s="283">
        <v>24817</v>
      </c>
      <c r="AR32" s="284">
        <v>92.6</v>
      </c>
    </row>
    <row r="33" spans="1:16384" ht="13.5" customHeight="1" x14ac:dyDescent="0.2">
      <c r="A33" s="267"/>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1167" t="s">
        <v>512</v>
      </c>
      <c r="AL33" s="1168"/>
      <c r="AM33" s="1168"/>
      <c r="AN33" s="1169"/>
      <c r="AO33" s="282" t="s">
        <v>497</v>
      </c>
      <c r="AP33" s="282" t="s">
        <v>497</v>
      </c>
      <c r="AQ33" s="283">
        <v>1204</v>
      </c>
      <c r="AR33" s="284" t="s">
        <v>497</v>
      </c>
    </row>
    <row r="34" spans="1:16384" ht="27" customHeight="1" x14ac:dyDescent="0.2">
      <c r="A34" s="267"/>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1167" t="s">
        <v>513</v>
      </c>
      <c r="AL34" s="1168"/>
      <c r="AM34" s="1168"/>
      <c r="AN34" s="1169"/>
      <c r="AO34" s="282">
        <v>10166667</v>
      </c>
      <c r="AP34" s="282">
        <v>5410</v>
      </c>
      <c r="AQ34" s="283">
        <v>20260</v>
      </c>
      <c r="AR34" s="284">
        <v>-73.3</v>
      </c>
    </row>
    <row r="35" spans="1:16384" ht="27" customHeight="1" x14ac:dyDescent="0.2">
      <c r="A35" s="267"/>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1167" t="s">
        <v>514</v>
      </c>
      <c r="AL35" s="1168"/>
      <c r="AM35" s="1168"/>
      <c r="AN35" s="1169"/>
      <c r="AO35" s="282">
        <v>689332</v>
      </c>
      <c r="AP35" s="282">
        <v>367</v>
      </c>
      <c r="AQ35" s="283">
        <v>803</v>
      </c>
      <c r="AR35" s="284">
        <v>-54.3</v>
      </c>
    </row>
    <row r="36" spans="1:16384" ht="27" customHeight="1" x14ac:dyDescent="0.2">
      <c r="A36" s="267"/>
      <c r="B36" s="263"/>
      <c r="C36" s="263"/>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1167" t="s">
        <v>515</v>
      </c>
      <c r="AL36" s="1168"/>
      <c r="AM36" s="1168"/>
      <c r="AN36" s="1169"/>
      <c r="AO36" s="282" t="s">
        <v>497</v>
      </c>
      <c r="AP36" s="282" t="s">
        <v>497</v>
      </c>
      <c r="AQ36" s="283">
        <v>49</v>
      </c>
      <c r="AR36" s="284" t="s">
        <v>497</v>
      </c>
    </row>
    <row r="37" spans="1:16384" ht="13.5" customHeight="1" x14ac:dyDescent="0.2">
      <c r="A37" s="267"/>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1167" t="s">
        <v>516</v>
      </c>
      <c r="AL37" s="1168"/>
      <c r="AM37" s="1168"/>
      <c r="AN37" s="1169"/>
      <c r="AO37" s="282">
        <v>786542</v>
      </c>
      <c r="AP37" s="282">
        <v>419</v>
      </c>
      <c r="AQ37" s="283">
        <v>398</v>
      </c>
      <c r="AR37" s="284">
        <v>5.3</v>
      </c>
    </row>
    <row r="38" spans="1:16384" ht="27" customHeight="1" x14ac:dyDescent="0.2">
      <c r="A38" s="267"/>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1164" t="s">
        <v>517</v>
      </c>
      <c r="AL38" s="1165"/>
      <c r="AM38" s="1165"/>
      <c r="AN38" s="1166"/>
      <c r="AO38" s="312" t="s">
        <v>497</v>
      </c>
      <c r="AP38" s="312" t="s">
        <v>497</v>
      </c>
      <c r="AQ38" s="313">
        <v>3</v>
      </c>
      <c r="AR38" s="304" t="s">
        <v>497</v>
      </c>
      <c r="AS38" s="311"/>
    </row>
    <row r="39" spans="1:16384" ht="13" x14ac:dyDescent="0.2">
      <c r="A39" s="267"/>
      <c r="B39" s="263"/>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1164" t="s">
        <v>518</v>
      </c>
      <c r="AL39" s="1165"/>
      <c r="AM39" s="1165"/>
      <c r="AN39" s="1166"/>
      <c r="AO39" s="282">
        <v>-1569077</v>
      </c>
      <c r="AP39" s="282">
        <v>-835</v>
      </c>
      <c r="AQ39" s="283">
        <v>-1621</v>
      </c>
      <c r="AR39" s="284">
        <v>-48.5</v>
      </c>
      <c r="AS39" s="311"/>
    </row>
    <row r="40" spans="1:16384" ht="27" customHeight="1" x14ac:dyDescent="0.2">
      <c r="A40" s="267"/>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1167" t="s">
        <v>519</v>
      </c>
      <c r="AL40" s="1168"/>
      <c r="AM40" s="1168"/>
      <c r="AN40" s="1169"/>
      <c r="AO40" s="282">
        <v>-59142592</v>
      </c>
      <c r="AP40" s="282">
        <v>-31471</v>
      </c>
      <c r="AQ40" s="283">
        <v>-27343</v>
      </c>
      <c r="AR40" s="284">
        <v>15.1</v>
      </c>
      <c r="AS40" s="311"/>
    </row>
    <row r="41" spans="1:16384" ht="13" x14ac:dyDescent="0.2">
      <c r="A41" s="267"/>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1150" t="s">
        <v>520</v>
      </c>
      <c r="AL41" s="1151"/>
      <c r="AM41" s="1151"/>
      <c r="AN41" s="1152"/>
      <c r="AO41" s="282">
        <v>40734822</v>
      </c>
      <c r="AP41" s="282">
        <v>21676</v>
      </c>
      <c r="AQ41" s="283">
        <v>18569</v>
      </c>
      <c r="AR41" s="284">
        <v>16.7</v>
      </c>
      <c r="AS41" s="311"/>
    </row>
    <row r="42" spans="1:16384" ht="13" x14ac:dyDescent="0.2">
      <c r="A42" s="267"/>
      <c r="B42" s="263"/>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88"/>
      <c r="AR42" s="288"/>
      <c r="AS42" s="311"/>
      <c r="AU42" s="263"/>
      <c r="AV42" s="263"/>
      <c r="AW42" s="263"/>
      <c r="AX42" s="263"/>
      <c r="AY42" s="263"/>
      <c r="AZ42" s="263"/>
      <c r="BA42" s="288"/>
      <c r="BB42" s="288"/>
      <c r="BC42" s="311"/>
      <c r="BD42" s="267"/>
      <c r="BE42" s="263"/>
      <c r="BF42" s="263"/>
      <c r="BG42" s="263"/>
      <c r="BH42" s="263"/>
      <c r="BI42" s="263"/>
      <c r="BJ42" s="263"/>
      <c r="BK42" s="288"/>
      <c r="BL42" s="288"/>
      <c r="BM42" s="311"/>
      <c r="BN42" s="267"/>
      <c r="BO42" s="263"/>
      <c r="BP42" s="263"/>
      <c r="BQ42" s="263"/>
      <c r="BR42" s="263"/>
      <c r="BS42" s="263"/>
      <c r="BT42" s="263"/>
      <c r="BU42" s="288"/>
      <c r="BV42" s="288"/>
      <c r="BW42" s="311"/>
      <c r="BX42" s="267"/>
      <c r="BY42" s="263"/>
      <c r="BZ42" s="263"/>
      <c r="CA42" s="263"/>
      <c r="CB42" s="263"/>
      <c r="CC42" s="263"/>
      <c r="CD42" s="263"/>
      <c r="CE42" s="288"/>
      <c r="CF42" s="288"/>
      <c r="CG42" s="311"/>
      <c r="CH42" s="267"/>
      <c r="CI42" s="263"/>
      <c r="CJ42" s="263"/>
      <c r="CK42" s="263"/>
      <c r="CL42" s="263"/>
      <c r="CM42" s="263"/>
      <c r="CN42" s="263"/>
      <c r="CO42" s="288"/>
      <c r="CP42" s="288"/>
      <c r="CQ42" s="311"/>
      <c r="CR42" s="267"/>
      <c r="CS42" s="263"/>
      <c r="CT42" s="263"/>
      <c r="CU42" s="263"/>
      <c r="CV42" s="263"/>
      <c r="CW42" s="263"/>
      <c r="CX42" s="263"/>
      <c r="CY42" s="288"/>
      <c r="CZ42" s="288"/>
      <c r="DA42" s="311"/>
      <c r="DB42" s="267"/>
      <c r="DC42" s="263"/>
      <c r="DD42" s="263"/>
      <c r="DE42" s="263"/>
      <c r="DF42" s="263"/>
      <c r="DG42" s="263"/>
      <c r="DH42" s="263"/>
      <c r="DI42" s="288"/>
      <c r="DJ42" s="288"/>
      <c r="DK42" s="311"/>
      <c r="DL42" s="267"/>
      <c r="DM42" s="263"/>
      <c r="DN42" s="263"/>
      <c r="DO42" s="263"/>
      <c r="DP42" s="263"/>
      <c r="DQ42" s="263"/>
      <c r="DR42" s="263"/>
      <c r="DS42" s="288"/>
      <c r="DT42" s="288"/>
      <c r="DU42" s="311"/>
      <c r="DV42" s="267"/>
      <c r="DW42" s="263"/>
      <c r="DX42" s="263"/>
      <c r="DY42" s="263"/>
      <c r="DZ42" s="263"/>
      <c r="EA42" s="263"/>
      <c r="EB42" s="263"/>
      <c r="EC42" s="288"/>
      <c r="ED42" s="288"/>
      <c r="EE42" s="311"/>
      <c r="EF42" s="267"/>
      <c r="EG42" s="263"/>
      <c r="EH42" s="263"/>
      <c r="EI42" s="263"/>
      <c r="EJ42" s="263"/>
      <c r="EK42" s="263"/>
      <c r="EL42" s="263"/>
      <c r="EM42" s="288"/>
      <c r="EN42" s="288"/>
      <c r="EO42" s="311"/>
      <c r="EP42" s="267"/>
      <c r="EQ42" s="263"/>
      <c r="ER42" s="263"/>
      <c r="ES42" s="263"/>
      <c r="ET42" s="263"/>
      <c r="EU42" s="263"/>
      <c r="EV42" s="263"/>
      <c r="EW42" s="288"/>
      <c r="EX42" s="288"/>
      <c r="EY42" s="311"/>
      <c r="EZ42" s="267"/>
      <c r="FA42" s="263"/>
      <c r="FB42" s="263"/>
      <c r="FC42" s="263"/>
      <c r="FD42" s="263"/>
      <c r="FE42" s="263"/>
      <c r="FF42" s="263"/>
      <c r="FG42" s="288"/>
      <c r="FH42" s="288"/>
      <c r="FI42" s="311"/>
      <c r="FJ42" s="267"/>
      <c r="FK42" s="263"/>
      <c r="FL42" s="263"/>
      <c r="FM42" s="263"/>
      <c r="FN42" s="263"/>
      <c r="FO42" s="263"/>
      <c r="FP42" s="263"/>
      <c r="FQ42" s="288"/>
      <c r="FR42" s="288"/>
      <c r="FS42" s="311"/>
      <c r="FT42" s="267"/>
      <c r="FU42" s="263"/>
      <c r="FV42" s="263"/>
      <c r="FW42" s="263"/>
      <c r="FX42" s="263"/>
      <c r="FY42" s="263"/>
      <c r="FZ42" s="263"/>
      <c r="GA42" s="288"/>
      <c r="GB42" s="288"/>
      <c r="GC42" s="311"/>
      <c r="GD42" s="267"/>
      <c r="GE42" s="263"/>
      <c r="GF42" s="263"/>
      <c r="GG42" s="263"/>
      <c r="GH42" s="263"/>
      <c r="GI42" s="263"/>
      <c r="GJ42" s="263"/>
      <c r="GK42" s="288"/>
      <c r="GL42" s="288"/>
      <c r="GM42" s="311"/>
      <c r="GN42" s="267"/>
      <c r="GO42" s="263"/>
      <c r="GP42" s="263"/>
      <c r="GQ42" s="263"/>
      <c r="GR42" s="263"/>
      <c r="GS42" s="263"/>
      <c r="GT42" s="263"/>
      <c r="GU42" s="288"/>
      <c r="GV42" s="288"/>
      <c r="GW42" s="311"/>
      <c r="GX42" s="267"/>
      <c r="GY42" s="263"/>
      <c r="GZ42" s="263"/>
      <c r="HA42" s="263"/>
      <c r="HB42" s="263"/>
      <c r="HC42" s="263"/>
      <c r="HD42" s="263"/>
      <c r="HE42" s="288"/>
      <c r="HF42" s="288"/>
      <c r="HG42" s="311"/>
      <c r="HH42" s="267"/>
      <c r="HI42" s="263"/>
      <c r="HJ42" s="263"/>
      <c r="HK42" s="263"/>
      <c r="HL42" s="263"/>
      <c r="HM42" s="263"/>
      <c r="HN42" s="263"/>
      <c r="HO42" s="288"/>
      <c r="HP42" s="288"/>
      <c r="HQ42" s="311"/>
      <c r="HR42" s="267"/>
      <c r="HS42" s="263"/>
      <c r="HT42" s="263"/>
      <c r="HU42" s="263"/>
      <c r="HV42" s="263"/>
      <c r="HW42" s="263"/>
      <c r="HX42" s="263"/>
      <c r="HY42" s="288"/>
      <c r="HZ42" s="288"/>
      <c r="IA42" s="311"/>
      <c r="IB42" s="267"/>
      <c r="IC42" s="263"/>
      <c r="ID42" s="263"/>
      <c r="IE42" s="263"/>
      <c r="IF42" s="263"/>
      <c r="IG42" s="263"/>
      <c r="IH42" s="263"/>
      <c r="II42" s="288"/>
      <c r="IJ42" s="288"/>
      <c r="IK42" s="311"/>
      <c r="IL42" s="267"/>
      <c r="IM42" s="263"/>
      <c r="IN42" s="263"/>
      <c r="IO42" s="263"/>
      <c r="IP42" s="263"/>
      <c r="IQ42" s="263"/>
      <c r="IR42" s="263"/>
      <c r="IS42" s="288"/>
      <c r="IT42" s="288"/>
      <c r="IU42" s="311"/>
      <c r="IV42" s="267"/>
      <c r="IW42" s="263"/>
      <c r="IX42" s="263"/>
      <c r="IY42" s="263"/>
      <c r="IZ42" s="263"/>
      <c r="JA42" s="263"/>
      <c r="JB42" s="263"/>
      <c r="JC42" s="288"/>
      <c r="JD42" s="288"/>
      <c r="JE42" s="311"/>
      <c r="JF42" s="267"/>
      <c r="JG42" s="263"/>
      <c r="JH42" s="263"/>
      <c r="JI42" s="263"/>
      <c r="JJ42" s="263"/>
      <c r="JK42" s="263"/>
      <c r="JL42" s="263"/>
      <c r="JM42" s="288"/>
      <c r="JN42" s="288"/>
      <c r="JO42" s="311"/>
      <c r="JP42" s="267"/>
      <c r="JQ42" s="263"/>
      <c r="JR42" s="263"/>
      <c r="JS42" s="263"/>
      <c r="JT42" s="263"/>
      <c r="JU42" s="263"/>
      <c r="JV42" s="263"/>
      <c r="JW42" s="288"/>
      <c r="JX42" s="288"/>
      <c r="JY42" s="311"/>
      <c r="JZ42" s="267"/>
      <c r="KA42" s="263"/>
      <c r="KB42" s="263"/>
      <c r="KC42" s="263"/>
      <c r="KD42" s="263"/>
      <c r="KE42" s="263"/>
      <c r="KF42" s="263"/>
      <c r="KG42" s="288"/>
      <c r="KH42" s="288"/>
      <c r="KI42" s="311"/>
      <c r="KJ42" s="267"/>
      <c r="KK42" s="263"/>
      <c r="KL42" s="263"/>
      <c r="KM42" s="263"/>
      <c r="KN42" s="263"/>
      <c r="KO42" s="263"/>
      <c r="KP42" s="263"/>
      <c r="KQ42" s="288"/>
      <c r="KR42" s="288"/>
      <c r="KS42" s="311"/>
      <c r="KT42" s="267"/>
      <c r="KU42" s="263"/>
      <c r="KV42" s="263"/>
      <c r="KW42" s="263"/>
      <c r="KX42" s="263"/>
      <c r="KY42" s="263"/>
      <c r="KZ42" s="263"/>
      <c r="LA42" s="288"/>
      <c r="LB42" s="288"/>
      <c r="LC42" s="311"/>
      <c r="LD42" s="267"/>
      <c r="LE42" s="263"/>
      <c r="LF42" s="263"/>
      <c r="LG42" s="263"/>
      <c r="LH42" s="263"/>
      <c r="LI42" s="263"/>
      <c r="LJ42" s="263"/>
      <c r="LK42" s="288"/>
      <c r="LL42" s="288"/>
      <c r="LM42" s="311"/>
      <c r="LN42" s="267"/>
      <c r="LO42" s="263"/>
      <c r="LP42" s="263"/>
      <c r="LQ42" s="263"/>
      <c r="LR42" s="263"/>
      <c r="LS42" s="263"/>
      <c r="LT42" s="263"/>
      <c r="LU42" s="288"/>
      <c r="LV42" s="288"/>
      <c r="LW42" s="311"/>
      <c r="LX42" s="267"/>
      <c r="LY42" s="263"/>
      <c r="LZ42" s="263"/>
      <c r="MA42" s="263"/>
      <c r="MB42" s="263"/>
      <c r="MC42" s="263"/>
      <c r="MD42" s="263"/>
      <c r="ME42" s="288"/>
      <c r="MF42" s="288"/>
      <c r="MG42" s="311"/>
      <c r="MH42" s="267"/>
      <c r="MI42" s="263"/>
      <c r="MJ42" s="263"/>
      <c r="MK42" s="263"/>
      <c r="ML42" s="263"/>
      <c r="MM42" s="263"/>
      <c r="MN42" s="263"/>
      <c r="MO42" s="288"/>
      <c r="MP42" s="288"/>
      <c r="MQ42" s="311"/>
      <c r="MR42" s="267"/>
      <c r="MS42" s="263"/>
      <c r="MT42" s="263"/>
      <c r="MU42" s="263"/>
      <c r="MV42" s="263"/>
      <c r="MW42" s="263"/>
      <c r="MX42" s="263"/>
      <c r="MY42" s="288"/>
      <c r="MZ42" s="288"/>
      <c r="NA42" s="311"/>
      <c r="NB42" s="267"/>
      <c r="NC42" s="263"/>
      <c r="ND42" s="263"/>
      <c r="NE42" s="263"/>
      <c r="NF42" s="263"/>
      <c r="NG42" s="263"/>
      <c r="NH42" s="263"/>
      <c r="NI42" s="288"/>
      <c r="NJ42" s="288"/>
      <c r="NK42" s="311"/>
      <c r="NL42" s="267"/>
      <c r="NM42" s="263"/>
      <c r="NN42" s="263"/>
      <c r="NO42" s="263"/>
      <c r="NP42" s="263"/>
      <c r="NQ42" s="263"/>
      <c r="NR42" s="263"/>
      <c r="NS42" s="288"/>
      <c r="NT42" s="288"/>
      <c r="NU42" s="311"/>
      <c r="NV42" s="267"/>
      <c r="NW42" s="263"/>
      <c r="NX42" s="263"/>
      <c r="NY42" s="263"/>
      <c r="NZ42" s="263"/>
      <c r="OA42" s="263"/>
      <c r="OB42" s="263"/>
      <c r="OC42" s="288"/>
      <c r="OD42" s="288"/>
      <c r="OE42" s="311"/>
      <c r="OF42" s="267"/>
      <c r="OG42" s="263"/>
      <c r="OH42" s="263"/>
      <c r="OI42" s="263"/>
      <c r="OJ42" s="263"/>
      <c r="OK42" s="263"/>
      <c r="OL42" s="263"/>
      <c r="OM42" s="288"/>
      <c r="ON42" s="288"/>
      <c r="OO42" s="311"/>
      <c r="OP42" s="267"/>
      <c r="OQ42" s="263"/>
      <c r="OR42" s="263"/>
      <c r="OS42" s="263"/>
      <c r="OT42" s="263"/>
      <c r="OU42" s="263"/>
      <c r="OV42" s="263"/>
      <c r="OW42" s="288"/>
      <c r="OX42" s="288"/>
      <c r="OY42" s="311"/>
      <c r="OZ42" s="267"/>
      <c r="PA42" s="263"/>
      <c r="PB42" s="263"/>
      <c r="PC42" s="263"/>
      <c r="PD42" s="263"/>
      <c r="PE42" s="263"/>
      <c r="PF42" s="263"/>
      <c r="PG42" s="288"/>
      <c r="PH42" s="288"/>
      <c r="PI42" s="311"/>
      <c r="PJ42" s="267"/>
      <c r="PK42" s="263"/>
      <c r="PL42" s="263"/>
      <c r="PM42" s="263"/>
      <c r="PN42" s="263"/>
      <c r="PO42" s="263"/>
      <c r="PP42" s="263"/>
      <c r="PQ42" s="288"/>
      <c r="PR42" s="288"/>
      <c r="PS42" s="311"/>
      <c r="PT42" s="267"/>
      <c r="PU42" s="263"/>
      <c r="PV42" s="263"/>
      <c r="PW42" s="263"/>
      <c r="PX42" s="263"/>
      <c r="PY42" s="263"/>
      <c r="PZ42" s="263"/>
      <c r="QA42" s="288"/>
      <c r="QB42" s="288"/>
      <c r="QC42" s="311"/>
      <c r="QD42" s="267"/>
      <c r="QE42" s="263"/>
      <c r="QF42" s="263"/>
      <c r="QG42" s="263"/>
      <c r="QH42" s="263"/>
      <c r="QI42" s="263"/>
      <c r="QJ42" s="263"/>
      <c r="QK42" s="288"/>
      <c r="QL42" s="288"/>
      <c r="QM42" s="311"/>
      <c r="QN42" s="267"/>
      <c r="QO42" s="263"/>
      <c r="QP42" s="263"/>
      <c r="QQ42" s="263"/>
      <c r="QR42" s="263"/>
      <c r="QS42" s="263"/>
      <c r="QT42" s="263"/>
      <c r="QU42" s="288"/>
      <c r="QV42" s="288"/>
      <c r="QW42" s="311"/>
      <c r="QX42" s="267"/>
      <c r="QY42" s="263"/>
      <c r="QZ42" s="263"/>
      <c r="RA42" s="263"/>
      <c r="RB42" s="263"/>
      <c r="RC42" s="263"/>
      <c r="RD42" s="263"/>
      <c r="RE42" s="288"/>
      <c r="RF42" s="288"/>
      <c r="RG42" s="311"/>
      <c r="RH42" s="267"/>
      <c r="RI42" s="263"/>
      <c r="RJ42" s="263"/>
      <c r="RK42" s="263"/>
      <c r="RL42" s="263"/>
      <c r="RM42" s="263"/>
      <c r="RN42" s="263"/>
      <c r="RO42" s="288"/>
      <c r="RP42" s="288"/>
      <c r="RQ42" s="311"/>
      <c r="RR42" s="267"/>
      <c r="RS42" s="263"/>
      <c r="RT42" s="263"/>
      <c r="RU42" s="263"/>
      <c r="RV42" s="263"/>
      <c r="RW42" s="263"/>
      <c r="RX42" s="263"/>
      <c r="RY42" s="288"/>
      <c r="RZ42" s="288"/>
      <c r="SA42" s="311"/>
      <c r="SB42" s="267"/>
      <c r="SC42" s="263"/>
      <c r="SD42" s="263"/>
      <c r="SE42" s="263"/>
      <c r="SF42" s="263"/>
      <c r="SG42" s="263"/>
      <c r="SH42" s="263"/>
      <c r="SI42" s="288"/>
      <c r="SJ42" s="288"/>
      <c r="SK42" s="311"/>
      <c r="SL42" s="267"/>
      <c r="SM42" s="263"/>
      <c r="SN42" s="263"/>
      <c r="SO42" s="263"/>
      <c r="SP42" s="263"/>
      <c r="SQ42" s="263"/>
      <c r="SR42" s="263"/>
      <c r="SS42" s="288"/>
      <c r="ST42" s="288"/>
      <c r="SU42" s="311"/>
      <c r="SV42" s="267"/>
      <c r="SW42" s="263"/>
      <c r="SX42" s="263"/>
      <c r="SY42" s="263"/>
      <c r="SZ42" s="263"/>
      <c r="TA42" s="263"/>
      <c r="TB42" s="263"/>
      <c r="TC42" s="288"/>
      <c r="TD42" s="288"/>
      <c r="TE42" s="311"/>
      <c r="TF42" s="267"/>
      <c r="TG42" s="263"/>
      <c r="TH42" s="263"/>
      <c r="TI42" s="263"/>
      <c r="TJ42" s="263"/>
      <c r="TK42" s="263"/>
      <c r="TL42" s="263"/>
      <c r="TM42" s="288"/>
      <c r="TN42" s="288"/>
      <c r="TO42" s="311"/>
      <c r="TP42" s="267"/>
      <c r="TQ42" s="263"/>
      <c r="TR42" s="263"/>
      <c r="TS42" s="263"/>
      <c r="TT42" s="263"/>
      <c r="TU42" s="263"/>
      <c r="TV42" s="263"/>
      <c r="TW42" s="288"/>
      <c r="TX42" s="288"/>
      <c r="TY42" s="311"/>
      <c r="TZ42" s="267"/>
      <c r="UA42" s="263"/>
      <c r="UB42" s="263"/>
      <c r="UC42" s="263"/>
      <c r="UD42" s="263"/>
      <c r="UE42" s="263"/>
      <c r="UF42" s="263"/>
      <c r="UG42" s="288"/>
      <c r="UH42" s="288"/>
      <c r="UI42" s="311"/>
      <c r="UJ42" s="267"/>
      <c r="UK42" s="263"/>
      <c r="UL42" s="263"/>
      <c r="UM42" s="263"/>
      <c r="UN42" s="263"/>
      <c r="UO42" s="263"/>
      <c r="UP42" s="263"/>
      <c r="UQ42" s="288"/>
      <c r="UR42" s="288"/>
      <c r="US42" s="311"/>
      <c r="UT42" s="267"/>
      <c r="UU42" s="263"/>
      <c r="UV42" s="263"/>
      <c r="UW42" s="263"/>
      <c r="UX42" s="263"/>
      <c r="UY42" s="263"/>
      <c r="UZ42" s="263"/>
      <c r="VA42" s="288"/>
      <c r="VB42" s="288"/>
      <c r="VC42" s="311"/>
      <c r="VD42" s="267"/>
      <c r="VE42" s="263"/>
      <c r="VF42" s="263"/>
      <c r="VG42" s="263"/>
      <c r="VH42" s="263"/>
      <c r="VI42" s="263"/>
      <c r="VJ42" s="263"/>
      <c r="VK42" s="288"/>
      <c r="VL42" s="288"/>
      <c r="VM42" s="311"/>
      <c r="VN42" s="267"/>
      <c r="VO42" s="263"/>
      <c r="VP42" s="263"/>
      <c r="VQ42" s="263"/>
      <c r="VR42" s="263"/>
      <c r="VS42" s="263"/>
      <c r="VT42" s="263"/>
      <c r="VU42" s="288"/>
      <c r="VV42" s="288"/>
      <c r="VW42" s="311"/>
      <c r="VX42" s="267"/>
      <c r="VY42" s="263"/>
      <c r="VZ42" s="263"/>
      <c r="WA42" s="263"/>
      <c r="WB42" s="263"/>
      <c r="WC42" s="263"/>
      <c r="WD42" s="263"/>
      <c r="WE42" s="288"/>
      <c r="WF42" s="288"/>
      <c r="WG42" s="311"/>
      <c r="WH42" s="267"/>
      <c r="WI42" s="263"/>
      <c r="WJ42" s="263"/>
      <c r="WK42" s="263"/>
      <c r="WL42" s="263"/>
      <c r="WM42" s="263"/>
      <c r="WN42" s="263"/>
      <c r="WO42" s="288"/>
      <c r="WP42" s="288"/>
      <c r="WQ42" s="311"/>
      <c r="WR42" s="267"/>
      <c r="WS42" s="263"/>
      <c r="WT42" s="263"/>
      <c r="WU42" s="263"/>
      <c r="WV42" s="263"/>
      <c r="WW42" s="263"/>
      <c r="WX42" s="263"/>
      <c r="WY42" s="288"/>
      <c r="WZ42" s="288"/>
      <c r="XA42" s="311"/>
      <c r="XB42" s="267"/>
      <c r="XC42" s="263"/>
      <c r="XD42" s="263"/>
      <c r="XE42" s="263"/>
      <c r="XF42" s="263"/>
      <c r="XG42" s="263"/>
      <c r="XH42" s="263"/>
      <c r="XI42" s="288"/>
      <c r="XJ42" s="288"/>
      <c r="XK42" s="311"/>
      <c r="XL42" s="267"/>
      <c r="XM42" s="263"/>
      <c r="XN42" s="263"/>
      <c r="XO42" s="263"/>
      <c r="XP42" s="263"/>
      <c r="XQ42" s="263"/>
      <c r="XR42" s="263"/>
      <c r="XS42" s="288"/>
      <c r="XT42" s="288"/>
      <c r="XU42" s="311"/>
      <c r="XV42" s="267"/>
      <c r="XW42" s="263"/>
      <c r="XX42" s="263"/>
      <c r="XY42" s="263"/>
      <c r="XZ42" s="263"/>
      <c r="YA42" s="263"/>
      <c r="YB42" s="263"/>
      <c r="YC42" s="288"/>
      <c r="YD42" s="288"/>
      <c r="YE42" s="311"/>
      <c r="YF42" s="267"/>
      <c r="YG42" s="263"/>
      <c r="YH42" s="263"/>
      <c r="YI42" s="263"/>
      <c r="YJ42" s="263"/>
      <c r="YK42" s="263"/>
      <c r="YL42" s="263"/>
      <c r="YM42" s="288"/>
      <c r="YN42" s="288"/>
      <c r="YO42" s="311"/>
      <c r="YP42" s="267"/>
      <c r="YQ42" s="263"/>
      <c r="YR42" s="263"/>
      <c r="YS42" s="263"/>
      <c r="YT42" s="263"/>
      <c r="YU42" s="263"/>
      <c r="YV42" s="263"/>
      <c r="YW42" s="288"/>
      <c r="YX42" s="288"/>
      <c r="YY42" s="311"/>
      <c r="YZ42" s="267"/>
      <c r="ZA42" s="263"/>
      <c r="ZB42" s="263"/>
      <c r="ZC42" s="263"/>
      <c r="ZD42" s="263"/>
      <c r="ZE42" s="263"/>
      <c r="ZF42" s="263"/>
      <c r="ZG42" s="288"/>
      <c r="ZH42" s="288"/>
      <c r="ZI42" s="311"/>
      <c r="ZJ42" s="267"/>
      <c r="ZK42" s="263"/>
      <c r="ZL42" s="263"/>
      <c r="ZM42" s="263"/>
      <c r="ZN42" s="263"/>
      <c r="ZO42" s="263"/>
      <c r="ZP42" s="263"/>
      <c r="ZQ42" s="288"/>
      <c r="ZR42" s="288"/>
      <c r="ZS42" s="311"/>
      <c r="ZT42" s="267"/>
      <c r="ZU42" s="263"/>
      <c r="ZV42" s="263"/>
      <c r="ZW42" s="263"/>
      <c r="ZX42" s="263"/>
      <c r="ZY42" s="263"/>
      <c r="ZZ42" s="263"/>
      <c r="AAA42" s="288"/>
      <c r="AAB42" s="288"/>
      <c r="AAC42" s="311"/>
      <c r="AAD42" s="267"/>
      <c r="AAE42" s="263"/>
      <c r="AAF42" s="263"/>
      <c r="AAG42" s="263"/>
      <c r="AAH42" s="263"/>
      <c r="AAI42" s="263"/>
      <c r="AAJ42" s="263"/>
      <c r="AAK42" s="288"/>
      <c r="AAL42" s="288"/>
      <c r="AAM42" s="311"/>
      <c r="AAN42" s="267"/>
      <c r="AAO42" s="263"/>
      <c r="AAP42" s="263"/>
      <c r="AAQ42" s="263"/>
      <c r="AAR42" s="263"/>
      <c r="AAS42" s="263"/>
      <c r="AAT42" s="263"/>
      <c r="AAU42" s="288"/>
      <c r="AAV42" s="288"/>
      <c r="AAW42" s="311"/>
      <c r="AAX42" s="267"/>
      <c r="AAY42" s="263"/>
      <c r="AAZ42" s="263"/>
      <c r="ABA42" s="263"/>
      <c r="ABB42" s="263"/>
      <c r="ABC42" s="263"/>
      <c r="ABD42" s="263"/>
      <c r="ABE42" s="288"/>
      <c r="ABF42" s="288"/>
      <c r="ABG42" s="311"/>
      <c r="ABH42" s="267"/>
      <c r="ABI42" s="263"/>
      <c r="ABJ42" s="263"/>
      <c r="ABK42" s="263"/>
      <c r="ABL42" s="263"/>
      <c r="ABM42" s="263"/>
      <c r="ABN42" s="263"/>
      <c r="ABO42" s="288"/>
      <c r="ABP42" s="288"/>
      <c r="ABQ42" s="311"/>
      <c r="ABR42" s="267"/>
      <c r="ABS42" s="263"/>
      <c r="ABT42" s="263"/>
      <c r="ABU42" s="263"/>
      <c r="ABV42" s="263"/>
      <c r="ABW42" s="263"/>
      <c r="ABX42" s="263"/>
      <c r="ABY42" s="288"/>
      <c r="ABZ42" s="288"/>
      <c r="ACA42" s="311"/>
      <c r="ACB42" s="267"/>
      <c r="ACC42" s="263"/>
      <c r="ACD42" s="263"/>
      <c r="ACE42" s="263"/>
      <c r="ACF42" s="263"/>
      <c r="ACG42" s="263"/>
      <c r="ACH42" s="263"/>
      <c r="ACI42" s="288"/>
      <c r="ACJ42" s="288"/>
      <c r="ACK42" s="311"/>
      <c r="ACL42" s="267"/>
      <c r="ACM42" s="263"/>
      <c r="ACN42" s="263"/>
      <c r="ACO42" s="263"/>
      <c r="ACP42" s="263"/>
      <c r="ACQ42" s="263"/>
      <c r="ACR42" s="263"/>
      <c r="ACS42" s="288"/>
      <c r="ACT42" s="288"/>
      <c r="ACU42" s="311"/>
      <c r="ACV42" s="267"/>
      <c r="ACW42" s="263"/>
      <c r="ACX42" s="263"/>
      <c r="ACY42" s="263"/>
      <c r="ACZ42" s="263"/>
      <c r="ADA42" s="263"/>
      <c r="ADB42" s="263"/>
      <c r="ADC42" s="288"/>
      <c r="ADD42" s="288"/>
      <c r="ADE42" s="311"/>
      <c r="ADF42" s="267"/>
      <c r="ADG42" s="263"/>
      <c r="ADH42" s="263"/>
      <c r="ADI42" s="263"/>
      <c r="ADJ42" s="263"/>
      <c r="ADK42" s="263"/>
      <c r="ADL42" s="263"/>
      <c r="ADM42" s="288"/>
      <c r="ADN42" s="288"/>
      <c r="ADO42" s="311"/>
      <c r="ADP42" s="267"/>
      <c r="ADQ42" s="263"/>
      <c r="ADR42" s="263"/>
      <c r="ADS42" s="263"/>
      <c r="ADT42" s="263"/>
      <c r="ADU42" s="263"/>
      <c r="ADV42" s="263"/>
      <c r="ADW42" s="288"/>
      <c r="ADX42" s="288"/>
      <c r="ADY42" s="311"/>
      <c r="ADZ42" s="267"/>
      <c r="AEA42" s="263"/>
      <c r="AEB42" s="263"/>
      <c r="AEC42" s="263"/>
      <c r="AED42" s="263"/>
      <c r="AEE42" s="263"/>
      <c r="AEF42" s="263"/>
      <c r="AEG42" s="288"/>
      <c r="AEH42" s="288"/>
      <c r="AEI42" s="311"/>
      <c r="AEJ42" s="267"/>
      <c r="AEK42" s="263"/>
      <c r="AEL42" s="263"/>
      <c r="AEM42" s="263"/>
      <c r="AEN42" s="263"/>
      <c r="AEO42" s="263"/>
      <c r="AEP42" s="263"/>
      <c r="AEQ42" s="288"/>
      <c r="AER42" s="288"/>
      <c r="AES42" s="311"/>
      <c r="AET42" s="267"/>
      <c r="AEU42" s="263"/>
      <c r="AEV42" s="263"/>
      <c r="AEW42" s="263"/>
      <c r="AEX42" s="263"/>
      <c r="AEY42" s="263"/>
      <c r="AEZ42" s="263"/>
      <c r="AFA42" s="288"/>
      <c r="AFB42" s="288"/>
      <c r="AFC42" s="311"/>
      <c r="AFD42" s="267"/>
      <c r="AFE42" s="263"/>
      <c r="AFF42" s="263"/>
      <c r="AFG42" s="263"/>
      <c r="AFH42" s="263"/>
      <c r="AFI42" s="263"/>
      <c r="AFJ42" s="263"/>
      <c r="AFK42" s="288"/>
      <c r="AFL42" s="288"/>
      <c r="AFM42" s="311"/>
      <c r="AFN42" s="267"/>
      <c r="AFO42" s="263"/>
      <c r="AFP42" s="263"/>
      <c r="AFQ42" s="263"/>
      <c r="AFR42" s="263"/>
      <c r="AFS42" s="263"/>
      <c r="AFT42" s="263"/>
      <c r="AFU42" s="288"/>
      <c r="AFV42" s="288"/>
      <c r="AFW42" s="311"/>
      <c r="AFX42" s="267"/>
      <c r="AFY42" s="263"/>
      <c r="AFZ42" s="263"/>
      <c r="AGA42" s="263"/>
      <c r="AGB42" s="263"/>
      <c r="AGC42" s="263"/>
      <c r="AGD42" s="263"/>
      <c r="AGE42" s="288"/>
      <c r="AGF42" s="288"/>
      <c r="AGG42" s="311"/>
      <c r="AGH42" s="267"/>
      <c r="AGI42" s="263"/>
      <c r="AGJ42" s="263"/>
      <c r="AGK42" s="263"/>
      <c r="AGL42" s="263"/>
      <c r="AGM42" s="263"/>
      <c r="AGN42" s="263"/>
      <c r="AGO42" s="288"/>
      <c r="AGP42" s="288"/>
      <c r="AGQ42" s="311"/>
      <c r="AGR42" s="267"/>
      <c r="AGS42" s="263"/>
      <c r="AGT42" s="263"/>
      <c r="AGU42" s="263"/>
      <c r="AGV42" s="263"/>
      <c r="AGW42" s="263"/>
      <c r="AGX42" s="263"/>
      <c r="AGY42" s="288"/>
      <c r="AGZ42" s="288"/>
      <c r="AHA42" s="311"/>
      <c r="AHB42" s="267"/>
      <c r="AHC42" s="263"/>
      <c r="AHD42" s="263"/>
      <c r="AHE42" s="263"/>
      <c r="AHF42" s="263"/>
      <c r="AHG42" s="263"/>
      <c r="AHH42" s="263"/>
      <c r="AHI42" s="288"/>
      <c r="AHJ42" s="288"/>
      <c r="AHK42" s="311"/>
      <c r="AHL42" s="267"/>
      <c r="AHM42" s="263"/>
      <c r="AHN42" s="263"/>
      <c r="AHO42" s="263"/>
      <c r="AHP42" s="263"/>
      <c r="AHQ42" s="263"/>
      <c r="AHR42" s="263"/>
      <c r="AHS42" s="288"/>
      <c r="AHT42" s="288"/>
      <c r="AHU42" s="311"/>
      <c r="AHV42" s="267"/>
      <c r="AHW42" s="263"/>
      <c r="AHX42" s="263"/>
      <c r="AHY42" s="263"/>
      <c r="AHZ42" s="263"/>
      <c r="AIA42" s="263"/>
      <c r="AIB42" s="263"/>
      <c r="AIC42" s="288"/>
      <c r="AID42" s="288"/>
      <c r="AIE42" s="311"/>
      <c r="AIF42" s="267"/>
      <c r="AIG42" s="263"/>
      <c r="AIH42" s="263"/>
      <c r="AII42" s="263"/>
      <c r="AIJ42" s="263"/>
      <c r="AIK42" s="263"/>
      <c r="AIL42" s="263"/>
      <c r="AIM42" s="288"/>
      <c r="AIN42" s="288"/>
      <c r="AIO42" s="311"/>
      <c r="AIP42" s="267"/>
      <c r="AIQ42" s="263"/>
      <c r="AIR42" s="263"/>
      <c r="AIS42" s="263"/>
      <c r="AIT42" s="263"/>
      <c r="AIU42" s="263"/>
      <c r="AIV42" s="263"/>
      <c r="AIW42" s="288"/>
      <c r="AIX42" s="288"/>
      <c r="AIY42" s="311"/>
      <c r="AIZ42" s="267"/>
      <c r="AJA42" s="263"/>
      <c r="AJB42" s="263"/>
      <c r="AJC42" s="263"/>
      <c r="AJD42" s="263"/>
      <c r="AJE42" s="263"/>
      <c r="AJF42" s="263"/>
      <c r="AJG42" s="288"/>
      <c r="AJH42" s="288"/>
      <c r="AJI42" s="311"/>
      <c r="AJJ42" s="267"/>
      <c r="AJK42" s="263"/>
      <c r="AJL42" s="263"/>
      <c r="AJM42" s="263"/>
      <c r="AJN42" s="263"/>
      <c r="AJO42" s="263"/>
      <c r="AJP42" s="263"/>
      <c r="AJQ42" s="288"/>
      <c r="AJR42" s="288"/>
      <c r="AJS42" s="311"/>
      <c r="AJT42" s="267"/>
      <c r="AJU42" s="263"/>
      <c r="AJV42" s="263"/>
      <c r="AJW42" s="263"/>
      <c r="AJX42" s="263"/>
      <c r="AJY42" s="263"/>
      <c r="AJZ42" s="263"/>
      <c r="AKA42" s="288"/>
      <c r="AKB42" s="288"/>
      <c r="AKC42" s="311"/>
      <c r="AKD42" s="267"/>
      <c r="AKE42" s="263"/>
      <c r="AKF42" s="263"/>
      <c r="AKG42" s="263"/>
      <c r="AKH42" s="263"/>
      <c r="AKI42" s="263"/>
      <c r="AKJ42" s="263"/>
      <c r="AKK42" s="288"/>
      <c r="AKL42" s="288"/>
      <c r="AKM42" s="311"/>
      <c r="AKN42" s="267"/>
      <c r="AKO42" s="263"/>
      <c r="AKP42" s="263"/>
      <c r="AKQ42" s="263"/>
      <c r="AKR42" s="263"/>
      <c r="AKS42" s="263"/>
      <c r="AKT42" s="263"/>
      <c r="AKU42" s="288"/>
      <c r="AKV42" s="288"/>
      <c r="AKW42" s="311"/>
      <c r="AKX42" s="267"/>
      <c r="AKY42" s="263"/>
      <c r="AKZ42" s="263"/>
      <c r="ALA42" s="263"/>
      <c r="ALB42" s="263"/>
      <c r="ALC42" s="263"/>
      <c r="ALD42" s="263"/>
      <c r="ALE42" s="288"/>
      <c r="ALF42" s="288"/>
      <c r="ALG42" s="311"/>
      <c r="ALH42" s="267"/>
      <c r="ALI42" s="263"/>
      <c r="ALJ42" s="263"/>
      <c r="ALK42" s="263"/>
      <c r="ALL42" s="263"/>
      <c r="ALM42" s="263"/>
      <c r="ALN42" s="263"/>
      <c r="ALO42" s="288"/>
      <c r="ALP42" s="288"/>
      <c r="ALQ42" s="311"/>
      <c r="ALR42" s="267"/>
      <c r="ALS42" s="263"/>
      <c r="ALT42" s="263"/>
      <c r="ALU42" s="263"/>
      <c r="ALV42" s="263"/>
      <c r="ALW42" s="263"/>
      <c r="ALX42" s="263"/>
      <c r="ALY42" s="288"/>
      <c r="ALZ42" s="288"/>
      <c r="AMA42" s="311"/>
      <c r="AMB42" s="267"/>
      <c r="AMC42" s="263"/>
      <c r="AMD42" s="263"/>
      <c r="AME42" s="263"/>
      <c r="AMF42" s="263"/>
      <c r="AMG42" s="263"/>
      <c r="AMH42" s="263"/>
      <c r="AMI42" s="288"/>
      <c r="AMJ42" s="288"/>
      <c r="AMK42" s="311"/>
      <c r="AML42" s="267"/>
      <c r="AMM42" s="263"/>
      <c r="AMN42" s="263"/>
      <c r="AMO42" s="263"/>
      <c r="AMP42" s="263"/>
      <c r="AMQ42" s="263"/>
      <c r="AMR42" s="263"/>
      <c r="AMS42" s="288"/>
      <c r="AMT42" s="288"/>
      <c r="AMU42" s="311"/>
      <c r="AMV42" s="267"/>
      <c r="AMW42" s="263"/>
      <c r="AMX42" s="263"/>
      <c r="AMY42" s="263"/>
      <c r="AMZ42" s="263"/>
      <c r="ANA42" s="263"/>
      <c r="ANB42" s="263"/>
      <c r="ANC42" s="288"/>
      <c r="AND42" s="288"/>
      <c r="ANE42" s="311"/>
      <c r="ANF42" s="267"/>
      <c r="ANG42" s="263"/>
      <c r="ANH42" s="263"/>
      <c r="ANI42" s="263"/>
      <c r="ANJ42" s="263"/>
      <c r="ANK42" s="263"/>
      <c r="ANL42" s="263"/>
      <c r="ANM42" s="288"/>
      <c r="ANN42" s="288"/>
      <c r="ANO42" s="311"/>
      <c r="ANP42" s="267"/>
      <c r="ANQ42" s="263"/>
      <c r="ANR42" s="263"/>
      <c r="ANS42" s="263"/>
      <c r="ANT42" s="263"/>
      <c r="ANU42" s="263"/>
      <c r="ANV42" s="263"/>
      <c r="ANW42" s="288"/>
      <c r="ANX42" s="288"/>
      <c r="ANY42" s="311"/>
      <c r="ANZ42" s="267"/>
      <c r="AOA42" s="263"/>
      <c r="AOB42" s="263"/>
      <c r="AOC42" s="263"/>
      <c r="AOD42" s="263"/>
      <c r="AOE42" s="263"/>
      <c r="AOF42" s="263"/>
      <c r="AOG42" s="288"/>
      <c r="AOH42" s="288"/>
      <c r="AOI42" s="311"/>
      <c r="AOJ42" s="267"/>
      <c r="AOK42" s="263"/>
      <c r="AOL42" s="263"/>
      <c r="AOM42" s="263"/>
      <c r="AON42" s="263"/>
      <c r="AOO42" s="263"/>
      <c r="AOP42" s="263"/>
      <c r="AOQ42" s="288"/>
      <c r="AOR42" s="288"/>
      <c r="AOS42" s="311"/>
      <c r="AOT42" s="267"/>
      <c r="AOU42" s="263"/>
      <c r="AOV42" s="263"/>
      <c r="AOW42" s="263"/>
      <c r="AOX42" s="263"/>
      <c r="AOY42" s="263"/>
      <c r="AOZ42" s="263"/>
      <c r="APA42" s="288"/>
      <c r="APB42" s="288"/>
      <c r="APC42" s="311"/>
      <c r="APD42" s="267"/>
      <c r="APE42" s="263"/>
      <c r="APF42" s="263"/>
      <c r="APG42" s="263"/>
      <c r="APH42" s="263"/>
      <c r="API42" s="263"/>
      <c r="APJ42" s="263"/>
      <c r="APK42" s="288"/>
      <c r="APL42" s="288"/>
      <c r="APM42" s="311"/>
      <c r="APN42" s="267"/>
      <c r="APO42" s="263"/>
      <c r="APP42" s="263"/>
      <c r="APQ42" s="263"/>
      <c r="APR42" s="263"/>
      <c r="APS42" s="263"/>
      <c r="APT42" s="263"/>
      <c r="APU42" s="288"/>
      <c r="APV42" s="288"/>
      <c r="APW42" s="311"/>
      <c r="APX42" s="267"/>
      <c r="APY42" s="263"/>
      <c r="APZ42" s="263"/>
      <c r="AQA42" s="263"/>
      <c r="AQB42" s="263"/>
      <c r="AQC42" s="263"/>
      <c r="AQD42" s="263"/>
      <c r="AQE42" s="288"/>
      <c r="AQF42" s="288"/>
      <c r="AQG42" s="311"/>
      <c r="AQH42" s="267"/>
      <c r="AQI42" s="263"/>
      <c r="AQJ42" s="263"/>
      <c r="AQK42" s="263"/>
      <c r="AQL42" s="263"/>
      <c r="AQM42" s="263"/>
      <c r="AQN42" s="263"/>
      <c r="AQO42" s="288"/>
      <c r="AQP42" s="288"/>
      <c r="AQQ42" s="311"/>
      <c r="AQR42" s="267"/>
      <c r="AQS42" s="263"/>
      <c r="AQT42" s="263"/>
      <c r="AQU42" s="263"/>
      <c r="AQV42" s="263"/>
      <c r="AQW42" s="263"/>
      <c r="AQX42" s="263"/>
      <c r="AQY42" s="288"/>
      <c r="AQZ42" s="288"/>
      <c r="ARA42" s="311"/>
      <c r="ARB42" s="267"/>
      <c r="ARC42" s="263"/>
      <c r="ARD42" s="263"/>
      <c r="ARE42" s="263"/>
      <c r="ARF42" s="263"/>
      <c r="ARG42" s="263"/>
      <c r="ARH42" s="263"/>
      <c r="ARI42" s="288"/>
      <c r="ARJ42" s="288"/>
      <c r="ARK42" s="311"/>
      <c r="ARL42" s="267"/>
      <c r="ARM42" s="263"/>
      <c r="ARN42" s="263"/>
      <c r="ARO42" s="263"/>
      <c r="ARP42" s="263"/>
      <c r="ARQ42" s="263"/>
      <c r="ARR42" s="263"/>
      <c r="ARS42" s="288"/>
      <c r="ART42" s="288"/>
      <c r="ARU42" s="311"/>
      <c r="ARV42" s="267"/>
      <c r="ARW42" s="263"/>
      <c r="ARX42" s="263"/>
      <c r="ARY42" s="263"/>
      <c r="ARZ42" s="263"/>
      <c r="ASA42" s="263"/>
      <c r="ASB42" s="263"/>
      <c r="ASC42" s="288"/>
      <c r="ASD42" s="288"/>
      <c r="ASE42" s="311"/>
      <c r="ASF42" s="267"/>
      <c r="ASG42" s="263"/>
      <c r="ASH42" s="263"/>
      <c r="ASI42" s="263"/>
      <c r="ASJ42" s="263"/>
      <c r="ASK42" s="263"/>
      <c r="ASL42" s="263"/>
      <c r="ASM42" s="288"/>
      <c r="ASN42" s="288"/>
      <c r="ASO42" s="311"/>
      <c r="ASP42" s="267"/>
      <c r="ASQ42" s="263"/>
      <c r="ASR42" s="263"/>
      <c r="ASS42" s="263"/>
      <c r="AST42" s="263"/>
      <c r="ASU42" s="263"/>
      <c r="ASV42" s="263"/>
      <c r="ASW42" s="288"/>
      <c r="ASX42" s="288"/>
      <c r="ASY42" s="311"/>
      <c r="ASZ42" s="267"/>
      <c r="ATA42" s="263"/>
      <c r="ATB42" s="263"/>
      <c r="ATC42" s="263"/>
      <c r="ATD42" s="263"/>
      <c r="ATE42" s="263"/>
      <c r="ATF42" s="263"/>
      <c r="ATG42" s="288"/>
      <c r="ATH42" s="288"/>
      <c r="ATI42" s="311"/>
      <c r="ATJ42" s="267"/>
      <c r="ATK42" s="263"/>
      <c r="ATL42" s="263"/>
      <c r="ATM42" s="263"/>
      <c r="ATN42" s="263"/>
      <c r="ATO42" s="263"/>
      <c r="ATP42" s="263"/>
      <c r="ATQ42" s="288"/>
      <c r="ATR42" s="288"/>
      <c r="ATS42" s="311"/>
      <c r="ATT42" s="267"/>
      <c r="ATU42" s="263"/>
      <c r="ATV42" s="263"/>
      <c r="ATW42" s="263"/>
      <c r="ATX42" s="263"/>
      <c r="ATY42" s="263"/>
      <c r="ATZ42" s="263"/>
      <c r="AUA42" s="288"/>
      <c r="AUB42" s="288"/>
      <c r="AUC42" s="311"/>
      <c r="AUD42" s="267"/>
      <c r="AUE42" s="263"/>
      <c r="AUF42" s="263"/>
      <c r="AUG42" s="263"/>
      <c r="AUH42" s="263"/>
      <c r="AUI42" s="263"/>
      <c r="AUJ42" s="263"/>
      <c r="AUK42" s="288"/>
      <c r="AUL42" s="288"/>
      <c r="AUM42" s="311"/>
      <c r="AUN42" s="267"/>
      <c r="AUO42" s="263"/>
      <c r="AUP42" s="263"/>
      <c r="AUQ42" s="263"/>
      <c r="AUR42" s="263"/>
      <c r="AUS42" s="263"/>
      <c r="AUT42" s="263"/>
      <c r="AUU42" s="288"/>
      <c r="AUV42" s="288"/>
      <c r="AUW42" s="311"/>
      <c r="AUX42" s="267"/>
      <c r="AUY42" s="263"/>
      <c r="AUZ42" s="263"/>
      <c r="AVA42" s="263"/>
      <c r="AVB42" s="263"/>
      <c r="AVC42" s="263"/>
      <c r="AVD42" s="263"/>
      <c r="AVE42" s="288"/>
      <c r="AVF42" s="288"/>
      <c r="AVG42" s="311"/>
      <c r="AVH42" s="267"/>
      <c r="AVI42" s="263"/>
      <c r="AVJ42" s="263"/>
      <c r="AVK42" s="263"/>
      <c r="AVL42" s="263"/>
      <c r="AVM42" s="263"/>
      <c r="AVN42" s="263"/>
      <c r="AVO42" s="288"/>
      <c r="AVP42" s="288"/>
      <c r="AVQ42" s="311"/>
      <c r="AVR42" s="267"/>
      <c r="AVS42" s="263"/>
      <c r="AVT42" s="263"/>
      <c r="AVU42" s="263"/>
      <c r="AVV42" s="263"/>
      <c r="AVW42" s="263"/>
      <c r="AVX42" s="263"/>
      <c r="AVY42" s="288"/>
      <c r="AVZ42" s="288"/>
      <c r="AWA42" s="311"/>
      <c r="AWB42" s="267"/>
      <c r="AWC42" s="263"/>
      <c r="AWD42" s="263"/>
      <c r="AWE42" s="263"/>
      <c r="AWF42" s="263"/>
      <c r="AWG42" s="263"/>
      <c r="AWH42" s="263"/>
      <c r="AWI42" s="288"/>
      <c r="AWJ42" s="288"/>
      <c r="AWK42" s="311"/>
      <c r="AWL42" s="267"/>
      <c r="AWM42" s="263"/>
      <c r="AWN42" s="263"/>
      <c r="AWO42" s="263"/>
      <c r="AWP42" s="263"/>
      <c r="AWQ42" s="263"/>
      <c r="AWR42" s="263"/>
      <c r="AWS42" s="288"/>
      <c r="AWT42" s="288"/>
      <c r="AWU42" s="311"/>
      <c r="AWV42" s="267"/>
      <c r="AWW42" s="263"/>
      <c r="AWX42" s="263"/>
      <c r="AWY42" s="263"/>
      <c r="AWZ42" s="263"/>
      <c r="AXA42" s="263"/>
      <c r="AXB42" s="263"/>
      <c r="AXC42" s="288"/>
      <c r="AXD42" s="288"/>
      <c r="AXE42" s="311"/>
      <c r="AXF42" s="267"/>
      <c r="AXG42" s="263"/>
      <c r="AXH42" s="263"/>
      <c r="AXI42" s="263"/>
      <c r="AXJ42" s="263"/>
      <c r="AXK42" s="263"/>
      <c r="AXL42" s="263"/>
      <c r="AXM42" s="288"/>
      <c r="AXN42" s="288"/>
      <c r="AXO42" s="311"/>
      <c r="AXP42" s="267"/>
      <c r="AXQ42" s="263"/>
      <c r="AXR42" s="263"/>
      <c r="AXS42" s="263"/>
      <c r="AXT42" s="263"/>
      <c r="AXU42" s="263"/>
      <c r="AXV42" s="263"/>
      <c r="AXW42" s="288"/>
      <c r="AXX42" s="288"/>
      <c r="AXY42" s="311"/>
      <c r="AXZ42" s="267"/>
      <c r="AYA42" s="263"/>
      <c r="AYB42" s="263"/>
      <c r="AYC42" s="263"/>
      <c r="AYD42" s="263"/>
      <c r="AYE42" s="263"/>
      <c r="AYF42" s="263"/>
      <c r="AYG42" s="288"/>
      <c r="AYH42" s="288"/>
      <c r="AYI42" s="311"/>
      <c r="AYJ42" s="267"/>
      <c r="AYK42" s="263"/>
      <c r="AYL42" s="263"/>
      <c r="AYM42" s="263"/>
      <c r="AYN42" s="263"/>
      <c r="AYO42" s="263"/>
      <c r="AYP42" s="263"/>
      <c r="AYQ42" s="288"/>
      <c r="AYR42" s="288"/>
      <c r="AYS42" s="311"/>
      <c r="AYT42" s="267"/>
      <c r="AYU42" s="263"/>
      <c r="AYV42" s="263"/>
      <c r="AYW42" s="263"/>
      <c r="AYX42" s="263"/>
      <c r="AYY42" s="263"/>
      <c r="AYZ42" s="263"/>
      <c r="AZA42" s="288"/>
      <c r="AZB42" s="288"/>
      <c r="AZC42" s="311"/>
      <c r="AZD42" s="267"/>
      <c r="AZE42" s="263"/>
      <c r="AZF42" s="263"/>
      <c r="AZG42" s="263"/>
      <c r="AZH42" s="263"/>
      <c r="AZI42" s="263"/>
      <c r="AZJ42" s="263"/>
      <c r="AZK42" s="288"/>
      <c r="AZL42" s="288"/>
      <c r="AZM42" s="311"/>
      <c r="AZN42" s="267"/>
      <c r="AZO42" s="263"/>
      <c r="AZP42" s="263"/>
      <c r="AZQ42" s="263"/>
      <c r="AZR42" s="263"/>
      <c r="AZS42" s="263"/>
      <c r="AZT42" s="263"/>
      <c r="AZU42" s="288"/>
      <c r="AZV42" s="288"/>
      <c r="AZW42" s="311"/>
      <c r="AZX42" s="267"/>
      <c r="AZY42" s="263"/>
      <c r="AZZ42" s="263"/>
      <c r="BAA42" s="263"/>
      <c r="BAB42" s="263"/>
      <c r="BAC42" s="263"/>
      <c r="BAD42" s="263"/>
      <c r="BAE42" s="288"/>
      <c r="BAF42" s="288"/>
      <c r="BAG42" s="311"/>
      <c r="BAH42" s="267"/>
      <c r="BAI42" s="263"/>
      <c r="BAJ42" s="263"/>
      <c r="BAK42" s="263"/>
      <c r="BAL42" s="263"/>
      <c r="BAM42" s="263"/>
      <c r="BAN42" s="263"/>
      <c r="BAO42" s="288"/>
      <c r="BAP42" s="288"/>
      <c r="BAQ42" s="311"/>
      <c r="BAR42" s="267"/>
      <c r="BAS42" s="263"/>
      <c r="BAT42" s="263"/>
      <c r="BAU42" s="263"/>
      <c r="BAV42" s="263"/>
      <c r="BAW42" s="263"/>
      <c r="BAX42" s="263"/>
      <c r="BAY42" s="288"/>
      <c r="BAZ42" s="288"/>
      <c r="BBA42" s="311"/>
      <c r="BBB42" s="267"/>
      <c r="BBC42" s="263"/>
      <c r="BBD42" s="263"/>
      <c r="BBE42" s="263"/>
      <c r="BBF42" s="263"/>
      <c r="BBG42" s="263"/>
      <c r="BBH42" s="263"/>
      <c r="BBI42" s="288"/>
      <c r="BBJ42" s="288"/>
      <c r="BBK42" s="311"/>
      <c r="BBL42" s="267"/>
      <c r="BBM42" s="263"/>
      <c r="BBN42" s="263"/>
      <c r="BBO42" s="263"/>
      <c r="BBP42" s="263"/>
      <c r="BBQ42" s="263"/>
      <c r="BBR42" s="263"/>
      <c r="BBS42" s="288"/>
      <c r="BBT42" s="288"/>
      <c r="BBU42" s="311"/>
      <c r="BBV42" s="267"/>
      <c r="BBW42" s="263"/>
      <c r="BBX42" s="263"/>
      <c r="BBY42" s="263"/>
      <c r="BBZ42" s="263"/>
      <c r="BCA42" s="263"/>
      <c r="BCB42" s="263"/>
      <c r="BCC42" s="288"/>
      <c r="BCD42" s="288"/>
      <c r="BCE42" s="311"/>
      <c r="BCF42" s="267"/>
      <c r="BCG42" s="263"/>
      <c r="BCH42" s="263"/>
      <c r="BCI42" s="263"/>
      <c r="BCJ42" s="263"/>
      <c r="BCK42" s="263"/>
      <c r="BCL42" s="263"/>
      <c r="BCM42" s="288"/>
      <c r="BCN42" s="288"/>
      <c r="BCO42" s="311"/>
      <c r="BCP42" s="267"/>
      <c r="BCQ42" s="263"/>
      <c r="BCR42" s="263"/>
      <c r="BCS42" s="263"/>
      <c r="BCT42" s="263"/>
      <c r="BCU42" s="263"/>
      <c r="BCV42" s="263"/>
      <c r="BCW42" s="288"/>
      <c r="BCX42" s="288"/>
      <c r="BCY42" s="311"/>
      <c r="BCZ42" s="267"/>
      <c r="BDA42" s="263"/>
      <c r="BDB42" s="263"/>
      <c r="BDC42" s="263"/>
      <c r="BDD42" s="263"/>
      <c r="BDE42" s="263"/>
      <c r="BDF42" s="263"/>
      <c r="BDG42" s="288"/>
      <c r="BDH42" s="288"/>
      <c r="BDI42" s="311"/>
      <c r="BDJ42" s="267"/>
      <c r="BDK42" s="263"/>
      <c r="BDL42" s="263"/>
      <c r="BDM42" s="263"/>
      <c r="BDN42" s="263"/>
      <c r="BDO42" s="263"/>
      <c r="BDP42" s="263"/>
      <c r="BDQ42" s="288"/>
      <c r="BDR42" s="288"/>
      <c r="BDS42" s="311"/>
      <c r="BDT42" s="267"/>
      <c r="BDU42" s="263"/>
      <c r="BDV42" s="263"/>
      <c r="BDW42" s="263"/>
      <c r="BDX42" s="263"/>
      <c r="BDY42" s="263"/>
      <c r="BDZ42" s="263"/>
      <c r="BEA42" s="288"/>
      <c r="BEB42" s="288"/>
      <c r="BEC42" s="311"/>
      <c r="BED42" s="267"/>
      <c r="BEE42" s="263"/>
      <c r="BEF42" s="263"/>
      <c r="BEG42" s="263"/>
      <c r="BEH42" s="263"/>
      <c r="BEI42" s="263"/>
      <c r="BEJ42" s="263"/>
      <c r="BEK42" s="288"/>
      <c r="BEL42" s="288"/>
      <c r="BEM42" s="311"/>
      <c r="BEN42" s="267"/>
      <c r="BEO42" s="263"/>
      <c r="BEP42" s="263"/>
      <c r="BEQ42" s="263"/>
      <c r="BER42" s="263"/>
      <c r="BES42" s="263"/>
      <c r="BET42" s="263"/>
      <c r="BEU42" s="288"/>
      <c r="BEV42" s="288"/>
      <c r="BEW42" s="311"/>
      <c r="BEX42" s="267"/>
      <c r="BEY42" s="263"/>
      <c r="BEZ42" s="263"/>
      <c r="BFA42" s="263"/>
      <c r="BFB42" s="263"/>
      <c r="BFC42" s="263"/>
      <c r="BFD42" s="263"/>
      <c r="BFE42" s="288"/>
      <c r="BFF42" s="288"/>
      <c r="BFG42" s="311"/>
      <c r="BFH42" s="267"/>
      <c r="BFI42" s="263"/>
      <c r="BFJ42" s="263"/>
      <c r="BFK42" s="263"/>
      <c r="BFL42" s="263"/>
      <c r="BFM42" s="263"/>
      <c r="BFN42" s="263"/>
      <c r="BFO42" s="288"/>
      <c r="BFP42" s="288"/>
      <c r="BFQ42" s="311"/>
      <c r="BFR42" s="267"/>
      <c r="BFS42" s="263"/>
      <c r="BFT42" s="263"/>
      <c r="BFU42" s="263"/>
      <c r="BFV42" s="263"/>
      <c r="BFW42" s="263"/>
      <c r="BFX42" s="263"/>
      <c r="BFY42" s="288"/>
      <c r="BFZ42" s="288"/>
      <c r="BGA42" s="311"/>
      <c r="BGB42" s="267"/>
      <c r="BGC42" s="263"/>
      <c r="BGD42" s="263"/>
      <c r="BGE42" s="263"/>
      <c r="BGF42" s="263"/>
      <c r="BGG42" s="263"/>
      <c r="BGH42" s="263"/>
      <c r="BGI42" s="288"/>
      <c r="BGJ42" s="288"/>
      <c r="BGK42" s="311"/>
      <c r="BGL42" s="267"/>
      <c r="BGM42" s="263"/>
      <c r="BGN42" s="263"/>
      <c r="BGO42" s="263"/>
      <c r="BGP42" s="263"/>
      <c r="BGQ42" s="263"/>
      <c r="BGR42" s="263"/>
      <c r="BGS42" s="288"/>
      <c r="BGT42" s="288"/>
      <c r="BGU42" s="311"/>
      <c r="BGV42" s="267"/>
      <c r="BGW42" s="263"/>
      <c r="BGX42" s="263"/>
      <c r="BGY42" s="263"/>
      <c r="BGZ42" s="263"/>
      <c r="BHA42" s="263"/>
      <c r="BHB42" s="263"/>
      <c r="BHC42" s="288"/>
      <c r="BHD42" s="288"/>
      <c r="BHE42" s="311"/>
      <c r="BHF42" s="267"/>
      <c r="BHG42" s="263"/>
      <c r="BHH42" s="263"/>
      <c r="BHI42" s="263"/>
      <c r="BHJ42" s="263"/>
      <c r="BHK42" s="263"/>
      <c r="BHL42" s="263"/>
      <c r="BHM42" s="288"/>
      <c r="BHN42" s="288"/>
      <c r="BHO42" s="311"/>
      <c r="BHP42" s="267"/>
      <c r="BHQ42" s="263"/>
      <c r="BHR42" s="263"/>
      <c r="BHS42" s="263"/>
      <c r="BHT42" s="263"/>
      <c r="BHU42" s="263"/>
      <c r="BHV42" s="263"/>
      <c r="BHW42" s="288"/>
      <c r="BHX42" s="288"/>
      <c r="BHY42" s="311"/>
      <c r="BHZ42" s="267"/>
      <c r="BIA42" s="263"/>
      <c r="BIB42" s="263"/>
      <c r="BIC42" s="263"/>
      <c r="BID42" s="263"/>
      <c r="BIE42" s="263"/>
      <c r="BIF42" s="263"/>
      <c r="BIG42" s="288"/>
      <c r="BIH42" s="288"/>
      <c r="BII42" s="311"/>
      <c r="BIJ42" s="267"/>
      <c r="BIK42" s="263"/>
      <c r="BIL42" s="263"/>
      <c r="BIM42" s="263"/>
      <c r="BIN42" s="263"/>
      <c r="BIO42" s="263"/>
      <c r="BIP42" s="263"/>
      <c r="BIQ42" s="288"/>
      <c r="BIR42" s="288"/>
      <c r="BIS42" s="311"/>
      <c r="BIT42" s="267"/>
      <c r="BIU42" s="263"/>
      <c r="BIV42" s="263"/>
      <c r="BIW42" s="263"/>
      <c r="BIX42" s="263"/>
      <c r="BIY42" s="263"/>
      <c r="BIZ42" s="263"/>
      <c r="BJA42" s="288"/>
      <c r="BJB42" s="288"/>
      <c r="BJC42" s="311"/>
      <c r="BJD42" s="267"/>
      <c r="BJE42" s="263"/>
      <c r="BJF42" s="263"/>
      <c r="BJG42" s="263"/>
      <c r="BJH42" s="263"/>
      <c r="BJI42" s="263"/>
      <c r="BJJ42" s="263"/>
      <c r="BJK42" s="288"/>
      <c r="BJL42" s="288"/>
      <c r="BJM42" s="311"/>
      <c r="BJN42" s="267"/>
      <c r="BJO42" s="263"/>
      <c r="BJP42" s="263"/>
      <c r="BJQ42" s="263"/>
      <c r="BJR42" s="263"/>
      <c r="BJS42" s="263"/>
      <c r="BJT42" s="263"/>
      <c r="BJU42" s="288"/>
      <c r="BJV42" s="288"/>
      <c r="BJW42" s="311"/>
      <c r="BJX42" s="267"/>
      <c r="BJY42" s="263"/>
      <c r="BJZ42" s="263"/>
      <c r="BKA42" s="263"/>
      <c r="BKB42" s="263"/>
      <c r="BKC42" s="263"/>
      <c r="BKD42" s="263"/>
      <c r="BKE42" s="288"/>
      <c r="BKF42" s="288"/>
      <c r="BKG42" s="311"/>
      <c r="BKH42" s="267"/>
      <c r="BKI42" s="263"/>
      <c r="BKJ42" s="263"/>
      <c r="BKK42" s="263"/>
      <c r="BKL42" s="263"/>
      <c r="BKM42" s="263"/>
      <c r="BKN42" s="263"/>
      <c r="BKO42" s="288"/>
      <c r="BKP42" s="288"/>
      <c r="BKQ42" s="311"/>
      <c r="BKR42" s="267"/>
      <c r="BKS42" s="263"/>
      <c r="BKT42" s="263"/>
      <c r="BKU42" s="263"/>
      <c r="BKV42" s="263"/>
      <c r="BKW42" s="263"/>
      <c r="BKX42" s="263"/>
      <c r="BKY42" s="288"/>
      <c r="BKZ42" s="288"/>
      <c r="BLA42" s="311"/>
      <c r="BLB42" s="267"/>
      <c r="BLC42" s="263"/>
      <c r="BLD42" s="263"/>
      <c r="BLE42" s="263"/>
      <c r="BLF42" s="263"/>
      <c r="BLG42" s="263"/>
      <c r="BLH42" s="263"/>
      <c r="BLI42" s="288"/>
      <c r="BLJ42" s="288"/>
      <c r="BLK42" s="311"/>
      <c r="BLL42" s="267"/>
      <c r="BLM42" s="263"/>
      <c r="BLN42" s="263"/>
      <c r="BLO42" s="263"/>
      <c r="BLP42" s="263"/>
      <c r="BLQ42" s="263"/>
      <c r="BLR42" s="263"/>
      <c r="BLS42" s="288"/>
      <c r="BLT42" s="288"/>
      <c r="BLU42" s="311"/>
      <c r="BLV42" s="267"/>
      <c r="BLW42" s="263"/>
      <c r="BLX42" s="263"/>
      <c r="BLY42" s="263"/>
      <c r="BLZ42" s="263"/>
      <c r="BMA42" s="263"/>
      <c r="BMB42" s="263"/>
      <c r="BMC42" s="288"/>
      <c r="BMD42" s="288"/>
      <c r="BME42" s="311"/>
      <c r="BMF42" s="267"/>
      <c r="BMG42" s="263"/>
      <c r="BMH42" s="263"/>
      <c r="BMI42" s="263"/>
      <c r="BMJ42" s="263"/>
      <c r="BMK42" s="263"/>
      <c r="BML42" s="263"/>
      <c r="BMM42" s="288"/>
      <c r="BMN42" s="288"/>
      <c r="BMO42" s="311"/>
      <c r="BMP42" s="267"/>
      <c r="BMQ42" s="263"/>
      <c r="BMR42" s="263"/>
      <c r="BMS42" s="263"/>
      <c r="BMT42" s="263"/>
      <c r="BMU42" s="263"/>
      <c r="BMV42" s="263"/>
      <c r="BMW42" s="288"/>
      <c r="BMX42" s="288"/>
      <c r="BMY42" s="311"/>
      <c r="BMZ42" s="267"/>
      <c r="BNA42" s="263"/>
      <c r="BNB42" s="263"/>
      <c r="BNC42" s="263"/>
      <c r="BND42" s="263"/>
      <c r="BNE42" s="263"/>
      <c r="BNF42" s="263"/>
      <c r="BNG42" s="288"/>
      <c r="BNH42" s="288"/>
      <c r="BNI42" s="311"/>
      <c r="BNJ42" s="267"/>
      <c r="BNK42" s="263"/>
      <c r="BNL42" s="263"/>
      <c r="BNM42" s="263"/>
      <c r="BNN42" s="263"/>
      <c r="BNO42" s="263"/>
      <c r="BNP42" s="263"/>
      <c r="BNQ42" s="288"/>
      <c r="BNR42" s="288"/>
      <c r="BNS42" s="311"/>
      <c r="BNT42" s="267"/>
      <c r="BNU42" s="263"/>
      <c r="BNV42" s="263"/>
      <c r="BNW42" s="263"/>
      <c r="BNX42" s="263"/>
      <c r="BNY42" s="263"/>
      <c r="BNZ42" s="263"/>
      <c r="BOA42" s="288"/>
      <c r="BOB42" s="288"/>
      <c r="BOC42" s="311"/>
      <c r="BOD42" s="267"/>
      <c r="BOE42" s="263"/>
      <c r="BOF42" s="263"/>
      <c r="BOG42" s="263"/>
      <c r="BOH42" s="263"/>
      <c r="BOI42" s="263"/>
      <c r="BOJ42" s="263"/>
      <c r="BOK42" s="288"/>
      <c r="BOL42" s="288"/>
      <c r="BOM42" s="311"/>
      <c r="BON42" s="267"/>
      <c r="BOO42" s="263"/>
      <c r="BOP42" s="263"/>
      <c r="BOQ42" s="263"/>
      <c r="BOR42" s="263"/>
      <c r="BOS42" s="263"/>
      <c r="BOT42" s="263"/>
      <c r="BOU42" s="288"/>
      <c r="BOV42" s="288"/>
      <c r="BOW42" s="311"/>
      <c r="BOX42" s="267"/>
      <c r="BOY42" s="263"/>
      <c r="BOZ42" s="263"/>
      <c r="BPA42" s="263"/>
      <c r="BPB42" s="263"/>
      <c r="BPC42" s="263"/>
      <c r="BPD42" s="263"/>
      <c r="BPE42" s="288"/>
      <c r="BPF42" s="288"/>
      <c r="BPG42" s="311"/>
      <c r="BPH42" s="267"/>
      <c r="BPI42" s="263"/>
      <c r="BPJ42" s="263"/>
      <c r="BPK42" s="263"/>
      <c r="BPL42" s="263"/>
      <c r="BPM42" s="263"/>
      <c r="BPN42" s="263"/>
      <c r="BPO42" s="288"/>
      <c r="BPP42" s="288"/>
      <c r="BPQ42" s="311"/>
      <c r="BPR42" s="267"/>
      <c r="BPS42" s="263"/>
      <c r="BPT42" s="263"/>
      <c r="BPU42" s="263"/>
      <c r="BPV42" s="263"/>
      <c r="BPW42" s="263"/>
      <c r="BPX42" s="263"/>
      <c r="BPY42" s="288"/>
      <c r="BPZ42" s="288"/>
      <c r="BQA42" s="311"/>
      <c r="BQB42" s="267"/>
      <c r="BQC42" s="263"/>
      <c r="BQD42" s="263"/>
      <c r="BQE42" s="263"/>
      <c r="BQF42" s="263"/>
      <c r="BQG42" s="263"/>
      <c r="BQH42" s="263"/>
      <c r="BQI42" s="288"/>
      <c r="BQJ42" s="288"/>
      <c r="BQK42" s="311"/>
      <c r="BQL42" s="267"/>
      <c r="BQM42" s="263"/>
      <c r="BQN42" s="263"/>
      <c r="BQO42" s="263"/>
      <c r="BQP42" s="263"/>
      <c r="BQQ42" s="263"/>
      <c r="BQR42" s="263"/>
      <c r="BQS42" s="288"/>
      <c r="BQT42" s="288"/>
      <c r="BQU42" s="311"/>
      <c r="BQV42" s="267"/>
      <c r="BQW42" s="263"/>
      <c r="BQX42" s="263"/>
      <c r="BQY42" s="263"/>
      <c r="BQZ42" s="263"/>
      <c r="BRA42" s="263"/>
      <c r="BRB42" s="263"/>
      <c r="BRC42" s="288"/>
      <c r="BRD42" s="288"/>
      <c r="BRE42" s="311"/>
      <c r="BRF42" s="267"/>
      <c r="BRG42" s="263"/>
      <c r="BRH42" s="263"/>
      <c r="BRI42" s="263"/>
      <c r="BRJ42" s="263"/>
      <c r="BRK42" s="263"/>
      <c r="BRL42" s="263"/>
      <c r="BRM42" s="288"/>
      <c r="BRN42" s="288"/>
      <c r="BRO42" s="311"/>
      <c r="BRP42" s="267"/>
      <c r="BRQ42" s="263"/>
      <c r="BRR42" s="263"/>
      <c r="BRS42" s="263"/>
      <c r="BRT42" s="263"/>
      <c r="BRU42" s="263"/>
      <c r="BRV42" s="263"/>
      <c r="BRW42" s="288"/>
      <c r="BRX42" s="288"/>
      <c r="BRY42" s="311"/>
      <c r="BRZ42" s="267"/>
      <c r="BSA42" s="263"/>
      <c r="BSB42" s="263"/>
      <c r="BSC42" s="263"/>
      <c r="BSD42" s="263"/>
      <c r="BSE42" s="263"/>
      <c r="BSF42" s="263"/>
      <c r="BSG42" s="288"/>
      <c r="BSH42" s="288"/>
      <c r="BSI42" s="311"/>
      <c r="BSJ42" s="267"/>
      <c r="BSK42" s="263"/>
      <c r="BSL42" s="263"/>
      <c r="BSM42" s="263"/>
      <c r="BSN42" s="263"/>
      <c r="BSO42" s="263"/>
      <c r="BSP42" s="263"/>
      <c r="BSQ42" s="288"/>
      <c r="BSR42" s="288"/>
      <c r="BSS42" s="311"/>
      <c r="BST42" s="267"/>
      <c r="BSU42" s="263"/>
      <c r="BSV42" s="263"/>
      <c r="BSW42" s="263"/>
      <c r="BSX42" s="263"/>
      <c r="BSY42" s="263"/>
      <c r="BSZ42" s="263"/>
      <c r="BTA42" s="288"/>
      <c r="BTB42" s="288"/>
      <c r="BTC42" s="311"/>
      <c r="BTD42" s="267"/>
      <c r="BTE42" s="263"/>
      <c r="BTF42" s="263"/>
      <c r="BTG42" s="263"/>
      <c r="BTH42" s="263"/>
      <c r="BTI42" s="263"/>
      <c r="BTJ42" s="263"/>
      <c r="BTK42" s="288"/>
      <c r="BTL42" s="288"/>
      <c r="BTM42" s="311"/>
      <c r="BTN42" s="267"/>
      <c r="BTO42" s="263"/>
      <c r="BTP42" s="263"/>
      <c r="BTQ42" s="263"/>
      <c r="BTR42" s="263"/>
      <c r="BTS42" s="263"/>
      <c r="BTT42" s="263"/>
      <c r="BTU42" s="288"/>
      <c r="BTV42" s="288"/>
      <c r="BTW42" s="311"/>
      <c r="BTX42" s="267"/>
      <c r="BTY42" s="263"/>
      <c r="BTZ42" s="263"/>
      <c r="BUA42" s="263"/>
      <c r="BUB42" s="263"/>
      <c r="BUC42" s="263"/>
      <c r="BUD42" s="263"/>
      <c r="BUE42" s="288"/>
      <c r="BUF42" s="288"/>
      <c r="BUG42" s="311"/>
      <c r="BUH42" s="267"/>
      <c r="BUI42" s="263"/>
      <c r="BUJ42" s="263"/>
      <c r="BUK42" s="263"/>
      <c r="BUL42" s="263"/>
      <c r="BUM42" s="263"/>
      <c r="BUN42" s="263"/>
      <c r="BUO42" s="288"/>
      <c r="BUP42" s="288"/>
      <c r="BUQ42" s="311"/>
      <c r="BUR42" s="267"/>
      <c r="BUS42" s="263"/>
      <c r="BUT42" s="263"/>
      <c r="BUU42" s="263"/>
      <c r="BUV42" s="263"/>
      <c r="BUW42" s="263"/>
      <c r="BUX42" s="263"/>
      <c r="BUY42" s="288"/>
      <c r="BUZ42" s="288"/>
      <c r="BVA42" s="311"/>
      <c r="BVB42" s="267"/>
      <c r="BVC42" s="263"/>
      <c r="BVD42" s="263"/>
      <c r="BVE42" s="263"/>
      <c r="BVF42" s="263"/>
      <c r="BVG42" s="263"/>
      <c r="BVH42" s="263"/>
      <c r="BVI42" s="288"/>
      <c r="BVJ42" s="288"/>
      <c r="BVK42" s="311"/>
      <c r="BVL42" s="267"/>
      <c r="BVM42" s="263"/>
      <c r="BVN42" s="263"/>
      <c r="BVO42" s="263"/>
      <c r="BVP42" s="263"/>
      <c r="BVQ42" s="263"/>
      <c r="BVR42" s="263"/>
      <c r="BVS42" s="288"/>
      <c r="BVT42" s="288"/>
      <c r="BVU42" s="311"/>
      <c r="BVV42" s="267"/>
      <c r="BVW42" s="263"/>
      <c r="BVX42" s="263"/>
      <c r="BVY42" s="263"/>
      <c r="BVZ42" s="263"/>
      <c r="BWA42" s="263"/>
      <c r="BWB42" s="263"/>
      <c r="BWC42" s="288"/>
      <c r="BWD42" s="288"/>
      <c r="BWE42" s="311"/>
      <c r="BWF42" s="267"/>
      <c r="BWG42" s="263"/>
      <c r="BWH42" s="263"/>
      <c r="BWI42" s="263"/>
      <c r="BWJ42" s="263"/>
      <c r="BWK42" s="263"/>
      <c r="BWL42" s="263"/>
      <c r="BWM42" s="288"/>
      <c r="BWN42" s="288"/>
      <c r="BWO42" s="311"/>
      <c r="BWP42" s="267"/>
      <c r="BWQ42" s="263"/>
      <c r="BWR42" s="263"/>
      <c r="BWS42" s="263"/>
      <c r="BWT42" s="263"/>
      <c r="BWU42" s="263"/>
      <c r="BWV42" s="263"/>
      <c r="BWW42" s="288"/>
      <c r="BWX42" s="288"/>
      <c r="BWY42" s="311"/>
      <c r="BWZ42" s="267"/>
      <c r="BXA42" s="263"/>
      <c r="BXB42" s="263"/>
      <c r="BXC42" s="263"/>
      <c r="BXD42" s="263"/>
      <c r="BXE42" s="263"/>
      <c r="BXF42" s="263"/>
      <c r="BXG42" s="288"/>
      <c r="BXH42" s="288"/>
      <c r="BXI42" s="311"/>
      <c r="BXJ42" s="267"/>
      <c r="BXK42" s="263"/>
      <c r="BXL42" s="263"/>
      <c r="BXM42" s="263"/>
      <c r="BXN42" s="263"/>
      <c r="BXO42" s="263"/>
      <c r="BXP42" s="263"/>
      <c r="BXQ42" s="288"/>
      <c r="BXR42" s="288"/>
      <c r="BXS42" s="311"/>
      <c r="BXT42" s="267"/>
      <c r="BXU42" s="263"/>
      <c r="BXV42" s="263"/>
      <c r="BXW42" s="263"/>
      <c r="BXX42" s="263"/>
      <c r="BXY42" s="263"/>
      <c r="BXZ42" s="263"/>
      <c r="BYA42" s="288"/>
      <c r="BYB42" s="288"/>
      <c r="BYC42" s="311"/>
      <c r="BYD42" s="267"/>
      <c r="BYE42" s="263"/>
      <c r="BYF42" s="263"/>
      <c r="BYG42" s="263"/>
      <c r="BYH42" s="263"/>
      <c r="BYI42" s="263"/>
      <c r="BYJ42" s="263"/>
      <c r="BYK42" s="288"/>
      <c r="BYL42" s="288"/>
      <c r="BYM42" s="311"/>
      <c r="BYN42" s="267"/>
      <c r="BYO42" s="263"/>
      <c r="BYP42" s="263"/>
      <c r="BYQ42" s="263"/>
      <c r="BYR42" s="263"/>
      <c r="BYS42" s="263"/>
      <c r="BYT42" s="263"/>
      <c r="BYU42" s="288"/>
      <c r="BYV42" s="288"/>
      <c r="BYW42" s="311"/>
      <c r="BYX42" s="267"/>
      <c r="BYY42" s="263"/>
      <c r="BYZ42" s="263"/>
      <c r="BZA42" s="263"/>
      <c r="BZB42" s="263"/>
      <c r="BZC42" s="263"/>
      <c r="BZD42" s="263"/>
      <c r="BZE42" s="288"/>
      <c r="BZF42" s="288"/>
      <c r="BZG42" s="311"/>
      <c r="BZH42" s="267"/>
      <c r="BZI42" s="263"/>
      <c r="BZJ42" s="263"/>
      <c r="BZK42" s="263"/>
      <c r="BZL42" s="263"/>
      <c r="BZM42" s="263"/>
      <c r="BZN42" s="263"/>
      <c r="BZO42" s="288"/>
      <c r="BZP42" s="288"/>
      <c r="BZQ42" s="311"/>
      <c r="BZR42" s="267"/>
      <c r="BZS42" s="263"/>
      <c r="BZT42" s="263"/>
      <c r="BZU42" s="263"/>
      <c r="BZV42" s="263"/>
      <c r="BZW42" s="263"/>
      <c r="BZX42" s="263"/>
      <c r="BZY42" s="288"/>
      <c r="BZZ42" s="288"/>
      <c r="CAA42" s="311"/>
      <c r="CAB42" s="267"/>
      <c r="CAC42" s="263"/>
      <c r="CAD42" s="263"/>
      <c r="CAE42" s="263"/>
      <c r="CAF42" s="263"/>
      <c r="CAG42" s="263"/>
      <c r="CAH42" s="263"/>
      <c r="CAI42" s="288"/>
      <c r="CAJ42" s="288"/>
      <c r="CAK42" s="311"/>
      <c r="CAL42" s="267"/>
      <c r="CAM42" s="263"/>
      <c r="CAN42" s="263"/>
      <c r="CAO42" s="263"/>
      <c r="CAP42" s="263"/>
      <c r="CAQ42" s="263"/>
      <c r="CAR42" s="263"/>
      <c r="CAS42" s="288"/>
      <c r="CAT42" s="288"/>
      <c r="CAU42" s="311"/>
      <c r="CAV42" s="267"/>
      <c r="CAW42" s="263"/>
      <c r="CAX42" s="263"/>
      <c r="CAY42" s="263"/>
      <c r="CAZ42" s="263"/>
      <c r="CBA42" s="263"/>
      <c r="CBB42" s="263"/>
      <c r="CBC42" s="288"/>
      <c r="CBD42" s="288"/>
      <c r="CBE42" s="311"/>
      <c r="CBF42" s="267"/>
      <c r="CBG42" s="263"/>
      <c r="CBH42" s="263"/>
      <c r="CBI42" s="263"/>
      <c r="CBJ42" s="263"/>
      <c r="CBK42" s="263"/>
      <c r="CBL42" s="263"/>
      <c r="CBM42" s="288"/>
      <c r="CBN42" s="288"/>
      <c r="CBO42" s="311"/>
      <c r="CBP42" s="267"/>
      <c r="CBQ42" s="263"/>
      <c r="CBR42" s="263"/>
      <c r="CBS42" s="263"/>
      <c r="CBT42" s="263"/>
      <c r="CBU42" s="263"/>
      <c r="CBV42" s="263"/>
      <c r="CBW42" s="288"/>
      <c r="CBX42" s="288"/>
      <c r="CBY42" s="311"/>
      <c r="CBZ42" s="267"/>
      <c r="CCA42" s="263"/>
      <c r="CCB42" s="263"/>
      <c r="CCC42" s="263"/>
      <c r="CCD42" s="263"/>
      <c r="CCE42" s="263"/>
      <c r="CCF42" s="263"/>
      <c r="CCG42" s="288"/>
      <c r="CCH42" s="288"/>
      <c r="CCI42" s="311"/>
      <c r="CCJ42" s="267"/>
      <c r="CCK42" s="263"/>
      <c r="CCL42" s="263"/>
      <c r="CCM42" s="263"/>
      <c r="CCN42" s="263"/>
      <c r="CCO42" s="263"/>
      <c r="CCP42" s="263"/>
      <c r="CCQ42" s="288"/>
      <c r="CCR42" s="288"/>
      <c r="CCS42" s="311"/>
      <c r="CCT42" s="267"/>
      <c r="CCU42" s="263"/>
      <c r="CCV42" s="263"/>
      <c r="CCW42" s="263"/>
      <c r="CCX42" s="263"/>
      <c r="CCY42" s="263"/>
      <c r="CCZ42" s="263"/>
      <c r="CDA42" s="288"/>
      <c r="CDB42" s="288"/>
      <c r="CDC42" s="311"/>
      <c r="CDD42" s="267"/>
      <c r="CDE42" s="263"/>
      <c r="CDF42" s="263"/>
      <c r="CDG42" s="263"/>
      <c r="CDH42" s="263"/>
      <c r="CDI42" s="263"/>
      <c r="CDJ42" s="263"/>
      <c r="CDK42" s="288"/>
      <c r="CDL42" s="288"/>
      <c r="CDM42" s="311"/>
      <c r="CDN42" s="267"/>
      <c r="CDO42" s="263"/>
      <c r="CDP42" s="263"/>
      <c r="CDQ42" s="263"/>
      <c r="CDR42" s="263"/>
      <c r="CDS42" s="263"/>
      <c r="CDT42" s="263"/>
      <c r="CDU42" s="288"/>
      <c r="CDV42" s="288"/>
      <c r="CDW42" s="311"/>
      <c r="CDX42" s="267"/>
      <c r="CDY42" s="263"/>
      <c r="CDZ42" s="263"/>
      <c r="CEA42" s="263"/>
      <c r="CEB42" s="263"/>
      <c r="CEC42" s="263"/>
      <c r="CED42" s="263"/>
      <c r="CEE42" s="288"/>
      <c r="CEF42" s="288"/>
      <c r="CEG42" s="311"/>
      <c r="CEH42" s="267"/>
      <c r="CEI42" s="263"/>
      <c r="CEJ42" s="263"/>
      <c r="CEK42" s="263"/>
      <c r="CEL42" s="263"/>
      <c r="CEM42" s="263"/>
      <c r="CEN42" s="263"/>
      <c r="CEO42" s="288"/>
      <c r="CEP42" s="288"/>
      <c r="CEQ42" s="311"/>
      <c r="CER42" s="267"/>
      <c r="CES42" s="263"/>
      <c r="CET42" s="263"/>
      <c r="CEU42" s="263"/>
      <c r="CEV42" s="263"/>
      <c r="CEW42" s="263"/>
      <c r="CEX42" s="263"/>
      <c r="CEY42" s="288"/>
      <c r="CEZ42" s="288"/>
      <c r="CFA42" s="311"/>
      <c r="CFB42" s="267"/>
      <c r="CFC42" s="263"/>
      <c r="CFD42" s="263"/>
      <c r="CFE42" s="263"/>
      <c r="CFF42" s="263"/>
      <c r="CFG42" s="263"/>
      <c r="CFH42" s="263"/>
      <c r="CFI42" s="288"/>
      <c r="CFJ42" s="288"/>
      <c r="CFK42" s="311"/>
      <c r="CFL42" s="267"/>
      <c r="CFM42" s="263"/>
      <c r="CFN42" s="263"/>
      <c r="CFO42" s="263"/>
      <c r="CFP42" s="263"/>
      <c r="CFQ42" s="263"/>
      <c r="CFR42" s="263"/>
      <c r="CFS42" s="288"/>
      <c r="CFT42" s="288"/>
      <c r="CFU42" s="311"/>
      <c r="CFV42" s="267"/>
      <c r="CFW42" s="263"/>
      <c r="CFX42" s="263"/>
      <c r="CFY42" s="263"/>
      <c r="CFZ42" s="263"/>
      <c r="CGA42" s="263"/>
      <c r="CGB42" s="263"/>
      <c r="CGC42" s="288"/>
      <c r="CGD42" s="288"/>
      <c r="CGE42" s="311"/>
      <c r="CGF42" s="267"/>
      <c r="CGG42" s="263"/>
      <c r="CGH42" s="263"/>
      <c r="CGI42" s="263"/>
      <c r="CGJ42" s="263"/>
      <c r="CGK42" s="263"/>
      <c r="CGL42" s="263"/>
      <c r="CGM42" s="288"/>
      <c r="CGN42" s="288"/>
      <c r="CGO42" s="311"/>
      <c r="CGP42" s="267"/>
      <c r="CGQ42" s="263"/>
      <c r="CGR42" s="263"/>
      <c r="CGS42" s="263"/>
      <c r="CGT42" s="263"/>
      <c r="CGU42" s="263"/>
      <c r="CGV42" s="263"/>
      <c r="CGW42" s="288"/>
      <c r="CGX42" s="288"/>
      <c r="CGY42" s="311"/>
      <c r="CGZ42" s="267"/>
      <c r="CHA42" s="263"/>
      <c r="CHB42" s="263"/>
      <c r="CHC42" s="263"/>
      <c r="CHD42" s="263"/>
      <c r="CHE42" s="263"/>
      <c r="CHF42" s="263"/>
      <c r="CHG42" s="288"/>
      <c r="CHH42" s="288"/>
      <c r="CHI42" s="311"/>
      <c r="CHJ42" s="267"/>
      <c r="CHK42" s="263"/>
      <c r="CHL42" s="263"/>
      <c r="CHM42" s="263"/>
      <c r="CHN42" s="263"/>
      <c r="CHO42" s="263"/>
      <c r="CHP42" s="263"/>
      <c r="CHQ42" s="288"/>
      <c r="CHR42" s="288"/>
      <c r="CHS42" s="311"/>
      <c r="CHT42" s="267"/>
      <c r="CHU42" s="263"/>
      <c r="CHV42" s="263"/>
      <c r="CHW42" s="263"/>
      <c r="CHX42" s="263"/>
      <c r="CHY42" s="263"/>
      <c r="CHZ42" s="263"/>
      <c r="CIA42" s="288"/>
      <c r="CIB42" s="288"/>
      <c r="CIC42" s="311"/>
      <c r="CID42" s="267"/>
      <c r="CIE42" s="263"/>
      <c r="CIF42" s="263"/>
      <c r="CIG42" s="263"/>
      <c r="CIH42" s="263"/>
      <c r="CII42" s="263"/>
      <c r="CIJ42" s="263"/>
      <c r="CIK42" s="288"/>
      <c r="CIL42" s="288"/>
      <c r="CIM42" s="311"/>
      <c r="CIN42" s="267"/>
      <c r="CIO42" s="263"/>
      <c r="CIP42" s="263"/>
      <c r="CIQ42" s="263"/>
      <c r="CIR42" s="263"/>
      <c r="CIS42" s="263"/>
      <c r="CIT42" s="263"/>
      <c r="CIU42" s="288"/>
      <c r="CIV42" s="288"/>
      <c r="CIW42" s="311"/>
      <c r="CIX42" s="267"/>
      <c r="CIY42" s="263"/>
      <c r="CIZ42" s="263"/>
      <c r="CJA42" s="263"/>
      <c r="CJB42" s="263"/>
      <c r="CJC42" s="263"/>
      <c r="CJD42" s="263"/>
      <c r="CJE42" s="288"/>
      <c r="CJF42" s="288"/>
      <c r="CJG42" s="311"/>
      <c r="CJH42" s="267"/>
      <c r="CJI42" s="263"/>
      <c r="CJJ42" s="263"/>
      <c r="CJK42" s="263"/>
      <c r="CJL42" s="263"/>
      <c r="CJM42" s="263"/>
      <c r="CJN42" s="263"/>
      <c r="CJO42" s="288"/>
      <c r="CJP42" s="288"/>
      <c r="CJQ42" s="311"/>
      <c r="CJR42" s="267"/>
      <c r="CJS42" s="263"/>
      <c r="CJT42" s="263"/>
      <c r="CJU42" s="263"/>
      <c r="CJV42" s="263"/>
      <c r="CJW42" s="263"/>
      <c r="CJX42" s="263"/>
      <c r="CJY42" s="288"/>
      <c r="CJZ42" s="288"/>
      <c r="CKA42" s="311"/>
      <c r="CKB42" s="267"/>
      <c r="CKC42" s="263"/>
      <c r="CKD42" s="263"/>
      <c r="CKE42" s="263"/>
      <c r="CKF42" s="263"/>
      <c r="CKG42" s="263"/>
      <c r="CKH42" s="263"/>
      <c r="CKI42" s="288"/>
      <c r="CKJ42" s="288"/>
      <c r="CKK42" s="311"/>
      <c r="CKL42" s="267"/>
      <c r="CKM42" s="263"/>
      <c r="CKN42" s="263"/>
      <c r="CKO42" s="263"/>
      <c r="CKP42" s="263"/>
      <c r="CKQ42" s="263"/>
      <c r="CKR42" s="263"/>
      <c r="CKS42" s="288"/>
      <c r="CKT42" s="288"/>
      <c r="CKU42" s="311"/>
      <c r="CKV42" s="267"/>
      <c r="CKW42" s="263"/>
      <c r="CKX42" s="263"/>
      <c r="CKY42" s="263"/>
      <c r="CKZ42" s="263"/>
      <c r="CLA42" s="263"/>
      <c r="CLB42" s="263"/>
      <c r="CLC42" s="288"/>
      <c r="CLD42" s="288"/>
      <c r="CLE42" s="311"/>
      <c r="CLF42" s="267"/>
      <c r="CLG42" s="263"/>
      <c r="CLH42" s="263"/>
      <c r="CLI42" s="263"/>
      <c r="CLJ42" s="263"/>
      <c r="CLK42" s="263"/>
      <c r="CLL42" s="263"/>
      <c r="CLM42" s="288"/>
      <c r="CLN42" s="288"/>
      <c r="CLO42" s="311"/>
      <c r="CLP42" s="267"/>
      <c r="CLQ42" s="263"/>
      <c r="CLR42" s="263"/>
      <c r="CLS42" s="263"/>
      <c r="CLT42" s="263"/>
      <c r="CLU42" s="263"/>
      <c r="CLV42" s="263"/>
      <c r="CLW42" s="288"/>
      <c r="CLX42" s="288"/>
      <c r="CLY42" s="311"/>
      <c r="CLZ42" s="267"/>
      <c r="CMA42" s="263"/>
      <c r="CMB42" s="263"/>
      <c r="CMC42" s="263"/>
      <c r="CMD42" s="263"/>
      <c r="CME42" s="263"/>
      <c r="CMF42" s="263"/>
      <c r="CMG42" s="288"/>
      <c r="CMH42" s="288"/>
      <c r="CMI42" s="311"/>
      <c r="CMJ42" s="267"/>
      <c r="CMK42" s="263"/>
      <c r="CML42" s="263"/>
      <c r="CMM42" s="263"/>
      <c r="CMN42" s="263"/>
      <c r="CMO42" s="263"/>
      <c r="CMP42" s="263"/>
      <c r="CMQ42" s="288"/>
      <c r="CMR42" s="288"/>
      <c r="CMS42" s="311"/>
      <c r="CMT42" s="267"/>
      <c r="CMU42" s="263"/>
      <c r="CMV42" s="263"/>
      <c r="CMW42" s="263"/>
      <c r="CMX42" s="263"/>
      <c r="CMY42" s="263"/>
      <c r="CMZ42" s="263"/>
      <c r="CNA42" s="288"/>
      <c r="CNB42" s="288"/>
      <c r="CNC42" s="311"/>
      <c r="CND42" s="267"/>
      <c r="CNE42" s="263"/>
      <c r="CNF42" s="263"/>
      <c r="CNG42" s="263"/>
      <c r="CNH42" s="263"/>
      <c r="CNI42" s="263"/>
      <c r="CNJ42" s="263"/>
      <c r="CNK42" s="288"/>
      <c r="CNL42" s="288"/>
      <c r="CNM42" s="311"/>
      <c r="CNN42" s="267"/>
      <c r="CNO42" s="263"/>
      <c r="CNP42" s="263"/>
      <c r="CNQ42" s="263"/>
      <c r="CNR42" s="263"/>
      <c r="CNS42" s="263"/>
      <c r="CNT42" s="263"/>
      <c r="CNU42" s="288"/>
      <c r="CNV42" s="288"/>
      <c r="CNW42" s="311"/>
      <c r="CNX42" s="267"/>
      <c r="CNY42" s="263"/>
      <c r="CNZ42" s="263"/>
      <c r="COA42" s="263"/>
      <c r="COB42" s="263"/>
      <c r="COC42" s="263"/>
      <c r="COD42" s="263"/>
      <c r="COE42" s="288"/>
      <c r="COF42" s="288"/>
      <c r="COG42" s="311"/>
      <c r="COH42" s="267"/>
      <c r="COI42" s="263"/>
      <c r="COJ42" s="263"/>
      <c r="COK42" s="263"/>
      <c r="COL42" s="263"/>
      <c r="COM42" s="263"/>
      <c r="CON42" s="263"/>
      <c r="COO42" s="288"/>
      <c r="COP42" s="288"/>
      <c r="COQ42" s="311"/>
      <c r="COR42" s="267"/>
      <c r="COS42" s="263"/>
      <c r="COT42" s="263"/>
      <c r="COU42" s="263"/>
      <c r="COV42" s="263"/>
      <c r="COW42" s="263"/>
      <c r="COX42" s="263"/>
      <c r="COY42" s="288"/>
      <c r="COZ42" s="288"/>
      <c r="CPA42" s="311"/>
      <c r="CPB42" s="267"/>
      <c r="CPC42" s="263"/>
      <c r="CPD42" s="263"/>
      <c r="CPE42" s="263"/>
      <c r="CPF42" s="263"/>
      <c r="CPG42" s="263"/>
      <c r="CPH42" s="263"/>
      <c r="CPI42" s="288"/>
      <c r="CPJ42" s="288"/>
      <c r="CPK42" s="311"/>
      <c r="CPL42" s="267"/>
      <c r="CPM42" s="263"/>
      <c r="CPN42" s="263"/>
      <c r="CPO42" s="263"/>
      <c r="CPP42" s="263"/>
      <c r="CPQ42" s="263"/>
      <c r="CPR42" s="263"/>
      <c r="CPS42" s="288"/>
      <c r="CPT42" s="288"/>
      <c r="CPU42" s="311"/>
      <c r="CPV42" s="267"/>
      <c r="CPW42" s="263"/>
      <c r="CPX42" s="263"/>
      <c r="CPY42" s="263"/>
      <c r="CPZ42" s="263"/>
      <c r="CQA42" s="263"/>
      <c r="CQB42" s="263"/>
      <c r="CQC42" s="288"/>
      <c r="CQD42" s="288"/>
      <c r="CQE42" s="311"/>
      <c r="CQF42" s="267"/>
      <c r="CQG42" s="263"/>
      <c r="CQH42" s="263"/>
      <c r="CQI42" s="263"/>
      <c r="CQJ42" s="263"/>
      <c r="CQK42" s="263"/>
      <c r="CQL42" s="263"/>
      <c r="CQM42" s="288"/>
      <c r="CQN42" s="288"/>
      <c r="CQO42" s="311"/>
      <c r="CQP42" s="267"/>
      <c r="CQQ42" s="263"/>
      <c r="CQR42" s="263"/>
      <c r="CQS42" s="263"/>
      <c r="CQT42" s="263"/>
      <c r="CQU42" s="263"/>
      <c r="CQV42" s="263"/>
      <c r="CQW42" s="288"/>
      <c r="CQX42" s="288"/>
      <c r="CQY42" s="311"/>
      <c r="CQZ42" s="267"/>
      <c r="CRA42" s="263"/>
      <c r="CRB42" s="263"/>
      <c r="CRC42" s="263"/>
      <c r="CRD42" s="263"/>
      <c r="CRE42" s="263"/>
      <c r="CRF42" s="263"/>
      <c r="CRG42" s="288"/>
      <c r="CRH42" s="288"/>
      <c r="CRI42" s="311"/>
      <c r="CRJ42" s="267"/>
      <c r="CRK42" s="263"/>
      <c r="CRL42" s="263"/>
      <c r="CRM42" s="263"/>
      <c r="CRN42" s="263"/>
      <c r="CRO42" s="263"/>
      <c r="CRP42" s="263"/>
      <c r="CRQ42" s="288"/>
      <c r="CRR42" s="288"/>
      <c r="CRS42" s="311"/>
      <c r="CRT42" s="267"/>
      <c r="CRU42" s="263"/>
      <c r="CRV42" s="263"/>
      <c r="CRW42" s="263"/>
      <c r="CRX42" s="263"/>
      <c r="CRY42" s="263"/>
      <c r="CRZ42" s="263"/>
      <c r="CSA42" s="288"/>
      <c r="CSB42" s="288"/>
      <c r="CSC42" s="311"/>
      <c r="CSD42" s="267"/>
      <c r="CSE42" s="263"/>
      <c r="CSF42" s="263"/>
      <c r="CSG42" s="263"/>
      <c r="CSH42" s="263"/>
      <c r="CSI42" s="263"/>
      <c r="CSJ42" s="263"/>
      <c r="CSK42" s="288"/>
      <c r="CSL42" s="288"/>
      <c r="CSM42" s="311"/>
      <c r="CSN42" s="267"/>
      <c r="CSO42" s="263"/>
      <c r="CSP42" s="263"/>
      <c r="CSQ42" s="263"/>
      <c r="CSR42" s="263"/>
      <c r="CSS42" s="263"/>
      <c r="CST42" s="263"/>
      <c r="CSU42" s="288"/>
      <c r="CSV42" s="288"/>
      <c r="CSW42" s="311"/>
      <c r="CSX42" s="267"/>
      <c r="CSY42" s="263"/>
      <c r="CSZ42" s="263"/>
      <c r="CTA42" s="263"/>
      <c r="CTB42" s="263"/>
      <c r="CTC42" s="263"/>
      <c r="CTD42" s="263"/>
      <c r="CTE42" s="288"/>
      <c r="CTF42" s="288"/>
      <c r="CTG42" s="311"/>
      <c r="CTH42" s="267"/>
      <c r="CTI42" s="263"/>
      <c r="CTJ42" s="263"/>
      <c r="CTK42" s="263"/>
      <c r="CTL42" s="263"/>
      <c r="CTM42" s="263"/>
      <c r="CTN42" s="263"/>
      <c r="CTO42" s="288"/>
      <c r="CTP42" s="288"/>
      <c r="CTQ42" s="311"/>
      <c r="CTR42" s="267"/>
      <c r="CTS42" s="263"/>
      <c r="CTT42" s="263"/>
      <c r="CTU42" s="263"/>
      <c r="CTV42" s="263"/>
      <c r="CTW42" s="263"/>
      <c r="CTX42" s="263"/>
      <c r="CTY42" s="288"/>
      <c r="CTZ42" s="288"/>
      <c r="CUA42" s="311"/>
      <c r="CUB42" s="267"/>
      <c r="CUC42" s="263"/>
      <c r="CUD42" s="263"/>
      <c r="CUE42" s="263"/>
      <c r="CUF42" s="263"/>
      <c r="CUG42" s="263"/>
      <c r="CUH42" s="263"/>
      <c r="CUI42" s="288"/>
      <c r="CUJ42" s="288"/>
      <c r="CUK42" s="311"/>
      <c r="CUL42" s="267"/>
      <c r="CUM42" s="263"/>
      <c r="CUN42" s="263"/>
      <c r="CUO42" s="263"/>
      <c r="CUP42" s="263"/>
      <c r="CUQ42" s="263"/>
      <c r="CUR42" s="263"/>
      <c r="CUS42" s="288"/>
      <c r="CUT42" s="288"/>
      <c r="CUU42" s="311"/>
      <c r="CUV42" s="267"/>
      <c r="CUW42" s="263"/>
      <c r="CUX42" s="263"/>
      <c r="CUY42" s="263"/>
      <c r="CUZ42" s="263"/>
      <c r="CVA42" s="263"/>
      <c r="CVB42" s="263"/>
      <c r="CVC42" s="288"/>
      <c r="CVD42" s="288"/>
      <c r="CVE42" s="311"/>
      <c r="CVF42" s="267"/>
      <c r="CVG42" s="263"/>
      <c r="CVH42" s="263"/>
      <c r="CVI42" s="263"/>
      <c r="CVJ42" s="263"/>
      <c r="CVK42" s="263"/>
      <c r="CVL42" s="263"/>
      <c r="CVM42" s="288"/>
      <c r="CVN42" s="288"/>
      <c r="CVO42" s="311"/>
      <c r="CVP42" s="267"/>
      <c r="CVQ42" s="263"/>
      <c r="CVR42" s="263"/>
      <c r="CVS42" s="263"/>
      <c r="CVT42" s="263"/>
      <c r="CVU42" s="263"/>
      <c r="CVV42" s="263"/>
      <c r="CVW42" s="288"/>
      <c r="CVX42" s="288"/>
      <c r="CVY42" s="311"/>
      <c r="CVZ42" s="267"/>
      <c r="CWA42" s="263"/>
      <c r="CWB42" s="263"/>
      <c r="CWC42" s="263"/>
      <c r="CWD42" s="263"/>
      <c r="CWE42" s="263"/>
      <c r="CWF42" s="263"/>
      <c r="CWG42" s="288"/>
      <c r="CWH42" s="288"/>
      <c r="CWI42" s="311"/>
      <c r="CWJ42" s="267"/>
      <c r="CWK42" s="263"/>
      <c r="CWL42" s="263"/>
      <c r="CWM42" s="263"/>
      <c r="CWN42" s="263"/>
      <c r="CWO42" s="263"/>
      <c r="CWP42" s="263"/>
      <c r="CWQ42" s="288"/>
      <c r="CWR42" s="288"/>
      <c r="CWS42" s="311"/>
      <c r="CWT42" s="267"/>
      <c r="CWU42" s="263"/>
      <c r="CWV42" s="263"/>
      <c r="CWW42" s="263"/>
      <c r="CWX42" s="263"/>
      <c r="CWY42" s="263"/>
      <c r="CWZ42" s="263"/>
      <c r="CXA42" s="288"/>
      <c r="CXB42" s="288"/>
      <c r="CXC42" s="311"/>
      <c r="CXD42" s="267"/>
      <c r="CXE42" s="263"/>
      <c r="CXF42" s="263"/>
      <c r="CXG42" s="263"/>
      <c r="CXH42" s="263"/>
      <c r="CXI42" s="263"/>
      <c r="CXJ42" s="263"/>
      <c r="CXK42" s="288"/>
      <c r="CXL42" s="288"/>
      <c r="CXM42" s="311"/>
      <c r="CXN42" s="267"/>
      <c r="CXO42" s="263"/>
      <c r="CXP42" s="263"/>
      <c r="CXQ42" s="263"/>
      <c r="CXR42" s="263"/>
      <c r="CXS42" s="263"/>
      <c r="CXT42" s="263"/>
      <c r="CXU42" s="288"/>
      <c r="CXV42" s="288"/>
      <c r="CXW42" s="311"/>
      <c r="CXX42" s="267"/>
      <c r="CXY42" s="263"/>
      <c r="CXZ42" s="263"/>
      <c r="CYA42" s="263"/>
      <c r="CYB42" s="263"/>
      <c r="CYC42" s="263"/>
      <c r="CYD42" s="263"/>
      <c r="CYE42" s="288"/>
      <c r="CYF42" s="288"/>
      <c r="CYG42" s="311"/>
      <c r="CYH42" s="267"/>
      <c r="CYI42" s="263"/>
      <c r="CYJ42" s="263"/>
      <c r="CYK42" s="263"/>
      <c r="CYL42" s="263"/>
      <c r="CYM42" s="263"/>
      <c r="CYN42" s="263"/>
      <c r="CYO42" s="288"/>
      <c r="CYP42" s="288"/>
      <c r="CYQ42" s="311"/>
      <c r="CYR42" s="267"/>
      <c r="CYS42" s="263"/>
      <c r="CYT42" s="263"/>
      <c r="CYU42" s="263"/>
      <c r="CYV42" s="263"/>
      <c r="CYW42" s="263"/>
      <c r="CYX42" s="263"/>
      <c r="CYY42" s="288"/>
      <c r="CYZ42" s="288"/>
      <c r="CZA42" s="311"/>
      <c r="CZB42" s="267"/>
      <c r="CZC42" s="263"/>
      <c r="CZD42" s="263"/>
      <c r="CZE42" s="263"/>
      <c r="CZF42" s="263"/>
      <c r="CZG42" s="263"/>
      <c r="CZH42" s="263"/>
      <c r="CZI42" s="288"/>
      <c r="CZJ42" s="288"/>
      <c r="CZK42" s="311"/>
      <c r="CZL42" s="267"/>
      <c r="CZM42" s="263"/>
      <c r="CZN42" s="263"/>
      <c r="CZO42" s="263"/>
      <c r="CZP42" s="263"/>
      <c r="CZQ42" s="263"/>
      <c r="CZR42" s="263"/>
      <c r="CZS42" s="288"/>
      <c r="CZT42" s="288"/>
      <c r="CZU42" s="311"/>
      <c r="CZV42" s="267"/>
      <c r="CZW42" s="263"/>
      <c r="CZX42" s="263"/>
      <c r="CZY42" s="263"/>
      <c r="CZZ42" s="263"/>
      <c r="DAA42" s="263"/>
      <c r="DAB42" s="263"/>
      <c r="DAC42" s="288"/>
      <c r="DAD42" s="288"/>
      <c r="DAE42" s="311"/>
      <c r="DAF42" s="267"/>
      <c r="DAG42" s="263"/>
      <c r="DAH42" s="263"/>
      <c r="DAI42" s="263"/>
      <c r="DAJ42" s="263"/>
      <c r="DAK42" s="263"/>
      <c r="DAL42" s="263"/>
      <c r="DAM42" s="288"/>
      <c r="DAN42" s="288"/>
      <c r="DAO42" s="311"/>
      <c r="DAP42" s="267"/>
      <c r="DAQ42" s="263"/>
      <c r="DAR42" s="263"/>
      <c r="DAS42" s="263"/>
      <c r="DAT42" s="263"/>
      <c r="DAU42" s="263"/>
      <c r="DAV42" s="263"/>
      <c r="DAW42" s="288"/>
      <c r="DAX42" s="288"/>
      <c r="DAY42" s="311"/>
      <c r="DAZ42" s="267"/>
      <c r="DBA42" s="263"/>
      <c r="DBB42" s="263"/>
      <c r="DBC42" s="263"/>
      <c r="DBD42" s="263"/>
      <c r="DBE42" s="263"/>
      <c r="DBF42" s="263"/>
      <c r="DBG42" s="288"/>
      <c r="DBH42" s="288"/>
      <c r="DBI42" s="311"/>
      <c r="DBJ42" s="267"/>
      <c r="DBK42" s="263"/>
      <c r="DBL42" s="263"/>
      <c r="DBM42" s="263"/>
      <c r="DBN42" s="263"/>
      <c r="DBO42" s="263"/>
      <c r="DBP42" s="263"/>
      <c r="DBQ42" s="288"/>
      <c r="DBR42" s="288"/>
      <c r="DBS42" s="311"/>
      <c r="DBT42" s="267"/>
      <c r="DBU42" s="263"/>
      <c r="DBV42" s="263"/>
      <c r="DBW42" s="263"/>
      <c r="DBX42" s="263"/>
      <c r="DBY42" s="263"/>
      <c r="DBZ42" s="263"/>
      <c r="DCA42" s="288"/>
      <c r="DCB42" s="288"/>
      <c r="DCC42" s="311"/>
      <c r="DCD42" s="267"/>
      <c r="DCE42" s="263"/>
      <c r="DCF42" s="263"/>
      <c r="DCG42" s="263"/>
      <c r="DCH42" s="263"/>
      <c r="DCI42" s="263"/>
      <c r="DCJ42" s="263"/>
      <c r="DCK42" s="288"/>
      <c r="DCL42" s="288"/>
      <c r="DCM42" s="311"/>
      <c r="DCN42" s="267"/>
      <c r="DCO42" s="263"/>
      <c r="DCP42" s="263"/>
      <c r="DCQ42" s="263"/>
      <c r="DCR42" s="263"/>
      <c r="DCS42" s="263"/>
      <c r="DCT42" s="263"/>
      <c r="DCU42" s="288"/>
      <c r="DCV42" s="288"/>
      <c r="DCW42" s="311"/>
      <c r="DCX42" s="267"/>
      <c r="DCY42" s="263"/>
      <c r="DCZ42" s="263"/>
      <c r="DDA42" s="263"/>
      <c r="DDB42" s="263"/>
      <c r="DDC42" s="263"/>
      <c r="DDD42" s="263"/>
      <c r="DDE42" s="288"/>
      <c r="DDF42" s="288"/>
      <c r="DDG42" s="311"/>
      <c r="DDH42" s="267"/>
      <c r="DDI42" s="263"/>
      <c r="DDJ42" s="263"/>
      <c r="DDK42" s="263"/>
      <c r="DDL42" s="263"/>
      <c r="DDM42" s="263"/>
      <c r="DDN42" s="263"/>
      <c r="DDO42" s="288"/>
      <c r="DDP42" s="288"/>
      <c r="DDQ42" s="311"/>
      <c r="DDR42" s="267"/>
      <c r="DDS42" s="263"/>
      <c r="DDT42" s="263"/>
      <c r="DDU42" s="263"/>
      <c r="DDV42" s="263"/>
      <c r="DDW42" s="263"/>
      <c r="DDX42" s="263"/>
      <c r="DDY42" s="288"/>
      <c r="DDZ42" s="288"/>
      <c r="DEA42" s="311"/>
      <c r="DEB42" s="267"/>
      <c r="DEC42" s="263"/>
      <c r="DED42" s="263"/>
      <c r="DEE42" s="263"/>
      <c r="DEF42" s="263"/>
      <c r="DEG42" s="263"/>
      <c r="DEH42" s="263"/>
      <c r="DEI42" s="288"/>
      <c r="DEJ42" s="288"/>
      <c r="DEK42" s="311"/>
      <c r="DEL42" s="267"/>
      <c r="DEM42" s="263"/>
      <c r="DEN42" s="263"/>
      <c r="DEO42" s="263"/>
      <c r="DEP42" s="263"/>
      <c r="DEQ42" s="263"/>
      <c r="DER42" s="263"/>
      <c r="DES42" s="288"/>
      <c r="DET42" s="288"/>
      <c r="DEU42" s="311"/>
      <c r="DEV42" s="267"/>
      <c r="DEW42" s="263"/>
      <c r="DEX42" s="263"/>
      <c r="DEY42" s="263"/>
      <c r="DEZ42" s="263"/>
      <c r="DFA42" s="263"/>
      <c r="DFB42" s="263"/>
      <c r="DFC42" s="288"/>
      <c r="DFD42" s="288"/>
      <c r="DFE42" s="311"/>
      <c r="DFF42" s="267"/>
      <c r="DFG42" s="263"/>
      <c r="DFH42" s="263"/>
      <c r="DFI42" s="263"/>
      <c r="DFJ42" s="263"/>
      <c r="DFK42" s="263"/>
      <c r="DFL42" s="263"/>
      <c r="DFM42" s="288"/>
      <c r="DFN42" s="288"/>
      <c r="DFO42" s="311"/>
      <c r="DFP42" s="267"/>
      <c r="DFQ42" s="263"/>
      <c r="DFR42" s="263"/>
      <c r="DFS42" s="263"/>
      <c r="DFT42" s="263"/>
      <c r="DFU42" s="263"/>
      <c r="DFV42" s="263"/>
      <c r="DFW42" s="288"/>
      <c r="DFX42" s="288"/>
      <c r="DFY42" s="311"/>
      <c r="DFZ42" s="267"/>
      <c r="DGA42" s="263"/>
      <c r="DGB42" s="263"/>
      <c r="DGC42" s="263"/>
      <c r="DGD42" s="263"/>
      <c r="DGE42" s="263"/>
      <c r="DGF42" s="263"/>
      <c r="DGG42" s="288"/>
      <c r="DGH42" s="288"/>
      <c r="DGI42" s="311"/>
      <c r="DGJ42" s="267"/>
      <c r="DGK42" s="263"/>
      <c r="DGL42" s="263"/>
      <c r="DGM42" s="263"/>
      <c r="DGN42" s="263"/>
      <c r="DGO42" s="263"/>
      <c r="DGP42" s="263"/>
      <c r="DGQ42" s="288"/>
      <c r="DGR42" s="288"/>
      <c r="DGS42" s="311"/>
      <c r="DGT42" s="267"/>
      <c r="DGU42" s="263"/>
      <c r="DGV42" s="263"/>
      <c r="DGW42" s="263"/>
      <c r="DGX42" s="263"/>
      <c r="DGY42" s="263"/>
      <c r="DGZ42" s="263"/>
      <c r="DHA42" s="288"/>
      <c r="DHB42" s="288"/>
      <c r="DHC42" s="311"/>
      <c r="DHD42" s="267"/>
      <c r="DHE42" s="263"/>
      <c r="DHF42" s="263"/>
      <c r="DHG42" s="263"/>
      <c r="DHH42" s="263"/>
      <c r="DHI42" s="263"/>
      <c r="DHJ42" s="263"/>
      <c r="DHK42" s="288"/>
      <c r="DHL42" s="288"/>
      <c r="DHM42" s="311"/>
      <c r="DHN42" s="267"/>
      <c r="DHO42" s="263"/>
      <c r="DHP42" s="263"/>
      <c r="DHQ42" s="263"/>
      <c r="DHR42" s="263"/>
      <c r="DHS42" s="263"/>
      <c r="DHT42" s="263"/>
      <c r="DHU42" s="288"/>
      <c r="DHV42" s="288"/>
      <c r="DHW42" s="311"/>
      <c r="DHX42" s="267"/>
      <c r="DHY42" s="263"/>
      <c r="DHZ42" s="263"/>
      <c r="DIA42" s="263"/>
      <c r="DIB42" s="263"/>
      <c r="DIC42" s="263"/>
      <c r="DID42" s="263"/>
      <c r="DIE42" s="288"/>
      <c r="DIF42" s="288"/>
      <c r="DIG42" s="311"/>
      <c r="DIH42" s="267"/>
      <c r="DII42" s="263"/>
      <c r="DIJ42" s="263"/>
      <c r="DIK42" s="263"/>
      <c r="DIL42" s="263"/>
      <c r="DIM42" s="263"/>
      <c r="DIN42" s="263"/>
      <c r="DIO42" s="288"/>
      <c r="DIP42" s="288"/>
      <c r="DIQ42" s="311"/>
      <c r="DIR42" s="267"/>
      <c r="DIS42" s="263"/>
      <c r="DIT42" s="263"/>
      <c r="DIU42" s="263"/>
      <c r="DIV42" s="263"/>
      <c r="DIW42" s="263"/>
      <c r="DIX42" s="263"/>
      <c r="DIY42" s="288"/>
      <c r="DIZ42" s="288"/>
      <c r="DJA42" s="311"/>
      <c r="DJB42" s="267"/>
      <c r="DJC42" s="263"/>
      <c r="DJD42" s="263"/>
      <c r="DJE42" s="263"/>
      <c r="DJF42" s="263"/>
      <c r="DJG42" s="263"/>
      <c r="DJH42" s="263"/>
      <c r="DJI42" s="288"/>
      <c r="DJJ42" s="288"/>
      <c r="DJK42" s="311"/>
      <c r="DJL42" s="267"/>
      <c r="DJM42" s="263"/>
      <c r="DJN42" s="263"/>
      <c r="DJO42" s="263"/>
      <c r="DJP42" s="263"/>
      <c r="DJQ42" s="263"/>
      <c r="DJR42" s="263"/>
      <c r="DJS42" s="288"/>
      <c r="DJT42" s="288"/>
      <c r="DJU42" s="311"/>
      <c r="DJV42" s="267"/>
      <c r="DJW42" s="263"/>
      <c r="DJX42" s="263"/>
      <c r="DJY42" s="263"/>
      <c r="DJZ42" s="263"/>
      <c r="DKA42" s="263"/>
      <c r="DKB42" s="263"/>
      <c r="DKC42" s="288"/>
      <c r="DKD42" s="288"/>
      <c r="DKE42" s="311"/>
      <c r="DKF42" s="267"/>
      <c r="DKG42" s="263"/>
      <c r="DKH42" s="263"/>
      <c r="DKI42" s="263"/>
      <c r="DKJ42" s="263"/>
      <c r="DKK42" s="263"/>
      <c r="DKL42" s="263"/>
      <c r="DKM42" s="288"/>
      <c r="DKN42" s="288"/>
      <c r="DKO42" s="311"/>
      <c r="DKP42" s="267"/>
      <c r="DKQ42" s="263"/>
      <c r="DKR42" s="263"/>
      <c r="DKS42" s="263"/>
      <c r="DKT42" s="263"/>
      <c r="DKU42" s="263"/>
      <c r="DKV42" s="263"/>
      <c r="DKW42" s="288"/>
      <c r="DKX42" s="288"/>
      <c r="DKY42" s="311"/>
      <c r="DKZ42" s="267"/>
      <c r="DLA42" s="263"/>
      <c r="DLB42" s="263"/>
      <c r="DLC42" s="263"/>
      <c r="DLD42" s="263"/>
      <c r="DLE42" s="263"/>
      <c r="DLF42" s="263"/>
      <c r="DLG42" s="288"/>
      <c r="DLH42" s="288"/>
      <c r="DLI42" s="311"/>
      <c r="DLJ42" s="267"/>
      <c r="DLK42" s="263"/>
      <c r="DLL42" s="263"/>
      <c r="DLM42" s="263"/>
      <c r="DLN42" s="263"/>
      <c r="DLO42" s="263"/>
      <c r="DLP42" s="263"/>
      <c r="DLQ42" s="288"/>
      <c r="DLR42" s="288"/>
      <c r="DLS42" s="311"/>
      <c r="DLT42" s="267"/>
      <c r="DLU42" s="263"/>
      <c r="DLV42" s="263"/>
      <c r="DLW42" s="263"/>
      <c r="DLX42" s="263"/>
      <c r="DLY42" s="263"/>
      <c r="DLZ42" s="263"/>
      <c r="DMA42" s="288"/>
      <c r="DMB42" s="288"/>
      <c r="DMC42" s="311"/>
      <c r="DMD42" s="267"/>
      <c r="DME42" s="263"/>
      <c r="DMF42" s="263"/>
      <c r="DMG42" s="263"/>
      <c r="DMH42" s="263"/>
      <c r="DMI42" s="263"/>
      <c r="DMJ42" s="263"/>
      <c r="DMK42" s="288"/>
      <c r="DML42" s="288"/>
      <c r="DMM42" s="311"/>
      <c r="DMN42" s="267"/>
      <c r="DMO42" s="263"/>
      <c r="DMP42" s="263"/>
      <c r="DMQ42" s="263"/>
      <c r="DMR42" s="263"/>
      <c r="DMS42" s="263"/>
      <c r="DMT42" s="263"/>
      <c r="DMU42" s="288"/>
      <c r="DMV42" s="288"/>
      <c r="DMW42" s="311"/>
      <c r="DMX42" s="267"/>
      <c r="DMY42" s="263"/>
      <c r="DMZ42" s="263"/>
      <c r="DNA42" s="263"/>
      <c r="DNB42" s="263"/>
      <c r="DNC42" s="263"/>
      <c r="DND42" s="263"/>
      <c r="DNE42" s="288"/>
      <c r="DNF42" s="288"/>
      <c r="DNG42" s="311"/>
      <c r="DNH42" s="267"/>
      <c r="DNI42" s="263"/>
      <c r="DNJ42" s="263"/>
      <c r="DNK42" s="263"/>
      <c r="DNL42" s="263"/>
      <c r="DNM42" s="263"/>
      <c r="DNN42" s="263"/>
      <c r="DNO42" s="288"/>
      <c r="DNP42" s="288"/>
      <c r="DNQ42" s="311"/>
      <c r="DNR42" s="267"/>
      <c r="DNS42" s="263"/>
      <c r="DNT42" s="263"/>
      <c r="DNU42" s="263"/>
      <c r="DNV42" s="263"/>
      <c r="DNW42" s="263"/>
      <c r="DNX42" s="263"/>
      <c r="DNY42" s="288"/>
      <c r="DNZ42" s="288"/>
      <c r="DOA42" s="311"/>
      <c r="DOB42" s="267"/>
      <c r="DOC42" s="263"/>
      <c r="DOD42" s="263"/>
      <c r="DOE42" s="263"/>
      <c r="DOF42" s="263"/>
      <c r="DOG42" s="263"/>
      <c r="DOH42" s="263"/>
      <c r="DOI42" s="288"/>
      <c r="DOJ42" s="288"/>
      <c r="DOK42" s="311"/>
      <c r="DOL42" s="267"/>
      <c r="DOM42" s="263"/>
      <c r="DON42" s="263"/>
      <c r="DOO42" s="263"/>
      <c r="DOP42" s="263"/>
      <c r="DOQ42" s="263"/>
      <c r="DOR42" s="263"/>
      <c r="DOS42" s="288"/>
      <c r="DOT42" s="288"/>
      <c r="DOU42" s="311"/>
      <c r="DOV42" s="267"/>
      <c r="DOW42" s="263"/>
      <c r="DOX42" s="263"/>
      <c r="DOY42" s="263"/>
      <c r="DOZ42" s="263"/>
      <c r="DPA42" s="263"/>
      <c r="DPB42" s="263"/>
      <c r="DPC42" s="288"/>
      <c r="DPD42" s="288"/>
      <c r="DPE42" s="311"/>
      <c r="DPF42" s="267"/>
      <c r="DPG42" s="263"/>
      <c r="DPH42" s="263"/>
      <c r="DPI42" s="263"/>
      <c r="DPJ42" s="263"/>
      <c r="DPK42" s="263"/>
      <c r="DPL42" s="263"/>
      <c r="DPM42" s="288"/>
      <c r="DPN42" s="288"/>
      <c r="DPO42" s="311"/>
      <c r="DPP42" s="267"/>
      <c r="DPQ42" s="263"/>
      <c r="DPR42" s="263"/>
      <c r="DPS42" s="263"/>
      <c r="DPT42" s="263"/>
      <c r="DPU42" s="263"/>
      <c r="DPV42" s="263"/>
      <c r="DPW42" s="288"/>
      <c r="DPX42" s="288"/>
      <c r="DPY42" s="311"/>
      <c r="DPZ42" s="267"/>
      <c r="DQA42" s="263"/>
      <c r="DQB42" s="263"/>
      <c r="DQC42" s="263"/>
      <c r="DQD42" s="263"/>
      <c r="DQE42" s="263"/>
      <c r="DQF42" s="263"/>
      <c r="DQG42" s="288"/>
      <c r="DQH42" s="288"/>
      <c r="DQI42" s="311"/>
      <c r="DQJ42" s="267"/>
      <c r="DQK42" s="263"/>
      <c r="DQL42" s="263"/>
      <c r="DQM42" s="263"/>
      <c r="DQN42" s="263"/>
      <c r="DQO42" s="263"/>
      <c r="DQP42" s="263"/>
      <c r="DQQ42" s="288"/>
      <c r="DQR42" s="288"/>
      <c r="DQS42" s="311"/>
      <c r="DQT42" s="267"/>
      <c r="DQU42" s="263"/>
      <c r="DQV42" s="263"/>
      <c r="DQW42" s="263"/>
      <c r="DQX42" s="263"/>
      <c r="DQY42" s="263"/>
      <c r="DQZ42" s="263"/>
      <c r="DRA42" s="288"/>
      <c r="DRB42" s="288"/>
      <c r="DRC42" s="311"/>
      <c r="DRD42" s="267"/>
      <c r="DRE42" s="263"/>
      <c r="DRF42" s="263"/>
      <c r="DRG42" s="263"/>
      <c r="DRH42" s="263"/>
      <c r="DRI42" s="263"/>
      <c r="DRJ42" s="263"/>
      <c r="DRK42" s="288"/>
      <c r="DRL42" s="288"/>
      <c r="DRM42" s="311"/>
      <c r="DRN42" s="267"/>
      <c r="DRO42" s="263"/>
      <c r="DRP42" s="263"/>
      <c r="DRQ42" s="263"/>
      <c r="DRR42" s="263"/>
      <c r="DRS42" s="263"/>
      <c r="DRT42" s="263"/>
      <c r="DRU42" s="288"/>
      <c r="DRV42" s="288"/>
      <c r="DRW42" s="311"/>
      <c r="DRX42" s="267"/>
      <c r="DRY42" s="263"/>
      <c r="DRZ42" s="263"/>
      <c r="DSA42" s="263"/>
      <c r="DSB42" s="263"/>
      <c r="DSC42" s="263"/>
      <c r="DSD42" s="263"/>
      <c r="DSE42" s="288"/>
      <c r="DSF42" s="288"/>
      <c r="DSG42" s="311"/>
      <c r="DSH42" s="267"/>
      <c r="DSI42" s="263"/>
      <c r="DSJ42" s="263"/>
      <c r="DSK42" s="263"/>
      <c r="DSL42" s="263"/>
      <c r="DSM42" s="263"/>
      <c r="DSN42" s="263"/>
      <c r="DSO42" s="288"/>
      <c r="DSP42" s="288"/>
      <c r="DSQ42" s="311"/>
      <c r="DSR42" s="267"/>
      <c r="DSS42" s="263"/>
      <c r="DST42" s="263"/>
      <c r="DSU42" s="263"/>
      <c r="DSV42" s="263"/>
      <c r="DSW42" s="263"/>
      <c r="DSX42" s="263"/>
      <c r="DSY42" s="288"/>
      <c r="DSZ42" s="288"/>
      <c r="DTA42" s="311"/>
      <c r="DTB42" s="267"/>
      <c r="DTC42" s="263"/>
      <c r="DTD42" s="263"/>
      <c r="DTE42" s="263"/>
      <c r="DTF42" s="263"/>
      <c r="DTG42" s="263"/>
      <c r="DTH42" s="263"/>
      <c r="DTI42" s="288"/>
      <c r="DTJ42" s="288"/>
      <c r="DTK42" s="311"/>
      <c r="DTL42" s="267"/>
      <c r="DTM42" s="263"/>
      <c r="DTN42" s="263"/>
      <c r="DTO42" s="263"/>
      <c r="DTP42" s="263"/>
      <c r="DTQ42" s="263"/>
      <c r="DTR42" s="263"/>
      <c r="DTS42" s="288"/>
      <c r="DTT42" s="288"/>
      <c r="DTU42" s="311"/>
      <c r="DTV42" s="267"/>
      <c r="DTW42" s="263"/>
      <c r="DTX42" s="263"/>
      <c r="DTY42" s="263"/>
      <c r="DTZ42" s="263"/>
      <c r="DUA42" s="263"/>
      <c r="DUB42" s="263"/>
      <c r="DUC42" s="288"/>
      <c r="DUD42" s="288"/>
      <c r="DUE42" s="311"/>
      <c r="DUF42" s="267"/>
      <c r="DUG42" s="263"/>
      <c r="DUH42" s="263"/>
      <c r="DUI42" s="263"/>
      <c r="DUJ42" s="263"/>
      <c r="DUK42" s="263"/>
      <c r="DUL42" s="263"/>
      <c r="DUM42" s="288"/>
      <c r="DUN42" s="288"/>
      <c r="DUO42" s="311"/>
      <c r="DUP42" s="267"/>
      <c r="DUQ42" s="263"/>
      <c r="DUR42" s="263"/>
      <c r="DUS42" s="263"/>
      <c r="DUT42" s="263"/>
      <c r="DUU42" s="263"/>
      <c r="DUV42" s="263"/>
      <c r="DUW42" s="288"/>
      <c r="DUX42" s="288"/>
      <c r="DUY42" s="311"/>
      <c r="DUZ42" s="267"/>
      <c r="DVA42" s="263"/>
      <c r="DVB42" s="263"/>
      <c r="DVC42" s="263"/>
      <c r="DVD42" s="263"/>
      <c r="DVE42" s="263"/>
      <c r="DVF42" s="263"/>
      <c r="DVG42" s="288"/>
      <c r="DVH42" s="288"/>
      <c r="DVI42" s="311"/>
      <c r="DVJ42" s="267"/>
      <c r="DVK42" s="263"/>
      <c r="DVL42" s="263"/>
      <c r="DVM42" s="263"/>
      <c r="DVN42" s="263"/>
      <c r="DVO42" s="263"/>
      <c r="DVP42" s="263"/>
      <c r="DVQ42" s="288"/>
      <c r="DVR42" s="288"/>
      <c r="DVS42" s="311"/>
      <c r="DVT42" s="267"/>
      <c r="DVU42" s="263"/>
      <c r="DVV42" s="263"/>
      <c r="DVW42" s="263"/>
      <c r="DVX42" s="263"/>
      <c r="DVY42" s="263"/>
      <c r="DVZ42" s="263"/>
      <c r="DWA42" s="288"/>
      <c r="DWB42" s="288"/>
      <c r="DWC42" s="311"/>
      <c r="DWD42" s="267"/>
      <c r="DWE42" s="263"/>
      <c r="DWF42" s="263"/>
      <c r="DWG42" s="263"/>
      <c r="DWH42" s="263"/>
      <c r="DWI42" s="263"/>
      <c r="DWJ42" s="263"/>
      <c r="DWK42" s="288"/>
      <c r="DWL42" s="288"/>
      <c r="DWM42" s="311"/>
      <c r="DWN42" s="267"/>
      <c r="DWO42" s="263"/>
      <c r="DWP42" s="263"/>
      <c r="DWQ42" s="263"/>
      <c r="DWR42" s="263"/>
      <c r="DWS42" s="263"/>
      <c r="DWT42" s="263"/>
      <c r="DWU42" s="288"/>
      <c r="DWV42" s="288"/>
      <c r="DWW42" s="311"/>
      <c r="DWX42" s="267"/>
      <c r="DWY42" s="263"/>
      <c r="DWZ42" s="263"/>
      <c r="DXA42" s="263"/>
      <c r="DXB42" s="263"/>
      <c r="DXC42" s="263"/>
      <c r="DXD42" s="263"/>
      <c r="DXE42" s="288"/>
      <c r="DXF42" s="288"/>
      <c r="DXG42" s="311"/>
      <c r="DXH42" s="267"/>
      <c r="DXI42" s="263"/>
      <c r="DXJ42" s="263"/>
      <c r="DXK42" s="263"/>
      <c r="DXL42" s="263"/>
      <c r="DXM42" s="263"/>
      <c r="DXN42" s="263"/>
      <c r="DXO42" s="288"/>
      <c r="DXP42" s="288"/>
      <c r="DXQ42" s="311"/>
      <c r="DXR42" s="267"/>
      <c r="DXS42" s="263"/>
      <c r="DXT42" s="263"/>
      <c r="DXU42" s="263"/>
      <c r="DXV42" s="263"/>
      <c r="DXW42" s="263"/>
      <c r="DXX42" s="263"/>
      <c r="DXY42" s="288"/>
      <c r="DXZ42" s="288"/>
      <c r="DYA42" s="311"/>
      <c r="DYB42" s="267"/>
      <c r="DYC42" s="263"/>
      <c r="DYD42" s="263"/>
      <c r="DYE42" s="263"/>
      <c r="DYF42" s="263"/>
      <c r="DYG42" s="263"/>
      <c r="DYH42" s="263"/>
      <c r="DYI42" s="288"/>
      <c r="DYJ42" s="288"/>
      <c r="DYK42" s="311"/>
      <c r="DYL42" s="267"/>
      <c r="DYM42" s="263"/>
      <c r="DYN42" s="263"/>
      <c r="DYO42" s="263"/>
      <c r="DYP42" s="263"/>
      <c r="DYQ42" s="263"/>
      <c r="DYR42" s="263"/>
      <c r="DYS42" s="288"/>
      <c r="DYT42" s="288"/>
      <c r="DYU42" s="311"/>
      <c r="DYV42" s="267"/>
      <c r="DYW42" s="263"/>
      <c r="DYX42" s="263"/>
      <c r="DYY42" s="263"/>
      <c r="DYZ42" s="263"/>
      <c r="DZA42" s="263"/>
      <c r="DZB42" s="263"/>
      <c r="DZC42" s="288"/>
      <c r="DZD42" s="288"/>
      <c r="DZE42" s="311"/>
      <c r="DZF42" s="267"/>
      <c r="DZG42" s="263"/>
      <c r="DZH42" s="263"/>
      <c r="DZI42" s="263"/>
      <c r="DZJ42" s="263"/>
      <c r="DZK42" s="263"/>
      <c r="DZL42" s="263"/>
      <c r="DZM42" s="288"/>
      <c r="DZN42" s="288"/>
      <c r="DZO42" s="311"/>
      <c r="DZP42" s="267"/>
      <c r="DZQ42" s="263"/>
      <c r="DZR42" s="263"/>
      <c r="DZS42" s="263"/>
      <c r="DZT42" s="263"/>
      <c r="DZU42" s="263"/>
      <c r="DZV42" s="263"/>
      <c r="DZW42" s="288"/>
      <c r="DZX42" s="288"/>
      <c r="DZY42" s="311"/>
      <c r="DZZ42" s="267"/>
      <c r="EAA42" s="263"/>
      <c r="EAB42" s="263"/>
      <c r="EAC42" s="263"/>
      <c r="EAD42" s="263"/>
      <c r="EAE42" s="263"/>
      <c r="EAF42" s="263"/>
      <c r="EAG42" s="288"/>
      <c r="EAH42" s="288"/>
      <c r="EAI42" s="311"/>
      <c r="EAJ42" s="267"/>
      <c r="EAK42" s="263"/>
      <c r="EAL42" s="263"/>
      <c r="EAM42" s="263"/>
      <c r="EAN42" s="263"/>
      <c r="EAO42" s="263"/>
      <c r="EAP42" s="263"/>
      <c r="EAQ42" s="288"/>
      <c r="EAR42" s="288"/>
      <c r="EAS42" s="311"/>
      <c r="EAT42" s="267"/>
      <c r="EAU42" s="263"/>
      <c r="EAV42" s="263"/>
      <c r="EAW42" s="263"/>
      <c r="EAX42" s="263"/>
      <c r="EAY42" s="263"/>
      <c r="EAZ42" s="263"/>
      <c r="EBA42" s="288"/>
      <c r="EBB42" s="288"/>
      <c r="EBC42" s="311"/>
      <c r="EBD42" s="267"/>
      <c r="EBE42" s="263"/>
      <c r="EBF42" s="263"/>
      <c r="EBG42" s="263"/>
      <c r="EBH42" s="263"/>
      <c r="EBI42" s="263"/>
      <c r="EBJ42" s="263"/>
      <c r="EBK42" s="288"/>
      <c r="EBL42" s="288"/>
      <c r="EBM42" s="311"/>
      <c r="EBN42" s="267"/>
      <c r="EBO42" s="263"/>
      <c r="EBP42" s="263"/>
      <c r="EBQ42" s="263"/>
      <c r="EBR42" s="263"/>
      <c r="EBS42" s="263"/>
      <c r="EBT42" s="263"/>
      <c r="EBU42" s="288"/>
      <c r="EBV42" s="288"/>
      <c r="EBW42" s="311"/>
      <c r="EBX42" s="267"/>
      <c r="EBY42" s="263"/>
      <c r="EBZ42" s="263"/>
      <c r="ECA42" s="263"/>
      <c r="ECB42" s="263"/>
      <c r="ECC42" s="263"/>
      <c r="ECD42" s="263"/>
      <c r="ECE42" s="288"/>
      <c r="ECF42" s="288"/>
      <c r="ECG42" s="311"/>
      <c r="ECH42" s="267"/>
      <c r="ECI42" s="263"/>
      <c r="ECJ42" s="263"/>
      <c r="ECK42" s="263"/>
      <c r="ECL42" s="263"/>
      <c r="ECM42" s="263"/>
      <c r="ECN42" s="263"/>
      <c r="ECO42" s="288"/>
      <c r="ECP42" s="288"/>
      <c r="ECQ42" s="311"/>
      <c r="ECR42" s="267"/>
      <c r="ECS42" s="263"/>
      <c r="ECT42" s="263"/>
      <c r="ECU42" s="263"/>
      <c r="ECV42" s="263"/>
      <c r="ECW42" s="263"/>
      <c r="ECX42" s="263"/>
      <c r="ECY42" s="288"/>
      <c r="ECZ42" s="288"/>
      <c r="EDA42" s="311"/>
      <c r="EDB42" s="267"/>
      <c r="EDC42" s="263"/>
      <c r="EDD42" s="263"/>
      <c r="EDE42" s="263"/>
      <c r="EDF42" s="263"/>
      <c r="EDG42" s="263"/>
      <c r="EDH42" s="263"/>
      <c r="EDI42" s="288"/>
      <c r="EDJ42" s="288"/>
      <c r="EDK42" s="311"/>
      <c r="EDL42" s="267"/>
      <c r="EDM42" s="263"/>
      <c r="EDN42" s="263"/>
      <c r="EDO42" s="263"/>
      <c r="EDP42" s="263"/>
      <c r="EDQ42" s="263"/>
      <c r="EDR42" s="263"/>
      <c r="EDS42" s="288"/>
      <c r="EDT42" s="288"/>
      <c r="EDU42" s="311"/>
      <c r="EDV42" s="267"/>
      <c r="EDW42" s="263"/>
      <c r="EDX42" s="263"/>
      <c r="EDY42" s="263"/>
      <c r="EDZ42" s="263"/>
      <c r="EEA42" s="263"/>
      <c r="EEB42" s="263"/>
      <c r="EEC42" s="288"/>
      <c r="EED42" s="288"/>
      <c r="EEE42" s="311"/>
      <c r="EEF42" s="267"/>
      <c r="EEG42" s="263"/>
      <c r="EEH42" s="263"/>
      <c r="EEI42" s="263"/>
      <c r="EEJ42" s="263"/>
      <c r="EEK42" s="263"/>
      <c r="EEL42" s="263"/>
      <c r="EEM42" s="288"/>
      <c r="EEN42" s="288"/>
      <c r="EEO42" s="311"/>
      <c r="EEP42" s="267"/>
      <c r="EEQ42" s="263"/>
      <c r="EER42" s="263"/>
      <c r="EES42" s="263"/>
      <c r="EET42" s="263"/>
      <c r="EEU42" s="263"/>
      <c r="EEV42" s="263"/>
      <c r="EEW42" s="288"/>
      <c r="EEX42" s="288"/>
      <c r="EEY42" s="311"/>
      <c r="EEZ42" s="267"/>
      <c r="EFA42" s="263"/>
      <c r="EFB42" s="263"/>
      <c r="EFC42" s="263"/>
      <c r="EFD42" s="263"/>
      <c r="EFE42" s="263"/>
      <c r="EFF42" s="263"/>
      <c r="EFG42" s="288"/>
      <c r="EFH42" s="288"/>
      <c r="EFI42" s="311"/>
      <c r="EFJ42" s="267"/>
      <c r="EFK42" s="263"/>
      <c r="EFL42" s="263"/>
      <c r="EFM42" s="263"/>
      <c r="EFN42" s="263"/>
      <c r="EFO42" s="263"/>
      <c r="EFP42" s="263"/>
      <c r="EFQ42" s="288"/>
      <c r="EFR42" s="288"/>
      <c r="EFS42" s="311"/>
      <c r="EFT42" s="267"/>
      <c r="EFU42" s="263"/>
      <c r="EFV42" s="263"/>
      <c r="EFW42" s="263"/>
      <c r="EFX42" s="263"/>
      <c r="EFY42" s="263"/>
      <c r="EFZ42" s="263"/>
      <c r="EGA42" s="288"/>
      <c r="EGB42" s="288"/>
      <c r="EGC42" s="311"/>
      <c r="EGD42" s="267"/>
      <c r="EGE42" s="263"/>
      <c r="EGF42" s="263"/>
      <c r="EGG42" s="263"/>
      <c r="EGH42" s="263"/>
      <c r="EGI42" s="263"/>
      <c r="EGJ42" s="263"/>
      <c r="EGK42" s="288"/>
      <c r="EGL42" s="288"/>
      <c r="EGM42" s="311"/>
      <c r="EGN42" s="267"/>
      <c r="EGO42" s="263"/>
      <c r="EGP42" s="263"/>
      <c r="EGQ42" s="263"/>
      <c r="EGR42" s="263"/>
      <c r="EGS42" s="263"/>
      <c r="EGT42" s="263"/>
      <c r="EGU42" s="288"/>
      <c r="EGV42" s="288"/>
      <c r="EGW42" s="311"/>
      <c r="EGX42" s="267"/>
      <c r="EGY42" s="263"/>
      <c r="EGZ42" s="263"/>
      <c r="EHA42" s="263"/>
      <c r="EHB42" s="263"/>
      <c r="EHC42" s="263"/>
      <c r="EHD42" s="263"/>
      <c r="EHE42" s="288"/>
      <c r="EHF42" s="288"/>
      <c r="EHG42" s="311"/>
      <c r="EHH42" s="267"/>
      <c r="EHI42" s="263"/>
      <c r="EHJ42" s="263"/>
      <c r="EHK42" s="263"/>
      <c r="EHL42" s="263"/>
      <c r="EHM42" s="263"/>
      <c r="EHN42" s="263"/>
      <c r="EHO42" s="288"/>
      <c r="EHP42" s="288"/>
      <c r="EHQ42" s="311"/>
      <c r="EHR42" s="267"/>
      <c r="EHS42" s="263"/>
      <c r="EHT42" s="263"/>
      <c r="EHU42" s="263"/>
      <c r="EHV42" s="263"/>
      <c r="EHW42" s="263"/>
      <c r="EHX42" s="263"/>
      <c r="EHY42" s="288"/>
      <c r="EHZ42" s="288"/>
      <c r="EIA42" s="311"/>
      <c r="EIB42" s="267"/>
      <c r="EIC42" s="263"/>
      <c r="EID42" s="263"/>
      <c r="EIE42" s="263"/>
      <c r="EIF42" s="263"/>
      <c r="EIG42" s="263"/>
      <c r="EIH42" s="263"/>
      <c r="EII42" s="288"/>
      <c r="EIJ42" s="288"/>
      <c r="EIK42" s="311"/>
      <c r="EIL42" s="267"/>
      <c r="EIM42" s="263"/>
      <c r="EIN42" s="263"/>
      <c r="EIO42" s="263"/>
      <c r="EIP42" s="263"/>
      <c r="EIQ42" s="263"/>
      <c r="EIR42" s="263"/>
      <c r="EIS42" s="288"/>
      <c r="EIT42" s="288"/>
      <c r="EIU42" s="311"/>
      <c r="EIV42" s="267"/>
      <c r="EIW42" s="263"/>
      <c r="EIX42" s="263"/>
      <c r="EIY42" s="263"/>
      <c r="EIZ42" s="263"/>
      <c r="EJA42" s="263"/>
      <c r="EJB42" s="263"/>
      <c r="EJC42" s="288"/>
      <c r="EJD42" s="288"/>
      <c r="EJE42" s="311"/>
      <c r="EJF42" s="267"/>
      <c r="EJG42" s="263"/>
      <c r="EJH42" s="263"/>
      <c r="EJI42" s="263"/>
      <c r="EJJ42" s="263"/>
      <c r="EJK42" s="263"/>
      <c r="EJL42" s="263"/>
      <c r="EJM42" s="288"/>
      <c r="EJN42" s="288"/>
      <c r="EJO42" s="311"/>
      <c r="EJP42" s="267"/>
      <c r="EJQ42" s="263"/>
      <c r="EJR42" s="263"/>
      <c r="EJS42" s="263"/>
      <c r="EJT42" s="263"/>
      <c r="EJU42" s="263"/>
      <c r="EJV42" s="263"/>
      <c r="EJW42" s="288"/>
      <c r="EJX42" s="288"/>
      <c r="EJY42" s="311"/>
      <c r="EJZ42" s="267"/>
      <c r="EKA42" s="263"/>
      <c r="EKB42" s="263"/>
      <c r="EKC42" s="263"/>
      <c r="EKD42" s="263"/>
      <c r="EKE42" s="263"/>
      <c r="EKF42" s="263"/>
      <c r="EKG42" s="288"/>
      <c r="EKH42" s="288"/>
      <c r="EKI42" s="311"/>
      <c r="EKJ42" s="267"/>
      <c r="EKK42" s="263"/>
      <c r="EKL42" s="263"/>
      <c r="EKM42" s="263"/>
      <c r="EKN42" s="263"/>
      <c r="EKO42" s="263"/>
      <c r="EKP42" s="263"/>
      <c r="EKQ42" s="288"/>
      <c r="EKR42" s="288"/>
      <c r="EKS42" s="311"/>
      <c r="EKT42" s="267"/>
      <c r="EKU42" s="263"/>
      <c r="EKV42" s="263"/>
      <c r="EKW42" s="263"/>
      <c r="EKX42" s="263"/>
      <c r="EKY42" s="263"/>
      <c r="EKZ42" s="263"/>
      <c r="ELA42" s="288"/>
      <c r="ELB42" s="288"/>
      <c r="ELC42" s="311"/>
      <c r="ELD42" s="267"/>
      <c r="ELE42" s="263"/>
      <c r="ELF42" s="263"/>
      <c r="ELG42" s="263"/>
      <c r="ELH42" s="263"/>
      <c r="ELI42" s="263"/>
      <c r="ELJ42" s="263"/>
      <c r="ELK42" s="288"/>
      <c r="ELL42" s="288"/>
      <c r="ELM42" s="311"/>
      <c r="ELN42" s="267"/>
      <c r="ELO42" s="263"/>
      <c r="ELP42" s="263"/>
      <c r="ELQ42" s="263"/>
      <c r="ELR42" s="263"/>
      <c r="ELS42" s="263"/>
      <c r="ELT42" s="263"/>
      <c r="ELU42" s="288"/>
      <c r="ELV42" s="288"/>
      <c r="ELW42" s="311"/>
      <c r="ELX42" s="267"/>
      <c r="ELY42" s="263"/>
      <c r="ELZ42" s="263"/>
      <c r="EMA42" s="263"/>
      <c r="EMB42" s="263"/>
      <c r="EMC42" s="263"/>
      <c r="EMD42" s="263"/>
      <c r="EME42" s="288"/>
      <c r="EMF42" s="288"/>
      <c r="EMG42" s="311"/>
      <c r="EMH42" s="267"/>
      <c r="EMI42" s="263"/>
      <c r="EMJ42" s="263"/>
      <c r="EMK42" s="263"/>
      <c r="EML42" s="263"/>
      <c r="EMM42" s="263"/>
      <c r="EMN42" s="263"/>
      <c r="EMO42" s="288"/>
      <c r="EMP42" s="288"/>
      <c r="EMQ42" s="311"/>
      <c r="EMR42" s="267"/>
      <c r="EMS42" s="263"/>
      <c r="EMT42" s="263"/>
      <c r="EMU42" s="263"/>
      <c r="EMV42" s="263"/>
      <c r="EMW42" s="263"/>
      <c r="EMX42" s="263"/>
      <c r="EMY42" s="288"/>
      <c r="EMZ42" s="288"/>
      <c r="ENA42" s="311"/>
      <c r="ENB42" s="267"/>
      <c r="ENC42" s="263"/>
      <c r="END42" s="263"/>
      <c r="ENE42" s="263"/>
      <c r="ENF42" s="263"/>
      <c r="ENG42" s="263"/>
      <c r="ENH42" s="263"/>
      <c r="ENI42" s="288"/>
      <c r="ENJ42" s="288"/>
      <c r="ENK42" s="311"/>
      <c r="ENL42" s="267"/>
      <c r="ENM42" s="263"/>
      <c r="ENN42" s="263"/>
      <c r="ENO42" s="263"/>
      <c r="ENP42" s="263"/>
      <c r="ENQ42" s="263"/>
      <c r="ENR42" s="263"/>
      <c r="ENS42" s="288"/>
      <c r="ENT42" s="288"/>
      <c r="ENU42" s="311"/>
      <c r="ENV42" s="267"/>
      <c r="ENW42" s="263"/>
      <c r="ENX42" s="263"/>
      <c r="ENY42" s="263"/>
      <c r="ENZ42" s="263"/>
      <c r="EOA42" s="263"/>
      <c r="EOB42" s="263"/>
      <c r="EOC42" s="288"/>
      <c r="EOD42" s="288"/>
      <c r="EOE42" s="311"/>
      <c r="EOF42" s="267"/>
      <c r="EOG42" s="263"/>
      <c r="EOH42" s="263"/>
      <c r="EOI42" s="263"/>
      <c r="EOJ42" s="263"/>
      <c r="EOK42" s="263"/>
      <c r="EOL42" s="263"/>
      <c r="EOM42" s="288"/>
      <c r="EON42" s="288"/>
      <c r="EOO42" s="311"/>
      <c r="EOP42" s="267"/>
      <c r="EOQ42" s="263"/>
      <c r="EOR42" s="263"/>
      <c r="EOS42" s="263"/>
      <c r="EOT42" s="263"/>
      <c r="EOU42" s="263"/>
      <c r="EOV42" s="263"/>
      <c r="EOW42" s="288"/>
      <c r="EOX42" s="288"/>
      <c r="EOY42" s="311"/>
      <c r="EOZ42" s="267"/>
      <c r="EPA42" s="263"/>
      <c r="EPB42" s="263"/>
      <c r="EPC42" s="263"/>
      <c r="EPD42" s="263"/>
      <c r="EPE42" s="263"/>
      <c r="EPF42" s="263"/>
      <c r="EPG42" s="288"/>
      <c r="EPH42" s="288"/>
      <c r="EPI42" s="311"/>
      <c r="EPJ42" s="267"/>
      <c r="EPK42" s="263"/>
      <c r="EPL42" s="263"/>
      <c r="EPM42" s="263"/>
      <c r="EPN42" s="263"/>
      <c r="EPO42" s="263"/>
      <c r="EPP42" s="263"/>
      <c r="EPQ42" s="288"/>
      <c r="EPR42" s="288"/>
      <c r="EPS42" s="311"/>
      <c r="EPT42" s="267"/>
      <c r="EPU42" s="263"/>
      <c r="EPV42" s="263"/>
      <c r="EPW42" s="263"/>
      <c r="EPX42" s="263"/>
      <c r="EPY42" s="263"/>
      <c r="EPZ42" s="263"/>
      <c r="EQA42" s="288"/>
      <c r="EQB42" s="288"/>
      <c r="EQC42" s="311"/>
      <c r="EQD42" s="267"/>
      <c r="EQE42" s="263"/>
      <c r="EQF42" s="263"/>
      <c r="EQG42" s="263"/>
      <c r="EQH42" s="263"/>
      <c r="EQI42" s="263"/>
      <c r="EQJ42" s="263"/>
      <c r="EQK42" s="288"/>
      <c r="EQL42" s="288"/>
      <c r="EQM42" s="311"/>
      <c r="EQN42" s="267"/>
      <c r="EQO42" s="263"/>
      <c r="EQP42" s="263"/>
      <c r="EQQ42" s="263"/>
      <c r="EQR42" s="263"/>
      <c r="EQS42" s="263"/>
      <c r="EQT42" s="263"/>
      <c r="EQU42" s="288"/>
      <c r="EQV42" s="288"/>
      <c r="EQW42" s="311"/>
      <c r="EQX42" s="267"/>
      <c r="EQY42" s="263"/>
      <c r="EQZ42" s="263"/>
      <c r="ERA42" s="263"/>
      <c r="ERB42" s="263"/>
      <c r="ERC42" s="263"/>
      <c r="ERD42" s="263"/>
      <c r="ERE42" s="288"/>
      <c r="ERF42" s="288"/>
      <c r="ERG42" s="311"/>
      <c r="ERH42" s="267"/>
      <c r="ERI42" s="263"/>
      <c r="ERJ42" s="263"/>
      <c r="ERK42" s="263"/>
      <c r="ERL42" s="263"/>
      <c r="ERM42" s="263"/>
      <c r="ERN42" s="263"/>
      <c r="ERO42" s="288"/>
      <c r="ERP42" s="288"/>
      <c r="ERQ42" s="311"/>
      <c r="ERR42" s="267"/>
      <c r="ERS42" s="263"/>
      <c r="ERT42" s="263"/>
      <c r="ERU42" s="263"/>
      <c r="ERV42" s="263"/>
      <c r="ERW42" s="263"/>
      <c r="ERX42" s="263"/>
      <c r="ERY42" s="288"/>
      <c r="ERZ42" s="288"/>
      <c r="ESA42" s="311"/>
      <c r="ESB42" s="267"/>
      <c r="ESC42" s="263"/>
      <c r="ESD42" s="263"/>
      <c r="ESE42" s="263"/>
      <c r="ESF42" s="263"/>
      <c r="ESG42" s="263"/>
      <c r="ESH42" s="263"/>
      <c r="ESI42" s="288"/>
      <c r="ESJ42" s="288"/>
      <c r="ESK42" s="311"/>
      <c r="ESL42" s="267"/>
      <c r="ESM42" s="263"/>
      <c r="ESN42" s="263"/>
      <c r="ESO42" s="263"/>
      <c r="ESP42" s="263"/>
      <c r="ESQ42" s="263"/>
      <c r="ESR42" s="263"/>
      <c r="ESS42" s="288"/>
      <c r="EST42" s="288"/>
      <c r="ESU42" s="311"/>
      <c r="ESV42" s="267"/>
      <c r="ESW42" s="263"/>
      <c r="ESX42" s="263"/>
      <c r="ESY42" s="263"/>
      <c r="ESZ42" s="263"/>
      <c r="ETA42" s="263"/>
      <c r="ETB42" s="263"/>
      <c r="ETC42" s="288"/>
      <c r="ETD42" s="288"/>
      <c r="ETE42" s="311"/>
      <c r="ETF42" s="267"/>
      <c r="ETG42" s="263"/>
      <c r="ETH42" s="263"/>
      <c r="ETI42" s="263"/>
      <c r="ETJ42" s="263"/>
      <c r="ETK42" s="263"/>
      <c r="ETL42" s="263"/>
      <c r="ETM42" s="288"/>
      <c r="ETN42" s="288"/>
      <c r="ETO42" s="311"/>
      <c r="ETP42" s="267"/>
      <c r="ETQ42" s="263"/>
      <c r="ETR42" s="263"/>
      <c r="ETS42" s="263"/>
      <c r="ETT42" s="263"/>
      <c r="ETU42" s="263"/>
      <c r="ETV42" s="263"/>
      <c r="ETW42" s="288"/>
      <c r="ETX42" s="288"/>
      <c r="ETY42" s="311"/>
      <c r="ETZ42" s="267"/>
      <c r="EUA42" s="263"/>
      <c r="EUB42" s="263"/>
      <c r="EUC42" s="263"/>
      <c r="EUD42" s="263"/>
      <c r="EUE42" s="263"/>
      <c r="EUF42" s="263"/>
      <c r="EUG42" s="288"/>
      <c r="EUH42" s="288"/>
      <c r="EUI42" s="311"/>
      <c r="EUJ42" s="267"/>
      <c r="EUK42" s="263"/>
      <c r="EUL42" s="263"/>
      <c r="EUM42" s="263"/>
      <c r="EUN42" s="263"/>
      <c r="EUO42" s="263"/>
      <c r="EUP42" s="263"/>
      <c r="EUQ42" s="288"/>
      <c r="EUR42" s="288"/>
      <c r="EUS42" s="311"/>
      <c r="EUT42" s="267"/>
      <c r="EUU42" s="263"/>
      <c r="EUV42" s="263"/>
      <c r="EUW42" s="263"/>
      <c r="EUX42" s="263"/>
      <c r="EUY42" s="263"/>
      <c r="EUZ42" s="263"/>
      <c r="EVA42" s="288"/>
      <c r="EVB42" s="288"/>
      <c r="EVC42" s="311"/>
      <c r="EVD42" s="267"/>
      <c r="EVE42" s="263"/>
      <c r="EVF42" s="263"/>
      <c r="EVG42" s="263"/>
      <c r="EVH42" s="263"/>
      <c r="EVI42" s="263"/>
      <c r="EVJ42" s="263"/>
      <c r="EVK42" s="288"/>
      <c r="EVL42" s="288"/>
      <c r="EVM42" s="311"/>
      <c r="EVN42" s="267"/>
      <c r="EVO42" s="263"/>
      <c r="EVP42" s="263"/>
      <c r="EVQ42" s="263"/>
      <c r="EVR42" s="263"/>
      <c r="EVS42" s="263"/>
      <c r="EVT42" s="263"/>
      <c r="EVU42" s="288"/>
      <c r="EVV42" s="288"/>
      <c r="EVW42" s="311"/>
      <c r="EVX42" s="267"/>
      <c r="EVY42" s="263"/>
      <c r="EVZ42" s="263"/>
      <c r="EWA42" s="263"/>
      <c r="EWB42" s="263"/>
      <c r="EWC42" s="263"/>
      <c r="EWD42" s="263"/>
      <c r="EWE42" s="288"/>
      <c r="EWF42" s="288"/>
      <c r="EWG42" s="311"/>
      <c r="EWH42" s="267"/>
      <c r="EWI42" s="263"/>
      <c r="EWJ42" s="263"/>
      <c r="EWK42" s="263"/>
      <c r="EWL42" s="263"/>
      <c r="EWM42" s="263"/>
      <c r="EWN42" s="263"/>
      <c r="EWO42" s="288"/>
      <c r="EWP42" s="288"/>
      <c r="EWQ42" s="311"/>
      <c r="EWR42" s="267"/>
      <c r="EWS42" s="263"/>
      <c r="EWT42" s="263"/>
      <c r="EWU42" s="263"/>
      <c r="EWV42" s="263"/>
      <c r="EWW42" s="263"/>
      <c r="EWX42" s="263"/>
      <c r="EWY42" s="288"/>
      <c r="EWZ42" s="288"/>
      <c r="EXA42" s="311"/>
      <c r="EXB42" s="267"/>
      <c r="EXC42" s="263"/>
      <c r="EXD42" s="263"/>
      <c r="EXE42" s="263"/>
      <c r="EXF42" s="263"/>
      <c r="EXG42" s="263"/>
      <c r="EXH42" s="263"/>
      <c r="EXI42" s="288"/>
      <c r="EXJ42" s="288"/>
      <c r="EXK42" s="311"/>
      <c r="EXL42" s="267"/>
      <c r="EXM42" s="263"/>
      <c r="EXN42" s="263"/>
      <c r="EXO42" s="263"/>
      <c r="EXP42" s="263"/>
      <c r="EXQ42" s="263"/>
      <c r="EXR42" s="263"/>
      <c r="EXS42" s="288"/>
      <c r="EXT42" s="288"/>
      <c r="EXU42" s="311"/>
      <c r="EXV42" s="267"/>
      <c r="EXW42" s="263"/>
      <c r="EXX42" s="263"/>
      <c r="EXY42" s="263"/>
      <c r="EXZ42" s="263"/>
      <c r="EYA42" s="263"/>
      <c r="EYB42" s="263"/>
      <c r="EYC42" s="288"/>
      <c r="EYD42" s="288"/>
      <c r="EYE42" s="311"/>
      <c r="EYF42" s="267"/>
      <c r="EYG42" s="263"/>
      <c r="EYH42" s="263"/>
      <c r="EYI42" s="263"/>
      <c r="EYJ42" s="263"/>
      <c r="EYK42" s="263"/>
      <c r="EYL42" s="263"/>
      <c r="EYM42" s="288"/>
      <c r="EYN42" s="288"/>
      <c r="EYO42" s="311"/>
      <c r="EYP42" s="267"/>
      <c r="EYQ42" s="263"/>
      <c r="EYR42" s="263"/>
      <c r="EYS42" s="263"/>
      <c r="EYT42" s="263"/>
      <c r="EYU42" s="263"/>
      <c r="EYV42" s="263"/>
      <c r="EYW42" s="288"/>
      <c r="EYX42" s="288"/>
      <c r="EYY42" s="311"/>
      <c r="EYZ42" s="267"/>
      <c r="EZA42" s="263"/>
      <c r="EZB42" s="263"/>
      <c r="EZC42" s="263"/>
      <c r="EZD42" s="263"/>
      <c r="EZE42" s="263"/>
      <c r="EZF42" s="263"/>
      <c r="EZG42" s="288"/>
      <c r="EZH42" s="288"/>
      <c r="EZI42" s="311"/>
      <c r="EZJ42" s="267"/>
      <c r="EZK42" s="263"/>
      <c r="EZL42" s="263"/>
      <c r="EZM42" s="263"/>
      <c r="EZN42" s="263"/>
      <c r="EZO42" s="263"/>
      <c r="EZP42" s="263"/>
      <c r="EZQ42" s="288"/>
      <c r="EZR42" s="288"/>
      <c r="EZS42" s="311"/>
      <c r="EZT42" s="267"/>
      <c r="EZU42" s="263"/>
      <c r="EZV42" s="263"/>
      <c r="EZW42" s="263"/>
      <c r="EZX42" s="263"/>
      <c r="EZY42" s="263"/>
      <c r="EZZ42" s="263"/>
      <c r="FAA42" s="288"/>
      <c r="FAB42" s="288"/>
      <c r="FAC42" s="311"/>
      <c r="FAD42" s="267"/>
      <c r="FAE42" s="263"/>
      <c r="FAF42" s="263"/>
      <c r="FAG42" s="263"/>
      <c r="FAH42" s="263"/>
      <c r="FAI42" s="263"/>
      <c r="FAJ42" s="263"/>
      <c r="FAK42" s="288"/>
      <c r="FAL42" s="288"/>
      <c r="FAM42" s="311"/>
      <c r="FAN42" s="267"/>
      <c r="FAO42" s="263"/>
      <c r="FAP42" s="263"/>
      <c r="FAQ42" s="263"/>
      <c r="FAR42" s="263"/>
      <c r="FAS42" s="263"/>
      <c r="FAT42" s="263"/>
      <c r="FAU42" s="288"/>
      <c r="FAV42" s="288"/>
      <c r="FAW42" s="311"/>
      <c r="FAX42" s="267"/>
      <c r="FAY42" s="263"/>
      <c r="FAZ42" s="263"/>
      <c r="FBA42" s="263"/>
      <c r="FBB42" s="263"/>
      <c r="FBC42" s="263"/>
      <c r="FBD42" s="263"/>
      <c r="FBE42" s="288"/>
      <c r="FBF42" s="288"/>
      <c r="FBG42" s="311"/>
      <c r="FBH42" s="267"/>
      <c r="FBI42" s="263"/>
      <c r="FBJ42" s="263"/>
      <c r="FBK42" s="263"/>
      <c r="FBL42" s="263"/>
      <c r="FBM42" s="263"/>
      <c r="FBN42" s="263"/>
      <c r="FBO42" s="288"/>
      <c r="FBP42" s="288"/>
      <c r="FBQ42" s="311"/>
      <c r="FBR42" s="267"/>
      <c r="FBS42" s="263"/>
      <c r="FBT42" s="263"/>
      <c r="FBU42" s="263"/>
      <c r="FBV42" s="263"/>
      <c r="FBW42" s="263"/>
      <c r="FBX42" s="263"/>
      <c r="FBY42" s="288"/>
      <c r="FBZ42" s="288"/>
      <c r="FCA42" s="311"/>
      <c r="FCB42" s="267"/>
      <c r="FCC42" s="263"/>
      <c r="FCD42" s="263"/>
      <c r="FCE42" s="263"/>
      <c r="FCF42" s="263"/>
      <c r="FCG42" s="263"/>
      <c r="FCH42" s="263"/>
      <c r="FCI42" s="288"/>
      <c r="FCJ42" s="288"/>
      <c r="FCK42" s="311"/>
      <c r="FCL42" s="267"/>
      <c r="FCM42" s="263"/>
      <c r="FCN42" s="263"/>
      <c r="FCO42" s="263"/>
      <c r="FCP42" s="263"/>
      <c r="FCQ42" s="263"/>
      <c r="FCR42" s="263"/>
      <c r="FCS42" s="288"/>
      <c r="FCT42" s="288"/>
      <c r="FCU42" s="311"/>
      <c r="FCV42" s="267"/>
      <c r="FCW42" s="263"/>
      <c r="FCX42" s="263"/>
      <c r="FCY42" s="263"/>
      <c r="FCZ42" s="263"/>
      <c r="FDA42" s="263"/>
      <c r="FDB42" s="263"/>
      <c r="FDC42" s="288"/>
      <c r="FDD42" s="288"/>
      <c r="FDE42" s="311"/>
      <c r="FDF42" s="267"/>
      <c r="FDG42" s="263"/>
      <c r="FDH42" s="263"/>
      <c r="FDI42" s="263"/>
      <c r="FDJ42" s="263"/>
      <c r="FDK42" s="263"/>
      <c r="FDL42" s="263"/>
      <c r="FDM42" s="288"/>
      <c r="FDN42" s="288"/>
      <c r="FDO42" s="311"/>
      <c r="FDP42" s="267"/>
      <c r="FDQ42" s="263"/>
      <c r="FDR42" s="263"/>
      <c r="FDS42" s="263"/>
      <c r="FDT42" s="263"/>
      <c r="FDU42" s="263"/>
      <c r="FDV42" s="263"/>
      <c r="FDW42" s="288"/>
      <c r="FDX42" s="288"/>
      <c r="FDY42" s="311"/>
      <c r="FDZ42" s="267"/>
      <c r="FEA42" s="263"/>
      <c r="FEB42" s="263"/>
      <c r="FEC42" s="263"/>
      <c r="FED42" s="263"/>
      <c r="FEE42" s="263"/>
      <c r="FEF42" s="263"/>
      <c r="FEG42" s="288"/>
      <c r="FEH42" s="288"/>
      <c r="FEI42" s="311"/>
      <c r="FEJ42" s="267"/>
      <c r="FEK42" s="263"/>
      <c r="FEL42" s="263"/>
      <c r="FEM42" s="263"/>
      <c r="FEN42" s="263"/>
      <c r="FEO42" s="263"/>
      <c r="FEP42" s="263"/>
      <c r="FEQ42" s="288"/>
      <c r="FER42" s="288"/>
      <c r="FES42" s="311"/>
      <c r="FET42" s="267"/>
      <c r="FEU42" s="263"/>
      <c r="FEV42" s="263"/>
      <c r="FEW42" s="263"/>
      <c r="FEX42" s="263"/>
      <c r="FEY42" s="263"/>
      <c r="FEZ42" s="263"/>
      <c r="FFA42" s="288"/>
      <c r="FFB42" s="288"/>
      <c r="FFC42" s="311"/>
      <c r="FFD42" s="267"/>
      <c r="FFE42" s="263"/>
      <c r="FFF42" s="263"/>
      <c r="FFG42" s="263"/>
      <c r="FFH42" s="263"/>
      <c r="FFI42" s="263"/>
      <c r="FFJ42" s="263"/>
      <c r="FFK42" s="288"/>
      <c r="FFL42" s="288"/>
      <c r="FFM42" s="311"/>
      <c r="FFN42" s="267"/>
      <c r="FFO42" s="263"/>
      <c r="FFP42" s="263"/>
      <c r="FFQ42" s="263"/>
      <c r="FFR42" s="263"/>
      <c r="FFS42" s="263"/>
      <c r="FFT42" s="263"/>
      <c r="FFU42" s="288"/>
      <c r="FFV42" s="288"/>
      <c r="FFW42" s="311"/>
      <c r="FFX42" s="267"/>
      <c r="FFY42" s="263"/>
      <c r="FFZ42" s="263"/>
      <c r="FGA42" s="263"/>
      <c r="FGB42" s="263"/>
      <c r="FGC42" s="263"/>
      <c r="FGD42" s="263"/>
      <c r="FGE42" s="288"/>
      <c r="FGF42" s="288"/>
      <c r="FGG42" s="311"/>
      <c r="FGH42" s="267"/>
      <c r="FGI42" s="263"/>
      <c r="FGJ42" s="263"/>
      <c r="FGK42" s="263"/>
      <c r="FGL42" s="263"/>
      <c r="FGM42" s="263"/>
      <c r="FGN42" s="263"/>
      <c r="FGO42" s="288"/>
      <c r="FGP42" s="288"/>
      <c r="FGQ42" s="311"/>
      <c r="FGR42" s="267"/>
      <c r="FGS42" s="263"/>
      <c r="FGT42" s="263"/>
      <c r="FGU42" s="263"/>
      <c r="FGV42" s="263"/>
      <c r="FGW42" s="263"/>
      <c r="FGX42" s="263"/>
      <c r="FGY42" s="288"/>
      <c r="FGZ42" s="288"/>
      <c r="FHA42" s="311"/>
      <c r="FHB42" s="267"/>
      <c r="FHC42" s="263"/>
      <c r="FHD42" s="263"/>
      <c r="FHE42" s="263"/>
      <c r="FHF42" s="263"/>
      <c r="FHG42" s="263"/>
      <c r="FHH42" s="263"/>
      <c r="FHI42" s="288"/>
      <c r="FHJ42" s="288"/>
      <c r="FHK42" s="311"/>
      <c r="FHL42" s="267"/>
      <c r="FHM42" s="263"/>
      <c r="FHN42" s="263"/>
      <c r="FHO42" s="263"/>
      <c r="FHP42" s="263"/>
      <c r="FHQ42" s="263"/>
      <c r="FHR42" s="263"/>
      <c r="FHS42" s="288"/>
      <c r="FHT42" s="288"/>
      <c r="FHU42" s="311"/>
      <c r="FHV42" s="267"/>
      <c r="FHW42" s="263"/>
      <c r="FHX42" s="263"/>
      <c r="FHY42" s="263"/>
      <c r="FHZ42" s="263"/>
      <c r="FIA42" s="263"/>
      <c r="FIB42" s="263"/>
      <c r="FIC42" s="288"/>
      <c r="FID42" s="288"/>
      <c r="FIE42" s="311"/>
      <c r="FIF42" s="267"/>
      <c r="FIG42" s="263"/>
      <c r="FIH42" s="263"/>
      <c r="FII42" s="263"/>
      <c r="FIJ42" s="263"/>
      <c r="FIK42" s="263"/>
      <c r="FIL42" s="263"/>
      <c r="FIM42" s="288"/>
      <c r="FIN42" s="288"/>
      <c r="FIO42" s="311"/>
      <c r="FIP42" s="267"/>
      <c r="FIQ42" s="263"/>
      <c r="FIR42" s="263"/>
      <c r="FIS42" s="263"/>
      <c r="FIT42" s="263"/>
      <c r="FIU42" s="263"/>
      <c r="FIV42" s="263"/>
      <c r="FIW42" s="288"/>
      <c r="FIX42" s="288"/>
      <c r="FIY42" s="311"/>
      <c r="FIZ42" s="267"/>
      <c r="FJA42" s="263"/>
      <c r="FJB42" s="263"/>
      <c r="FJC42" s="263"/>
      <c r="FJD42" s="263"/>
      <c r="FJE42" s="263"/>
      <c r="FJF42" s="263"/>
      <c r="FJG42" s="288"/>
      <c r="FJH42" s="288"/>
      <c r="FJI42" s="311"/>
      <c r="FJJ42" s="267"/>
      <c r="FJK42" s="263"/>
      <c r="FJL42" s="263"/>
      <c r="FJM42" s="263"/>
      <c r="FJN42" s="263"/>
      <c r="FJO42" s="263"/>
      <c r="FJP42" s="263"/>
      <c r="FJQ42" s="288"/>
      <c r="FJR42" s="288"/>
      <c r="FJS42" s="311"/>
      <c r="FJT42" s="267"/>
      <c r="FJU42" s="263"/>
      <c r="FJV42" s="263"/>
      <c r="FJW42" s="263"/>
      <c r="FJX42" s="263"/>
      <c r="FJY42" s="263"/>
      <c r="FJZ42" s="263"/>
      <c r="FKA42" s="288"/>
      <c r="FKB42" s="288"/>
      <c r="FKC42" s="311"/>
      <c r="FKD42" s="267"/>
      <c r="FKE42" s="263"/>
      <c r="FKF42" s="263"/>
      <c r="FKG42" s="263"/>
      <c r="FKH42" s="263"/>
      <c r="FKI42" s="263"/>
      <c r="FKJ42" s="263"/>
      <c r="FKK42" s="288"/>
      <c r="FKL42" s="288"/>
      <c r="FKM42" s="311"/>
      <c r="FKN42" s="267"/>
      <c r="FKO42" s="263"/>
      <c r="FKP42" s="263"/>
      <c r="FKQ42" s="263"/>
      <c r="FKR42" s="263"/>
      <c r="FKS42" s="263"/>
      <c r="FKT42" s="263"/>
      <c r="FKU42" s="288"/>
      <c r="FKV42" s="288"/>
      <c r="FKW42" s="311"/>
      <c r="FKX42" s="267"/>
      <c r="FKY42" s="263"/>
      <c r="FKZ42" s="263"/>
      <c r="FLA42" s="263"/>
      <c r="FLB42" s="263"/>
      <c r="FLC42" s="263"/>
      <c r="FLD42" s="263"/>
      <c r="FLE42" s="288"/>
      <c r="FLF42" s="288"/>
      <c r="FLG42" s="311"/>
      <c r="FLH42" s="267"/>
      <c r="FLI42" s="263"/>
      <c r="FLJ42" s="263"/>
      <c r="FLK42" s="263"/>
      <c r="FLL42" s="263"/>
      <c r="FLM42" s="263"/>
      <c r="FLN42" s="263"/>
      <c r="FLO42" s="288"/>
      <c r="FLP42" s="288"/>
      <c r="FLQ42" s="311"/>
      <c r="FLR42" s="267"/>
      <c r="FLS42" s="263"/>
      <c r="FLT42" s="263"/>
      <c r="FLU42" s="263"/>
      <c r="FLV42" s="263"/>
      <c r="FLW42" s="263"/>
      <c r="FLX42" s="263"/>
      <c r="FLY42" s="288"/>
      <c r="FLZ42" s="288"/>
      <c r="FMA42" s="311"/>
      <c r="FMB42" s="267"/>
      <c r="FMC42" s="263"/>
      <c r="FMD42" s="263"/>
      <c r="FME42" s="263"/>
      <c r="FMF42" s="263"/>
      <c r="FMG42" s="263"/>
      <c r="FMH42" s="263"/>
      <c r="FMI42" s="288"/>
      <c r="FMJ42" s="288"/>
      <c r="FMK42" s="311"/>
      <c r="FML42" s="267"/>
      <c r="FMM42" s="263"/>
      <c r="FMN42" s="263"/>
      <c r="FMO42" s="263"/>
      <c r="FMP42" s="263"/>
      <c r="FMQ42" s="263"/>
      <c r="FMR42" s="263"/>
      <c r="FMS42" s="288"/>
      <c r="FMT42" s="288"/>
      <c r="FMU42" s="311"/>
      <c r="FMV42" s="267"/>
      <c r="FMW42" s="263"/>
      <c r="FMX42" s="263"/>
      <c r="FMY42" s="263"/>
      <c r="FMZ42" s="263"/>
      <c r="FNA42" s="263"/>
      <c r="FNB42" s="263"/>
      <c r="FNC42" s="288"/>
      <c r="FND42" s="288"/>
      <c r="FNE42" s="311"/>
      <c r="FNF42" s="267"/>
      <c r="FNG42" s="263"/>
      <c r="FNH42" s="263"/>
      <c r="FNI42" s="263"/>
      <c r="FNJ42" s="263"/>
      <c r="FNK42" s="263"/>
      <c r="FNL42" s="263"/>
      <c r="FNM42" s="288"/>
      <c r="FNN42" s="288"/>
      <c r="FNO42" s="311"/>
      <c r="FNP42" s="267"/>
      <c r="FNQ42" s="263"/>
      <c r="FNR42" s="263"/>
      <c r="FNS42" s="263"/>
      <c r="FNT42" s="263"/>
      <c r="FNU42" s="263"/>
      <c r="FNV42" s="263"/>
      <c r="FNW42" s="288"/>
      <c r="FNX42" s="288"/>
      <c r="FNY42" s="311"/>
      <c r="FNZ42" s="267"/>
      <c r="FOA42" s="263"/>
      <c r="FOB42" s="263"/>
      <c r="FOC42" s="263"/>
      <c r="FOD42" s="263"/>
      <c r="FOE42" s="263"/>
      <c r="FOF42" s="263"/>
      <c r="FOG42" s="288"/>
      <c r="FOH42" s="288"/>
      <c r="FOI42" s="311"/>
      <c r="FOJ42" s="267"/>
      <c r="FOK42" s="263"/>
      <c r="FOL42" s="263"/>
      <c r="FOM42" s="263"/>
      <c r="FON42" s="263"/>
      <c r="FOO42" s="263"/>
      <c r="FOP42" s="263"/>
      <c r="FOQ42" s="288"/>
      <c r="FOR42" s="288"/>
      <c r="FOS42" s="311"/>
      <c r="FOT42" s="267"/>
      <c r="FOU42" s="263"/>
      <c r="FOV42" s="263"/>
      <c r="FOW42" s="263"/>
      <c r="FOX42" s="263"/>
      <c r="FOY42" s="263"/>
      <c r="FOZ42" s="263"/>
      <c r="FPA42" s="288"/>
      <c r="FPB42" s="288"/>
      <c r="FPC42" s="311"/>
      <c r="FPD42" s="267"/>
      <c r="FPE42" s="263"/>
      <c r="FPF42" s="263"/>
      <c r="FPG42" s="263"/>
      <c r="FPH42" s="263"/>
      <c r="FPI42" s="263"/>
      <c r="FPJ42" s="263"/>
      <c r="FPK42" s="288"/>
      <c r="FPL42" s="288"/>
      <c r="FPM42" s="311"/>
      <c r="FPN42" s="267"/>
      <c r="FPO42" s="263"/>
      <c r="FPP42" s="263"/>
      <c r="FPQ42" s="263"/>
      <c r="FPR42" s="263"/>
      <c r="FPS42" s="263"/>
      <c r="FPT42" s="263"/>
      <c r="FPU42" s="288"/>
      <c r="FPV42" s="288"/>
      <c r="FPW42" s="311"/>
      <c r="FPX42" s="267"/>
      <c r="FPY42" s="263"/>
      <c r="FPZ42" s="263"/>
      <c r="FQA42" s="263"/>
      <c r="FQB42" s="263"/>
      <c r="FQC42" s="263"/>
      <c r="FQD42" s="263"/>
      <c r="FQE42" s="288"/>
      <c r="FQF42" s="288"/>
      <c r="FQG42" s="311"/>
      <c r="FQH42" s="267"/>
      <c r="FQI42" s="263"/>
      <c r="FQJ42" s="263"/>
      <c r="FQK42" s="263"/>
      <c r="FQL42" s="263"/>
      <c r="FQM42" s="263"/>
      <c r="FQN42" s="263"/>
      <c r="FQO42" s="288"/>
      <c r="FQP42" s="288"/>
      <c r="FQQ42" s="311"/>
      <c r="FQR42" s="267"/>
      <c r="FQS42" s="263"/>
      <c r="FQT42" s="263"/>
      <c r="FQU42" s="263"/>
      <c r="FQV42" s="263"/>
      <c r="FQW42" s="263"/>
      <c r="FQX42" s="263"/>
      <c r="FQY42" s="288"/>
      <c r="FQZ42" s="288"/>
      <c r="FRA42" s="311"/>
      <c r="FRB42" s="267"/>
      <c r="FRC42" s="263"/>
      <c r="FRD42" s="263"/>
      <c r="FRE42" s="263"/>
      <c r="FRF42" s="263"/>
      <c r="FRG42" s="263"/>
      <c r="FRH42" s="263"/>
      <c r="FRI42" s="288"/>
      <c r="FRJ42" s="288"/>
      <c r="FRK42" s="311"/>
      <c r="FRL42" s="267"/>
      <c r="FRM42" s="263"/>
      <c r="FRN42" s="263"/>
      <c r="FRO42" s="263"/>
      <c r="FRP42" s="263"/>
      <c r="FRQ42" s="263"/>
      <c r="FRR42" s="263"/>
      <c r="FRS42" s="288"/>
      <c r="FRT42" s="288"/>
      <c r="FRU42" s="311"/>
      <c r="FRV42" s="267"/>
      <c r="FRW42" s="263"/>
      <c r="FRX42" s="263"/>
      <c r="FRY42" s="263"/>
      <c r="FRZ42" s="263"/>
      <c r="FSA42" s="263"/>
      <c r="FSB42" s="263"/>
      <c r="FSC42" s="288"/>
      <c r="FSD42" s="288"/>
      <c r="FSE42" s="311"/>
      <c r="FSF42" s="267"/>
      <c r="FSG42" s="263"/>
      <c r="FSH42" s="263"/>
      <c r="FSI42" s="263"/>
      <c r="FSJ42" s="263"/>
      <c r="FSK42" s="263"/>
      <c r="FSL42" s="263"/>
      <c r="FSM42" s="288"/>
      <c r="FSN42" s="288"/>
      <c r="FSO42" s="311"/>
      <c r="FSP42" s="267"/>
      <c r="FSQ42" s="263"/>
      <c r="FSR42" s="263"/>
      <c r="FSS42" s="263"/>
      <c r="FST42" s="263"/>
      <c r="FSU42" s="263"/>
      <c r="FSV42" s="263"/>
      <c r="FSW42" s="288"/>
      <c r="FSX42" s="288"/>
      <c r="FSY42" s="311"/>
      <c r="FSZ42" s="267"/>
      <c r="FTA42" s="263"/>
      <c r="FTB42" s="263"/>
      <c r="FTC42" s="263"/>
      <c r="FTD42" s="263"/>
      <c r="FTE42" s="263"/>
      <c r="FTF42" s="263"/>
      <c r="FTG42" s="288"/>
      <c r="FTH42" s="288"/>
      <c r="FTI42" s="311"/>
      <c r="FTJ42" s="267"/>
      <c r="FTK42" s="263"/>
      <c r="FTL42" s="263"/>
      <c r="FTM42" s="263"/>
      <c r="FTN42" s="263"/>
      <c r="FTO42" s="263"/>
      <c r="FTP42" s="263"/>
      <c r="FTQ42" s="288"/>
      <c r="FTR42" s="288"/>
      <c r="FTS42" s="311"/>
      <c r="FTT42" s="267"/>
      <c r="FTU42" s="263"/>
      <c r="FTV42" s="263"/>
      <c r="FTW42" s="263"/>
      <c r="FTX42" s="263"/>
      <c r="FTY42" s="263"/>
      <c r="FTZ42" s="263"/>
      <c r="FUA42" s="288"/>
      <c r="FUB42" s="288"/>
      <c r="FUC42" s="311"/>
      <c r="FUD42" s="267"/>
      <c r="FUE42" s="263"/>
      <c r="FUF42" s="263"/>
      <c r="FUG42" s="263"/>
      <c r="FUH42" s="263"/>
      <c r="FUI42" s="263"/>
      <c r="FUJ42" s="263"/>
      <c r="FUK42" s="288"/>
      <c r="FUL42" s="288"/>
      <c r="FUM42" s="311"/>
      <c r="FUN42" s="267"/>
      <c r="FUO42" s="263"/>
      <c r="FUP42" s="263"/>
      <c r="FUQ42" s="263"/>
      <c r="FUR42" s="263"/>
      <c r="FUS42" s="263"/>
      <c r="FUT42" s="263"/>
      <c r="FUU42" s="288"/>
      <c r="FUV42" s="288"/>
      <c r="FUW42" s="311"/>
      <c r="FUX42" s="267"/>
      <c r="FUY42" s="263"/>
      <c r="FUZ42" s="263"/>
      <c r="FVA42" s="263"/>
      <c r="FVB42" s="263"/>
      <c r="FVC42" s="263"/>
      <c r="FVD42" s="263"/>
      <c r="FVE42" s="288"/>
      <c r="FVF42" s="288"/>
      <c r="FVG42" s="311"/>
      <c r="FVH42" s="267"/>
      <c r="FVI42" s="263"/>
      <c r="FVJ42" s="263"/>
      <c r="FVK42" s="263"/>
      <c r="FVL42" s="263"/>
      <c r="FVM42" s="263"/>
      <c r="FVN42" s="263"/>
      <c r="FVO42" s="288"/>
      <c r="FVP42" s="288"/>
      <c r="FVQ42" s="311"/>
      <c r="FVR42" s="267"/>
      <c r="FVS42" s="263"/>
      <c r="FVT42" s="263"/>
      <c r="FVU42" s="263"/>
      <c r="FVV42" s="263"/>
      <c r="FVW42" s="263"/>
      <c r="FVX42" s="263"/>
      <c r="FVY42" s="288"/>
      <c r="FVZ42" s="288"/>
      <c r="FWA42" s="311"/>
      <c r="FWB42" s="267"/>
      <c r="FWC42" s="263"/>
      <c r="FWD42" s="263"/>
      <c r="FWE42" s="263"/>
      <c r="FWF42" s="263"/>
      <c r="FWG42" s="263"/>
      <c r="FWH42" s="263"/>
      <c r="FWI42" s="288"/>
      <c r="FWJ42" s="288"/>
      <c r="FWK42" s="311"/>
      <c r="FWL42" s="267"/>
      <c r="FWM42" s="263"/>
      <c r="FWN42" s="263"/>
      <c r="FWO42" s="263"/>
      <c r="FWP42" s="263"/>
      <c r="FWQ42" s="263"/>
      <c r="FWR42" s="263"/>
      <c r="FWS42" s="288"/>
      <c r="FWT42" s="288"/>
      <c r="FWU42" s="311"/>
      <c r="FWV42" s="267"/>
      <c r="FWW42" s="263"/>
      <c r="FWX42" s="263"/>
      <c r="FWY42" s="263"/>
      <c r="FWZ42" s="263"/>
      <c r="FXA42" s="263"/>
      <c r="FXB42" s="263"/>
      <c r="FXC42" s="288"/>
      <c r="FXD42" s="288"/>
      <c r="FXE42" s="311"/>
      <c r="FXF42" s="267"/>
      <c r="FXG42" s="263"/>
      <c r="FXH42" s="263"/>
      <c r="FXI42" s="263"/>
      <c r="FXJ42" s="263"/>
      <c r="FXK42" s="263"/>
      <c r="FXL42" s="263"/>
      <c r="FXM42" s="288"/>
      <c r="FXN42" s="288"/>
      <c r="FXO42" s="311"/>
      <c r="FXP42" s="267"/>
      <c r="FXQ42" s="263"/>
      <c r="FXR42" s="263"/>
      <c r="FXS42" s="263"/>
      <c r="FXT42" s="263"/>
      <c r="FXU42" s="263"/>
      <c r="FXV42" s="263"/>
      <c r="FXW42" s="288"/>
      <c r="FXX42" s="288"/>
      <c r="FXY42" s="311"/>
      <c r="FXZ42" s="267"/>
      <c r="FYA42" s="263"/>
      <c r="FYB42" s="263"/>
      <c r="FYC42" s="263"/>
      <c r="FYD42" s="263"/>
      <c r="FYE42" s="263"/>
      <c r="FYF42" s="263"/>
      <c r="FYG42" s="288"/>
      <c r="FYH42" s="288"/>
      <c r="FYI42" s="311"/>
      <c r="FYJ42" s="267"/>
      <c r="FYK42" s="263"/>
      <c r="FYL42" s="263"/>
      <c r="FYM42" s="263"/>
      <c r="FYN42" s="263"/>
      <c r="FYO42" s="263"/>
      <c r="FYP42" s="263"/>
      <c r="FYQ42" s="288"/>
      <c r="FYR42" s="288"/>
      <c r="FYS42" s="311"/>
      <c r="FYT42" s="267"/>
      <c r="FYU42" s="263"/>
      <c r="FYV42" s="263"/>
      <c r="FYW42" s="263"/>
      <c r="FYX42" s="263"/>
      <c r="FYY42" s="263"/>
      <c r="FYZ42" s="263"/>
      <c r="FZA42" s="288"/>
      <c r="FZB42" s="288"/>
      <c r="FZC42" s="311"/>
      <c r="FZD42" s="267"/>
      <c r="FZE42" s="263"/>
      <c r="FZF42" s="263"/>
      <c r="FZG42" s="263"/>
      <c r="FZH42" s="263"/>
      <c r="FZI42" s="263"/>
      <c r="FZJ42" s="263"/>
      <c r="FZK42" s="288"/>
      <c r="FZL42" s="288"/>
      <c r="FZM42" s="311"/>
      <c r="FZN42" s="267"/>
      <c r="FZO42" s="263"/>
      <c r="FZP42" s="263"/>
      <c r="FZQ42" s="263"/>
      <c r="FZR42" s="263"/>
      <c r="FZS42" s="263"/>
      <c r="FZT42" s="263"/>
      <c r="FZU42" s="288"/>
      <c r="FZV42" s="288"/>
      <c r="FZW42" s="311"/>
      <c r="FZX42" s="267"/>
      <c r="FZY42" s="263"/>
      <c r="FZZ42" s="263"/>
      <c r="GAA42" s="263"/>
      <c r="GAB42" s="263"/>
      <c r="GAC42" s="263"/>
      <c r="GAD42" s="263"/>
      <c r="GAE42" s="288"/>
      <c r="GAF42" s="288"/>
      <c r="GAG42" s="311"/>
      <c r="GAH42" s="267"/>
      <c r="GAI42" s="263"/>
      <c r="GAJ42" s="263"/>
      <c r="GAK42" s="263"/>
      <c r="GAL42" s="263"/>
      <c r="GAM42" s="263"/>
      <c r="GAN42" s="263"/>
      <c r="GAO42" s="288"/>
      <c r="GAP42" s="288"/>
      <c r="GAQ42" s="311"/>
      <c r="GAR42" s="267"/>
      <c r="GAS42" s="263"/>
      <c r="GAT42" s="263"/>
      <c r="GAU42" s="263"/>
      <c r="GAV42" s="263"/>
      <c r="GAW42" s="263"/>
      <c r="GAX42" s="263"/>
      <c r="GAY42" s="288"/>
      <c r="GAZ42" s="288"/>
      <c r="GBA42" s="311"/>
      <c r="GBB42" s="267"/>
      <c r="GBC42" s="263"/>
      <c r="GBD42" s="263"/>
      <c r="GBE42" s="263"/>
      <c r="GBF42" s="263"/>
      <c r="GBG42" s="263"/>
      <c r="GBH42" s="263"/>
      <c r="GBI42" s="288"/>
      <c r="GBJ42" s="288"/>
      <c r="GBK42" s="311"/>
      <c r="GBL42" s="267"/>
      <c r="GBM42" s="263"/>
      <c r="GBN42" s="263"/>
      <c r="GBO42" s="263"/>
      <c r="GBP42" s="263"/>
      <c r="GBQ42" s="263"/>
      <c r="GBR42" s="263"/>
      <c r="GBS42" s="288"/>
      <c r="GBT42" s="288"/>
      <c r="GBU42" s="311"/>
      <c r="GBV42" s="267"/>
      <c r="GBW42" s="263"/>
      <c r="GBX42" s="263"/>
      <c r="GBY42" s="263"/>
      <c r="GBZ42" s="263"/>
      <c r="GCA42" s="263"/>
      <c r="GCB42" s="263"/>
      <c r="GCC42" s="288"/>
      <c r="GCD42" s="288"/>
      <c r="GCE42" s="311"/>
      <c r="GCF42" s="267"/>
      <c r="GCG42" s="263"/>
      <c r="GCH42" s="263"/>
      <c r="GCI42" s="263"/>
      <c r="GCJ42" s="263"/>
      <c r="GCK42" s="263"/>
      <c r="GCL42" s="263"/>
      <c r="GCM42" s="288"/>
      <c r="GCN42" s="288"/>
      <c r="GCO42" s="311"/>
      <c r="GCP42" s="267"/>
      <c r="GCQ42" s="263"/>
      <c r="GCR42" s="263"/>
      <c r="GCS42" s="263"/>
      <c r="GCT42" s="263"/>
      <c r="GCU42" s="263"/>
      <c r="GCV42" s="263"/>
      <c r="GCW42" s="288"/>
      <c r="GCX42" s="288"/>
      <c r="GCY42" s="311"/>
      <c r="GCZ42" s="267"/>
      <c r="GDA42" s="263"/>
      <c r="GDB42" s="263"/>
      <c r="GDC42" s="263"/>
      <c r="GDD42" s="263"/>
      <c r="GDE42" s="263"/>
      <c r="GDF42" s="263"/>
      <c r="GDG42" s="288"/>
      <c r="GDH42" s="288"/>
      <c r="GDI42" s="311"/>
      <c r="GDJ42" s="267"/>
      <c r="GDK42" s="263"/>
      <c r="GDL42" s="263"/>
      <c r="GDM42" s="263"/>
      <c r="GDN42" s="263"/>
      <c r="GDO42" s="263"/>
      <c r="GDP42" s="263"/>
      <c r="GDQ42" s="288"/>
      <c r="GDR42" s="288"/>
      <c r="GDS42" s="311"/>
      <c r="GDT42" s="267"/>
      <c r="GDU42" s="263"/>
      <c r="GDV42" s="263"/>
      <c r="GDW42" s="263"/>
      <c r="GDX42" s="263"/>
      <c r="GDY42" s="263"/>
      <c r="GDZ42" s="263"/>
      <c r="GEA42" s="288"/>
      <c r="GEB42" s="288"/>
      <c r="GEC42" s="311"/>
      <c r="GED42" s="267"/>
      <c r="GEE42" s="263"/>
      <c r="GEF42" s="263"/>
      <c r="GEG42" s="263"/>
      <c r="GEH42" s="263"/>
      <c r="GEI42" s="263"/>
      <c r="GEJ42" s="263"/>
      <c r="GEK42" s="288"/>
      <c r="GEL42" s="288"/>
      <c r="GEM42" s="311"/>
      <c r="GEN42" s="267"/>
      <c r="GEO42" s="263"/>
      <c r="GEP42" s="263"/>
      <c r="GEQ42" s="263"/>
      <c r="GER42" s="263"/>
      <c r="GES42" s="263"/>
      <c r="GET42" s="263"/>
      <c r="GEU42" s="288"/>
      <c r="GEV42" s="288"/>
      <c r="GEW42" s="311"/>
      <c r="GEX42" s="267"/>
      <c r="GEY42" s="263"/>
      <c r="GEZ42" s="263"/>
      <c r="GFA42" s="263"/>
      <c r="GFB42" s="263"/>
      <c r="GFC42" s="263"/>
      <c r="GFD42" s="263"/>
      <c r="GFE42" s="288"/>
      <c r="GFF42" s="288"/>
      <c r="GFG42" s="311"/>
      <c r="GFH42" s="267"/>
      <c r="GFI42" s="263"/>
      <c r="GFJ42" s="263"/>
      <c r="GFK42" s="263"/>
      <c r="GFL42" s="263"/>
      <c r="GFM42" s="263"/>
      <c r="GFN42" s="263"/>
      <c r="GFO42" s="288"/>
      <c r="GFP42" s="288"/>
      <c r="GFQ42" s="311"/>
      <c r="GFR42" s="267"/>
      <c r="GFS42" s="263"/>
      <c r="GFT42" s="263"/>
      <c r="GFU42" s="263"/>
      <c r="GFV42" s="263"/>
      <c r="GFW42" s="263"/>
      <c r="GFX42" s="263"/>
      <c r="GFY42" s="288"/>
      <c r="GFZ42" s="288"/>
      <c r="GGA42" s="311"/>
      <c r="GGB42" s="267"/>
      <c r="GGC42" s="263"/>
      <c r="GGD42" s="263"/>
      <c r="GGE42" s="263"/>
      <c r="GGF42" s="263"/>
      <c r="GGG42" s="263"/>
      <c r="GGH42" s="263"/>
      <c r="GGI42" s="288"/>
      <c r="GGJ42" s="288"/>
      <c r="GGK42" s="311"/>
      <c r="GGL42" s="267"/>
      <c r="GGM42" s="263"/>
      <c r="GGN42" s="263"/>
      <c r="GGO42" s="263"/>
      <c r="GGP42" s="263"/>
      <c r="GGQ42" s="263"/>
      <c r="GGR42" s="263"/>
      <c r="GGS42" s="288"/>
      <c r="GGT42" s="288"/>
      <c r="GGU42" s="311"/>
      <c r="GGV42" s="267"/>
      <c r="GGW42" s="263"/>
      <c r="GGX42" s="263"/>
      <c r="GGY42" s="263"/>
      <c r="GGZ42" s="263"/>
      <c r="GHA42" s="263"/>
      <c r="GHB42" s="263"/>
      <c r="GHC42" s="288"/>
      <c r="GHD42" s="288"/>
      <c r="GHE42" s="311"/>
      <c r="GHF42" s="267"/>
      <c r="GHG42" s="263"/>
      <c r="GHH42" s="263"/>
      <c r="GHI42" s="263"/>
      <c r="GHJ42" s="263"/>
      <c r="GHK42" s="263"/>
      <c r="GHL42" s="263"/>
      <c r="GHM42" s="288"/>
      <c r="GHN42" s="288"/>
      <c r="GHO42" s="311"/>
      <c r="GHP42" s="267"/>
      <c r="GHQ42" s="263"/>
      <c r="GHR42" s="263"/>
      <c r="GHS42" s="263"/>
      <c r="GHT42" s="263"/>
      <c r="GHU42" s="263"/>
      <c r="GHV42" s="263"/>
      <c r="GHW42" s="288"/>
      <c r="GHX42" s="288"/>
      <c r="GHY42" s="311"/>
      <c r="GHZ42" s="267"/>
      <c r="GIA42" s="263"/>
      <c r="GIB42" s="263"/>
      <c r="GIC42" s="263"/>
      <c r="GID42" s="263"/>
      <c r="GIE42" s="263"/>
      <c r="GIF42" s="263"/>
      <c r="GIG42" s="288"/>
      <c r="GIH42" s="288"/>
      <c r="GII42" s="311"/>
      <c r="GIJ42" s="267"/>
      <c r="GIK42" s="263"/>
      <c r="GIL42" s="263"/>
      <c r="GIM42" s="263"/>
      <c r="GIN42" s="263"/>
      <c r="GIO42" s="263"/>
      <c r="GIP42" s="263"/>
      <c r="GIQ42" s="288"/>
      <c r="GIR42" s="288"/>
      <c r="GIS42" s="311"/>
      <c r="GIT42" s="267"/>
      <c r="GIU42" s="263"/>
      <c r="GIV42" s="263"/>
      <c r="GIW42" s="263"/>
      <c r="GIX42" s="263"/>
      <c r="GIY42" s="263"/>
      <c r="GIZ42" s="263"/>
      <c r="GJA42" s="288"/>
      <c r="GJB42" s="288"/>
      <c r="GJC42" s="311"/>
      <c r="GJD42" s="267"/>
      <c r="GJE42" s="263"/>
      <c r="GJF42" s="263"/>
      <c r="GJG42" s="263"/>
      <c r="GJH42" s="263"/>
      <c r="GJI42" s="263"/>
      <c r="GJJ42" s="263"/>
      <c r="GJK42" s="288"/>
      <c r="GJL42" s="288"/>
      <c r="GJM42" s="311"/>
      <c r="GJN42" s="267"/>
      <c r="GJO42" s="263"/>
      <c r="GJP42" s="263"/>
      <c r="GJQ42" s="263"/>
      <c r="GJR42" s="263"/>
      <c r="GJS42" s="263"/>
      <c r="GJT42" s="263"/>
      <c r="GJU42" s="288"/>
      <c r="GJV42" s="288"/>
      <c r="GJW42" s="311"/>
      <c r="GJX42" s="267"/>
      <c r="GJY42" s="263"/>
      <c r="GJZ42" s="263"/>
      <c r="GKA42" s="263"/>
      <c r="GKB42" s="263"/>
      <c r="GKC42" s="263"/>
      <c r="GKD42" s="263"/>
      <c r="GKE42" s="288"/>
      <c r="GKF42" s="288"/>
      <c r="GKG42" s="311"/>
      <c r="GKH42" s="267"/>
      <c r="GKI42" s="263"/>
      <c r="GKJ42" s="263"/>
      <c r="GKK42" s="263"/>
      <c r="GKL42" s="263"/>
      <c r="GKM42" s="263"/>
      <c r="GKN42" s="263"/>
      <c r="GKO42" s="288"/>
      <c r="GKP42" s="288"/>
      <c r="GKQ42" s="311"/>
      <c r="GKR42" s="267"/>
      <c r="GKS42" s="263"/>
      <c r="GKT42" s="263"/>
      <c r="GKU42" s="263"/>
      <c r="GKV42" s="263"/>
      <c r="GKW42" s="263"/>
      <c r="GKX42" s="263"/>
      <c r="GKY42" s="288"/>
      <c r="GKZ42" s="288"/>
      <c r="GLA42" s="311"/>
      <c r="GLB42" s="267"/>
      <c r="GLC42" s="263"/>
      <c r="GLD42" s="263"/>
      <c r="GLE42" s="263"/>
      <c r="GLF42" s="263"/>
      <c r="GLG42" s="263"/>
      <c r="GLH42" s="263"/>
      <c r="GLI42" s="288"/>
      <c r="GLJ42" s="288"/>
      <c r="GLK42" s="311"/>
      <c r="GLL42" s="267"/>
      <c r="GLM42" s="263"/>
      <c r="GLN42" s="263"/>
      <c r="GLO42" s="263"/>
      <c r="GLP42" s="263"/>
      <c r="GLQ42" s="263"/>
      <c r="GLR42" s="263"/>
      <c r="GLS42" s="288"/>
      <c r="GLT42" s="288"/>
      <c r="GLU42" s="311"/>
      <c r="GLV42" s="267"/>
      <c r="GLW42" s="263"/>
      <c r="GLX42" s="263"/>
      <c r="GLY42" s="263"/>
      <c r="GLZ42" s="263"/>
      <c r="GMA42" s="263"/>
      <c r="GMB42" s="263"/>
      <c r="GMC42" s="288"/>
      <c r="GMD42" s="288"/>
      <c r="GME42" s="311"/>
      <c r="GMF42" s="267"/>
      <c r="GMG42" s="263"/>
      <c r="GMH42" s="263"/>
      <c r="GMI42" s="263"/>
      <c r="GMJ42" s="263"/>
      <c r="GMK42" s="263"/>
      <c r="GML42" s="263"/>
      <c r="GMM42" s="288"/>
      <c r="GMN42" s="288"/>
      <c r="GMO42" s="311"/>
      <c r="GMP42" s="267"/>
      <c r="GMQ42" s="263"/>
      <c r="GMR42" s="263"/>
      <c r="GMS42" s="263"/>
      <c r="GMT42" s="263"/>
      <c r="GMU42" s="263"/>
      <c r="GMV42" s="263"/>
      <c r="GMW42" s="288"/>
      <c r="GMX42" s="288"/>
      <c r="GMY42" s="311"/>
      <c r="GMZ42" s="267"/>
      <c r="GNA42" s="263"/>
      <c r="GNB42" s="263"/>
      <c r="GNC42" s="263"/>
      <c r="GND42" s="263"/>
      <c r="GNE42" s="263"/>
      <c r="GNF42" s="263"/>
      <c r="GNG42" s="288"/>
      <c r="GNH42" s="288"/>
      <c r="GNI42" s="311"/>
      <c r="GNJ42" s="267"/>
      <c r="GNK42" s="263"/>
      <c r="GNL42" s="263"/>
      <c r="GNM42" s="263"/>
      <c r="GNN42" s="263"/>
      <c r="GNO42" s="263"/>
      <c r="GNP42" s="263"/>
      <c r="GNQ42" s="288"/>
      <c r="GNR42" s="288"/>
      <c r="GNS42" s="311"/>
      <c r="GNT42" s="267"/>
      <c r="GNU42" s="263"/>
      <c r="GNV42" s="263"/>
      <c r="GNW42" s="263"/>
      <c r="GNX42" s="263"/>
      <c r="GNY42" s="263"/>
      <c r="GNZ42" s="263"/>
      <c r="GOA42" s="288"/>
      <c r="GOB42" s="288"/>
      <c r="GOC42" s="311"/>
      <c r="GOD42" s="267"/>
      <c r="GOE42" s="263"/>
      <c r="GOF42" s="263"/>
      <c r="GOG42" s="263"/>
      <c r="GOH42" s="263"/>
      <c r="GOI42" s="263"/>
      <c r="GOJ42" s="263"/>
      <c r="GOK42" s="288"/>
      <c r="GOL42" s="288"/>
      <c r="GOM42" s="311"/>
      <c r="GON42" s="267"/>
      <c r="GOO42" s="263"/>
      <c r="GOP42" s="263"/>
      <c r="GOQ42" s="263"/>
      <c r="GOR42" s="263"/>
      <c r="GOS42" s="263"/>
      <c r="GOT42" s="263"/>
      <c r="GOU42" s="288"/>
      <c r="GOV42" s="288"/>
      <c r="GOW42" s="311"/>
      <c r="GOX42" s="267"/>
      <c r="GOY42" s="263"/>
      <c r="GOZ42" s="263"/>
      <c r="GPA42" s="263"/>
      <c r="GPB42" s="263"/>
      <c r="GPC42" s="263"/>
      <c r="GPD42" s="263"/>
      <c r="GPE42" s="288"/>
      <c r="GPF42" s="288"/>
      <c r="GPG42" s="311"/>
      <c r="GPH42" s="267"/>
      <c r="GPI42" s="263"/>
      <c r="GPJ42" s="263"/>
      <c r="GPK42" s="263"/>
      <c r="GPL42" s="263"/>
      <c r="GPM42" s="263"/>
      <c r="GPN42" s="263"/>
      <c r="GPO42" s="288"/>
      <c r="GPP42" s="288"/>
      <c r="GPQ42" s="311"/>
      <c r="GPR42" s="267"/>
      <c r="GPS42" s="263"/>
      <c r="GPT42" s="263"/>
      <c r="GPU42" s="263"/>
      <c r="GPV42" s="263"/>
      <c r="GPW42" s="263"/>
      <c r="GPX42" s="263"/>
      <c r="GPY42" s="288"/>
      <c r="GPZ42" s="288"/>
      <c r="GQA42" s="311"/>
      <c r="GQB42" s="267"/>
      <c r="GQC42" s="263"/>
      <c r="GQD42" s="263"/>
      <c r="GQE42" s="263"/>
      <c r="GQF42" s="263"/>
      <c r="GQG42" s="263"/>
      <c r="GQH42" s="263"/>
      <c r="GQI42" s="288"/>
      <c r="GQJ42" s="288"/>
      <c r="GQK42" s="311"/>
      <c r="GQL42" s="267"/>
      <c r="GQM42" s="263"/>
      <c r="GQN42" s="263"/>
      <c r="GQO42" s="263"/>
      <c r="GQP42" s="263"/>
      <c r="GQQ42" s="263"/>
      <c r="GQR42" s="263"/>
      <c r="GQS42" s="288"/>
      <c r="GQT42" s="288"/>
      <c r="GQU42" s="311"/>
      <c r="GQV42" s="267"/>
      <c r="GQW42" s="263"/>
      <c r="GQX42" s="263"/>
      <c r="GQY42" s="263"/>
      <c r="GQZ42" s="263"/>
      <c r="GRA42" s="263"/>
      <c r="GRB42" s="263"/>
      <c r="GRC42" s="288"/>
      <c r="GRD42" s="288"/>
      <c r="GRE42" s="311"/>
      <c r="GRF42" s="267"/>
      <c r="GRG42" s="263"/>
      <c r="GRH42" s="263"/>
      <c r="GRI42" s="263"/>
      <c r="GRJ42" s="263"/>
      <c r="GRK42" s="263"/>
      <c r="GRL42" s="263"/>
      <c r="GRM42" s="288"/>
      <c r="GRN42" s="288"/>
      <c r="GRO42" s="311"/>
      <c r="GRP42" s="267"/>
      <c r="GRQ42" s="263"/>
      <c r="GRR42" s="263"/>
      <c r="GRS42" s="263"/>
      <c r="GRT42" s="263"/>
      <c r="GRU42" s="263"/>
      <c r="GRV42" s="263"/>
      <c r="GRW42" s="288"/>
      <c r="GRX42" s="288"/>
      <c r="GRY42" s="311"/>
      <c r="GRZ42" s="267"/>
      <c r="GSA42" s="263"/>
      <c r="GSB42" s="263"/>
      <c r="GSC42" s="263"/>
      <c r="GSD42" s="263"/>
      <c r="GSE42" s="263"/>
      <c r="GSF42" s="263"/>
      <c r="GSG42" s="288"/>
      <c r="GSH42" s="288"/>
      <c r="GSI42" s="311"/>
      <c r="GSJ42" s="267"/>
      <c r="GSK42" s="263"/>
      <c r="GSL42" s="263"/>
      <c r="GSM42" s="263"/>
      <c r="GSN42" s="263"/>
      <c r="GSO42" s="263"/>
      <c r="GSP42" s="263"/>
      <c r="GSQ42" s="288"/>
      <c r="GSR42" s="288"/>
      <c r="GSS42" s="311"/>
      <c r="GST42" s="267"/>
      <c r="GSU42" s="263"/>
      <c r="GSV42" s="263"/>
      <c r="GSW42" s="263"/>
      <c r="GSX42" s="263"/>
      <c r="GSY42" s="263"/>
      <c r="GSZ42" s="263"/>
      <c r="GTA42" s="288"/>
      <c r="GTB42" s="288"/>
      <c r="GTC42" s="311"/>
      <c r="GTD42" s="267"/>
      <c r="GTE42" s="263"/>
      <c r="GTF42" s="263"/>
      <c r="GTG42" s="263"/>
      <c r="GTH42" s="263"/>
      <c r="GTI42" s="263"/>
      <c r="GTJ42" s="263"/>
      <c r="GTK42" s="288"/>
      <c r="GTL42" s="288"/>
      <c r="GTM42" s="311"/>
      <c r="GTN42" s="267"/>
      <c r="GTO42" s="263"/>
      <c r="GTP42" s="263"/>
      <c r="GTQ42" s="263"/>
      <c r="GTR42" s="263"/>
      <c r="GTS42" s="263"/>
      <c r="GTT42" s="263"/>
      <c r="GTU42" s="288"/>
      <c r="GTV42" s="288"/>
      <c r="GTW42" s="311"/>
      <c r="GTX42" s="267"/>
      <c r="GTY42" s="263"/>
      <c r="GTZ42" s="263"/>
      <c r="GUA42" s="263"/>
      <c r="GUB42" s="263"/>
      <c r="GUC42" s="263"/>
      <c r="GUD42" s="263"/>
      <c r="GUE42" s="288"/>
      <c r="GUF42" s="288"/>
      <c r="GUG42" s="311"/>
      <c r="GUH42" s="267"/>
      <c r="GUI42" s="263"/>
      <c r="GUJ42" s="263"/>
      <c r="GUK42" s="263"/>
      <c r="GUL42" s="263"/>
      <c r="GUM42" s="263"/>
      <c r="GUN42" s="263"/>
      <c r="GUO42" s="288"/>
      <c r="GUP42" s="288"/>
      <c r="GUQ42" s="311"/>
      <c r="GUR42" s="267"/>
      <c r="GUS42" s="263"/>
      <c r="GUT42" s="263"/>
      <c r="GUU42" s="263"/>
      <c r="GUV42" s="263"/>
      <c r="GUW42" s="263"/>
      <c r="GUX42" s="263"/>
      <c r="GUY42" s="288"/>
      <c r="GUZ42" s="288"/>
      <c r="GVA42" s="311"/>
      <c r="GVB42" s="267"/>
      <c r="GVC42" s="263"/>
      <c r="GVD42" s="263"/>
      <c r="GVE42" s="263"/>
      <c r="GVF42" s="263"/>
      <c r="GVG42" s="263"/>
      <c r="GVH42" s="263"/>
      <c r="GVI42" s="288"/>
      <c r="GVJ42" s="288"/>
      <c r="GVK42" s="311"/>
      <c r="GVL42" s="267"/>
      <c r="GVM42" s="263"/>
      <c r="GVN42" s="263"/>
      <c r="GVO42" s="263"/>
      <c r="GVP42" s="263"/>
      <c r="GVQ42" s="263"/>
      <c r="GVR42" s="263"/>
      <c r="GVS42" s="288"/>
      <c r="GVT42" s="288"/>
      <c r="GVU42" s="311"/>
      <c r="GVV42" s="267"/>
      <c r="GVW42" s="263"/>
      <c r="GVX42" s="263"/>
      <c r="GVY42" s="263"/>
      <c r="GVZ42" s="263"/>
      <c r="GWA42" s="263"/>
      <c r="GWB42" s="263"/>
      <c r="GWC42" s="288"/>
      <c r="GWD42" s="288"/>
      <c r="GWE42" s="311"/>
      <c r="GWF42" s="267"/>
      <c r="GWG42" s="263"/>
      <c r="GWH42" s="263"/>
      <c r="GWI42" s="263"/>
      <c r="GWJ42" s="263"/>
      <c r="GWK42" s="263"/>
      <c r="GWL42" s="263"/>
      <c r="GWM42" s="288"/>
      <c r="GWN42" s="288"/>
      <c r="GWO42" s="311"/>
      <c r="GWP42" s="267"/>
      <c r="GWQ42" s="263"/>
      <c r="GWR42" s="263"/>
      <c r="GWS42" s="263"/>
      <c r="GWT42" s="263"/>
      <c r="GWU42" s="263"/>
      <c r="GWV42" s="263"/>
      <c r="GWW42" s="288"/>
      <c r="GWX42" s="288"/>
      <c r="GWY42" s="311"/>
      <c r="GWZ42" s="267"/>
      <c r="GXA42" s="263"/>
      <c r="GXB42" s="263"/>
      <c r="GXC42" s="263"/>
      <c r="GXD42" s="263"/>
      <c r="GXE42" s="263"/>
      <c r="GXF42" s="263"/>
      <c r="GXG42" s="288"/>
      <c r="GXH42" s="288"/>
      <c r="GXI42" s="311"/>
      <c r="GXJ42" s="267"/>
      <c r="GXK42" s="263"/>
      <c r="GXL42" s="263"/>
      <c r="GXM42" s="263"/>
      <c r="GXN42" s="263"/>
      <c r="GXO42" s="263"/>
      <c r="GXP42" s="263"/>
      <c r="GXQ42" s="288"/>
      <c r="GXR42" s="288"/>
      <c r="GXS42" s="311"/>
      <c r="GXT42" s="267"/>
      <c r="GXU42" s="263"/>
      <c r="GXV42" s="263"/>
      <c r="GXW42" s="263"/>
      <c r="GXX42" s="263"/>
      <c r="GXY42" s="263"/>
      <c r="GXZ42" s="263"/>
      <c r="GYA42" s="288"/>
      <c r="GYB42" s="288"/>
      <c r="GYC42" s="311"/>
      <c r="GYD42" s="267"/>
      <c r="GYE42" s="263"/>
      <c r="GYF42" s="263"/>
      <c r="GYG42" s="263"/>
      <c r="GYH42" s="263"/>
      <c r="GYI42" s="263"/>
      <c r="GYJ42" s="263"/>
      <c r="GYK42" s="288"/>
      <c r="GYL42" s="288"/>
      <c r="GYM42" s="311"/>
      <c r="GYN42" s="267"/>
      <c r="GYO42" s="263"/>
      <c r="GYP42" s="263"/>
      <c r="GYQ42" s="263"/>
      <c r="GYR42" s="263"/>
      <c r="GYS42" s="263"/>
      <c r="GYT42" s="263"/>
      <c r="GYU42" s="288"/>
      <c r="GYV42" s="288"/>
      <c r="GYW42" s="311"/>
      <c r="GYX42" s="267"/>
      <c r="GYY42" s="263"/>
      <c r="GYZ42" s="263"/>
      <c r="GZA42" s="263"/>
      <c r="GZB42" s="263"/>
      <c r="GZC42" s="263"/>
      <c r="GZD42" s="263"/>
      <c r="GZE42" s="288"/>
      <c r="GZF42" s="288"/>
      <c r="GZG42" s="311"/>
      <c r="GZH42" s="267"/>
      <c r="GZI42" s="263"/>
      <c r="GZJ42" s="263"/>
      <c r="GZK42" s="263"/>
      <c r="GZL42" s="263"/>
      <c r="GZM42" s="263"/>
      <c r="GZN42" s="263"/>
      <c r="GZO42" s="288"/>
      <c r="GZP42" s="288"/>
      <c r="GZQ42" s="311"/>
      <c r="GZR42" s="267"/>
      <c r="GZS42" s="263"/>
      <c r="GZT42" s="263"/>
      <c r="GZU42" s="263"/>
      <c r="GZV42" s="263"/>
      <c r="GZW42" s="263"/>
      <c r="GZX42" s="263"/>
      <c r="GZY42" s="288"/>
      <c r="GZZ42" s="288"/>
      <c r="HAA42" s="311"/>
      <c r="HAB42" s="267"/>
      <c r="HAC42" s="263"/>
      <c r="HAD42" s="263"/>
      <c r="HAE42" s="263"/>
      <c r="HAF42" s="263"/>
      <c r="HAG42" s="263"/>
      <c r="HAH42" s="263"/>
      <c r="HAI42" s="288"/>
      <c r="HAJ42" s="288"/>
      <c r="HAK42" s="311"/>
      <c r="HAL42" s="267"/>
      <c r="HAM42" s="263"/>
      <c r="HAN42" s="263"/>
      <c r="HAO42" s="263"/>
      <c r="HAP42" s="263"/>
      <c r="HAQ42" s="263"/>
      <c r="HAR42" s="263"/>
      <c r="HAS42" s="288"/>
      <c r="HAT42" s="288"/>
      <c r="HAU42" s="311"/>
      <c r="HAV42" s="267"/>
      <c r="HAW42" s="263"/>
      <c r="HAX42" s="263"/>
      <c r="HAY42" s="263"/>
      <c r="HAZ42" s="263"/>
      <c r="HBA42" s="263"/>
      <c r="HBB42" s="263"/>
      <c r="HBC42" s="288"/>
      <c r="HBD42" s="288"/>
      <c r="HBE42" s="311"/>
      <c r="HBF42" s="267"/>
      <c r="HBG42" s="263"/>
      <c r="HBH42" s="263"/>
      <c r="HBI42" s="263"/>
      <c r="HBJ42" s="263"/>
      <c r="HBK42" s="263"/>
      <c r="HBL42" s="263"/>
      <c r="HBM42" s="288"/>
      <c r="HBN42" s="288"/>
      <c r="HBO42" s="311"/>
      <c r="HBP42" s="267"/>
      <c r="HBQ42" s="263"/>
      <c r="HBR42" s="263"/>
      <c r="HBS42" s="263"/>
      <c r="HBT42" s="263"/>
      <c r="HBU42" s="263"/>
      <c r="HBV42" s="263"/>
      <c r="HBW42" s="288"/>
      <c r="HBX42" s="288"/>
      <c r="HBY42" s="311"/>
      <c r="HBZ42" s="267"/>
      <c r="HCA42" s="263"/>
      <c r="HCB42" s="263"/>
      <c r="HCC42" s="263"/>
      <c r="HCD42" s="263"/>
      <c r="HCE42" s="263"/>
      <c r="HCF42" s="263"/>
      <c r="HCG42" s="288"/>
      <c r="HCH42" s="288"/>
      <c r="HCI42" s="311"/>
      <c r="HCJ42" s="267"/>
      <c r="HCK42" s="263"/>
      <c r="HCL42" s="263"/>
      <c r="HCM42" s="263"/>
      <c r="HCN42" s="263"/>
      <c r="HCO42" s="263"/>
      <c r="HCP42" s="263"/>
      <c r="HCQ42" s="288"/>
      <c r="HCR42" s="288"/>
      <c r="HCS42" s="311"/>
      <c r="HCT42" s="267"/>
      <c r="HCU42" s="263"/>
      <c r="HCV42" s="263"/>
      <c r="HCW42" s="263"/>
      <c r="HCX42" s="263"/>
      <c r="HCY42" s="263"/>
      <c r="HCZ42" s="263"/>
      <c r="HDA42" s="288"/>
      <c r="HDB42" s="288"/>
      <c r="HDC42" s="311"/>
      <c r="HDD42" s="267"/>
      <c r="HDE42" s="263"/>
      <c r="HDF42" s="263"/>
      <c r="HDG42" s="263"/>
      <c r="HDH42" s="263"/>
      <c r="HDI42" s="263"/>
      <c r="HDJ42" s="263"/>
      <c r="HDK42" s="288"/>
      <c r="HDL42" s="288"/>
      <c r="HDM42" s="311"/>
      <c r="HDN42" s="267"/>
      <c r="HDO42" s="263"/>
      <c r="HDP42" s="263"/>
      <c r="HDQ42" s="263"/>
      <c r="HDR42" s="263"/>
      <c r="HDS42" s="263"/>
      <c r="HDT42" s="263"/>
      <c r="HDU42" s="288"/>
      <c r="HDV42" s="288"/>
      <c r="HDW42" s="311"/>
      <c r="HDX42" s="267"/>
      <c r="HDY42" s="263"/>
      <c r="HDZ42" s="263"/>
      <c r="HEA42" s="263"/>
      <c r="HEB42" s="263"/>
      <c r="HEC42" s="263"/>
      <c r="HED42" s="263"/>
      <c r="HEE42" s="288"/>
      <c r="HEF42" s="288"/>
      <c r="HEG42" s="311"/>
      <c r="HEH42" s="267"/>
      <c r="HEI42" s="263"/>
      <c r="HEJ42" s="263"/>
      <c r="HEK42" s="263"/>
      <c r="HEL42" s="263"/>
      <c r="HEM42" s="263"/>
      <c r="HEN42" s="263"/>
      <c r="HEO42" s="288"/>
      <c r="HEP42" s="288"/>
      <c r="HEQ42" s="311"/>
      <c r="HER42" s="267"/>
      <c r="HES42" s="263"/>
      <c r="HET42" s="263"/>
      <c r="HEU42" s="263"/>
      <c r="HEV42" s="263"/>
      <c r="HEW42" s="263"/>
      <c r="HEX42" s="263"/>
      <c r="HEY42" s="288"/>
      <c r="HEZ42" s="288"/>
      <c r="HFA42" s="311"/>
      <c r="HFB42" s="267"/>
      <c r="HFC42" s="263"/>
      <c r="HFD42" s="263"/>
      <c r="HFE42" s="263"/>
      <c r="HFF42" s="263"/>
      <c r="HFG42" s="263"/>
      <c r="HFH42" s="263"/>
      <c r="HFI42" s="288"/>
      <c r="HFJ42" s="288"/>
      <c r="HFK42" s="311"/>
      <c r="HFL42" s="267"/>
      <c r="HFM42" s="263"/>
      <c r="HFN42" s="263"/>
      <c r="HFO42" s="263"/>
      <c r="HFP42" s="263"/>
      <c r="HFQ42" s="263"/>
      <c r="HFR42" s="263"/>
      <c r="HFS42" s="288"/>
      <c r="HFT42" s="288"/>
      <c r="HFU42" s="311"/>
      <c r="HFV42" s="267"/>
      <c r="HFW42" s="263"/>
      <c r="HFX42" s="263"/>
      <c r="HFY42" s="263"/>
      <c r="HFZ42" s="263"/>
      <c r="HGA42" s="263"/>
      <c r="HGB42" s="263"/>
      <c r="HGC42" s="288"/>
      <c r="HGD42" s="288"/>
      <c r="HGE42" s="311"/>
      <c r="HGF42" s="267"/>
      <c r="HGG42" s="263"/>
      <c r="HGH42" s="263"/>
      <c r="HGI42" s="263"/>
      <c r="HGJ42" s="263"/>
      <c r="HGK42" s="263"/>
      <c r="HGL42" s="263"/>
      <c r="HGM42" s="288"/>
      <c r="HGN42" s="288"/>
      <c r="HGO42" s="311"/>
      <c r="HGP42" s="267"/>
      <c r="HGQ42" s="263"/>
      <c r="HGR42" s="263"/>
      <c r="HGS42" s="263"/>
      <c r="HGT42" s="263"/>
      <c r="HGU42" s="263"/>
      <c r="HGV42" s="263"/>
      <c r="HGW42" s="288"/>
      <c r="HGX42" s="288"/>
      <c r="HGY42" s="311"/>
      <c r="HGZ42" s="267"/>
      <c r="HHA42" s="263"/>
      <c r="HHB42" s="263"/>
      <c r="HHC42" s="263"/>
      <c r="HHD42" s="263"/>
      <c r="HHE42" s="263"/>
      <c r="HHF42" s="263"/>
      <c r="HHG42" s="288"/>
      <c r="HHH42" s="288"/>
      <c r="HHI42" s="311"/>
      <c r="HHJ42" s="267"/>
      <c r="HHK42" s="263"/>
      <c r="HHL42" s="263"/>
      <c r="HHM42" s="263"/>
      <c r="HHN42" s="263"/>
      <c r="HHO42" s="263"/>
      <c r="HHP42" s="263"/>
      <c r="HHQ42" s="288"/>
      <c r="HHR42" s="288"/>
      <c r="HHS42" s="311"/>
      <c r="HHT42" s="267"/>
      <c r="HHU42" s="263"/>
      <c r="HHV42" s="263"/>
      <c r="HHW42" s="263"/>
      <c r="HHX42" s="263"/>
      <c r="HHY42" s="263"/>
      <c r="HHZ42" s="263"/>
      <c r="HIA42" s="288"/>
      <c r="HIB42" s="288"/>
      <c r="HIC42" s="311"/>
      <c r="HID42" s="267"/>
      <c r="HIE42" s="263"/>
      <c r="HIF42" s="263"/>
      <c r="HIG42" s="263"/>
      <c r="HIH42" s="263"/>
      <c r="HII42" s="263"/>
      <c r="HIJ42" s="263"/>
      <c r="HIK42" s="288"/>
      <c r="HIL42" s="288"/>
      <c r="HIM42" s="311"/>
      <c r="HIN42" s="267"/>
      <c r="HIO42" s="263"/>
      <c r="HIP42" s="263"/>
      <c r="HIQ42" s="263"/>
      <c r="HIR42" s="263"/>
      <c r="HIS42" s="263"/>
      <c r="HIT42" s="263"/>
      <c r="HIU42" s="288"/>
      <c r="HIV42" s="288"/>
      <c r="HIW42" s="311"/>
      <c r="HIX42" s="267"/>
      <c r="HIY42" s="263"/>
      <c r="HIZ42" s="263"/>
      <c r="HJA42" s="263"/>
      <c r="HJB42" s="263"/>
      <c r="HJC42" s="263"/>
      <c r="HJD42" s="263"/>
      <c r="HJE42" s="288"/>
      <c r="HJF42" s="288"/>
      <c r="HJG42" s="311"/>
      <c r="HJH42" s="267"/>
      <c r="HJI42" s="263"/>
      <c r="HJJ42" s="263"/>
      <c r="HJK42" s="263"/>
      <c r="HJL42" s="263"/>
      <c r="HJM42" s="263"/>
      <c r="HJN42" s="263"/>
      <c r="HJO42" s="288"/>
      <c r="HJP42" s="288"/>
      <c r="HJQ42" s="311"/>
      <c r="HJR42" s="267"/>
      <c r="HJS42" s="263"/>
      <c r="HJT42" s="263"/>
      <c r="HJU42" s="263"/>
      <c r="HJV42" s="263"/>
      <c r="HJW42" s="263"/>
      <c r="HJX42" s="263"/>
      <c r="HJY42" s="288"/>
      <c r="HJZ42" s="288"/>
      <c r="HKA42" s="311"/>
      <c r="HKB42" s="267"/>
      <c r="HKC42" s="263"/>
      <c r="HKD42" s="263"/>
      <c r="HKE42" s="263"/>
      <c r="HKF42" s="263"/>
      <c r="HKG42" s="263"/>
      <c r="HKH42" s="263"/>
      <c r="HKI42" s="288"/>
      <c r="HKJ42" s="288"/>
      <c r="HKK42" s="311"/>
      <c r="HKL42" s="267"/>
      <c r="HKM42" s="263"/>
      <c r="HKN42" s="263"/>
      <c r="HKO42" s="263"/>
      <c r="HKP42" s="263"/>
      <c r="HKQ42" s="263"/>
      <c r="HKR42" s="263"/>
      <c r="HKS42" s="288"/>
      <c r="HKT42" s="288"/>
      <c r="HKU42" s="311"/>
      <c r="HKV42" s="267"/>
      <c r="HKW42" s="263"/>
      <c r="HKX42" s="263"/>
      <c r="HKY42" s="263"/>
      <c r="HKZ42" s="263"/>
      <c r="HLA42" s="263"/>
      <c r="HLB42" s="263"/>
      <c r="HLC42" s="288"/>
      <c r="HLD42" s="288"/>
      <c r="HLE42" s="311"/>
      <c r="HLF42" s="267"/>
      <c r="HLG42" s="263"/>
      <c r="HLH42" s="263"/>
      <c r="HLI42" s="263"/>
      <c r="HLJ42" s="263"/>
      <c r="HLK42" s="263"/>
      <c r="HLL42" s="263"/>
      <c r="HLM42" s="288"/>
      <c r="HLN42" s="288"/>
      <c r="HLO42" s="311"/>
      <c r="HLP42" s="267"/>
      <c r="HLQ42" s="263"/>
      <c r="HLR42" s="263"/>
      <c r="HLS42" s="263"/>
      <c r="HLT42" s="263"/>
      <c r="HLU42" s="263"/>
      <c r="HLV42" s="263"/>
      <c r="HLW42" s="288"/>
      <c r="HLX42" s="288"/>
      <c r="HLY42" s="311"/>
      <c r="HLZ42" s="267"/>
      <c r="HMA42" s="263"/>
      <c r="HMB42" s="263"/>
      <c r="HMC42" s="263"/>
      <c r="HMD42" s="263"/>
      <c r="HME42" s="263"/>
      <c r="HMF42" s="263"/>
      <c r="HMG42" s="288"/>
      <c r="HMH42" s="288"/>
      <c r="HMI42" s="311"/>
      <c r="HMJ42" s="267"/>
      <c r="HMK42" s="263"/>
      <c r="HML42" s="263"/>
      <c r="HMM42" s="263"/>
      <c r="HMN42" s="263"/>
      <c r="HMO42" s="263"/>
      <c r="HMP42" s="263"/>
      <c r="HMQ42" s="288"/>
      <c r="HMR42" s="288"/>
      <c r="HMS42" s="311"/>
      <c r="HMT42" s="267"/>
      <c r="HMU42" s="263"/>
      <c r="HMV42" s="263"/>
      <c r="HMW42" s="263"/>
      <c r="HMX42" s="263"/>
      <c r="HMY42" s="263"/>
      <c r="HMZ42" s="263"/>
      <c r="HNA42" s="288"/>
      <c r="HNB42" s="288"/>
      <c r="HNC42" s="311"/>
      <c r="HND42" s="267"/>
      <c r="HNE42" s="263"/>
      <c r="HNF42" s="263"/>
      <c r="HNG42" s="263"/>
      <c r="HNH42" s="263"/>
      <c r="HNI42" s="263"/>
      <c r="HNJ42" s="263"/>
      <c r="HNK42" s="288"/>
      <c r="HNL42" s="288"/>
      <c r="HNM42" s="311"/>
      <c r="HNN42" s="267"/>
      <c r="HNO42" s="263"/>
      <c r="HNP42" s="263"/>
      <c r="HNQ42" s="263"/>
      <c r="HNR42" s="263"/>
      <c r="HNS42" s="263"/>
      <c r="HNT42" s="263"/>
      <c r="HNU42" s="288"/>
      <c r="HNV42" s="288"/>
      <c r="HNW42" s="311"/>
      <c r="HNX42" s="267"/>
      <c r="HNY42" s="263"/>
      <c r="HNZ42" s="263"/>
      <c r="HOA42" s="263"/>
      <c r="HOB42" s="263"/>
      <c r="HOC42" s="263"/>
      <c r="HOD42" s="263"/>
      <c r="HOE42" s="288"/>
      <c r="HOF42" s="288"/>
      <c r="HOG42" s="311"/>
      <c r="HOH42" s="267"/>
      <c r="HOI42" s="263"/>
      <c r="HOJ42" s="263"/>
      <c r="HOK42" s="263"/>
      <c r="HOL42" s="263"/>
      <c r="HOM42" s="263"/>
      <c r="HON42" s="263"/>
      <c r="HOO42" s="288"/>
      <c r="HOP42" s="288"/>
      <c r="HOQ42" s="311"/>
      <c r="HOR42" s="267"/>
      <c r="HOS42" s="263"/>
      <c r="HOT42" s="263"/>
      <c r="HOU42" s="263"/>
      <c r="HOV42" s="263"/>
      <c r="HOW42" s="263"/>
      <c r="HOX42" s="263"/>
      <c r="HOY42" s="288"/>
      <c r="HOZ42" s="288"/>
      <c r="HPA42" s="311"/>
      <c r="HPB42" s="267"/>
      <c r="HPC42" s="263"/>
      <c r="HPD42" s="263"/>
      <c r="HPE42" s="263"/>
      <c r="HPF42" s="263"/>
      <c r="HPG42" s="263"/>
      <c r="HPH42" s="263"/>
      <c r="HPI42" s="288"/>
      <c r="HPJ42" s="288"/>
      <c r="HPK42" s="311"/>
      <c r="HPL42" s="267"/>
      <c r="HPM42" s="263"/>
      <c r="HPN42" s="263"/>
      <c r="HPO42" s="263"/>
      <c r="HPP42" s="263"/>
      <c r="HPQ42" s="263"/>
      <c r="HPR42" s="263"/>
      <c r="HPS42" s="288"/>
      <c r="HPT42" s="288"/>
      <c r="HPU42" s="311"/>
      <c r="HPV42" s="267"/>
      <c r="HPW42" s="263"/>
      <c r="HPX42" s="263"/>
      <c r="HPY42" s="263"/>
      <c r="HPZ42" s="263"/>
      <c r="HQA42" s="263"/>
      <c r="HQB42" s="263"/>
      <c r="HQC42" s="288"/>
      <c r="HQD42" s="288"/>
      <c r="HQE42" s="311"/>
      <c r="HQF42" s="267"/>
      <c r="HQG42" s="263"/>
      <c r="HQH42" s="263"/>
      <c r="HQI42" s="263"/>
      <c r="HQJ42" s="263"/>
      <c r="HQK42" s="263"/>
      <c r="HQL42" s="263"/>
      <c r="HQM42" s="288"/>
      <c r="HQN42" s="288"/>
      <c r="HQO42" s="311"/>
      <c r="HQP42" s="267"/>
      <c r="HQQ42" s="263"/>
      <c r="HQR42" s="263"/>
      <c r="HQS42" s="263"/>
      <c r="HQT42" s="263"/>
      <c r="HQU42" s="263"/>
      <c r="HQV42" s="263"/>
      <c r="HQW42" s="288"/>
      <c r="HQX42" s="288"/>
      <c r="HQY42" s="311"/>
      <c r="HQZ42" s="267"/>
      <c r="HRA42" s="263"/>
      <c r="HRB42" s="263"/>
      <c r="HRC42" s="263"/>
      <c r="HRD42" s="263"/>
      <c r="HRE42" s="263"/>
      <c r="HRF42" s="263"/>
      <c r="HRG42" s="288"/>
      <c r="HRH42" s="288"/>
      <c r="HRI42" s="311"/>
      <c r="HRJ42" s="267"/>
      <c r="HRK42" s="263"/>
      <c r="HRL42" s="263"/>
      <c r="HRM42" s="263"/>
      <c r="HRN42" s="263"/>
      <c r="HRO42" s="263"/>
      <c r="HRP42" s="263"/>
      <c r="HRQ42" s="288"/>
      <c r="HRR42" s="288"/>
      <c r="HRS42" s="311"/>
      <c r="HRT42" s="267"/>
      <c r="HRU42" s="263"/>
      <c r="HRV42" s="263"/>
      <c r="HRW42" s="263"/>
      <c r="HRX42" s="263"/>
      <c r="HRY42" s="263"/>
      <c r="HRZ42" s="263"/>
      <c r="HSA42" s="288"/>
      <c r="HSB42" s="288"/>
      <c r="HSC42" s="311"/>
      <c r="HSD42" s="267"/>
      <c r="HSE42" s="263"/>
      <c r="HSF42" s="263"/>
      <c r="HSG42" s="263"/>
      <c r="HSH42" s="263"/>
      <c r="HSI42" s="263"/>
      <c r="HSJ42" s="263"/>
      <c r="HSK42" s="288"/>
      <c r="HSL42" s="288"/>
      <c r="HSM42" s="311"/>
      <c r="HSN42" s="267"/>
      <c r="HSO42" s="263"/>
      <c r="HSP42" s="263"/>
      <c r="HSQ42" s="263"/>
      <c r="HSR42" s="263"/>
      <c r="HSS42" s="263"/>
      <c r="HST42" s="263"/>
      <c r="HSU42" s="288"/>
      <c r="HSV42" s="288"/>
      <c r="HSW42" s="311"/>
      <c r="HSX42" s="267"/>
      <c r="HSY42" s="263"/>
      <c r="HSZ42" s="263"/>
      <c r="HTA42" s="263"/>
      <c r="HTB42" s="263"/>
      <c r="HTC42" s="263"/>
      <c r="HTD42" s="263"/>
      <c r="HTE42" s="288"/>
      <c r="HTF42" s="288"/>
      <c r="HTG42" s="311"/>
      <c r="HTH42" s="267"/>
      <c r="HTI42" s="263"/>
      <c r="HTJ42" s="263"/>
      <c r="HTK42" s="263"/>
      <c r="HTL42" s="263"/>
      <c r="HTM42" s="263"/>
      <c r="HTN42" s="263"/>
      <c r="HTO42" s="288"/>
      <c r="HTP42" s="288"/>
      <c r="HTQ42" s="311"/>
      <c r="HTR42" s="267"/>
      <c r="HTS42" s="263"/>
      <c r="HTT42" s="263"/>
      <c r="HTU42" s="263"/>
      <c r="HTV42" s="263"/>
      <c r="HTW42" s="263"/>
      <c r="HTX42" s="263"/>
      <c r="HTY42" s="288"/>
      <c r="HTZ42" s="288"/>
      <c r="HUA42" s="311"/>
      <c r="HUB42" s="267"/>
      <c r="HUC42" s="263"/>
      <c r="HUD42" s="263"/>
      <c r="HUE42" s="263"/>
      <c r="HUF42" s="263"/>
      <c r="HUG42" s="263"/>
      <c r="HUH42" s="263"/>
      <c r="HUI42" s="288"/>
      <c r="HUJ42" s="288"/>
      <c r="HUK42" s="311"/>
      <c r="HUL42" s="267"/>
      <c r="HUM42" s="263"/>
      <c r="HUN42" s="263"/>
      <c r="HUO42" s="263"/>
      <c r="HUP42" s="263"/>
      <c r="HUQ42" s="263"/>
      <c r="HUR42" s="263"/>
      <c r="HUS42" s="288"/>
      <c r="HUT42" s="288"/>
      <c r="HUU42" s="311"/>
      <c r="HUV42" s="267"/>
      <c r="HUW42" s="263"/>
      <c r="HUX42" s="263"/>
      <c r="HUY42" s="263"/>
      <c r="HUZ42" s="263"/>
      <c r="HVA42" s="263"/>
      <c r="HVB42" s="263"/>
      <c r="HVC42" s="288"/>
      <c r="HVD42" s="288"/>
      <c r="HVE42" s="311"/>
      <c r="HVF42" s="267"/>
      <c r="HVG42" s="263"/>
      <c r="HVH42" s="263"/>
      <c r="HVI42" s="263"/>
      <c r="HVJ42" s="263"/>
      <c r="HVK42" s="263"/>
      <c r="HVL42" s="263"/>
      <c r="HVM42" s="288"/>
      <c r="HVN42" s="288"/>
      <c r="HVO42" s="311"/>
      <c r="HVP42" s="267"/>
      <c r="HVQ42" s="263"/>
      <c r="HVR42" s="263"/>
      <c r="HVS42" s="263"/>
      <c r="HVT42" s="263"/>
      <c r="HVU42" s="263"/>
      <c r="HVV42" s="263"/>
      <c r="HVW42" s="288"/>
      <c r="HVX42" s="288"/>
      <c r="HVY42" s="311"/>
      <c r="HVZ42" s="267"/>
      <c r="HWA42" s="263"/>
      <c r="HWB42" s="263"/>
      <c r="HWC42" s="263"/>
      <c r="HWD42" s="263"/>
      <c r="HWE42" s="263"/>
      <c r="HWF42" s="263"/>
      <c r="HWG42" s="288"/>
      <c r="HWH42" s="288"/>
      <c r="HWI42" s="311"/>
      <c r="HWJ42" s="267"/>
      <c r="HWK42" s="263"/>
      <c r="HWL42" s="263"/>
      <c r="HWM42" s="263"/>
      <c r="HWN42" s="263"/>
      <c r="HWO42" s="263"/>
      <c r="HWP42" s="263"/>
      <c r="HWQ42" s="288"/>
      <c r="HWR42" s="288"/>
      <c r="HWS42" s="311"/>
      <c r="HWT42" s="267"/>
      <c r="HWU42" s="263"/>
      <c r="HWV42" s="263"/>
      <c r="HWW42" s="263"/>
      <c r="HWX42" s="263"/>
      <c r="HWY42" s="263"/>
      <c r="HWZ42" s="263"/>
      <c r="HXA42" s="288"/>
      <c r="HXB42" s="288"/>
      <c r="HXC42" s="311"/>
      <c r="HXD42" s="267"/>
      <c r="HXE42" s="263"/>
      <c r="HXF42" s="263"/>
      <c r="HXG42" s="263"/>
      <c r="HXH42" s="263"/>
      <c r="HXI42" s="263"/>
      <c r="HXJ42" s="263"/>
      <c r="HXK42" s="288"/>
      <c r="HXL42" s="288"/>
      <c r="HXM42" s="311"/>
      <c r="HXN42" s="267"/>
      <c r="HXO42" s="263"/>
      <c r="HXP42" s="263"/>
      <c r="HXQ42" s="263"/>
      <c r="HXR42" s="263"/>
      <c r="HXS42" s="263"/>
      <c r="HXT42" s="263"/>
      <c r="HXU42" s="288"/>
      <c r="HXV42" s="288"/>
      <c r="HXW42" s="311"/>
      <c r="HXX42" s="267"/>
      <c r="HXY42" s="263"/>
      <c r="HXZ42" s="263"/>
      <c r="HYA42" s="263"/>
      <c r="HYB42" s="263"/>
      <c r="HYC42" s="263"/>
      <c r="HYD42" s="263"/>
      <c r="HYE42" s="288"/>
      <c r="HYF42" s="288"/>
      <c r="HYG42" s="311"/>
      <c r="HYH42" s="267"/>
      <c r="HYI42" s="263"/>
      <c r="HYJ42" s="263"/>
      <c r="HYK42" s="263"/>
      <c r="HYL42" s="263"/>
      <c r="HYM42" s="263"/>
      <c r="HYN42" s="263"/>
      <c r="HYO42" s="288"/>
      <c r="HYP42" s="288"/>
      <c r="HYQ42" s="311"/>
      <c r="HYR42" s="267"/>
      <c r="HYS42" s="263"/>
      <c r="HYT42" s="263"/>
      <c r="HYU42" s="263"/>
      <c r="HYV42" s="263"/>
      <c r="HYW42" s="263"/>
      <c r="HYX42" s="263"/>
      <c r="HYY42" s="288"/>
      <c r="HYZ42" s="288"/>
      <c r="HZA42" s="311"/>
      <c r="HZB42" s="267"/>
      <c r="HZC42" s="263"/>
      <c r="HZD42" s="263"/>
      <c r="HZE42" s="263"/>
      <c r="HZF42" s="263"/>
      <c r="HZG42" s="263"/>
      <c r="HZH42" s="263"/>
      <c r="HZI42" s="288"/>
      <c r="HZJ42" s="288"/>
      <c r="HZK42" s="311"/>
      <c r="HZL42" s="267"/>
      <c r="HZM42" s="263"/>
      <c r="HZN42" s="263"/>
      <c r="HZO42" s="263"/>
      <c r="HZP42" s="263"/>
      <c r="HZQ42" s="263"/>
      <c r="HZR42" s="263"/>
      <c r="HZS42" s="288"/>
      <c r="HZT42" s="288"/>
      <c r="HZU42" s="311"/>
      <c r="HZV42" s="267"/>
      <c r="HZW42" s="263"/>
      <c r="HZX42" s="263"/>
      <c r="HZY42" s="263"/>
      <c r="HZZ42" s="263"/>
      <c r="IAA42" s="263"/>
      <c r="IAB42" s="263"/>
      <c r="IAC42" s="288"/>
      <c r="IAD42" s="288"/>
      <c r="IAE42" s="311"/>
      <c r="IAF42" s="267"/>
      <c r="IAG42" s="263"/>
      <c r="IAH42" s="263"/>
      <c r="IAI42" s="263"/>
      <c r="IAJ42" s="263"/>
      <c r="IAK42" s="263"/>
      <c r="IAL42" s="263"/>
      <c r="IAM42" s="288"/>
      <c r="IAN42" s="288"/>
      <c r="IAO42" s="311"/>
      <c r="IAP42" s="267"/>
      <c r="IAQ42" s="263"/>
      <c r="IAR42" s="263"/>
      <c r="IAS42" s="263"/>
      <c r="IAT42" s="263"/>
      <c r="IAU42" s="263"/>
      <c r="IAV42" s="263"/>
      <c r="IAW42" s="288"/>
      <c r="IAX42" s="288"/>
      <c r="IAY42" s="311"/>
      <c r="IAZ42" s="267"/>
      <c r="IBA42" s="263"/>
      <c r="IBB42" s="263"/>
      <c r="IBC42" s="263"/>
      <c r="IBD42" s="263"/>
      <c r="IBE42" s="263"/>
      <c r="IBF42" s="263"/>
      <c r="IBG42" s="288"/>
      <c r="IBH42" s="288"/>
      <c r="IBI42" s="311"/>
      <c r="IBJ42" s="267"/>
      <c r="IBK42" s="263"/>
      <c r="IBL42" s="263"/>
      <c r="IBM42" s="263"/>
      <c r="IBN42" s="263"/>
      <c r="IBO42" s="263"/>
      <c r="IBP42" s="263"/>
      <c r="IBQ42" s="288"/>
      <c r="IBR42" s="288"/>
      <c r="IBS42" s="311"/>
      <c r="IBT42" s="267"/>
      <c r="IBU42" s="263"/>
      <c r="IBV42" s="263"/>
      <c r="IBW42" s="263"/>
      <c r="IBX42" s="263"/>
      <c r="IBY42" s="263"/>
      <c r="IBZ42" s="263"/>
      <c r="ICA42" s="288"/>
      <c r="ICB42" s="288"/>
      <c r="ICC42" s="311"/>
      <c r="ICD42" s="267"/>
      <c r="ICE42" s="263"/>
      <c r="ICF42" s="263"/>
      <c r="ICG42" s="263"/>
      <c r="ICH42" s="263"/>
      <c r="ICI42" s="263"/>
      <c r="ICJ42" s="263"/>
      <c r="ICK42" s="288"/>
      <c r="ICL42" s="288"/>
      <c r="ICM42" s="311"/>
      <c r="ICN42" s="267"/>
      <c r="ICO42" s="263"/>
      <c r="ICP42" s="263"/>
      <c r="ICQ42" s="263"/>
      <c r="ICR42" s="263"/>
      <c r="ICS42" s="263"/>
      <c r="ICT42" s="263"/>
      <c r="ICU42" s="288"/>
      <c r="ICV42" s="288"/>
      <c r="ICW42" s="311"/>
      <c r="ICX42" s="267"/>
      <c r="ICY42" s="263"/>
      <c r="ICZ42" s="263"/>
      <c r="IDA42" s="263"/>
      <c r="IDB42" s="263"/>
      <c r="IDC42" s="263"/>
      <c r="IDD42" s="263"/>
      <c r="IDE42" s="288"/>
      <c r="IDF42" s="288"/>
      <c r="IDG42" s="311"/>
      <c r="IDH42" s="267"/>
      <c r="IDI42" s="263"/>
      <c r="IDJ42" s="263"/>
      <c r="IDK42" s="263"/>
      <c r="IDL42" s="263"/>
      <c r="IDM42" s="263"/>
      <c r="IDN42" s="263"/>
      <c r="IDO42" s="288"/>
      <c r="IDP42" s="288"/>
      <c r="IDQ42" s="311"/>
      <c r="IDR42" s="267"/>
      <c r="IDS42" s="263"/>
      <c r="IDT42" s="263"/>
      <c r="IDU42" s="263"/>
      <c r="IDV42" s="263"/>
      <c r="IDW42" s="263"/>
      <c r="IDX42" s="263"/>
      <c r="IDY42" s="288"/>
      <c r="IDZ42" s="288"/>
      <c r="IEA42" s="311"/>
      <c r="IEB42" s="267"/>
      <c r="IEC42" s="263"/>
      <c r="IED42" s="263"/>
      <c r="IEE42" s="263"/>
      <c r="IEF42" s="263"/>
      <c r="IEG42" s="263"/>
      <c r="IEH42" s="263"/>
      <c r="IEI42" s="288"/>
      <c r="IEJ42" s="288"/>
      <c r="IEK42" s="311"/>
      <c r="IEL42" s="267"/>
      <c r="IEM42" s="263"/>
      <c r="IEN42" s="263"/>
      <c r="IEO42" s="263"/>
      <c r="IEP42" s="263"/>
      <c r="IEQ42" s="263"/>
      <c r="IER42" s="263"/>
      <c r="IES42" s="288"/>
      <c r="IET42" s="288"/>
      <c r="IEU42" s="311"/>
      <c r="IEV42" s="267"/>
      <c r="IEW42" s="263"/>
      <c r="IEX42" s="263"/>
      <c r="IEY42" s="263"/>
      <c r="IEZ42" s="263"/>
      <c r="IFA42" s="263"/>
      <c r="IFB42" s="263"/>
      <c r="IFC42" s="288"/>
      <c r="IFD42" s="288"/>
      <c r="IFE42" s="311"/>
      <c r="IFF42" s="267"/>
      <c r="IFG42" s="263"/>
      <c r="IFH42" s="263"/>
      <c r="IFI42" s="263"/>
      <c r="IFJ42" s="263"/>
      <c r="IFK42" s="263"/>
      <c r="IFL42" s="263"/>
      <c r="IFM42" s="288"/>
      <c r="IFN42" s="288"/>
      <c r="IFO42" s="311"/>
      <c r="IFP42" s="267"/>
      <c r="IFQ42" s="263"/>
      <c r="IFR42" s="263"/>
      <c r="IFS42" s="263"/>
      <c r="IFT42" s="263"/>
      <c r="IFU42" s="263"/>
      <c r="IFV42" s="263"/>
      <c r="IFW42" s="288"/>
      <c r="IFX42" s="288"/>
      <c r="IFY42" s="311"/>
      <c r="IFZ42" s="267"/>
      <c r="IGA42" s="263"/>
      <c r="IGB42" s="263"/>
      <c r="IGC42" s="263"/>
      <c r="IGD42" s="263"/>
      <c r="IGE42" s="263"/>
      <c r="IGF42" s="263"/>
      <c r="IGG42" s="288"/>
      <c r="IGH42" s="288"/>
      <c r="IGI42" s="311"/>
      <c r="IGJ42" s="267"/>
      <c r="IGK42" s="263"/>
      <c r="IGL42" s="263"/>
      <c r="IGM42" s="263"/>
      <c r="IGN42" s="263"/>
      <c r="IGO42" s="263"/>
      <c r="IGP42" s="263"/>
      <c r="IGQ42" s="288"/>
      <c r="IGR42" s="288"/>
      <c r="IGS42" s="311"/>
      <c r="IGT42" s="267"/>
      <c r="IGU42" s="263"/>
      <c r="IGV42" s="263"/>
      <c r="IGW42" s="263"/>
      <c r="IGX42" s="263"/>
      <c r="IGY42" s="263"/>
      <c r="IGZ42" s="263"/>
      <c r="IHA42" s="288"/>
      <c r="IHB42" s="288"/>
      <c r="IHC42" s="311"/>
      <c r="IHD42" s="267"/>
      <c r="IHE42" s="263"/>
      <c r="IHF42" s="263"/>
      <c r="IHG42" s="263"/>
      <c r="IHH42" s="263"/>
      <c r="IHI42" s="263"/>
      <c r="IHJ42" s="263"/>
      <c r="IHK42" s="288"/>
      <c r="IHL42" s="288"/>
      <c r="IHM42" s="311"/>
      <c r="IHN42" s="267"/>
      <c r="IHO42" s="263"/>
      <c r="IHP42" s="263"/>
      <c r="IHQ42" s="263"/>
      <c r="IHR42" s="263"/>
      <c r="IHS42" s="263"/>
      <c r="IHT42" s="263"/>
      <c r="IHU42" s="288"/>
      <c r="IHV42" s="288"/>
      <c r="IHW42" s="311"/>
      <c r="IHX42" s="267"/>
      <c r="IHY42" s="263"/>
      <c r="IHZ42" s="263"/>
      <c r="IIA42" s="263"/>
      <c r="IIB42" s="263"/>
      <c r="IIC42" s="263"/>
      <c r="IID42" s="263"/>
      <c r="IIE42" s="288"/>
      <c r="IIF42" s="288"/>
      <c r="IIG42" s="311"/>
      <c r="IIH42" s="267"/>
      <c r="III42" s="263"/>
      <c r="IIJ42" s="263"/>
      <c r="IIK42" s="263"/>
      <c r="IIL42" s="263"/>
      <c r="IIM42" s="263"/>
      <c r="IIN42" s="263"/>
      <c r="IIO42" s="288"/>
      <c r="IIP42" s="288"/>
      <c r="IIQ42" s="311"/>
      <c r="IIR42" s="267"/>
      <c r="IIS42" s="263"/>
      <c r="IIT42" s="263"/>
      <c r="IIU42" s="263"/>
      <c r="IIV42" s="263"/>
      <c r="IIW42" s="263"/>
      <c r="IIX42" s="263"/>
      <c r="IIY42" s="288"/>
      <c r="IIZ42" s="288"/>
      <c r="IJA42" s="311"/>
      <c r="IJB42" s="267"/>
      <c r="IJC42" s="263"/>
      <c r="IJD42" s="263"/>
      <c r="IJE42" s="263"/>
      <c r="IJF42" s="263"/>
      <c r="IJG42" s="263"/>
      <c r="IJH42" s="263"/>
      <c r="IJI42" s="288"/>
      <c r="IJJ42" s="288"/>
      <c r="IJK42" s="311"/>
      <c r="IJL42" s="267"/>
      <c r="IJM42" s="263"/>
      <c r="IJN42" s="263"/>
      <c r="IJO42" s="263"/>
      <c r="IJP42" s="263"/>
      <c r="IJQ42" s="263"/>
      <c r="IJR42" s="263"/>
      <c r="IJS42" s="288"/>
      <c r="IJT42" s="288"/>
      <c r="IJU42" s="311"/>
      <c r="IJV42" s="267"/>
      <c r="IJW42" s="263"/>
      <c r="IJX42" s="263"/>
      <c r="IJY42" s="263"/>
      <c r="IJZ42" s="263"/>
      <c r="IKA42" s="263"/>
      <c r="IKB42" s="263"/>
      <c r="IKC42" s="288"/>
      <c r="IKD42" s="288"/>
      <c r="IKE42" s="311"/>
      <c r="IKF42" s="267"/>
      <c r="IKG42" s="263"/>
      <c r="IKH42" s="263"/>
      <c r="IKI42" s="263"/>
      <c r="IKJ42" s="263"/>
      <c r="IKK42" s="263"/>
      <c r="IKL42" s="263"/>
      <c r="IKM42" s="288"/>
      <c r="IKN42" s="288"/>
      <c r="IKO42" s="311"/>
      <c r="IKP42" s="267"/>
      <c r="IKQ42" s="263"/>
      <c r="IKR42" s="263"/>
      <c r="IKS42" s="263"/>
      <c r="IKT42" s="263"/>
      <c r="IKU42" s="263"/>
      <c r="IKV42" s="263"/>
      <c r="IKW42" s="288"/>
      <c r="IKX42" s="288"/>
      <c r="IKY42" s="311"/>
      <c r="IKZ42" s="267"/>
      <c r="ILA42" s="263"/>
      <c r="ILB42" s="263"/>
      <c r="ILC42" s="263"/>
      <c r="ILD42" s="263"/>
      <c r="ILE42" s="263"/>
      <c r="ILF42" s="263"/>
      <c r="ILG42" s="288"/>
      <c r="ILH42" s="288"/>
      <c r="ILI42" s="311"/>
      <c r="ILJ42" s="267"/>
      <c r="ILK42" s="263"/>
      <c r="ILL42" s="263"/>
      <c r="ILM42" s="263"/>
      <c r="ILN42" s="263"/>
      <c r="ILO42" s="263"/>
      <c r="ILP42" s="263"/>
      <c r="ILQ42" s="288"/>
      <c r="ILR42" s="288"/>
      <c r="ILS42" s="311"/>
      <c r="ILT42" s="267"/>
      <c r="ILU42" s="263"/>
      <c r="ILV42" s="263"/>
      <c r="ILW42" s="263"/>
      <c r="ILX42" s="263"/>
      <c r="ILY42" s="263"/>
      <c r="ILZ42" s="263"/>
      <c r="IMA42" s="288"/>
      <c r="IMB42" s="288"/>
      <c r="IMC42" s="311"/>
      <c r="IMD42" s="267"/>
      <c r="IME42" s="263"/>
      <c r="IMF42" s="263"/>
      <c r="IMG42" s="263"/>
      <c r="IMH42" s="263"/>
      <c r="IMI42" s="263"/>
      <c r="IMJ42" s="263"/>
      <c r="IMK42" s="288"/>
      <c r="IML42" s="288"/>
      <c r="IMM42" s="311"/>
      <c r="IMN42" s="267"/>
      <c r="IMO42" s="263"/>
      <c r="IMP42" s="263"/>
      <c r="IMQ42" s="263"/>
      <c r="IMR42" s="263"/>
      <c r="IMS42" s="263"/>
      <c r="IMT42" s="263"/>
      <c r="IMU42" s="288"/>
      <c r="IMV42" s="288"/>
      <c r="IMW42" s="311"/>
      <c r="IMX42" s="267"/>
      <c r="IMY42" s="263"/>
      <c r="IMZ42" s="263"/>
      <c r="INA42" s="263"/>
      <c r="INB42" s="263"/>
      <c r="INC42" s="263"/>
      <c r="IND42" s="263"/>
      <c r="INE42" s="288"/>
      <c r="INF42" s="288"/>
      <c r="ING42" s="311"/>
      <c r="INH42" s="267"/>
      <c r="INI42" s="263"/>
      <c r="INJ42" s="263"/>
      <c r="INK42" s="263"/>
      <c r="INL42" s="263"/>
      <c r="INM42" s="263"/>
      <c r="INN42" s="263"/>
      <c r="INO42" s="288"/>
      <c r="INP42" s="288"/>
      <c r="INQ42" s="311"/>
      <c r="INR42" s="267"/>
      <c r="INS42" s="263"/>
      <c r="INT42" s="263"/>
      <c r="INU42" s="263"/>
      <c r="INV42" s="263"/>
      <c r="INW42" s="263"/>
      <c r="INX42" s="263"/>
      <c r="INY42" s="288"/>
      <c r="INZ42" s="288"/>
      <c r="IOA42" s="311"/>
      <c r="IOB42" s="267"/>
      <c r="IOC42" s="263"/>
      <c r="IOD42" s="263"/>
      <c r="IOE42" s="263"/>
      <c r="IOF42" s="263"/>
      <c r="IOG42" s="263"/>
      <c r="IOH42" s="263"/>
      <c r="IOI42" s="288"/>
      <c r="IOJ42" s="288"/>
      <c r="IOK42" s="311"/>
      <c r="IOL42" s="267"/>
      <c r="IOM42" s="263"/>
      <c r="ION42" s="263"/>
      <c r="IOO42" s="263"/>
      <c r="IOP42" s="263"/>
      <c r="IOQ42" s="263"/>
      <c r="IOR42" s="263"/>
      <c r="IOS42" s="288"/>
      <c r="IOT42" s="288"/>
      <c r="IOU42" s="311"/>
      <c r="IOV42" s="267"/>
      <c r="IOW42" s="263"/>
      <c r="IOX42" s="263"/>
      <c r="IOY42" s="263"/>
      <c r="IOZ42" s="263"/>
      <c r="IPA42" s="263"/>
      <c r="IPB42" s="263"/>
      <c r="IPC42" s="288"/>
      <c r="IPD42" s="288"/>
      <c r="IPE42" s="311"/>
      <c r="IPF42" s="267"/>
      <c r="IPG42" s="263"/>
      <c r="IPH42" s="263"/>
      <c r="IPI42" s="263"/>
      <c r="IPJ42" s="263"/>
      <c r="IPK42" s="263"/>
      <c r="IPL42" s="263"/>
      <c r="IPM42" s="288"/>
      <c r="IPN42" s="288"/>
      <c r="IPO42" s="311"/>
      <c r="IPP42" s="267"/>
      <c r="IPQ42" s="263"/>
      <c r="IPR42" s="263"/>
      <c r="IPS42" s="263"/>
      <c r="IPT42" s="263"/>
      <c r="IPU42" s="263"/>
      <c r="IPV42" s="263"/>
      <c r="IPW42" s="288"/>
      <c r="IPX42" s="288"/>
      <c r="IPY42" s="311"/>
      <c r="IPZ42" s="267"/>
      <c r="IQA42" s="263"/>
      <c r="IQB42" s="263"/>
      <c r="IQC42" s="263"/>
      <c r="IQD42" s="263"/>
      <c r="IQE42" s="263"/>
      <c r="IQF42" s="263"/>
      <c r="IQG42" s="288"/>
      <c r="IQH42" s="288"/>
      <c r="IQI42" s="311"/>
      <c r="IQJ42" s="267"/>
      <c r="IQK42" s="263"/>
      <c r="IQL42" s="263"/>
      <c r="IQM42" s="263"/>
      <c r="IQN42" s="263"/>
      <c r="IQO42" s="263"/>
      <c r="IQP42" s="263"/>
      <c r="IQQ42" s="288"/>
      <c r="IQR42" s="288"/>
      <c r="IQS42" s="311"/>
      <c r="IQT42" s="267"/>
      <c r="IQU42" s="263"/>
      <c r="IQV42" s="263"/>
      <c r="IQW42" s="263"/>
      <c r="IQX42" s="263"/>
      <c r="IQY42" s="263"/>
      <c r="IQZ42" s="263"/>
      <c r="IRA42" s="288"/>
      <c r="IRB42" s="288"/>
      <c r="IRC42" s="311"/>
      <c r="IRD42" s="267"/>
      <c r="IRE42" s="263"/>
      <c r="IRF42" s="263"/>
      <c r="IRG42" s="263"/>
      <c r="IRH42" s="263"/>
      <c r="IRI42" s="263"/>
      <c r="IRJ42" s="263"/>
      <c r="IRK42" s="288"/>
      <c r="IRL42" s="288"/>
      <c r="IRM42" s="311"/>
      <c r="IRN42" s="267"/>
      <c r="IRO42" s="263"/>
      <c r="IRP42" s="263"/>
      <c r="IRQ42" s="263"/>
      <c r="IRR42" s="263"/>
      <c r="IRS42" s="263"/>
      <c r="IRT42" s="263"/>
      <c r="IRU42" s="288"/>
      <c r="IRV42" s="288"/>
      <c r="IRW42" s="311"/>
      <c r="IRX42" s="267"/>
      <c r="IRY42" s="263"/>
      <c r="IRZ42" s="263"/>
      <c r="ISA42" s="263"/>
      <c r="ISB42" s="263"/>
      <c r="ISC42" s="263"/>
      <c r="ISD42" s="263"/>
      <c r="ISE42" s="288"/>
      <c r="ISF42" s="288"/>
      <c r="ISG42" s="311"/>
      <c r="ISH42" s="267"/>
      <c r="ISI42" s="263"/>
      <c r="ISJ42" s="263"/>
      <c r="ISK42" s="263"/>
      <c r="ISL42" s="263"/>
      <c r="ISM42" s="263"/>
      <c r="ISN42" s="263"/>
      <c r="ISO42" s="288"/>
      <c r="ISP42" s="288"/>
      <c r="ISQ42" s="311"/>
      <c r="ISR42" s="267"/>
      <c r="ISS42" s="263"/>
      <c r="IST42" s="263"/>
      <c r="ISU42" s="263"/>
      <c r="ISV42" s="263"/>
      <c r="ISW42" s="263"/>
      <c r="ISX42" s="263"/>
      <c r="ISY42" s="288"/>
      <c r="ISZ42" s="288"/>
      <c r="ITA42" s="311"/>
      <c r="ITB42" s="267"/>
      <c r="ITC42" s="263"/>
      <c r="ITD42" s="263"/>
      <c r="ITE42" s="263"/>
      <c r="ITF42" s="263"/>
      <c r="ITG42" s="263"/>
      <c r="ITH42" s="263"/>
      <c r="ITI42" s="288"/>
      <c r="ITJ42" s="288"/>
      <c r="ITK42" s="311"/>
      <c r="ITL42" s="267"/>
      <c r="ITM42" s="263"/>
      <c r="ITN42" s="263"/>
      <c r="ITO42" s="263"/>
      <c r="ITP42" s="263"/>
      <c r="ITQ42" s="263"/>
      <c r="ITR42" s="263"/>
      <c r="ITS42" s="288"/>
      <c r="ITT42" s="288"/>
      <c r="ITU42" s="311"/>
      <c r="ITV42" s="267"/>
      <c r="ITW42" s="263"/>
      <c r="ITX42" s="263"/>
      <c r="ITY42" s="263"/>
      <c r="ITZ42" s="263"/>
      <c r="IUA42" s="263"/>
      <c r="IUB42" s="263"/>
      <c r="IUC42" s="288"/>
      <c r="IUD42" s="288"/>
      <c r="IUE42" s="311"/>
      <c r="IUF42" s="267"/>
      <c r="IUG42" s="263"/>
      <c r="IUH42" s="263"/>
      <c r="IUI42" s="263"/>
      <c r="IUJ42" s="263"/>
      <c r="IUK42" s="263"/>
      <c r="IUL42" s="263"/>
      <c r="IUM42" s="288"/>
      <c r="IUN42" s="288"/>
      <c r="IUO42" s="311"/>
      <c r="IUP42" s="267"/>
      <c r="IUQ42" s="263"/>
      <c r="IUR42" s="263"/>
      <c r="IUS42" s="263"/>
      <c r="IUT42" s="263"/>
      <c r="IUU42" s="263"/>
      <c r="IUV42" s="263"/>
      <c r="IUW42" s="288"/>
      <c r="IUX42" s="288"/>
      <c r="IUY42" s="311"/>
      <c r="IUZ42" s="267"/>
      <c r="IVA42" s="263"/>
      <c r="IVB42" s="263"/>
      <c r="IVC42" s="263"/>
      <c r="IVD42" s="263"/>
      <c r="IVE42" s="263"/>
      <c r="IVF42" s="263"/>
      <c r="IVG42" s="288"/>
      <c r="IVH42" s="288"/>
      <c r="IVI42" s="311"/>
      <c r="IVJ42" s="267"/>
      <c r="IVK42" s="263"/>
      <c r="IVL42" s="263"/>
      <c r="IVM42" s="263"/>
      <c r="IVN42" s="263"/>
      <c r="IVO42" s="263"/>
      <c r="IVP42" s="263"/>
      <c r="IVQ42" s="288"/>
      <c r="IVR42" s="288"/>
      <c r="IVS42" s="311"/>
      <c r="IVT42" s="267"/>
      <c r="IVU42" s="263"/>
      <c r="IVV42" s="263"/>
      <c r="IVW42" s="263"/>
      <c r="IVX42" s="263"/>
      <c r="IVY42" s="263"/>
      <c r="IVZ42" s="263"/>
      <c r="IWA42" s="288"/>
      <c r="IWB42" s="288"/>
      <c r="IWC42" s="311"/>
      <c r="IWD42" s="267"/>
      <c r="IWE42" s="263"/>
      <c r="IWF42" s="263"/>
      <c r="IWG42" s="263"/>
      <c r="IWH42" s="263"/>
      <c r="IWI42" s="263"/>
      <c r="IWJ42" s="263"/>
      <c r="IWK42" s="288"/>
      <c r="IWL42" s="288"/>
      <c r="IWM42" s="311"/>
      <c r="IWN42" s="267"/>
      <c r="IWO42" s="263"/>
      <c r="IWP42" s="263"/>
      <c r="IWQ42" s="263"/>
      <c r="IWR42" s="263"/>
      <c r="IWS42" s="263"/>
      <c r="IWT42" s="263"/>
      <c r="IWU42" s="288"/>
      <c r="IWV42" s="288"/>
      <c r="IWW42" s="311"/>
      <c r="IWX42" s="267"/>
      <c r="IWY42" s="263"/>
      <c r="IWZ42" s="263"/>
      <c r="IXA42" s="263"/>
      <c r="IXB42" s="263"/>
      <c r="IXC42" s="263"/>
      <c r="IXD42" s="263"/>
      <c r="IXE42" s="288"/>
      <c r="IXF42" s="288"/>
      <c r="IXG42" s="311"/>
      <c r="IXH42" s="267"/>
      <c r="IXI42" s="263"/>
      <c r="IXJ42" s="263"/>
      <c r="IXK42" s="263"/>
      <c r="IXL42" s="263"/>
      <c r="IXM42" s="263"/>
      <c r="IXN42" s="263"/>
      <c r="IXO42" s="288"/>
      <c r="IXP42" s="288"/>
      <c r="IXQ42" s="311"/>
      <c r="IXR42" s="267"/>
      <c r="IXS42" s="263"/>
      <c r="IXT42" s="263"/>
      <c r="IXU42" s="263"/>
      <c r="IXV42" s="263"/>
      <c r="IXW42" s="263"/>
      <c r="IXX42" s="263"/>
      <c r="IXY42" s="288"/>
      <c r="IXZ42" s="288"/>
      <c r="IYA42" s="311"/>
      <c r="IYB42" s="267"/>
      <c r="IYC42" s="263"/>
      <c r="IYD42" s="263"/>
      <c r="IYE42" s="263"/>
      <c r="IYF42" s="263"/>
      <c r="IYG42" s="263"/>
      <c r="IYH42" s="263"/>
      <c r="IYI42" s="288"/>
      <c r="IYJ42" s="288"/>
      <c r="IYK42" s="311"/>
      <c r="IYL42" s="267"/>
      <c r="IYM42" s="263"/>
      <c r="IYN42" s="263"/>
      <c r="IYO42" s="263"/>
      <c r="IYP42" s="263"/>
      <c r="IYQ42" s="263"/>
      <c r="IYR42" s="263"/>
      <c r="IYS42" s="288"/>
      <c r="IYT42" s="288"/>
      <c r="IYU42" s="311"/>
      <c r="IYV42" s="267"/>
      <c r="IYW42" s="263"/>
      <c r="IYX42" s="263"/>
      <c r="IYY42" s="263"/>
      <c r="IYZ42" s="263"/>
      <c r="IZA42" s="263"/>
      <c r="IZB42" s="263"/>
      <c r="IZC42" s="288"/>
      <c r="IZD42" s="288"/>
      <c r="IZE42" s="311"/>
      <c r="IZF42" s="267"/>
      <c r="IZG42" s="263"/>
      <c r="IZH42" s="263"/>
      <c r="IZI42" s="263"/>
      <c r="IZJ42" s="263"/>
      <c r="IZK42" s="263"/>
      <c r="IZL42" s="263"/>
      <c r="IZM42" s="288"/>
      <c r="IZN42" s="288"/>
      <c r="IZO42" s="311"/>
      <c r="IZP42" s="267"/>
      <c r="IZQ42" s="263"/>
      <c r="IZR42" s="263"/>
      <c r="IZS42" s="263"/>
      <c r="IZT42" s="263"/>
      <c r="IZU42" s="263"/>
      <c r="IZV42" s="263"/>
      <c r="IZW42" s="288"/>
      <c r="IZX42" s="288"/>
      <c r="IZY42" s="311"/>
      <c r="IZZ42" s="267"/>
      <c r="JAA42" s="263"/>
      <c r="JAB42" s="263"/>
      <c r="JAC42" s="263"/>
      <c r="JAD42" s="263"/>
      <c r="JAE42" s="263"/>
      <c r="JAF42" s="263"/>
      <c r="JAG42" s="288"/>
      <c r="JAH42" s="288"/>
      <c r="JAI42" s="311"/>
      <c r="JAJ42" s="267"/>
      <c r="JAK42" s="263"/>
      <c r="JAL42" s="263"/>
      <c r="JAM42" s="263"/>
      <c r="JAN42" s="263"/>
      <c r="JAO42" s="263"/>
      <c r="JAP42" s="263"/>
      <c r="JAQ42" s="288"/>
      <c r="JAR42" s="288"/>
      <c r="JAS42" s="311"/>
      <c r="JAT42" s="267"/>
      <c r="JAU42" s="263"/>
      <c r="JAV42" s="263"/>
      <c r="JAW42" s="263"/>
      <c r="JAX42" s="263"/>
      <c r="JAY42" s="263"/>
      <c r="JAZ42" s="263"/>
      <c r="JBA42" s="288"/>
      <c r="JBB42" s="288"/>
      <c r="JBC42" s="311"/>
      <c r="JBD42" s="267"/>
      <c r="JBE42" s="263"/>
      <c r="JBF42" s="263"/>
      <c r="JBG42" s="263"/>
      <c r="JBH42" s="263"/>
      <c r="JBI42" s="263"/>
      <c r="JBJ42" s="263"/>
      <c r="JBK42" s="288"/>
      <c r="JBL42" s="288"/>
      <c r="JBM42" s="311"/>
      <c r="JBN42" s="267"/>
      <c r="JBO42" s="263"/>
      <c r="JBP42" s="263"/>
      <c r="JBQ42" s="263"/>
      <c r="JBR42" s="263"/>
      <c r="JBS42" s="263"/>
      <c r="JBT42" s="263"/>
      <c r="JBU42" s="288"/>
      <c r="JBV42" s="288"/>
      <c r="JBW42" s="311"/>
      <c r="JBX42" s="267"/>
      <c r="JBY42" s="263"/>
      <c r="JBZ42" s="263"/>
      <c r="JCA42" s="263"/>
      <c r="JCB42" s="263"/>
      <c r="JCC42" s="263"/>
      <c r="JCD42" s="263"/>
      <c r="JCE42" s="288"/>
      <c r="JCF42" s="288"/>
      <c r="JCG42" s="311"/>
      <c r="JCH42" s="267"/>
      <c r="JCI42" s="263"/>
      <c r="JCJ42" s="263"/>
      <c r="JCK42" s="263"/>
      <c r="JCL42" s="263"/>
      <c r="JCM42" s="263"/>
      <c r="JCN42" s="263"/>
      <c r="JCO42" s="288"/>
      <c r="JCP42" s="288"/>
      <c r="JCQ42" s="311"/>
      <c r="JCR42" s="267"/>
      <c r="JCS42" s="263"/>
      <c r="JCT42" s="263"/>
      <c r="JCU42" s="263"/>
      <c r="JCV42" s="263"/>
      <c r="JCW42" s="263"/>
      <c r="JCX42" s="263"/>
      <c r="JCY42" s="288"/>
      <c r="JCZ42" s="288"/>
      <c r="JDA42" s="311"/>
      <c r="JDB42" s="267"/>
      <c r="JDC42" s="263"/>
      <c r="JDD42" s="263"/>
      <c r="JDE42" s="263"/>
      <c r="JDF42" s="263"/>
      <c r="JDG42" s="263"/>
      <c r="JDH42" s="263"/>
      <c r="JDI42" s="288"/>
      <c r="JDJ42" s="288"/>
      <c r="JDK42" s="311"/>
      <c r="JDL42" s="267"/>
      <c r="JDM42" s="263"/>
      <c r="JDN42" s="263"/>
      <c r="JDO42" s="263"/>
      <c r="JDP42" s="263"/>
      <c r="JDQ42" s="263"/>
      <c r="JDR42" s="263"/>
      <c r="JDS42" s="288"/>
      <c r="JDT42" s="288"/>
      <c r="JDU42" s="311"/>
      <c r="JDV42" s="267"/>
      <c r="JDW42" s="263"/>
      <c r="JDX42" s="263"/>
      <c r="JDY42" s="263"/>
      <c r="JDZ42" s="263"/>
      <c r="JEA42" s="263"/>
      <c r="JEB42" s="263"/>
      <c r="JEC42" s="288"/>
      <c r="JED42" s="288"/>
      <c r="JEE42" s="311"/>
      <c r="JEF42" s="267"/>
      <c r="JEG42" s="263"/>
      <c r="JEH42" s="263"/>
      <c r="JEI42" s="263"/>
      <c r="JEJ42" s="263"/>
      <c r="JEK42" s="263"/>
      <c r="JEL42" s="263"/>
      <c r="JEM42" s="288"/>
      <c r="JEN42" s="288"/>
      <c r="JEO42" s="311"/>
      <c r="JEP42" s="267"/>
      <c r="JEQ42" s="263"/>
      <c r="JER42" s="263"/>
      <c r="JES42" s="263"/>
      <c r="JET42" s="263"/>
      <c r="JEU42" s="263"/>
      <c r="JEV42" s="263"/>
      <c r="JEW42" s="288"/>
      <c r="JEX42" s="288"/>
      <c r="JEY42" s="311"/>
      <c r="JEZ42" s="267"/>
      <c r="JFA42" s="263"/>
      <c r="JFB42" s="263"/>
      <c r="JFC42" s="263"/>
      <c r="JFD42" s="263"/>
      <c r="JFE42" s="263"/>
      <c r="JFF42" s="263"/>
      <c r="JFG42" s="288"/>
      <c r="JFH42" s="288"/>
      <c r="JFI42" s="311"/>
      <c r="JFJ42" s="267"/>
      <c r="JFK42" s="263"/>
      <c r="JFL42" s="263"/>
      <c r="JFM42" s="263"/>
      <c r="JFN42" s="263"/>
      <c r="JFO42" s="263"/>
      <c r="JFP42" s="263"/>
      <c r="JFQ42" s="288"/>
      <c r="JFR42" s="288"/>
      <c r="JFS42" s="311"/>
      <c r="JFT42" s="267"/>
      <c r="JFU42" s="263"/>
      <c r="JFV42" s="263"/>
      <c r="JFW42" s="263"/>
      <c r="JFX42" s="263"/>
      <c r="JFY42" s="263"/>
      <c r="JFZ42" s="263"/>
      <c r="JGA42" s="288"/>
      <c r="JGB42" s="288"/>
      <c r="JGC42" s="311"/>
      <c r="JGD42" s="267"/>
      <c r="JGE42" s="263"/>
      <c r="JGF42" s="263"/>
      <c r="JGG42" s="263"/>
      <c r="JGH42" s="263"/>
      <c r="JGI42" s="263"/>
      <c r="JGJ42" s="263"/>
      <c r="JGK42" s="288"/>
      <c r="JGL42" s="288"/>
      <c r="JGM42" s="311"/>
      <c r="JGN42" s="267"/>
      <c r="JGO42" s="263"/>
      <c r="JGP42" s="263"/>
      <c r="JGQ42" s="263"/>
      <c r="JGR42" s="263"/>
      <c r="JGS42" s="263"/>
      <c r="JGT42" s="263"/>
      <c r="JGU42" s="288"/>
      <c r="JGV42" s="288"/>
      <c r="JGW42" s="311"/>
      <c r="JGX42" s="267"/>
      <c r="JGY42" s="263"/>
      <c r="JGZ42" s="263"/>
      <c r="JHA42" s="263"/>
      <c r="JHB42" s="263"/>
      <c r="JHC42" s="263"/>
      <c r="JHD42" s="263"/>
      <c r="JHE42" s="288"/>
      <c r="JHF42" s="288"/>
      <c r="JHG42" s="311"/>
      <c r="JHH42" s="267"/>
      <c r="JHI42" s="263"/>
      <c r="JHJ42" s="263"/>
      <c r="JHK42" s="263"/>
      <c r="JHL42" s="263"/>
      <c r="JHM42" s="263"/>
      <c r="JHN42" s="263"/>
      <c r="JHO42" s="288"/>
      <c r="JHP42" s="288"/>
      <c r="JHQ42" s="311"/>
      <c r="JHR42" s="267"/>
      <c r="JHS42" s="263"/>
      <c r="JHT42" s="263"/>
      <c r="JHU42" s="263"/>
      <c r="JHV42" s="263"/>
      <c r="JHW42" s="263"/>
      <c r="JHX42" s="263"/>
      <c r="JHY42" s="288"/>
      <c r="JHZ42" s="288"/>
      <c r="JIA42" s="311"/>
      <c r="JIB42" s="267"/>
      <c r="JIC42" s="263"/>
      <c r="JID42" s="263"/>
      <c r="JIE42" s="263"/>
      <c r="JIF42" s="263"/>
      <c r="JIG42" s="263"/>
      <c r="JIH42" s="263"/>
      <c r="JII42" s="288"/>
      <c r="JIJ42" s="288"/>
      <c r="JIK42" s="311"/>
      <c r="JIL42" s="267"/>
      <c r="JIM42" s="263"/>
      <c r="JIN42" s="263"/>
      <c r="JIO42" s="263"/>
      <c r="JIP42" s="263"/>
      <c r="JIQ42" s="263"/>
      <c r="JIR42" s="263"/>
      <c r="JIS42" s="288"/>
      <c r="JIT42" s="288"/>
      <c r="JIU42" s="311"/>
      <c r="JIV42" s="267"/>
      <c r="JIW42" s="263"/>
      <c r="JIX42" s="263"/>
      <c r="JIY42" s="263"/>
      <c r="JIZ42" s="263"/>
      <c r="JJA42" s="263"/>
      <c r="JJB42" s="263"/>
      <c r="JJC42" s="288"/>
      <c r="JJD42" s="288"/>
      <c r="JJE42" s="311"/>
      <c r="JJF42" s="267"/>
      <c r="JJG42" s="263"/>
      <c r="JJH42" s="263"/>
      <c r="JJI42" s="263"/>
      <c r="JJJ42" s="263"/>
      <c r="JJK42" s="263"/>
      <c r="JJL42" s="263"/>
      <c r="JJM42" s="288"/>
      <c r="JJN42" s="288"/>
      <c r="JJO42" s="311"/>
      <c r="JJP42" s="267"/>
      <c r="JJQ42" s="263"/>
      <c r="JJR42" s="263"/>
      <c r="JJS42" s="263"/>
      <c r="JJT42" s="263"/>
      <c r="JJU42" s="263"/>
      <c r="JJV42" s="263"/>
      <c r="JJW42" s="288"/>
      <c r="JJX42" s="288"/>
      <c r="JJY42" s="311"/>
      <c r="JJZ42" s="267"/>
      <c r="JKA42" s="263"/>
      <c r="JKB42" s="263"/>
      <c r="JKC42" s="263"/>
      <c r="JKD42" s="263"/>
      <c r="JKE42" s="263"/>
      <c r="JKF42" s="263"/>
      <c r="JKG42" s="288"/>
      <c r="JKH42" s="288"/>
      <c r="JKI42" s="311"/>
      <c r="JKJ42" s="267"/>
      <c r="JKK42" s="263"/>
      <c r="JKL42" s="263"/>
      <c r="JKM42" s="263"/>
      <c r="JKN42" s="263"/>
      <c r="JKO42" s="263"/>
      <c r="JKP42" s="263"/>
      <c r="JKQ42" s="288"/>
      <c r="JKR42" s="288"/>
      <c r="JKS42" s="311"/>
      <c r="JKT42" s="267"/>
      <c r="JKU42" s="263"/>
      <c r="JKV42" s="263"/>
      <c r="JKW42" s="263"/>
      <c r="JKX42" s="263"/>
      <c r="JKY42" s="263"/>
      <c r="JKZ42" s="263"/>
      <c r="JLA42" s="288"/>
      <c r="JLB42" s="288"/>
      <c r="JLC42" s="311"/>
      <c r="JLD42" s="267"/>
      <c r="JLE42" s="263"/>
      <c r="JLF42" s="263"/>
      <c r="JLG42" s="263"/>
      <c r="JLH42" s="263"/>
      <c r="JLI42" s="263"/>
      <c r="JLJ42" s="263"/>
      <c r="JLK42" s="288"/>
      <c r="JLL42" s="288"/>
      <c r="JLM42" s="311"/>
      <c r="JLN42" s="267"/>
      <c r="JLO42" s="263"/>
      <c r="JLP42" s="263"/>
      <c r="JLQ42" s="263"/>
      <c r="JLR42" s="263"/>
      <c r="JLS42" s="263"/>
      <c r="JLT42" s="263"/>
      <c r="JLU42" s="288"/>
      <c r="JLV42" s="288"/>
      <c r="JLW42" s="311"/>
      <c r="JLX42" s="267"/>
      <c r="JLY42" s="263"/>
      <c r="JLZ42" s="263"/>
      <c r="JMA42" s="263"/>
      <c r="JMB42" s="263"/>
      <c r="JMC42" s="263"/>
      <c r="JMD42" s="263"/>
      <c r="JME42" s="288"/>
      <c r="JMF42" s="288"/>
      <c r="JMG42" s="311"/>
      <c r="JMH42" s="267"/>
      <c r="JMI42" s="263"/>
      <c r="JMJ42" s="263"/>
      <c r="JMK42" s="263"/>
      <c r="JML42" s="263"/>
      <c r="JMM42" s="263"/>
      <c r="JMN42" s="263"/>
      <c r="JMO42" s="288"/>
      <c r="JMP42" s="288"/>
      <c r="JMQ42" s="311"/>
      <c r="JMR42" s="267"/>
      <c r="JMS42" s="263"/>
      <c r="JMT42" s="263"/>
      <c r="JMU42" s="263"/>
      <c r="JMV42" s="263"/>
      <c r="JMW42" s="263"/>
      <c r="JMX42" s="263"/>
      <c r="JMY42" s="288"/>
      <c r="JMZ42" s="288"/>
      <c r="JNA42" s="311"/>
      <c r="JNB42" s="267"/>
      <c r="JNC42" s="263"/>
      <c r="JND42" s="263"/>
      <c r="JNE42" s="263"/>
      <c r="JNF42" s="263"/>
      <c r="JNG42" s="263"/>
      <c r="JNH42" s="263"/>
      <c r="JNI42" s="288"/>
      <c r="JNJ42" s="288"/>
      <c r="JNK42" s="311"/>
      <c r="JNL42" s="267"/>
      <c r="JNM42" s="263"/>
      <c r="JNN42" s="263"/>
      <c r="JNO42" s="263"/>
      <c r="JNP42" s="263"/>
      <c r="JNQ42" s="263"/>
      <c r="JNR42" s="263"/>
      <c r="JNS42" s="288"/>
      <c r="JNT42" s="288"/>
      <c r="JNU42" s="311"/>
      <c r="JNV42" s="267"/>
      <c r="JNW42" s="263"/>
      <c r="JNX42" s="263"/>
      <c r="JNY42" s="263"/>
      <c r="JNZ42" s="263"/>
      <c r="JOA42" s="263"/>
      <c r="JOB42" s="263"/>
      <c r="JOC42" s="288"/>
      <c r="JOD42" s="288"/>
      <c r="JOE42" s="311"/>
      <c r="JOF42" s="267"/>
      <c r="JOG42" s="263"/>
      <c r="JOH42" s="263"/>
      <c r="JOI42" s="263"/>
      <c r="JOJ42" s="263"/>
      <c r="JOK42" s="263"/>
      <c r="JOL42" s="263"/>
      <c r="JOM42" s="288"/>
      <c r="JON42" s="288"/>
      <c r="JOO42" s="311"/>
      <c r="JOP42" s="267"/>
      <c r="JOQ42" s="263"/>
      <c r="JOR42" s="263"/>
      <c r="JOS42" s="263"/>
      <c r="JOT42" s="263"/>
      <c r="JOU42" s="263"/>
      <c r="JOV42" s="263"/>
      <c r="JOW42" s="288"/>
      <c r="JOX42" s="288"/>
      <c r="JOY42" s="311"/>
      <c r="JOZ42" s="267"/>
      <c r="JPA42" s="263"/>
      <c r="JPB42" s="263"/>
      <c r="JPC42" s="263"/>
      <c r="JPD42" s="263"/>
      <c r="JPE42" s="263"/>
      <c r="JPF42" s="263"/>
      <c r="JPG42" s="288"/>
      <c r="JPH42" s="288"/>
      <c r="JPI42" s="311"/>
      <c r="JPJ42" s="267"/>
      <c r="JPK42" s="263"/>
      <c r="JPL42" s="263"/>
      <c r="JPM42" s="263"/>
      <c r="JPN42" s="263"/>
      <c r="JPO42" s="263"/>
      <c r="JPP42" s="263"/>
      <c r="JPQ42" s="288"/>
      <c r="JPR42" s="288"/>
      <c r="JPS42" s="311"/>
      <c r="JPT42" s="267"/>
      <c r="JPU42" s="263"/>
      <c r="JPV42" s="263"/>
      <c r="JPW42" s="263"/>
      <c r="JPX42" s="263"/>
      <c r="JPY42" s="263"/>
      <c r="JPZ42" s="263"/>
      <c r="JQA42" s="288"/>
      <c r="JQB42" s="288"/>
      <c r="JQC42" s="311"/>
      <c r="JQD42" s="267"/>
      <c r="JQE42" s="263"/>
      <c r="JQF42" s="263"/>
      <c r="JQG42" s="263"/>
      <c r="JQH42" s="263"/>
      <c r="JQI42" s="263"/>
      <c r="JQJ42" s="263"/>
      <c r="JQK42" s="288"/>
      <c r="JQL42" s="288"/>
      <c r="JQM42" s="311"/>
      <c r="JQN42" s="267"/>
      <c r="JQO42" s="263"/>
      <c r="JQP42" s="263"/>
      <c r="JQQ42" s="263"/>
      <c r="JQR42" s="263"/>
      <c r="JQS42" s="263"/>
      <c r="JQT42" s="263"/>
      <c r="JQU42" s="288"/>
      <c r="JQV42" s="288"/>
      <c r="JQW42" s="311"/>
      <c r="JQX42" s="267"/>
      <c r="JQY42" s="263"/>
      <c r="JQZ42" s="263"/>
      <c r="JRA42" s="263"/>
      <c r="JRB42" s="263"/>
      <c r="JRC42" s="263"/>
      <c r="JRD42" s="263"/>
      <c r="JRE42" s="288"/>
      <c r="JRF42" s="288"/>
      <c r="JRG42" s="311"/>
      <c r="JRH42" s="267"/>
      <c r="JRI42" s="263"/>
      <c r="JRJ42" s="263"/>
      <c r="JRK42" s="263"/>
      <c r="JRL42" s="263"/>
      <c r="JRM42" s="263"/>
      <c r="JRN42" s="263"/>
      <c r="JRO42" s="288"/>
      <c r="JRP42" s="288"/>
      <c r="JRQ42" s="311"/>
      <c r="JRR42" s="267"/>
      <c r="JRS42" s="263"/>
      <c r="JRT42" s="263"/>
      <c r="JRU42" s="263"/>
      <c r="JRV42" s="263"/>
      <c r="JRW42" s="263"/>
      <c r="JRX42" s="263"/>
      <c r="JRY42" s="288"/>
      <c r="JRZ42" s="288"/>
      <c r="JSA42" s="311"/>
      <c r="JSB42" s="267"/>
      <c r="JSC42" s="263"/>
      <c r="JSD42" s="263"/>
      <c r="JSE42" s="263"/>
      <c r="JSF42" s="263"/>
      <c r="JSG42" s="263"/>
      <c r="JSH42" s="263"/>
      <c r="JSI42" s="288"/>
      <c r="JSJ42" s="288"/>
      <c r="JSK42" s="311"/>
      <c r="JSL42" s="267"/>
      <c r="JSM42" s="263"/>
      <c r="JSN42" s="263"/>
      <c r="JSO42" s="263"/>
      <c r="JSP42" s="263"/>
      <c r="JSQ42" s="263"/>
      <c r="JSR42" s="263"/>
      <c r="JSS42" s="288"/>
      <c r="JST42" s="288"/>
      <c r="JSU42" s="311"/>
      <c r="JSV42" s="267"/>
      <c r="JSW42" s="263"/>
      <c r="JSX42" s="263"/>
      <c r="JSY42" s="263"/>
      <c r="JSZ42" s="263"/>
      <c r="JTA42" s="263"/>
      <c r="JTB42" s="263"/>
      <c r="JTC42" s="288"/>
      <c r="JTD42" s="288"/>
      <c r="JTE42" s="311"/>
      <c r="JTF42" s="267"/>
      <c r="JTG42" s="263"/>
      <c r="JTH42" s="263"/>
      <c r="JTI42" s="263"/>
      <c r="JTJ42" s="263"/>
      <c r="JTK42" s="263"/>
      <c r="JTL42" s="263"/>
      <c r="JTM42" s="288"/>
      <c r="JTN42" s="288"/>
      <c r="JTO42" s="311"/>
      <c r="JTP42" s="267"/>
      <c r="JTQ42" s="263"/>
      <c r="JTR42" s="263"/>
      <c r="JTS42" s="263"/>
      <c r="JTT42" s="263"/>
      <c r="JTU42" s="263"/>
      <c r="JTV42" s="263"/>
      <c r="JTW42" s="288"/>
      <c r="JTX42" s="288"/>
      <c r="JTY42" s="311"/>
      <c r="JTZ42" s="267"/>
      <c r="JUA42" s="263"/>
      <c r="JUB42" s="263"/>
      <c r="JUC42" s="263"/>
      <c r="JUD42" s="263"/>
      <c r="JUE42" s="263"/>
      <c r="JUF42" s="263"/>
      <c r="JUG42" s="288"/>
      <c r="JUH42" s="288"/>
      <c r="JUI42" s="311"/>
      <c r="JUJ42" s="267"/>
      <c r="JUK42" s="263"/>
      <c r="JUL42" s="263"/>
      <c r="JUM42" s="263"/>
      <c r="JUN42" s="263"/>
      <c r="JUO42" s="263"/>
      <c r="JUP42" s="263"/>
      <c r="JUQ42" s="288"/>
      <c r="JUR42" s="288"/>
      <c r="JUS42" s="311"/>
      <c r="JUT42" s="267"/>
      <c r="JUU42" s="263"/>
      <c r="JUV42" s="263"/>
      <c r="JUW42" s="263"/>
      <c r="JUX42" s="263"/>
      <c r="JUY42" s="263"/>
      <c r="JUZ42" s="263"/>
      <c r="JVA42" s="288"/>
      <c r="JVB42" s="288"/>
      <c r="JVC42" s="311"/>
      <c r="JVD42" s="267"/>
      <c r="JVE42" s="263"/>
      <c r="JVF42" s="263"/>
      <c r="JVG42" s="263"/>
      <c r="JVH42" s="263"/>
      <c r="JVI42" s="263"/>
      <c r="JVJ42" s="263"/>
      <c r="JVK42" s="288"/>
      <c r="JVL42" s="288"/>
      <c r="JVM42" s="311"/>
      <c r="JVN42" s="267"/>
      <c r="JVO42" s="263"/>
      <c r="JVP42" s="263"/>
      <c r="JVQ42" s="263"/>
      <c r="JVR42" s="263"/>
      <c r="JVS42" s="263"/>
      <c r="JVT42" s="263"/>
      <c r="JVU42" s="288"/>
      <c r="JVV42" s="288"/>
      <c r="JVW42" s="311"/>
      <c r="JVX42" s="267"/>
      <c r="JVY42" s="263"/>
      <c r="JVZ42" s="263"/>
      <c r="JWA42" s="263"/>
      <c r="JWB42" s="263"/>
      <c r="JWC42" s="263"/>
      <c r="JWD42" s="263"/>
      <c r="JWE42" s="288"/>
      <c r="JWF42" s="288"/>
      <c r="JWG42" s="311"/>
      <c r="JWH42" s="267"/>
      <c r="JWI42" s="263"/>
      <c r="JWJ42" s="263"/>
      <c r="JWK42" s="263"/>
      <c r="JWL42" s="263"/>
      <c r="JWM42" s="263"/>
      <c r="JWN42" s="263"/>
      <c r="JWO42" s="288"/>
      <c r="JWP42" s="288"/>
      <c r="JWQ42" s="311"/>
      <c r="JWR42" s="267"/>
      <c r="JWS42" s="263"/>
      <c r="JWT42" s="263"/>
      <c r="JWU42" s="263"/>
      <c r="JWV42" s="263"/>
      <c r="JWW42" s="263"/>
      <c r="JWX42" s="263"/>
      <c r="JWY42" s="288"/>
      <c r="JWZ42" s="288"/>
      <c r="JXA42" s="311"/>
      <c r="JXB42" s="267"/>
      <c r="JXC42" s="263"/>
      <c r="JXD42" s="263"/>
      <c r="JXE42" s="263"/>
      <c r="JXF42" s="263"/>
      <c r="JXG42" s="263"/>
      <c r="JXH42" s="263"/>
      <c r="JXI42" s="288"/>
      <c r="JXJ42" s="288"/>
      <c r="JXK42" s="311"/>
      <c r="JXL42" s="267"/>
      <c r="JXM42" s="263"/>
      <c r="JXN42" s="263"/>
      <c r="JXO42" s="263"/>
      <c r="JXP42" s="263"/>
      <c r="JXQ42" s="263"/>
      <c r="JXR42" s="263"/>
      <c r="JXS42" s="288"/>
      <c r="JXT42" s="288"/>
      <c r="JXU42" s="311"/>
      <c r="JXV42" s="267"/>
      <c r="JXW42" s="263"/>
      <c r="JXX42" s="263"/>
      <c r="JXY42" s="263"/>
      <c r="JXZ42" s="263"/>
      <c r="JYA42" s="263"/>
      <c r="JYB42" s="263"/>
      <c r="JYC42" s="288"/>
      <c r="JYD42" s="288"/>
      <c r="JYE42" s="311"/>
      <c r="JYF42" s="267"/>
      <c r="JYG42" s="263"/>
      <c r="JYH42" s="263"/>
      <c r="JYI42" s="263"/>
      <c r="JYJ42" s="263"/>
      <c r="JYK42" s="263"/>
      <c r="JYL42" s="263"/>
      <c r="JYM42" s="288"/>
      <c r="JYN42" s="288"/>
      <c r="JYO42" s="311"/>
      <c r="JYP42" s="267"/>
      <c r="JYQ42" s="263"/>
      <c r="JYR42" s="263"/>
      <c r="JYS42" s="263"/>
      <c r="JYT42" s="263"/>
      <c r="JYU42" s="263"/>
      <c r="JYV42" s="263"/>
      <c r="JYW42" s="288"/>
      <c r="JYX42" s="288"/>
      <c r="JYY42" s="311"/>
      <c r="JYZ42" s="267"/>
      <c r="JZA42" s="263"/>
      <c r="JZB42" s="263"/>
      <c r="JZC42" s="263"/>
      <c r="JZD42" s="263"/>
      <c r="JZE42" s="263"/>
      <c r="JZF42" s="263"/>
      <c r="JZG42" s="288"/>
      <c r="JZH42" s="288"/>
      <c r="JZI42" s="311"/>
      <c r="JZJ42" s="267"/>
      <c r="JZK42" s="263"/>
      <c r="JZL42" s="263"/>
      <c r="JZM42" s="263"/>
      <c r="JZN42" s="263"/>
      <c r="JZO42" s="263"/>
      <c r="JZP42" s="263"/>
      <c r="JZQ42" s="288"/>
      <c r="JZR42" s="288"/>
      <c r="JZS42" s="311"/>
      <c r="JZT42" s="267"/>
      <c r="JZU42" s="263"/>
      <c r="JZV42" s="263"/>
      <c r="JZW42" s="263"/>
      <c r="JZX42" s="263"/>
      <c r="JZY42" s="263"/>
      <c r="JZZ42" s="263"/>
      <c r="KAA42" s="288"/>
      <c r="KAB42" s="288"/>
      <c r="KAC42" s="311"/>
      <c r="KAD42" s="267"/>
      <c r="KAE42" s="263"/>
      <c r="KAF42" s="263"/>
      <c r="KAG42" s="263"/>
      <c r="KAH42" s="263"/>
      <c r="KAI42" s="263"/>
      <c r="KAJ42" s="263"/>
      <c r="KAK42" s="288"/>
      <c r="KAL42" s="288"/>
      <c r="KAM42" s="311"/>
      <c r="KAN42" s="267"/>
      <c r="KAO42" s="263"/>
      <c r="KAP42" s="263"/>
      <c r="KAQ42" s="263"/>
      <c r="KAR42" s="263"/>
      <c r="KAS42" s="263"/>
      <c r="KAT42" s="263"/>
      <c r="KAU42" s="288"/>
      <c r="KAV42" s="288"/>
      <c r="KAW42" s="311"/>
      <c r="KAX42" s="267"/>
      <c r="KAY42" s="263"/>
      <c r="KAZ42" s="263"/>
      <c r="KBA42" s="263"/>
      <c r="KBB42" s="263"/>
      <c r="KBC42" s="263"/>
      <c r="KBD42" s="263"/>
      <c r="KBE42" s="288"/>
      <c r="KBF42" s="288"/>
      <c r="KBG42" s="311"/>
      <c r="KBH42" s="267"/>
      <c r="KBI42" s="263"/>
      <c r="KBJ42" s="263"/>
      <c r="KBK42" s="263"/>
      <c r="KBL42" s="263"/>
      <c r="KBM42" s="263"/>
      <c r="KBN42" s="263"/>
      <c r="KBO42" s="288"/>
      <c r="KBP42" s="288"/>
      <c r="KBQ42" s="311"/>
      <c r="KBR42" s="267"/>
      <c r="KBS42" s="263"/>
      <c r="KBT42" s="263"/>
      <c r="KBU42" s="263"/>
      <c r="KBV42" s="263"/>
      <c r="KBW42" s="263"/>
      <c r="KBX42" s="263"/>
      <c r="KBY42" s="288"/>
      <c r="KBZ42" s="288"/>
      <c r="KCA42" s="311"/>
      <c r="KCB42" s="267"/>
      <c r="KCC42" s="263"/>
      <c r="KCD42" s="263"/>
      <c r="KCE42" s="263"/>
      <c r="KCF42" s="263"/>
      <c r="KCG42" s="263"/>
      <c r="KCH42" s="263"/>
      <c r="KCI42" s="288"/>
      <c r="KCJ42" s="288"/>
      <c r="KCK42" s="311"/>
      <c r="KCL42" s="267"/>
      <c r="KCM42" s="263"/>
      <c r="KCN42" s="263"/>
      <c r="KCO42" s="263"/>
      <c r="KCP42" s="263"/>
      <c r="KCQ42" s="263"/>
      <c r="KCR42" s="263"/>
      <c r="KCS42" s="288"/>
      <c r="KCT42" s="288"/>
      <c r="KCU42" s="311"/>
      <c r="KCV42" s="267"/>
      <c r="KCW42" s="263"/>
      <c r="KCX42" s="263"/>
      <c r="KCY42" s="263"/>
      <c r="KCZ42" s="263"/>
      <c r="KDA42" s="263"/>
      <c r="KDB42" s="263"/>
      <c r="KDC42" s="288"/>
      <c r="KDD42" s="288"/>
      <c r="KDE42" s="311"/>
      <c r="KDF42" s="267"/>
      <c r="KDG42" s="263"/>
      <c r="KDH42" s="263"/>
      <c r="KDI42" s="263"/>
      <c r="KDJ42" s="263"/>
      <c r="KDK42" s="263"/>
      <c r="KDL42" s="263"/>
      <c r="KDM42" s="288"/>
      <c r="KDN42" s="288"/>
      <c r="KDO42" s="311"/>
      <c r="KDP42" s="267"/>
      <c r="KDQ42" s="263"/>
      <c r="KDR42" s="263"/>
      <c r="KDS42" s="263"/>
      <c r="KDT42" s="263"/>
      <c r="KDU42" s="263"/>
      <c r="KDV42" s="263"/>
      <c r="KDW42" s="288"/>
      <c r="KDX42" s="288"/>
      <c r="KDY42" s="311"/>
      <c r="KDZ42" s="267"/>
      <c r="KEA42" s="263"/>
      <c r="KEB42" s="263"/>
      <c r="KEC42" s="263"/>
      <c r="KED42" s="263"/>
      <c r="KEE42" s="263"/>
      <c r="KEF42" s="263"/>
      <c r="KEG42" s="288"/>
      <c r="KEH42" s="288"/>
      <c r="KEI42" s="311"/>
      <c r="KEJ42" s="267"/>
      <c r="KEK42" s="263"/>
      <c r="KEL42" s="263"/>
      <c r="KEM42" s="263"/>
      <c r="KEN42" s="263"/>
      <c r="KEO42" s="263"/>
      <c r="KEP42" s="263"/>
      <c r="KEQ42" s="288"/>
      <c r="KER42" s="288"/>
      <c r="KES42" s="311"/>
      <c r="KET42" s="267"/>
      <c r="KEU42" s="263"/>
      <c r="KEV42" s="263"/>
      <c r="KEW42" s="263"/>
      <c r="KEX42" s="263"/>
      <c r="KEY42" s="263"/>
      <c r="KEZ42" s="263"/>
      <c r="KFA42" s="288"/>
      <c r="KFB42" s="288"/>
      <c r="KFC42" s="311"/>
      <c r="KFD42" s="267"/>
      <c r="KFE42" s="263"/>
      <c r="KFF42" s="263"/>
      <c r="KFG42" s="263"/>
      <c r="KFH42" s="263"/>
      <c r="KFI42" s="263"/>
      <c r="KFJ42" s="263"/>
      <c r="KFK42" s="288"/>
      <c r="KFL42" s="288"/>
      <c r="KFM42" s="311"/>
      <c r="KFN42" s="267"/>
      <c r="KFO42" s="263"/>
      <c r="KFP42" s="263"/>
      <c r="KFQ42" s="263"/>
      <c r="KFR42" s="263"/>
      <c r="KFS42" s="263"/>
      <c r="KFT42" s="263"/>
      <c r="KFU42" s="288"/>
      <c r="KFV42" s="288"/>
      <c r="KFW42" s="311"/>
      <c r="KFX42" s="267"/>
      <c r="KFY42" s="263"/>
      <c r="KFZ42" s="263"/>
      <c r="KGA42" s="263"/>
      <c r="KGB42" s="263"/>
      <c r="KGC42" s="263"/>
      <c r="KGD42" s="263"/>
      <c r="KGE42" s="288"/>
      <c r="KGF42" s="288"/>
      <c r="KGG42" s="311"/>
      <c r="KGH42" s="267"/>
      <c r="KGI42" s="263"/>
      <c r="KGJ42" s="263"/>
      <c r="KGK42" s="263"/>
      <c r="KGL42" s="263"/>
      <c r="KGM42" s="263"/>
      <c r="KGN42" s="263"/>
      <c r="KGO42" s="288"/>
      <c r="KGP42" s="288"/>
      <c r="KGQ42" s="311"/>
      <c r="KGR42" s="267"/>
      <c r="KGS42" s="263"/>
      <c r="KGT42" s="263"/>
      <c r="KGU42" s="263"/>
      <c r="KGV42" s="263"/>
      <c r="KGW42" s="263"/>
      <c r="KGX42" s="263"/>
      <c r="KGY42" s="288"/>
      <c r="KGZ42" s="288"/>
      <c r="KHA42" s="311"/>
      <c r="KHB42" s="267"/>
      <c r="KHC42" s="263"/>
      <c r="KHD42" s="263"/>
      <c r="KHE42" s="263"/>
      <c r="KHF42" s="263"/>
      <c r="KHG42" s="263"/>
      <c r="KHH42" s="263"/>
      <c r="KHI42" s="288"/>
      <c r="KHJ42" s="288"/>
      <c r="KHK42" s="311"/>
      <c r="KHL42" s="267"/>
      <c r="KHM42" s="263"/>
      <c r="KHN42" s="263"/>
      <c r="KHO42" s="263"/>
      <c r="KHP42" s="263"/>
      <c r="KHQ42" s="263"/>
      <c r="KHR42" s="263"/>
      <c r="KHS42" s="288"/>
      <c r="KHT42" s="288"/>
      <c r="KHU42" s="311"/>
      <c r="KHV42" s="267"/>
      <c r="KHW42" s="263"/>
      <c r="KHX42" s="263"/>
      <c r="KHY42" s="263"/>
      <c r="KHZ42" s="263"/>
      <c r="KIA42" s="263"/>
      <c r="KIB42" s="263"/>
      <c r="KIC42" s="288"/>
      <c r="KID42" s="288"/>
      <c r="KIE42" s="311"/>
      <c r="KIF42" s="267"/>
      <c r="KIG42" s="263"/>
      <c r="KIH42" s="263"/>
      <c r="KII42" s="263"/>
      <c r="KIJ42" s="263"/>
      <c r="KIK42" s="263"/>
      <c r="KIL42" s="263"/>
      <c r="KIM42" s="288"/>
      <c r="KIN42" s="288"/>
      <c r="KIO42" s="311"/>
      <c r="KIP42" s="267"/>
      <c r="KIQ42" s="263"/>
      <c r="KIR42" s="263"/>
      <c r="KIS42" s="263"/>
      <c r="KIT42" s="263"/>
      <c r="KIU42" s="263"/>
      <c r="KIV42" s="263"/>
      <c r="KIW42" s="288"/>
      <c r="KIX42" s="288"/>
      <c r="KIY42" s="311"/>
      <c r="KIZ42" s="267"/>
      <c r="KJA42" s="263"/>
      <c r="KJB42" s="263"/>
      <c r="KJC42" s="263"/>
      <c r="KJD42" s="263"/>
      <c r="KJE42" s="263"/>
      <c r="KJF42" s="263"/>
      <c r="KJG42" s="288"/>
      <c r="KJH42" s="288"/>
      <c r="KJI42" s="311"/>
      <c r="KJJ42" s="267"/>
      <c r="KJK42" s="263"/>
      <c r="KJL42" s="263"/>
      <c r="KJM42" s="263"/>
      <c r="KJN42" s="263"/>
      <c r="KJO42" s="263"/>
      <c r="KJP42" s="263"/>
      <c r="KJQ42" s="288"/>
      <c r="KJR42" s="288"/>
      <c r="KJS42" s="311"/>
      <c r="KJT42" s="267"/>
      <c r="KJU42" s="263"/>
      <c r="KJV42" s="263"/>
      <c r="KJW42" s="263"/>
      <c r="KJX42" s="263"/>
      <c r="KJY42" s="263"/>
      <c r="KJZ42" s="263"/>
      <c r="KKA42" s="288"/>
      <c r="KKB42" s="288"/>
      <c r="KKC42" s="311"/>
      <c r="KKD42" s="267"/>
      <c r="KKE42" s="263"/>
      <c r="KKF42" s="263"/>
      <c r="KKG42" s="263"/>
      <c r="KKH42" s="263"/>
      <c r="KKI42" s="263"/>
      <c r="KKJ42" s="263"/>
      <c r="KKK42" s="288"/>
      <c r="KKL42" s="288"/>
      <c r="KKM42" s="311"/>
      <c r="KKN42" s="267"/>
      <c r="KKO42" s="263"/>
      <c r="KKP42" s="263"/>
      <c r="KKQ42" s="263"/>
      <c r="KKR42" s="263"/>
      <c r="KKS42" s="263"/>
      <c r="KKT42" s="263"/>
      <c r="KKU42" s="288"/>
      <c r="KKV42" s="288"/>
      <c r="KKW42" s="311"/>
      <c r="KKX42" s="267"/>
      <c r="KKY42" s="263"/>
      <c r="KKZ42" s="263"/>
      <c r="KLA42" s="263"/>
      <c r="KLB42" s="263"/>
      <c r="KLC42" s="263"/>
      <c r="KLD42" s="263"/>
      <c r="KLE42" s="288"/>
      <c r="KLF42" s="288"/>
      <c r="KLG42" s="311"/>
      <c r="KLH42" s="267"/>
      <c r="KLI42" s="263"/>
      <c r="KLJ42" s="263"/>
      <c r="KLK42" s="263"/>
      <c r="KLL42" s="263"/>
      <c r="KLM42" s="263"/>
      <c r="KLN42" s="263"/>
      <c r="KLO42" s="288"/>
      <c r="KLP42" s="288"/>
      <c r="KLQ42" s="311"/>
      <c r="KLR42" s="267"/>
      <c r="KLS42" s="263"/>
      <c r="KLT42" s="263"/>
      <c r="KLU42" s="263"/>
      <c r="KLV42" s="263"/>
      <c r="KLW42" s="263"/>
      <c r="KLX42" s="263"/>
      <c r="KLY42" s="288"/>
      <c r="KLZ42" s="288"/>
      <c r="KMA42" s="311"/>
      <c r="KMB42" s="267"/>
      <c r="KMC42" s="263"/>
      <c r="KMD42" s="263"/>
      <c r="KME42" s="263"/>
      <c r="KMF42" s="263"/>
      <c r="KMG42" s="263"/>
      <c r="KMH42" s="263"/>
      <c r="KMI42" s="288"/>
      <c r="KMJ42" s="288"/>
      <c r="KMK42" s="311"/>
      <c r="KML42" s="267"/>
      <c r="KMM42" s="263"/>
      <c r="KMN42" s="263"/>
      <c r="KMO42" s="263"/>
      <c r="KMP42" s="263"/>
      <c r="KMQ42" s="263"/>
      <c r="KMR42" s="263"/>
      <c r="KMS42" s="288"/>
      <c r="KMT42" s="288"/>
      <c r="KMU42" s="311"/>
      <c r="KMV42" s="267"/>
      <c r="KMW42" s="263"/>
      <c r="KMX42" s="263"/>
      <c r="KMY42" s="263"/>
      <c r="KMZ42" s="263"/>
      <c r="KNA42" s="263"/>
      <c r="KNB42" s="263"/>
      <c r="KNC42" s="288"/>
      <c r="KND42" s="288"/>
      <c r="KNE42" s="311"/>
      <c r="KNF42" s="267"/>
      <c r="KNG42" s="263"/>
      <c r="KNH42" s="263"/>
      <c r="KNI42" s="263"/>
      <c r="KNJ42" s="263"/>
      <c r="KNK42" s="263"/>
      <c r="KNL42" s="263"/>
      <c r="KNM42" s="288"/>
      <c r="KNN42" s="288"/>
      <c r="KNO42" s="311"/>
      <c r="KNP42" s="267"/>
      <c r="KNQ42" s="263"/>
      <c r="KNR42" s="263"/>
      <c r="KNS42" s="263"/>
      <c r="KNT42" s="263"/>
      <c r="KNU42" s="263"/>
      <c r="KNV42" s="263"/>
      <c r="KNW42" s="288"/>
      <c r="KNX42" s="288"/>
      <c r="KNY42" s="311"/>
      <c r="KNZ42" s="267"/>
      <c r="KOA42" s="263"/>
      <c r="KOB42" s="263"/>
      <c r="KOC42" s="263"/>
      <c r="KOD42" s="263"/>
      <c r="KOE42" s="263"/>
      <c r="KOF42" s="263"/>
      <c r="KOG42" s="288"/>
      <c r="KOH42" s="288"/>
      <c r="KOI42" s="311"/>
      <c r="KOJ42" s="267"/>
      <c r="KOK42" s="263"/>
      <c r="KOL42" s="263"/>
      <c r="KOM42" s="263"/>
      <c r="KON42" s="263"/>
      <c r="KOO42" s="263"/>
      <c r="KOP42" s="263"/>
      <c r="KOQ42" s="288"/>
      <c r="KOR42" s="288"/>
      <c r="KOS42" s="311"/>
      <c r="KOT42" s="267"/>
      <c r="KOU42" s="263"/>
      <c r="KOV42" s="263"/>
      <c r="KOW42" s="263"/>
      <c r="KOX42" s="263"/>
      <c r="KOY42" s="263"/>
      <c r="KOZ42" s="263"/>
      <c r="KPA42" s="288"/>
      <c r="KPB42" s="288"/>
      <c r="KPC42" s="311"/>
      <c r="KPD42" s="267"/>
      <c r="KPE42" s="263"/>
      <c r="KPF42" s="263"/>
      <c r="KPG42" s="263"/>
      <c r="KPH42" s="263"/>
      <c r="KPI42" s="263"/>
      <c r="KPJ42" s="263"/>
      <c r="KPK42" s="288"/>
      <c r="KPL42" s="288"/>
      <c r="KPM42" s="311"/>
      <c r="KPN42" s="267"/>
      <c r="KPO42" s="263"/>
      <c r="KPP42" s="263"/>
      <c r="KPQ42" s="263"/>
      <c r="KPR42" s="263"/>
      <c r="KPS42" s="263"/>
      <c r="KPT42" s="263"/>
      <c r="KPU42" s="288"/>
      <c r="KPV42" s="288"/>
      <c r="KPW42" s="311"/>
      <c r="KPX42" s="267"/>
      <c r="KPY42" s="263"/>
      <c r="KPZ42" s="263"/>
      <c r="KQA42" s="263"/>
      <c r="KQB42" s="263"/>
      <c r="KQC42" s="263"/>
      <c r="KQD42" s="263"/>
      <c r="KQE42" s="288"/>
      <c r="KQF42" s="288"/>
      <c r="KQG42" s="311"/>
      <c r="KQH42" s="267"/>
      <c r="KQI42" s="263"/>
      <c r="KQJ42" s="263"/>
      <c r="KQK42" s="263"/>
      <c r="KQL42" s="263"/>
      <c r="KQM42" s="263"/>
      <c r="KQN42" s="263"/>
      <c r="KQO42" s="288"/>
      <c r="KQP42" s="288"/>
      <c r="KQQ42" s="311"/>
      <c r="KQR42" s="267"/>
      <c r="KQS42" s="263"/>
      <c r="KQT42" s="263"/>
      <c r="KQU42" s="263"/>
      <c r="KQV42" s="263"/>
      <c r="KQW42" s="263"/>
      <c r="KQX42" s="263"/>
      <c r="KQY42" s="288"/>
      <c r="KQZ42" s="288"/>
      <c r="KRA42" s="311"/>
      <c r="KRB42" s="267"/>
      <c r="KRC42" s="263"/>
      <c r="KRD42" s="263"/>
      <c r="KRE42" s="263"/>
      <c r="KRF42" s="263"/>
      <c r="KRG42" s="263"/>
      <c r="KRH42" s="263"/>
      <c r="KRI42" s="288"/>
      <c r="KRJ42" s="288"/>
      <c r="KRK42" s="311"/>
      <c r="KRL42" s="267"/>
      <c r="KRM42" s="263"/>
      <c r="KRN42" s="263"/>
      <c r="KRO42" s="263"/>
      <c r="KRP42" s="263"/>
      <c r="KRQ42" s="263"/>
      <c r="KRR42" s="263"/>
      <c r="KRS42" s="288"/>
      <c r="KRT42" s="288"/>
      <c r="KRU42" s="311"/>
      <c r="KRV42" s="267"/>
      <c r="KRW42" s="263"/>
      <c r="KRX42" s="263"/>
      <c r="KRY42" s="263"/>
      <c r="KRZ42" s="263"/>
      <c r="KSA42" s="263"/>
      <c r="KSB42" s="263"/>
      <c r="KSC42" s="288"/>
      <c r="KSD42" s="288"/>
      <c r="KSE42" s="311"/>
      <c r="KSF42" s="267"/>
      <c r="KSG42" s="263"/>
      <c r="KSH42" s="263"/>
      <c r="KSI42" s="263"/>
      <c r="KSJ42" s="263"/>
      <c r="KSK42" s="263"/>
      <c r="KSL42" s="263"/>
      <c r="KSM42" s="288"/>
      <c r="KSN42" s="288"/>
      <c r="KSO42" s="311"/>
      <c r="KSP42" s="267"/>
      <c r="KSQ42" s="263"/>
      <c r="KSR42" s="263"/>
      <c r="KSS42" s="263"/>
      <c r="KST42" s="263"/>
      <c r="KSU42" s="263"/>
      <c r="KSV42" s="263"/>
      <c r="KSW42" s="288"/>
      <c r="KSX42" s="288"/>
      <c r="KSY42" s="311"/>
      <c r="KSZ42" s="267"/>
      <c r="KTA42" s="263"/>
      <c r="KTB42" s="263"/>
      <c r="KTC42" s="263"/>
      <c r="KTD42" s="263"/>
      <c r="KTE42" s="263"/>
      <c r="KTF42" s="263"/>
      <c r="KTG42" s="288"/>
      <c r="KTH42" s="288"/>
      <c r="KTI42" s="311"/>
      <c r="KTJ42" s="267"/>
      <c r="KTK42" s="263"/>
      <c r="KTL42" s="263"/>
      <c r="KTM42" s="263"/>
      <c r="KTN42" s="263"/>
      <c r="KTO42" s="263"/>
      <c r="KTP42" s="263"/>
      <c r="KTQ42" s="288"/>
      <c r="KTR42" s="288"/>
      <c r="KTS42" s="311"/>
      <c r="KTT42" s="267"/>
      <c r="KTU42" s="263"/>
      <c r="KTV42" s="263"/>
      <c r="KTW42" s="263"/>
      <c r="KTX42" s="263"/>
      <c r="KTY42" s="263"/>
      <c r="KTZ42" s="263"/>
      <c r="KUA42" s="288"/>
      <c r="KUB42" s="288"/>
      <c r="KUC42" s="311"/>
      <c r="KUD42" s="267"/>
      <c r="KUE42" s="263"/>
      <c r="KUF42" s="263"/>
      <c r="KUG42" s="263"/>
      <c r="KUH42" s="263"/>
      <c r="KUI42" s="263"/>
      <c r="KUJ42" s="263"/>
      <c r="KUK42" s="288"/>
      <c r="KUL42" s="288"/>
      <c r="KUM42" s="311"/>
      <c r="KUN42" s="267"/>
      <c r="KUO42" s="263"/>
      <c r="KUP42" s="263"/>
      <c r="KUQ42" s="263"/>
      <c r="KUR42" s="263"/>
      <c r="KUS42" s="263"/>
      <c r="KUT42" s="263"/>
      <c r="KUU42" s="288"/>
      <c r="KUV42" s="288"/>
      <c r="KUW42" s="311"/>
      <c r="KUX42" s="267"/>
      <c r="KUY42" s="263"/>
      <c r="KUZ42" s="263"/>
      <c r="KVA42" s="263"/>
      <c r="KVB42" s="263"/>
      <c r="KVC42" s="263"/>
      <c r="KVD42" s="263"/>
      <c r="KVE42" s="288"/>
      <c r="KVF42" s="288"/>
      <c r="KVG42" s="311"/>
      <c r="KVH42" s="267"/>
      <c r="KVI42" s="263"/>
      <c r="KVJ42" s="263"/>
      <c r="KVK42" s="263"/>
      <c r="KVL42" s="263"/>
      <c r="KVM42" s="263"/>
      <c r="KVN42" s="263"/>
      <c r="KVO42" s="288"/>
      <c r="KVP42" s="288"/>
      <c r="KVQ42" s="311"/>
      <c r="KVR42" s="267"/>
      <c r="KVS42" s="263"/>
      <c r="KVT42" s="263"/>
      <c r="KVU42" s="263"/>
      <c r="KVV42" s="263"/>
      <c r="KVW42" s="263"/>
      <c r="KVX42" s="263"/>
      <c r="KVY42" s="288"/>
      <c r="KVZ42" s="288"/>
      <c r="KWA42" s="311"/>
      <c r="KWB42" s="267"/>
      <c r="KWC42" s="263"/>
      <c r="KWD42" s="263"/>
      <c r="KWE42" s="263"/>
      <c r="KWF42" s="263"/>
      <c r="KWG42" s="263"/>
      <c r="KWH42" s="263"/>
      <c r="KWI42" s="288"/>
      <c r="KWJ42" s="288"/>
      <c r="KWK42" s="311"/>
      <c r="KWL42" s="267"/>
      <c r="KWM42" s="263"/>
      <c r="KWN42" s="263"/>
      <c r="KWO42" s="263"/>
      <c r="KWP42" s="263"/>
      <c r="KWQ42" s="263"/>
      <c r="KWR42" s="263"/>
      <c r="KWS42" s="288"/>
      <c r="KWT42" s="288"/>
      <c r="KWU42" s="311"/>
      <c r="KWV42" s="267"/>
      <c r="KWW42" s="263"/>
      <c r="KWX42" s="263"/>
      <c r="KWY42" s="263"/>
      <c r="KWZ42" s="263"/>
      <c r="KXA42" s="263"/>
      <c r="KXB42" s="263"/>
      <c r="KXC42" s="288"/>
      <c r="KXD42" s="288"/>
      <c r="KXE42" s="311"/>
      <c r="KXF42" s="267"/>
      <c r="KXG42" s="263"/>
      <c r="KXH42" s="263"/>
      <c r="KXI42" s="263"/>
      <c r="KXJ42" s="263"/>
      <c r="KXK42" s="263"/>
      <c r="KXL42" s="263"/>
      <c r="KXM42" s="288"/>
      <c r="KXN42" s="288"/>
      <c r="KXO42" s="311"/>
      <c r="KXP42" s="267"/>
      <c r="KXQ42" s="263"/>
      <c r="KXR42" s="263"/>
      <c r="KXS42" s="263"/>
      <c r="KXT42" s="263"/>
      <c r="KXU42" s="263"/>
      <c r="KXV42" s="263"/>
      <c r="KXW42" s="288"/>
      <c r="KXX42" s="288"/>
      <c r="KXY42" s="311"/>
      <c r="KXZ42" s="267"/>
      <c r="KYA42" s="263"/>
      <c r="KYB42" s="263"/>
      <c r="KYC42" s="263"/>
      <c r="KYD42" s="263"/>
      <c r="KYE42" s="263"/>
      <c r="KYF42" s="263"/>
      <c r="KYG42" s="288"/>
      <c r="KYH42" s="288"/>
      <c r="KYI42" s="311"/>
      <c r="KYJ42" s="267"/>
      <c r="KYK42" s="263"/>
      <c r="KYL42" s="263"/>
      <c r="KYM42" s="263"/>
      <c r="KYN42" s="263"/>
      <c r="KYO42" s="263"/>
      <c r="KYP42" s="263"/>
      <c r="KYQ42" s="288"/>
      <c r="KYR42" s="288"/>
      <c r="KYS42" s="311"/>
      <c r="KYT42" s="267"/>
      <c r="KYU42" s="263"/>
      <c r="KYV42" s="263"/>
      <c r="KYW42" s="263"/>
      <c r="KYX42" s="263"/>
      <c r="KYY42" s="263"/>
      <c r="KYZ42" s="263"/>
      <c r="KZA42" s="288"/>
      <c r="KZB42" s="288"/>
      <c r="KZC42" s="311"/>
      <c r="KZD42" s="267"/>
      <c r="KZE42" s="263"/>
      <c r="KZF42" s="263"/>
      <c r="KZG42" s="263"/>
      <c r="KZH42" s="263"/>
      <c r="KZI42" s="263"/>
      <c r="KZJ42" s="263"/>
      <c r="KZK42" s="288"/>
      <c r="KZL42" s="288"/>
      <c r="KZM42" s="311"/>
      <c r="KZN42" s="267"/>
      <c r="KZO42" s="263"/>
      <c r="KZP42" s="263"/>
      <c r="KZQ42" s="263"/>
      <c r="KZR42" s="263"/>
      <c r="KZS42" s="263"/>
      <c r="KZT42" s="263"/>
      <c r="KZU42" s="288"/>
      <c r="KZV42" s="288"/>
      <c r="KZW42" s="311"/>
      <c r="KZX42" s="267"/>
      <c r="KZY42" s="263"/>
      <c r="KZZ42" s="263"/>
      <c r="LAA42" s="263"/>
      <c r="LAB42" s="263"/>
      <c r="LAC42" s="263"/>
      <c r="LAD42" s="263"/>
      <c r="LAE42" s="288"/>
      <c r="LAF42" s="288"/>
      <c r="LAG42" s="311"/>
      <c r="LAH42" s="267"/>
      <c r="LAI42" s="263"/>
      <c r="LAJ42" s="263"/>
      <c r="LAK42" s="263"/>
      <c r="LAL42" s="263"/>
      <c r="LAM42" s="263"/>
      <c r="LAN42" s="263"/>
      <c r="LAO42" s="288"/>
      <c r="LAP42" s="288"/>
      <c r="LAQ42" s="311"/>
      <c r="LAR42" s="267"/>
      <c r="LAS42" s="263"/>
      <c r="LAT42" s="263"/>
      <c r="LAU42" s="263"/>
      <c r="LAV42" s="263"/>
      <c r="LAW42" s="263"/>
      <c r="LAX42" s="263"/>
      <c r="LAY42" s="288"/>
      <c r="LAZ42" s="288"/>
      <c r="LBA42" s="311"/>
      <c r="LBB42" s="267"/>
      <c r="LBC42" s="263"/>
      <c r="LBD42" s="263"/>
      <c r="LBE42" s="263"/>
      <c r="LBF42" s="263"/>
      <c r="LBG42" s="263"/>
      <c r="LBH42" s="263"/>
      <c r="LBI42" s="288"/>
      <c r="LBJ42" s="288"/>
      <c r="LBK42" s="311"/>
      <c r="LBL42" s="267"/>
      <c r="LBM42" s="263"/>
      <c r="LBN42" s="263"/>
      <c r="LBO42" s="263"/>
      <c r="LBP42" s="263"/>
      <c r="LBQ42" s="263"/>
      <c r="LBR42" s="263"/>
      <c r="LBS42" s="288"/>
      <c r="LBT42" s="288"/>
      <c r="LBU42" s="311"/>
      <c r="LBV42" s="267"/>
      <c r="LBW42" s="263"/>
      <c r="LBX42" s="263"/>
      <c r="LBY42" s="263"/>
      <c r="LBZ42" s="263"/>
      <c r="LCA42" s="263"/>
      <c r="LCB42" s="263"/>
      <c r="LCC42" s="288"/>
      <c r="LCD42" s="288"/>
      <c r="LCE42" s="311"/>
      <c r="LCF42" s="267"/>
      <c r="LCG42" s="263"/>
      <c r="LCH42" s="263"/>
      <c r="LCI42" s="263"/>
      <c r="LCJ42" s="263"/>
      <c r="LCK42" s="263"/>
      <c r="LCL42" s="263"/>
      <c r="LCM42" s="288"/>
      <c r="LCN42" s="288"/>
      <c r="LCO42" s="311"/>
      <c r="LCP42" s="267"/>
      <c r="LCQ42" s="263"/>
      <c r="LCR42" s="263"/>
      <c r="LCS42" s="263"/>
      <c r="LCT42" s="263"/>
      <c r="LCU42" s="263"/>
      <c r="LCV42" s="263"/>
      <c r="LCW42" s="288"/>
      <c r="LCX42" s="288"/>
      <c r="LCY42" s="311"/>
      <c r="LCZ42" s="267"/>
      <c r="LDA42" s="263"/>
      <c r="LDB42" s="263"/>
      <c r="LDC42" s="263"/>
      <c r="LDD42" s="263"/>
      <c r="LDE42" s="263"/>
      <c r="LDF42" s="263"/>
      <c r="LDG42" s="288"/>
      <c r="LDH42" s="288"/>
      <c r="LDI42" s="311"/>
      <c r="LDJ42" s="267"/>
      <c r="LDK42" s="263"/>
      <c r="LDL42" s="263"/>
      <c r="LDM42" s="263"/>
      <c r="LDN42" s="263"/>
      <c r="LDO42" s="263"/>
      <c r="LDP42" s="263"/>
      <c r="LDQ42" s="288"/>
      <c r="LDR42" s="288"/>
      <c r="LDS42" s="311"/>
      <c r="LDT42" s="267"/>
      <c r="LDU42" s="263"/>
      <c r="LDV42" s="263"/>
      <c r="LDW42" s="263"/>
      <c r="LDX42" s="263"/>
      <c r="LDY42" s="263"/>
      <c r="LDZ42" s="263"/>
      <c r="LEA42" s="288"/>
      <c r="LEB42" s="288"/>
      <c r="LEC42" s="311"/>
      <c r="LED42" s="267"/>
      <c r="LEE42" s="263"/>
      <c r="LEF42" s="263"/>
      <c r="LEG42" s="263"/>
      <c r="LEH42" s="263"/>
      <c r="LEI42" s="263"/>
      <c r="LEJ42" s="263"/>
      <c r="LEK42" s="288"/>
      <c r="LEL42" s="288"/>
      <c r="LEM42" s="311"/>
      <c r="LEN42" s="267"/>
      <c r="LEO42" s="263"/>
      <c r="LEP42" s="263"/>
      <c r="LEQ42" s="263"/>
      <c r="LER42" s="263"/>
      <c r="LES42" s="263"/>
      <c r="LET42" s="263"/>
      <c r="LEU42" s="288"/>
      <c r="LEV42" s="288"/>
      <c r="LEW42" s="311"/>
      <c r="LEX42" s="267"/>
      <c r="LEY42" s="263"/>
      <c r="LEZ42" s="263"/>
      <c r="LFA42" s="263"/>
      <c r="LFB42" s="263"/>
      <c r="LFC42" s="263"/>
      <c r="LFD42" s="263"/>
      <c r="LFE42" s="288"/>
      <c r="LFF42" s="288"/>
      <c r="LFG42" s="311"/>
      <c r="LFH42" s="267"/>
      <c r="LFI42" s="263"/>
      <c r="LFJ42" s="263"/>
      <c r="LFK42" s="263"/>
      <c r="LFL42" s="263"/>
      <c r="LFM42" s="263"/>
      <c r="LFN42" s="263"/>
      <c r="LFO42" s="288"/>
      <c r="LFP42" s="288"/>
      <c r="LFQ42" s="311"/>
      <c r="LFR42" s="267"/>
      <c r="LFS42" s="263"/>
      <c r="LFT42" s="263"/>
      <c r="LFU42" s="263"/>
      <c r="LFV42" s="263"/>
      <c r="LFW42" s="263"/>
      <c r="LFX42" s="263"/>
      <c r="LFY42" s="288"/>
      <c r="LFZ42" s="288"/>
      <c r="LGA42" s="311"/>
      <c r="LGB42" s="267"/>
      <c r="LGC42" s="263"/>
      <c r="LGD42" s="263"/>
      <c r="LGE42" s="263"/>
      <c r="LGF42" s="263"/>
      <c r="LGG42" s="263"/>
      <c r="LGH42" s="263"/>
      <c r="LGI42" s="288"/>
      <c r="LGJ42" s="288"/>
      <c r="LGK42" s="311"/>
      <c r="LGL42" s="267"/>
      <c r="LGM42" s="263"/>
      <c r="LGN42" s="263"/>
      <c r="LGO42" s="263"/>
      <c r="LGP42" s="263"/>
      <c r="LGQ42" s="263"/>
      <c r="LGR42" s="263"/>
      <c r="LGS42" s="288"/>
      <c r="LGT42" s="288"/>
      <c r="LGU42" s="311"/>
      <c r="LGV42" s="267"/>
      <c r="LGW42" s="263"/>
      <c r="LGX42" s="263"/>
      <c r="LGY42" s="263"/>
      <c r="LGZ42" s="263"/>
      <c r="LHA42" s="263"/>
      <c r="LHB42" s="263"/>
      <c r="LHC42" s="288"/>
      <c r="LHD42" s="288"/>
      <c r="LHE42" s="311"/>
      <c r="LHF42" s="267"/>
      <c r="LHG42" s="263"/>
      <c r="LHH42" s="263"/>
      <c r="LHI42" s="263"/>
      <c r="LHJ42" s="263"/>
      <c r="LHK42" s="263"/>
      <c r="LHL42" s="263"/>
      <c r="LHM42" s="288"/>
      <c r="LHN42" s="288"/>
      <c r="LHO42" s="311"/>
      <c r="LHP42" s="267"/>
      <c r="LHQ42" s="263"/>
      <c r="LHR42" s="263"/>
      <c r="LHS42" s="263"/>
      <c r="LHT42" s="263"/>
      <c r="LHU42" s="263"/>
      <c r="LHV42" s="263"/>
      <c r="LHW42" s="288"/>
      <c r="LHX42" s="288"/>
      <c r="LHY42" s="311"/>
      <c r="LHZ42" s="267"/>
      <c r="LIA42" s="263"/>
      <c r="LIB42" s="263"/>
      <c r="LIC42" s="263"/>
      <c r="LID42" s="263"/>
      <c r="LIE42" s="263"/>
      <c r="LIF42" s="263"/>
      <c r="LIG42" s="288"/>
      <c r="LIH42" s="288"/>
      <c r="LII42" s="311"/>
      <c r="LIJ42" s="267"/>
      <c r="LIK42" s="263"/>
      <c r="LIL42" s="263"/>
      <c r="LIM42" s="263"/>
      <c r="LIN42" s="263"/>
      <c r="LIO42" s="263"/>
      <c r="LIP42" s="263"/>
      <c r="LIQ42" s="288"/>
      <c r="LIR42" s="288"/>
      <c r="LIS42" s="311"/>
      <c r="LIT42" s="267"/>
      <c r="LIU42" s="263"/>
      <c r="LIV42" s="263"/>
      <c r="LIW42" s="263"/>
      <c r="LIX42" s="263"/>
      <c r="LIY42" s="263"/>
      <c r="LIZ42" s="263"/>
      <c r="LJA42" s="288"/>
      <c r="LJB42" s="288"/>
      <c r="LJC42" s="311"/>
      <c r="LJD42" s="267"/>
      <c r="LJE42" s="263"/>
      <c r="LJF42" s="263"/>
      <c r="LJG42" s="263"/>
      <c r="LJH42" s="263"/>
      <c r="LJI42" s="263"/>
      <c r="LJJ42" s="263"/>
      <c r="LJK42" s="288"/>
      <c r="LJL42" s="288"/>
      <c r="LJM42" s="311"/>
      <c r="LJN42" s="267"/>
      <c r="LJO42" s="263"/>
      <c r="LJP42" s="263"/>
      <c r="LJQ42" s="263"/>
      <c r="LJR42" s="263"/>
      <c r="LJS42" s="263"/>
      <c r="LJT42" s="263"/>
      <c r="LJU42" s="288"/>
      <c r="LJV42" s="288"/>
      <c r="LJW42" s="311"/>
      <c r="LJX42" s="267"/>
      <c r="LJY42" s="263"/>
      <c r="LJZ42" s="263"/>
      <c r="LKA42" s="263"/>
      <c r="LKB42" s="263"/>
      <c r="LKC42" s="263"/>
      <c r="LKD42" s="263"/>
      <c r="LKE42" s="288"/>
      <c r="LKF42" s="288"/>
      <c r="LKG42" s="311"/>
      <c r="LKH42" s="267"/>
      <c r="LKI42" s="263"/>
      <c r="LKJ42" s="263"/>
      <c r="LKK42" s="263"/>
      <c r="LKL42" s="263"/>
      <c r="LKM42" s="263"/>
      <c r="LKN42" s="263"/>
      <c r="LKO42" s="288"/>
      <c r="LKP42" s="288"/>
      <c r="LKQ42" s="311"/>
      <c r="LKR42" s="267"/>
      <c r="LKS42" s="263"/>
      <c r="LKT42" s="263"/>
      <c r="LKU42" s="263"/>
      <c r="LKV42" s="263"/>
      <c r="LKW42" s="263"/>
      <c r="LKX42" s="263"/>
      <c r="LKY42" s="288"/>
      <c r="LKZ42" s="288"/>
      <c r="LLA42" s="311"/>
      <c r="LLB42" s="267"/>
      <c r="LLC42" s="263"/>
      <c r="LLD42" s="263"/>
      <c r="LLE42" s="263"/>
      <c r="LLF42" s="263"/>
      <c r="LLG42" s="263"/>
      <c r="LLH42" s="263"/>
      <c r="LLI42" s="288"/>
      <c r="LLJ42" s="288"/>
      <c r="LLK42" s="311"/>
      <c r="LLL42" s="267"/>
      <c r="LLM42" s="263"/>
      <c r="LLN42" s="263"/>
      <c r="LLO42" s="263"/>
      <c r="LLP42" s="263"/>
      <c r="LLQ42" s="263"/>
      <c r="LLR42" s="263"/>
      <c r="LLS42" s="288"/>
      <c r="LLT42" s="288"/>
      <c r="LLU42" s="311"/>
      <c r="LLV42" s="267"/>
      <c r="LLW42" s="263"/>
      <c r="LLX42" s="263"/>
      <c r="LLY42" s="263"/>
      <c r="LLZ42" s="263"/>
      <c r="LMA42" s="263"/>
      <c r="LMB42" s="263"/>
      <c r="LMC42" s="288"/>
      <c r="LMD42" s="288"/>
      <c r="LME42" s="311"/>
      <c r="LMF42" s="267"/>
      <c r="LMG42" s="263"/>
      <c r="LMH42" s="263"/>
      <c r="LMI42" s="263"/>
      <c r="LMJ42" s="263"/>
      <c r="LMK42" s="263"/>
      <c r="LML42" s="263"/>
      <c r="LMM42" s="288"/>
      <c r="LMN42" s="288"/>
      <c r="LMO42" s="311"/>
      <c r="LMP42" s="267"/>
      <c r="LMQ42" s="263"/>
      <c r="LMR42" s="263"/>
      <c r="LMS42" s="263"/>
      <c r="LMT42" s="263"/>
      <c r="LMU42" s="263"/>
      <c r="LMV42" s="263"/>
      <c r="LMW42" s="288"/>
      <c r="LMX42" s="288"/>
      <c r="LMY42" s="311"/>
      <c r="LMZ42" s="267"/>
      <c r="LNA42" s="263"/>
      <c r="LNB42" s="263"/>
      <c r="LNC42" s="263"/>
      <c r="LND42" s="263"/>
      <c r="LNE42" s="263"/>
      <c r="LNF42" s="263"/>
      <c r="LNG42" s="288"/>
      <c r="LNH42" s="288"/>
      <c r="LNI42" s="311"/>
      <c r="LNJ42" s="267"/>
      <c r="LNK42" s="263"/>
      <c r="LNL42" s="263"/>
      <c r="LNM42" s="263"/>
      <c r="LNN42" s="263"/>
      <c r="LNO42" s="263"/>
      <c r="LNP42" s="263"/>
      <c r="LNQ42" s="288"/>
      <c r="LNR42" s="288"/>
      <c r="LNS42" s="311"/>
      <c r="LNT42" s="267"/>
      <c r="LNU42" s="263"/>
      <c r="LNV42" s="263"/>
      <c r="LNW42" s="263"/>
      <c r="LNX42" s="263"/>
      <c r="LNY42" s="263"/>
      <c r="LNZ42" s="263"/>
      <c r="LOA42" s="288"/>
      <c r="LOB42" s="288"/>
      <c r="LOC42" s="311"/>
      <c r="LOD42" s="267"/>
      <c r="LOE42" s="263"/>
      <c r="LOF42" s="263"/>
      <c r="LOG42" s="263"/>
      <c r="LOH42" s="263"/>
      <c r="LOI42" s="263"/>
      <c r="LOJ42" s="263"/>
      <c r="LOK42" s="288"/>
      <c r="LOL42" s="288"/>
      <c r="LOM42" s="311"/>
      <c r="LON42" s="267"/>
      <c r="LOO42" s="263"/>
      <c r="LOP42" s="263"/>
      <c r="LOQ42" s="263"/>
      <c r="LOR42" s="263"/>
      <c r="LOS42" s="263"/>
      <c r="LOT42" s="263"/>
      <c r="LOU42" s="288"/>
      <c r="LOV42" s="288"/>
      <c r="LOW42" s="311"/>
      <c r="LOX42" s="267"/>
      <c r="LOY42" s="263"/>
      <c r="LOZ42" s="263"/>
      <c r="LPA42" s="263"/>
      <c r="LPB42" s="263"/>
      <c r="LPC42" s="263"/>
      <c r="LPD42" s="263"/>
      <c r="LPE42" s="288"/>
      <c r="LPF42" s="288"/>
      <c r="LPG42" s="311"/>
      <c r="LPH42" s="267"/>
      <c r="LPI42" s="263"/>
      <c r="LPJ42" s="263"/>
      <c r="LPK42" s="263"/>
      <c r="LPL42" s="263"/>
      <c r="LPM42" s="263"/>
      <c r="LPN42" s="263"/>
      <c r="LPO42" s="288"/>
      <c r="LPP42" s="288"/>
      <c r="LPQ42" s="311"/>
      <c r="LPR42" s="267"/>
      <c r="LPS42" s="263"/>
      <c r="LPT42" s="263"/>
      <c r="LPU42" s="263"/>
      <c r="LPV42" s="263"/>
      <c r="LPW42" s="263"/>
      <c r="LPX42" s="263"/>
      <c r="LPY42" s="288"/>
      <c r="LPZ42" s="288"/>
      <c r="LQA42" s="311"/>
      <c r="LQB42" s="267"/>
      <c r="LQC42" s="263"/>
      <c r="LQD42" s="263"/>
      <c r="LQE42" s="263"/>
      <c r="LQF42" s="263"/>
      <c r="LQG42" s="263"/>
      <c r="LQH42" s="263"/>
      <c r="LQI42" s="288"/>
      <c r="LQJ42" s="288"/>
      <c r="LQK42" s="311"/>
      <c r="LQL42" s="267"/>
      <c r="LQM42" s="263"/>
      <c r="LQN42" s="263"/>
      <c r="LQO42" s="263"/>
      <c r="LQP42" s="263"/>
      <c r="LQQ42" s="263"/>
      <c r="LQR42" s="263"/>
      <c r="LQS42" s="288"/>
      <c r="LQT42" s="288"/>
      <c r="LQU42" s="311"/>
      <c r="LQV42" s="267"/>
      <c r="LQW42" s="263"/>
      <c r="LQX42" s="263"/>
      <c r="LQY42" s="263"/>
      <c r="LQZ42" s="263"/>
      <c r="LRA42" s="263"/>
      <c r="LRB42" s="263"/>
      <c r="LRC42" s="288"/>
      <c r="LRD42" s="288"/>
      <c r="LRE42" s="311"/>
      <c r="LRF42" s="267"/>
      <c r="LRG42" s="263"/>
      <c r="LRH42" s="263"/>
      <c r="LRI42" s="263"/>
      <c r="LRJ42" s="263"/>
      <c r="LRK42" s="263"/>
      <c r="LRL42" s="263"/>
      <c r="LRM42" s="288"/>
      <c r="LRN42" s="288"/>
      <c r="LRO42" s="311"/>
      <c r="LRP42" s="267"/>
      <c r="LRQ42" s="263"/>
      <c r="LRR42" s="263"/>
      <c r="LRS42" s="263"/>
      <c r="LRT42" s="263"/>
      <c r="LRU42" s="263"/>
      <c r="LRV42" s="263"/>
      <c r="LRW42" s="288"/>
      <c r="LRX42" s="288"/>
      <c r="LRY42" s="311"/>
      <c r="LRZ42" s="267"/>
      <c r="LSA42" s="263"/>
      <c r="LSB42" s="263"/>
      <c r="LSC42" s="263"/>
      <c r="LSD42" s="263"/>
      <c r="LSE42" s="263"/>
      <c r="LSF42" s="263"/>
      <c r="LSG42" s="288"/>
      <c r="LSH42" s="288"/>
      <c r="LSI42" s="311"/>
      <c r="LSJ42" s="267"/>
      <c r="LSK42" s="263"/>
      <c r="LSL42" s="263"/>
      <c r="LSM42" s="263"/>
      <c r="LSN42" s="263"/>
      <c r="LSO42" s="263"/>
      <c r="LSP42" s="263"/>
      <c r="LSQ42" s="288"/>
      <c r="LSR42" s="288"/>
      <c r="LSS42" s="311"/>
      <c r="LST42" s="267"/>
      <c r="LSU42" s="263"/>
      <c r="LSV42" s="263"/>
      <c r="LSW42" s="263"/>
      <c r="LSX42" s="263"/>
      <c r="LSY42" s="263"/>
      <c r="LSZ42" s="263"/>
      <c r="LTA42" s="288"/>
      <c r="LTB42" s="288"/>
      <c r="LTC42" s="311"/>
      <c r="LTD42" s="267"/>
      <c r="LTE42" s="263"/>
      <c r="LTF42" s="263"/>
      <c r="LTG42" s="263"/>
      <c r="LTH42" s="263"/>
      <c r="LTI42" s="263"/>
      <c r="LTJ42" s="263"/>
      <c r="LTK42" s="288"/>
      <c r="LTL42" s="288"/>
      <c r="LTM42" s="311"/>
      <c r="LTN42" s="267"/>
      <c r="LTO42" s="263"/>
      <c r="LTP42" s="263"/>
      <c r="LTQ42" s="263"/>
      <c r="LTR42" s="263"/>
      <c r="LTS42" s="263"/>
      <c r="LTT42" s="263"/>
      <c r="LTU42" s="288"/>
      <c r="LTV42" s="288"/>
      <c r="LTW42" s="311"/>
      <c r="LTX42" s="267"/>
      <c r="LTY42" s="263"/>
      <c r="LTZ42" s="263"/>
      <c r="LUA42" s="263"/>
      <c r="LUB42" s="263"/>
      <c r="LUC42" s="263"/>
      <c r="LUD42" s="263"/>
      <c r="LUE42" s="288"/>
      <c r="LUF42" s="288"/>
      <c r="LUG42" s="311"/>
      <c r="LUH42" s="267"/>
      <c r="LUI42" s="263"/>
      <c r="LUJ42" s="263"/>
      <c r="LUK42" s="263"/>
      <c r="LUL42" s="263"/>
      <c r="LUM42" s="263"/>
      <c r="LUN42" s="263"/>
      <c r="LUO42" s="288"/>
      <c r="LUP42" s="288"/>
      <c r="LUQ42" s="311"/>
      <c r="LUR42" s="267"/>
      <c r="LUS42" s="263"/>
      <c r="LUT42" s="263"/>
      <c r="LUU42" s="263"/>
      <c r="LUV42" s="263"/>
      <c r="LUW42" s="263"/>
      <c r="LUX42" s="263"/>
      <c r="LUY42" s="288"/>
      <c r="LUZ42" s="288"/>
      <c r="LVA42" s="311"/>
      <c r="LVB42" s="267"/>
      <c r="LVC42" s="263"/>
      <c r="LVD42" s="263"/>
      <c r="LVE42" s="263"/>
      <c r="LVF42" s="263"/>
      <c r="LVG42" s="263"/>
      <c r="LVH42" s="263"/>
      <c r="LVI42" s="288"/>
      <c r="LVJ42" s="288"/>
      <c r="LVK42" s="311"/>
      <c r="LVL42" s="267"/>
      <c r="LVM42" s="263"/>
      <c r="LVN42" s="263"/>
      <c r="LVO42" s="263"/>
      <c r="LVP42" s="263"/>
      <c r="LVQ42" s="263"/>
      <c r="LVR42" s="263"/>
      <c r="LVS42" s="288"/>
      <c r="LVT42" s="288"/>
      <c r="LVU42" s="311"/>
      <c r="LVV42" s="267"/>
      <c r="LVW42" s="263"/>
      <c r="LVX42" s="263"/>
      <c r="LVY42" s="263"/>
      <c r="LVZ42" s="263"/>
      <c r="LWA42" s="263"/>
      <c r="LWB42" s="263"/>
      <c r="LWC42" s="288"/>
      <c r="LWD42" s="288"/>
      <c r="LWE42" s="311"/>
      <c r="LWF42" s="267"/>
      <c r="LWG42" s="263"/>
      <c r="LWH42" s="263"/>
      <c r="LWI42" s="263"/>
      <c r="LWJ42" s="263"/>
      <c r="LWK42" s="263"/>
      <c r="LWL42" s="263"/>
      <c r="LWM42" s="288"/>
      <c r="LWN42" s="288"/>
      <c r="LWO42" s="311"/>
      <c r="LWP42" s="267"/>
      <c r="LWQ42" s="263"/>
      <c r="LWR42" s="263"/>
      <c r="LWS42" s="263"/>
      <c r="LWT42" s="263"/>
      <c r="LWU42" s="263"/>
      <c r="LWV42" s="263"/>
      <c r="LWW42" s="288"/>
      <c r="LWX42" s="288"/>
      <c r="LWY42" s="311"/>
      <c r="LWZ42" s="267"/>
      <c r="LXA42" s="263"/>
      <c r="LXB42" s="263"/>
      <c r="LXC42" s="263"/>
      <c r="LXD42" s="263"/>
      <c r="LXE42" s="263"/>
      <c r="LXF42" s="263"/>
      <c r="LXG42" s="288"/>
      <c r="LXH42" s="288"/>
      <c r="LXI42" s="311"/>
      <c r="LXJ42" s="267"/>
      <c r="LXK42" s="263"/>
      <c r="LXL42" s="263"/>
      <c r="LXM42" s="263"/>
      <c r="LXN42" s="263"/>
      <c r="LXO42" s="263"/>
      <c r="LXP42" s="263"/>
      <c r="LXQ42" s="288"/>
      <c r="LXR42" s="288"/>
      <c r="LXS42" s="311"/>
      <c r="LXT42" s="267"/>
      <c r="LXU42" s="263"/>
      <c r="LXV42" s="263"/>
      <c r="LXW42" s="263"/>
      <c r="LXX42" s="263"/>
      <c r="LXY42" s="263"/>
      <c r="LXZ42" s="263"/>
      <c r="LYA42" s="288"/>
      <c r="LYB42" s="288"/>
      <c r="LYC42" s="311"/>
      <c r="LYD42" s="267"/>
      <c r="LYE42" s="263"/>
      <c r="LYF42" s="263"/>
      <c r="LYG42" s="263"/>
      <c r="LYH42" s="263"/>
      <c r="LYI42" s="263"/>
      <c r="LYJ42" s="263"/>
      <c r="LYK42" s="288"/>
      <c r="LYL42" s="288"/>
      <c r="LYM42" s="311"/>
      <c r="LYN42" s="267"/>
      <c r="LYO42" s="263"/>
      <c r="LYP42" s="263"/>
      <c r="LYQ42" s="263"/>
      <c r="LYR42" s="263"/>
      <c r="LYS42" s="263"/>
      <c r="LYT42" s="263"/>
      <c r="LYU42" s="288"/>
      <c r="LYV42" s="288"/>
      <c r="LYW42" s="311"/>
      <c r="LYX42" s="267"/>
      <c r="LYY42" s="263"/>
      <c r="LYZ42" s="263"/>
      <c r="LZA42" s="263"/>
      <c r="LZB42" s="263"/>
      <c r="LZC42" s="263"/>
      <c r="LZD42" s="263"/>
      <c r="LZE42" s="288"/>
      <c r="LZF42" s="288"/>
      <c r="LZG42" s="311"/>
      <c r="LZH42" s="267"/>
      <c r="LZI42" s="263"/>
      <c r="LZJ42" s="263"/>
      <c r="LZK42" s="263"/>
      <c r="LZL42" s="263"/>
      <c r="LZM42" s="263"/>
      <c r="LZN42" s="263"/>
      <c r="LZO42" s="288"/>
      <c r="LZP42" s="288"/>
      <c r="LZQ42" s="311"/>
      <c r="LZR42" s="267"/>
      <c r="LZS42" s="263"/>
      <c r="LZT42" s="263"/>
      <c r="LZU42" s="263"/>
      <c r="LZV42" s="263"/>
      <c r="LZW42" s="263"/>
      <c r="LZX42" s="263"/>
      <c r="LZY42" s="288"/>
      <c r="LZZ42" s="288"/>
      <c r="MAA42" s="311"/>
      <c r="MAB42" s="267"/>
      <c r="MAC42" s="263"/>
      <c r="MAD42" s="263"/>
      <c r="MAE42" s="263"/>
      <c r="MAF42" s="263"/>
      <c r="MAG42" s="263"/>
      <c r="MAH42" s="263"/>
      <c r="MAI42" s="288"/>
      <c r="MAJ42" s="288"/>
      <c r="MAK42" s="311"/>
      <c r="MAL42" s="267"/>
      <c r="MAM42" s="263"/>
      <c r="MAN42" s="263"/>
      <c r="MAO42" s="263"/>
      <c r="MAP42" s="263"/>
      <c r="MAQ42" s="263"/>
      <c r="MAR42" s="263"/>
      <c r="MAS42" s="288"/>
      <c r="MAT42" s="288"/>
      <c r="MAU42" s="311"/>
      <c r="MAV42" s="267"/>
      <c r="MAW42" s="263"/>
      <c r="MAX42" s="263"/>
      <c r="MAY42" s="263"/>
      <c r="MAZ42" s="263"/>
      <c r="MBA42" s="263"/>
      <c r="MBB42" s="263"/>
      <c r="MBC42" s="288"/>
      <c r="MBD42" s="288"/>
      <c r="MBE42" s="311"/>
      <c r="MBF42" s="267"/>
      <c r="MBG42" s="263"/>
      <c r="MBH42" s="263"/>
      <c r="MBI42" s="263"/>
      <c r="MBJ42" s="263"/>
      <c r="MBK42" s="263"/>
      <c r="MBL42" s="263"/>
      <c r="MBM42" s="288"/>
      <c r="MBN42" s="288"/>
      <c r="MBO42" s="311"/>
      <c r="MBP42" s="267"/>
      <c r="MBQ42" s="263"/>
      <c r="MBR42" s="263"/>
      <c r="MBS42" s="263"/>
      <c r="MBT42" s="263"/>
      <c r="MBU42" s="263"/>
      <c r="MBV42" s="263"/>
      <c r="MBW42" s="288"/>
      <c r="MBX42" s="288"/>
      <c r="MBY42" s="311"/>
      <c r="MBZ42" s="267"/>
      <c r="MCA42" s="263"/>
      <c r="MCB42" s="263"/>
      <c r="MCC42" s="263"/>
      <c r="MCD42" s="263"/>
      <c r="MCE42" s="263"/>
      <c r="MCF42" s="263"/>
      <c r="MCG42" s="288"/>
      <c r="MCH42" s="288"/>
      <c r="MCI42" s="311"/>
      <c r="MCJ42" s="267"/>
      <c r="MCK42" s="263"/>
      <c r="MCL42" s="263"/>
      <c r="MCM42" s="263"/>
      <c r="MCN42" s="263"/>
      <c r="MCO42" s="263"/>
      <c r="MCP42" s="263"/>
      <c r="MCQ42" s="288"/>
      <c r="MCR42" s="288"/>
      <c r="MCS42" s="311"/>
      <c r="MCT42" s="267"/>
      <c r="MCU42" s="263"/>
      <c r="MCV42" s="263"/>
      <c r="MCW42" s="263"/>
      <c r="MCX42" s="263"/>
      <c r="MCY42" s="263"/>
      <c r="MCZ42" s="263"/>
      <c r="MDA42" s="288"/>
      <c r="MDB42" s="288"/>
      <c r="MDC42" s="311"/>
      <c r="MDD42" s="267"/>
      <c r="MDE42" s="263"/>
      <c r="MDF42" s="263"/>
      <c r="MDG42" s="263"/>
      <c r="MDH42" s="263"/>
      <c r="MDI42" s="263"/>
      <c r="MDJ42" s="263"/>
      <c r="MDK42" s="288"/>
      <c r="MDL42" s="288"/>
      <c r="MDM42" s="311"/>
      <c r="MDN42" s="267"/>
      <c r="MDO42" s="263"/>
      <c r="MDP42" s="263"/>
      <c r="MDQ42" s="263"/>
      <c r="MDR42" s="263"/>
      <c r="MDS42" s="263"/>
      <c r="MDT42" s="263"/>
      <c r="MDU42" s="288"/>
      <c r="MDV42" s="288"/>
      <c r="MDW42" s="311"/>
      <c r="MDX42" s="267"/>
      <c r="MDY42" s="263"/>
      <c r="MDZ42" s="263"/>
      <c r="MEA42" s="263"/>
      <c r="MEB42" s="263"/>
      <c r="MEC42" s="263"/>
      <c r="MED42" s="263"/>
      <c r="MEE42" s="288"/>
      <c r="MEF42" s="288"/>
      <c r="MEG42" s="311"/>
      <c r="MEH42" s="267"/>
      <c r="MEI42" s="263"/>
      <c r="MEJ42" s="263"/>
      <c r="MEK42" s="263"/>
      <c r="MEL42" s="263"/>
      <c r="MEM42" s="263"/>
      <c r="MEN42" s="263"/>
      <c r="MEO42" s="288"/>
      <c r="MEP42" s="288"/>
      <c r="MEQ42" s="311"/>
      <c r="MER42" s="267"/>
      <c r="MES42" s="263"/>
      <c r="MET42" s="263"/>
      <c r="MEU42" s="263"/>
      <c r="MEV42" s="263"/>
      <c r="MEW42" s="263"/>
      <c r="MEX42" s="263"/>
      <c r="MEY42" s="288"/>
      <c r="MEZ42" s="288"/>
      <c r="MFA42" s="311"/>
      <c r="MFB42" s="267"/>
      <c r="MFC42" s="263"/>
      <c r="MFD42" s="263"/>
      <c r="MFE42" s="263"/>
      <c r="MFF42" s="263"/>
      <c r="MFG42" s="263"/>
      <c r="MFH42" s="263"/>
      <c r="MFI42" s="288"/>
      <c r="MFJ42" s="288"/>
      <c r="MFK42" s="311"/>
      <c r="MFL42" s="267"/>
      <c r="MFM42" s="263"/>
      <c r="MFN42" s="263"/>
      <c r="MFO42" s="263"/>
      <c r="MFP42" s="263"/>
      <c r="MFQ42" s="263"/>
      <c r="MFR42" s="263"/>
      <c r="MFS42" s="288"/>
      <c r="MFT42" s="288"/>
      <c r="MFU42" s="311"/>
      <c r="MFV42" s="267"/>
      <c r="MFW42" s="263"/>
      <c r="MFX42" s="263"/>
      <c r="MFY42" s="263"/>
      <c r="MFZ42" s="263"/>
      <c r="MGA42" s="263"/>
      <c r="MGB42" s="263"/>
      <c r="MGC42" s="288"/>
      <c r="MGD42" s="288"/>
      <c r="MGE42" s="311"/>
      <c r="MGF42" s="267"/>
      <c r="MGG42" s="263"/>
      <c r="MGH42" s="263"/>
      <c r="MGI42" s="263"/>
      <c r="MGJ42" s="263"/>
      <c r="MGK42" s="263"/>
      <c r="MGL42" s="263"/>
      <c r="MGM42" s="288"/>
      <c r="MGN42" s="288"/>
      <c r="MGO42" s="311"/>
      <c r="MGP42" s="267"/>
      <c r="MGQ42" s="263"/>
      <c r="MGR42" s="263"/>
      <c r="MGS42" s="263"/>
      <c r="MGT42" s="263"/>
      <c r="MGU42" s="263"/>
      <c r="MGV42" s="263"/>
      <c r="MGW42" s="288"/>
      <c r="MGX42" s="288"/>
      <c r="MGY42" s="311"/>
      <c r="MGZ42" s="267"/>
      <c r="MHA42" s="263"/>
      <c r="MHB42" s="263"/>
      <c r="MHC42" s="263"/>
      <c r="MHD42" s="263"/>
      <c r="MHE42" s="263"/>
      <c r="MHF42" s="263"/>
      <c r="MHG42" s="288"/>
      <c r="MHH42" s="288"/>
      <c r="MHI42" s="311"/>
      <c r="MHJ42" s="267"/>
      <c r="MHK42" s="263"/>
      <c r="MHL42" s="263"/>
      <c r="MHM42" s="263"/>
      <c r="MHN42" s="263"/>
      <c r="MHO42" s="263"/>
      <c r="MHP42" s="263"/>
      <c r="MHQ42" s="288"/>
      <c r="MHR42" s="288"/>
      <c r="MHS42" s="311"/>
      <c r="MHT42" s="267"/>
      <c r="MHU42" s="263"/>
      <c r="MHV42" s="263"/>
      <c r="MHW42" s="263"/>
      <c r="MHX42" s="263"/>
      <c r="MHY42" s="263"/>
      <c r="MHZ42" s="263"/>
      <c r="MIA42" s="288"/>
      <c r="MIB42" s="288"/>
      <c r="MIC42" s="311"/>
      <c r="MID42" s="267"/>
      <c r="MIE42" s="263"/>
      <c r="MIF42" s="263"/>
      <c r="MIG42" s="263"/>
      <c r="MIH42" s="263"/>
      <c r="MII42" s="263"/>
      <c r="MIJ42" s="263"/>
      <c r="MIK42" s="288"/>
      <c r="MIL42" s="288"/>
      <c r="MIM42" s="311"/>
      <c r="MIN42" s="267"/>
      <c r="MIO42" s="263"/>
      <c r="MIP42" s="263"/>
      <c r="MIQ42" s="263"/>
      <c r="MIR42" s="263"/>
      <c r="MIS42" s="263"/>
      <c r="MIT42" s="263"/>
      <c r="MIU42" s="288"/>
      <c r="MIV42" s="288"/>
      <c r="MIW42" s="311"/>
      <c r="MIX42" s="267"/>
      <c r="MIY42" s="263"/>
      <c r="MIZ42" s="263"/>
      <c r="MJA42" s="263"/>
      <c r="MJB42" s="263"/>
      <c r="MJC42" s="263"/>
      <c r="MJD42" s="263"/>
      <c r="MJE42" s="288"/>
      <c r="MJF42" s="288"/>
      <c r="MJG42" s="311"/>
      <c r="MJH42" s="267"/>
      <c r="MJI42" s="263"/>
      <c r="MJJ42" s="263"/>
      <c r="MJK42" s="263"/>
      <c r="MJL42" s="263"/>
      <c r="MJM42" s="263"/>
      <c r="MJN42" s="263"/>
      <c r="MJO42" s="288"/>
      <c r="MJP42" s="288"/>
      <c r="MJQ42" s="311"/>
      <c r="MJR42" s="267"/>
      <c r="MJS42" s="263"/>
      <c r="MJT42" s="263"/>
      <c r="MJU42" s="263"/>
      <c r="MJV42" s="263"/>
      <c r="MJW42" s="263"/>
      <c r="MJX42" s="263"/>
      <c r="MJY42" s="288"/>
      <c r="MJZ42" s="288"/>
      <c r="MKA42" s="311"/>
      <c r="MKB42" s="267"/>
      <c r="MKC42" s="263"/>
      <c r="MKD42" s="263"/>
      <c r="MKE42" s="263"/>
      <c r="MKF42" s="263"/>
      <c r="MKG42" s="263"/>
      <c r="MKH42" s="263"/>
      <c r="MKI42" s="288"/>
      <c r="MKJ42" s="288"/>
      <c r="MKK42" s="311"/>
      <c r="MKL42" s="267"/>
      <c r="MKM42" s="263"/>
      <c r="MKN42" s="263"/>
      <c r="MKO42" s="263"/>
      <c r="MKP42" s="263"/>
      <c r="MKQ42" s="263"/>
      <c r="MKR42" s="263"/>
      <c r="MKS42" s="288"/>
      <c r="MKT42" s="288"/>
      <c r="MKU42" s="311"/>
      <c r="MKV42" s="267"/>
      <c r="MKW42" s="263"/>
      <c r="MKX42" s="263"/>
      <c r="MKY42" s="263"/>
      <c r="MKZ42" s="263"/>
      <c r="MLA42" s="263"/>
      <c r="MLB42" s="263"/>
      <c r="MLC42" s="288"/>
      <c r="MLD42" s="288"/>
      <c r="MLE42" s="311"/>
      <c r="MLF42" s="267"/>
      <c r="MLG42" s="263"/>
      <c r="MLH42" s="263"/>
      <c r="MLI42" s="263"/>
      <c r="MLJ42" s="263"/>
      <c r="MLK42" s="263"/>
      <c r="MLL42" s="263"/>
      <c r="MLM42" s="288"/>
      <c r="MLN42" s="288"/>
      <c r="MLO42" s="311"/>
      <c r="MLP42" s="267"/>
      <c r="MLQ42" s="263"/>
      <c r="MLR42" s="263"/>
      <c r="MLS42" s="263"/>
      <c r="MLT42" s="263"/>
      <c r="MLU42" s="263"/>
      <c r="MLV42" s="263"/>
      <c r="MLW42" s="288"/>
      <c r="MLX42" s="288"/>
      <c r="MLY42" s="311"/>
      <c r="MLZ42" s="267"/>
      <c r="MMA42" s="263"/>
      <c r="MMB42" s="263"/>
      <c r="MMC42" s="263"/>
      <c r="MMD42" s="263"/>
      <c r="MME42" s="263"/>
      <c r="MMF42" s="263"/>
      <c r="MMG42" s="288"/>
      <c r="MMH42" s="288"/>
      <c r="MMI42" s="311"/>
      <c r="MMJ42" s="267"/>
      <c r="MMK42" s="263"/>
      <c r="MML42" s="263"/>
      <c r="MMM42" s="263"/>
      <c r="MMN42" s="263"/>
      <c r="MMO42" s="263"/>
      <c r="MMP42" s="263"/>
      <c r="MMQ42" s="288"/>
      <c r="MMR42" s="288"/>
      <c r="MMS42" s="311"/>
      <c r="MMT42" s="267"/>
      <c r="MMU42" s="263"/>
      <c r="MMV42" s="263"/>
      <c r="MMW42" s="263"/>
      <c r="MMX42" s="263"/>
      <c r="MMY42" s="263"/>
      <c r="MMZ42" s="263"/>
      <c r="MNA42" s="288"/>
      <c r="MNB42" s="288"/>
      <c r="MNC42" s="311"/>
      <c r="MND42" s="267"/>
      <c r="MNE42" s="263"/>
      <c r="MNF42" s="263"/>
      <c r="MNG42" s="263"/>
      <c r="MNH42" s="263"/>
      <c r="MNI42" s="263"/>
      <c r="MNJ42" s="263"/>
      <c r="MNK42" s="288"/>
      <c r="MNL42" s="288"/>
      <c r="MNM42" s="311"/>
      <c r="MNN42" s="267"/>
      <c r="MNO42" s="263"/>
      <c r="MNP42" s="263"/>
      <c r="MNQ42" s="263"/>
      <c r="MNR42" s="263"/>
      <c r="MNS42" s="263"/>
      <c r="MNT42" s="263"/>
      <c r="MNU42" s="288"/>
      <c r="MNV42" s="288"/>
      <c r="MNW42" s="311"/>
      <c r="MNX42" s="267"/>
      <c r="MNY42" s="263"/>
      <c r="MNZ42" s="263"/>
      <c r="MOA42" s="263"/>
      <c r="MOB42" s="263"/>
      <c r="MOC42" s="263"/>
      <c r="MOD42" s="263"/>
      <c r="MOE42" s="288"/>
      <c r="MOF42" s="288"/>
      <c r="MOG42" s="311"/>
      <c r="MOH42" s="267"/>
      <c r="MOI42" s="263"/>
      <c r="MOJ42" s="263"/>
      <c r="MOK42" s="263"/>
      <c r="MOL42" s="263"/>
      <c r="MOM42" s="263"/>
      <c r="MON42" s="263"/>
      <c r="MOO42" s="288"/>
      <c r="MOP42" s="288"/>
      <c r="MOQ42" s="311"/>
      <c r="MOR42" s="267"/>
      <c r="MOS42" s="263"/>
      <c r="MOT42" s="263"/>
      <c r="MOU42" s="263"/>
      <c r="MOV42" s="263"/>
      <c r="MOW42" s="263"/>
      <c r="MOX42" s="263"/>
      <c r="MOY42" s="288"/>
      <c r="MOZ42" s="288"/>
      <c r="MPA42" s="311"/>
      <c r="MPB42" s="267"/>
      <c r="MPC42" s="263"/>
      <c r="MPD42" s="263"/>
      <c r="MPE42" s="263"/>
      <c r="MPF42" s="263"/>
      <c r="MPG42" s="263"/>
      <c r="MPH42" s="263"/>
      <c r="MPI42" s="288"/>
      <c r="MPJ42" s="288"/>
      <c r="MPK42" s="311"/>
      <c r="MPL42" s="267"/>
      <c r="MPM42" s="263"/>
      <c r="MPN42" s="263"/>
      <c r="MPO42" s="263"/>
      <c r="MPP42" s="263"/>
      <c r="MPQ42" s="263"/>
      <c r="MPR42" s="263"/>
      <c r="MPS42" s="288"/>
      <c r="MPT42" s="288"/>
      <c r="MPU42" s="311"/>
      <c r="MPV42" s="267"/>
      <c r="MPW42" s="263"/>
      <c r="MPX42" s="263"/>
      <c r="MPY42" s="263"/>
      <c r="MPZ42" s="263"/>
      <c r="MQA42" s="263"/>
      <c r="MQB42" s="263"/>
      <c r="MQC42" s="288"/>
      <c r="MQD42" s="288"/>
      <c r="MQE42" s="311"/>
      <c r="MQF42" s="267"/>
      <c r="MQG42" s="263"/>
      <c r="MQH42" s="263"/>
      <c r="MQI42" s="263"/>
      <c r="MQJ42" s="263"/>
      <c r="MQK42" s="263"/>
      <c r="MQL42" s="263"/>
      <c r="MQM42" s="288"/>
      <c r="MQN42" s="288"/>
      <c r="MQO42" s="311"/>
      <c r="MQP42" s="267"/>
      <c r="MQQ42" s="263"/>
      <c r="MQR42" s="263"/>
      <c r="MQS42" s="263"/>
      <c r="MQT42" s="263"/>
      <c r="MQU42" s="263"/>
      <c r="MQV42" s="263"/>
      <c r="MQW42" s="288"/>
      <c r="MQX42" s="288"/>
      <c r="MQY42" s="311"/>
      <c r="MQZ42" s="267"/>
      <c r="MRA42" s="263"/>
      <c r="MRB42" s="263"/>
      <c r="MRC42" s="263"/>
      <c r="MRD42" s="263"/>
      <c r="MRE42" s="263"/>
      <c r="MRF42" s="263"/>
      <c r="MRG42" s="288"/>
      <c r="MRH42" s="288"/>
      <c r="MRI42" s="311"/>
      <c r="MRJ42" s="267"/>
      <c r="MRK42" s="263"/>
      <c r="MRL42" s="263"/>
      <c r="MRM42" s="263"/>
      <c r="MRN42" s="263"/>
      <c r="MRO42" s="263"/>
      <c r="MRP42" s="263"/>
      <c r="MRQ42" s="288"/>
      <c r="MRR42" s="288"/>
      <c r="MRS42" s="311"/>
      <c r="MRT42" s="267"/>
      <c r="MRU42" s="263"/>
      <c r="MRV42" s="263"/>
      <c r="MRW42" s="263"/>
      <c r="MRX42" s="263"/>
      <c r="MRY42" s="263"/>
      <c r="MRZ42" s="263"/>
      <c r="MSA42" s="288"/>
      <c r="MSB42" s="288"/>
      <c r="MSC42" s="311"/>
      <c r="MSD42" s="267"/>
      <c r="MSE42" s="263"/>
      <c r="MSF42" s="263"/>
      <c r="MSG42" s="263"/>
      <c r="MSH42" s="263"/>
      <c r="MSI42" s="263"/>
      <c r="MSJ42" s="263"/>
      <c r="MSK42" s="288"/>
      <c r="MSL42" s="288"/>
      <c r="MSM42" s="311"/>
      <c r="MSN42" s="267"/>
      <c r="MSO42" s="263"/>
      <c r="MSP42" s="263"/>
      <c r="MSQ42" s="263"/>
      <c r="MSR42" s="263"/>
      <c r="MSS42" s="263"/>
      <c r="MST42" s="263"/>
      <c r="MSU42" s="288"/>
      <c r="MSV42" s="288"/>
      <c r="MSW42" s="311"/>
      <c r="MSX42" s="267"/>
      <c r="MSY42" s="263"/>
      <c r="MSZ42" s="263"/>
      <c r="MTA42" s="263"/>
      <c r="MTB42" s="263"/>
      <c r="MTC42" s="263"/>
      <c r="MTD42" s="263"/>
      <c r="MTE42" s="288"/>
      <c r="MTF42" s="288"/>
      <c r="MTG42" s="311"/>
      <c r="MTH42" s="267"/>
      <c r="MTI42" s="263"/>
      <c r="MTJ42" s="263"/>
      <c r="MTK42" s="263"/>
      <c r="MTL42" s="263"/>
      <c r="MTM42" s="263"/>
      <c r="MTN42" s="263"/>
      <c r="MTO42" s="288"/>
      <c r="MTP42" s="288"/>
      <c r="MTQ42" s="311"/>
      <c r="MTR42" s="267"/>
      <c r="MTS42" s="263"/>
      <c r="MTT42" s="263"/>
      <c r="MTU42" s="263"/>
      <c r="MTV42" s="263"/>
      <c r="MTW42" s="263"/>
      <c r="MTX42" s="263"/>
      <c r="MTY42" s="288"/>
      <c r="MTZ42" s="288"/>
      <c r="MUA42" s="311"/>
      <c r="MUB42" s="267"/>
      <c r="MUC42" s="263"/>
      <c r="MUD42" s="263"/>
      <c r="MUE42" s="263"/>
      <c r="MUF42" s="263"/>
      <c r="MUG42" s="263"/>
      <c r="MUH42" s="263"/>
      <c r="MUI42" s="288"/>
      <c r="MUJ42" s="288"/>
      <c r="MUK42" s="311"/>
      <c r="MUL42" s="267"/>
      <c r="MUM42" s="263"/>
      <c r="MUN42" s="263"/>
      <c r="MUO42" s="263"/>
      <c r="MUP42" s="263"/>
      <c r="MUQ42" s="263"/>
      <c r="MUR42" s="263"/>
      <c r="MUS42" s="288"/>
      <c r="MUT42" s="288"/>
      <c r="MUU42" s="311"/>
      <c r="MUV42" s="267"/>
      <c r="MUW42" s="263"/>
      <c r="MUX42" s="263"/>
      <c r="MUY42" s="263"/>
      <c r="MUZ42" s="263"/>
      <c r="MVA42" s="263"/>
      <c r="MVB42" s="263"/>
      <c r="MVC42" s="288"/>
      <c r="MVD42" s="288"/>
      <c r="MVE42" s="311"/>
      <c r="MVF42" s="267"/>
      <c r="MVG42" s="263"/>
      <c r="MVH42" s="263"/>
      <c r="MVI42" s="263"/>
      <c r="MVJ42" s="263"/>
      <c r="MVK42" s="263"/>
      <c r="MVL42" s="263"/>
      <c r="MVM42" s="288"/>
      <c r="MVN42" s="288"/>
      <c r="MVO42" s="311"/>
      <c r="MVP42" s="267"/>
      <c r="MVQ42" s="263"/>
      <c r="MVR42" s="263"/>
      <c r="MVS42" s="263"/>
      <c r="MVT42" s="263"/>
      <c r="MVU42" s="263"/>
      <c r="MVV42" s="263"/>
      <c r="MVW42" s="288"/>
      <c r="MVX42" s="288"/>
      <c r="MVY42" s="311"/>
      <c r="MVZ42" s="267"/>
      <c r="MWA42" s="263"/>
      <c r="MWB42" s="263"/>
      <c r="MWC42" s="263"/>
      <c r="MWD42" s="263"/>
      <c r="MWE42" s="263"/>
      <c r="MWF42" s="263"/>
      <c r="MWG42" s="288"/>
      <c r="MWH42" s="288"/>
      <c r="MWI42" s="311"/>
      <c r="MWJ42" s="267"/>
      <c r="MWK42" s="263"/>
      <c r="MWL42" s="263"/>
      <c r="MWM42" s="263"/>
      <c r="MWN42" s="263"/>
      <c r="MWO42" s="263"/>
      <c r="MWP42" s="263"/>
      <c r="MWQ42" s="288"/>
      <c r="MWR42" s="288"/>
      <c r="MWS42" s="311"/>
      <c r="MWT42" s="267"/>
      <c r="MWU42" s="263"/>
      <c r="MWV42" s="263"/>
      <c r="MWW42" s="263"/>
      <c r="MWX42" s="263"/>
      <c r="MWY42" s="263"/>
      <c r="MWZ42" s="263"/>
      <c r="MXA42" s="288"/>
      <c r="MXB42" s="288"/>
      <c r="MXC42" s="311"/>
      <c r="MXD42" s="267"/>
      <c r="MXE42" s="263"/>
      <c r="MXF42" s="263"/>
      <c r="MXG42" s="263"/>
      <c r="MXH42" s="263"/>
      <c r="MXI42" s="263"/>
      <c r="MXJ42" s="263"/>
      <c r="MXK42" s="288"/>
      <c r="MXL42" s="288"/>
      <c r="MXM42" s="311"/>
      <c r="MXN42" s="267"/>
      <c r="MXO42" s="263"/>
      <c r="MXP42" s="263"/>
      <c r="MXQ42" s="263"/>
      <c r="MXR42" s="263"/>
      <c r="MXS42" s="263"/>
      <c r="MXT42" s="263"/>
      <c r="MXU42" s="288"/>
      <c r="MXV42" s="288"/>
      <c r="MXW42" s="311"/>
      <c r="MXX42" s="267"/>
      <c r="MXY42" s="263"/>
      <c r="MXZ42" s="263"/>
      <c r="MYA42" s="263"/>
      <c r="MYB42" s="263"/>
      <c r="MYC42" s="263"/>
      <c r="MYD42" s="263"/>
      <c r="MYE42" s="288"/>
      <c r="MYF42" s="288"/>
      <c r="MYG42" s="311"/>
      <c r="MYH42" s="267"/>
      <c r="MYI42" s="263"/>
      <c r="MYJ42" s="263"/>
      <c r="MYK42" s="263"/>
      <c r="MYL42" s="263"/>
      <c r="MYM42" s="263"/>
      <c r="MYN42" s="263"/>
      <c r="MYO42" s="288"/>
      <c r="MYP42" s="288"/>
      <c r="MYQ42" s="311"/>
      <c r="MYR42" s="267"/>
      <c r="MYS42" s="263"/>
      <c r="MYT42" s="263"/>
      <c r="MYU42" s="263"/>
      <c r="MYV42" s="263"/>
      <c r="MYW42" s="263"/>
      <c r="MYX42" s="263"/>
      <c r="MYY42" s="288"/>
      <c r="MYZ42" s="288"/>
      <c r="MZA42" s="311"/>
      <c r="MZB42" s="267"/>
      <c r="MZC42" s="263"/>
      <c r="MZD42" s="263"/>
      <c r="MZE42" s="263"/>
      <c r="MZF42" s="263"/>
      <c r="MZG42" s="263"/>
      <c r="MZH42" s="263"/>
      <c r="MZI42" s="288"/>
      <c r="MZJ42" s="288"/>
      <c r="MZK42" s="311"/>
      <c r="MZL42" s="267"/>
      <c r="MZM42" s="263"/>
      <c r="MZN42" s="263"/>
      <c r="MZO42" s="263"/>
      <c r="MZP42" s="263"/>
      <c r="MZQ42" s="263"/>
      <c r="MZR42" s="263"/>
      <c r="MZS42" s="288"/>
      <c r="MZT42" s="288"/>
      <c r="MZU42" s="311"/>
      <c r="MZV42" s="267"/>
      <c r="MZW42" s="263"/>
      <c r="MZX42" s="263"/>
      <c r="MZY42" s="263"/>
      <c r="MZZ42" s="263"/>
      <c r="NAA42" s="263"/>
      <c r="NAB42" s="263"/>
      <c r="NAC42" s="288"/>
      <c r="NAD42" s="288"/>
      <c r="NAE42" s="311"/>
      <c r="NAF42" s="267"/>
      <c r="NAG42" s="263"/>
      <c r="NAH42" s="263"/>
      <c r="NAI42" s="263"/>
      <c r="NAJ42" s="263"/>
      <c r="NAK42" s="263"/>
      <c r="NAL42" s="263"/>
      <c r="NAM42" s="288"/>
      <c r="NAN42" s="288"/>
      <c r="NAO42" s="311"/>
      <c r="NAP42" s="267"/>
      <c r="NAQ42" s="263"/>
      <c r="NAR42" s="263"/>
      <c r="NAS42" s="263"/>
      <c r="NAT42" s="263"/>
      <c r="NAU42" s="263"/>
      <c r="NAV42" s="263"/>
      <c r="NAW42" s="288"/>
      <c r="NAX42" s="288"/>
      <c r="NAY42" s="311"/>
      <c r="NAZ42" s="267"/>
      <c r="NBA42" s="263"/>
      <c r="NBB42" s="263"/>
      <c r="NBC42" s="263"/>
      <c r="NBD42" s="263"/>
      <c r="NBE42" s="263"/>
      <c r="NBF42" s="263"/>
      <c r="NBG42" s="288"/>
      <c r="NBH42" s="288"/>
      <c r="NBI42" s="311"/>
      <c r="NBJ42" s="267"/>
      <c r="NBK42" s="263"/>
      <c r="NBL42" s="263"/>
      <c r="NBM42" s="263"/>
      <c r="NBN42" s="263"/>
      <c r="NBO42" s="263"/>
      <c r="NBP42" s="263"/>
      <c r="NBQ42" s="288"/>
      <c r="NBR42" s="288"/>
      <c r="NBS42" s="311"/>
      <c r="NBT42" s="267"/>
      <c r="NBU42" s="263"/>
      <c r="NBV42" s="263"/>
      <c r="NBW42" s="263"/>
      <c r="NBX42" s="263"/>
      <c r="NBY42" s="263"/>
      <c r="NBZ42" s="263"/>
      <c r="NCA42" s="288"/>
      <c r="NCB42" s="288"/>
      <c r="NCC42" s="311"/>
      <c r="NCD42" s="267"/>
      <c r="NCE42" s="263"/>
      <c r="NCF42" s="263"/>
      <c r="NCG42" s="263"/>
      <c r="NCH42" s="263"/>
      <c r="NCI42" s="263"/>
      <c r="NCJ42" s="263"/>
      <c r="NCK42" s="288"/>
      <c r="NCL42" s="288"/>
      <c r="NCM42" s="311"/>
      <c r="NCN42" s="267"/>
      <c r="NCO42" s="263"/>
      <c r="NCP42" s="263"/>
      <c r="NCQ42" s="263"/>
      <c r="NCR42" s="263"/>
      <c r="NCS42" s="263"/>
      <c r="NCT42" s="263"/>
      <c r="NCU42" s="288"/>
      <c r="NCV42" s="288"/>
      <c r="NCW42" s="311"/>
      <c r="NCX42" s="267"/>
      <c r="NCY42" s="263"/>
      <c r="NCZ42" s="263"/>
      <c r="NDA42" s="263"/>
      <c r="NDB42" s="263"/>
      <c r="NDC42" s="263"/>
      <c r="NDD42" s="263"/>
      <c r="NDE42" s="288"/>
      <c r="NDF42" s="288"/>
      <c r="NDG42" s="311"/>
      <c r="NDH42" s="267"/>
      <c r="NDI42" s="263"/>
      <c r="NDJ42" s="263"/>
      <c r="NDK42" s="263"/>
      <c r="NDL42" s="263"/>
      <c r="NDM42" s="263"/>
      <c r="NDN42" s="263"/>
      <c r="NDO42" s="288"/>
      <c r="NDP42" s="288"/>
      <c r="NDQ42" s="311"/>
      <c r="NDR42" s="267"/>
      <c r="NDS42" s="263"/>
      <c r="NDT42" s="263"/>
      <c r="NDU42" s="263"/>
      <c r="NDV42" s="263"/>
      <c r="NDW42" s="263"/>
      <c r="NDX42" s="263"/>
      <c r="NDY42" s="288"/>
      <c r="NDZ42" s="288"/>
      <c r="NEA42" s="311"/>
      <c r="NEB42" s="267"/>
      <c r="NEC42" s="263"/>
      <c r="NED42" s="263"/>
      <c r="NEE42" s="263"/>
      <c r="NEF42" s="263"/>
      <c r="NEG42" s="263"/>
      <c r="NEH42" s="263"/>
      <c r="NEI42" s="288"/>
      <c r="NEJ42" s="288"/>
      <c r="NEK42" s="311"/>
      <c r="NEL42" s="267"/>
      <c r="NEM42" s="263"/>
      <c r="NEN42" s="263"/>
      <c r="NEO42" s="263"/>
      <c r="NEP42" s="263"/>
      <c r="NEQ42" s="263"/>
      <c r="NER42" s="263"/>
      <c r="NES42" s="288"/>
      <c r="NET42" s="288"/>
      <c r="NEU42" s="311"/>
      <c r="NEV42" s="267"/>
      <c r="NEW42" s="263"/>
      <c r="NEX42" s="263"/>
      <c r="NEY42" s="263"/>
      <c r="NEZ42" s="263"/>
      <c r="NFA42" s="263"/>
      <c r="NFB42" s="263"/>
      <c r="NFC42" s="288"/>
      <c r="NFD42" s="288"/>
      <c r="NFE42" s="311"/>
      <c r="NFF42" s="267"/>
      <c r="NFG42" s="263"/>
      <c r="NFH42" s="263"/>
      <c r="NFI42" s="263"/>
      <c r="NFJ42" s="263"/>
      <c r="NFK42" s="263"/>
      <c r="NFL42" s="263"/>
      <c r="NFM42" s="288"/>
      <c r="NFN42" s="288"/>
      <c r="NFO42" s="311"/>
      <c r="NFP42" s="267"/>
      <c r="NFQ42" s="263"/>
      <c r="NFR42" s="263"/>
      <c r="NFS42" s="263"/>
      <c r="NFT42" s="263"/>
      <c r="NFU42" s="263"/>
      <c r="NFV42" s="263"/>
      <c r="NFW42" s="288"/>
      <c r="NFX42" s="288"/>
      <c r="NFY42" s="311"/>
      <c r="NFZ42" s="267"/>
      <c r="NGA42" s="263"/>
      <c r="NGB42" s="263"/>
      <c r="NGC42" s="263"/>
      <c r="NGD42" s="263"/>
      <c r="NGE42" s="263"/>
      <c r="NGF42" s="263"/>
      <c r="NGG42" s="288"/>
      <c r="NGH42" s="288"/>
      <c r="NGI42" s="311"/>
      <c r="NGJ42" s="267"/>
      <c r="NGK42" s="263"/>
      <c r="NGL42" s="263"/>
      <c r="NGM42" s="263"/>
      <c r="NGN42" s="263"/>
      <c r="NGO42" s="263"/>
      <c r="NGP42" s="263"/>
      <c r="NGQ42" s="288"/>
      <c r="NGR42" s="288"/>
      <c r="NGS42" s="311"/>
      <c r="NGT42" s="267"/>
      <c r="NGU42" s="263"/>
      <c r="NGV42" s="263"/>
      <c r="NGW42" s="263"/>
      <c r="NGX42" s="263"/>
      <c r="NGY42" s="263"/>
      <c r="NGZ42" s="263"/>
      <c r="NHA42" s="288"/>
      <c r="NHB42" s="288"/>
      <c r="NHC42" s="311"/>
      <c r="NHD42" s="267"/>
      <c r="NHE42" s="263"/>
      <c r="NHF42" s="263"/>
      <c r="NHG42" s="263"/>
      <c r="NHH42" s="263"/>
      <c r="NHI42" s="263"/>
      <c r="NHJ42" s="263"/>
      <c r="NHK42" s="288"/>
      <c r="NHL42" s="288"/>
      <c r="NHM42" s="311"/>
      <c r="NHN42" s="267"/>
      <c r="NHO42" s="263"/>
      <c r="NHP42" s="263"/>
      <c r="NHQ42" s="263"/>
      <c r="NHR42" s="263"/>
      <c r="NHS42" s="263"/>
      <c r="NHT42" s="263"/>
      <c r="NHU42" s="288"/>
      <c r="NHV42" s="288"/>
      <c r="NHW42" s="311"/>
      <c r="NHX42" s="267"/>
      <c r="NHY42" s="263"/>
      <c r="NHZ42" s="263"/>
      <c r="NIA42" s="263"/>
      <c r="NIB42" s="263"/>
      <c r="NIC42" s="263"/>
      <c r="NID42" s="263"/>
      <c r="NIE42" s="288"/>
      <c r="NIF42" s="288"/>
      <c r="NIG42" s="311"/>
      <c r="NIH42" s="267"/>
      <c r="NII42" s="263"/>
      <c r="NIJ42" s="263"/>
      <c r="NIK42" s="263"/>
      <c r="NIL42" s="263"/>
      <c r="NIM42" s="263"/>
      <c r="NIN42" s="263"/>
      <c r="NIO42" s="288"/>
      <c r="NIP42" s="288"/>
      <c r="NIQ42" s="311"/>
      <c r="NIR42" s="267"/>
      <c r="NIS42" s="263"/>
      <c r="NIT42" s="263"/>
      <c r="NIU42" s="263"/>
      <c r="NIV42" s="263"/>
      <c r="NIW42" s="263"/>
      <c r="NIX42" s="263"/>
      <c r="NIY42" s="288"/>
      <c r="NIZ42" s="288"/>
      <c r="NJA42" s="311"/>
      <c r="NJB42" s="267"/>
      <c r="NJC42" s="263"/>
      <c r="NJD42" s="263"/>
      <c r="NJE42" s="263"/>
      <c r="NJF42" s="263"/>
      <c r="NJG42" s="263"/>
      <c r="NJH42" s="263"/>
      <c r="NJI42" s="288"/>
      <c r="NJJ42" s="288"/>
      <c r="NJK42" s="311"/>
      <c r="NJL42" s="267"/>
      <c r="NJM42" s="263"/>
      <c r="NJN42" s="263"/>
      <c r="NJO42" s="263"/>
      <c r="NJP42" s="263"/>
      <c r="NJQ42" s="263"/>
      <c r="NJR42" s="263"/>
      <c r="NJS42" s="288"/>
      <c r="NJT42" s="288"/>
      <c r="NJU42" s="311"/>
      <c r="NJV42" s="267"/>
      <c r="NJW42" s="263"/>
      <c r="NJX42" s="263"/>
      <c r="NJY42" s="263"/>
      <c r="NJZ42" s="263"/>
      <c r="NKA42" s="263"/>
      <c r="NKB42" s="263"/>
      <c r="NKC42" s="288"/>
      <c r="NKD42" s="288"/>
      <c r="NKE42" s="311"/>
      <c r="NKF42" s="267"/>
      <c r="NKG42" s="263"/>
      <c r="NKH42" s="263"/>
      <c r="NKI42" s="263"/>
      <c r="NKJ42" s="263"/>
      <c r="NKK42" s="263"/>
      <c r="NKL42" s="263"/>
      <c r="NKM42" s="288"/>
      <c r="NKN42" s="288"/>
      <c r="NKO42" s="311"/>
      <c r="NKP42" s="267"/>
      <c r="NKQ42" s="263"/>
      <c r="NKR42" s="263"/>
      <c r="NKS42" s="263"/>
      <c r="NKT42" s="263"/>
      <c r="NKU42" s="263"/>
      <c r="NKV42" s="263"/>
      <c r="NKW42" s="288"/>
      <c r="NKX42" s="288"/>
      <c r="NKY42" s="311"/>
      <c r="NKZ42" s="267"/>
      <c r="NLA42" s="263"/>
      <c r="NLB42" s="263"/>
      <c r="NLC42" s="263"/>
      <c r="NLD42" s="263"/>
      <c r="NLE42" s="263"/>
      <c r="NLF42" s="263"/>
      <c r="NLG42" s="288"/>
      <c r="NLH42" s="288"/>
      <c r="NLI42" s="311"/>
      <c r="NLJ42" s="267"/>
      <c r="NLK42" s="263"/>
      <c r="NLL42" s="263"/>
      <c r="NLM42" s="263"/>
      <c r="NLN42" s="263"/>
      <c r="NLO42" s="263"/>
      <c r="NLP42" s="263"/>
      <c r="NLQ42" s="288"/>
      <c r="NLR42" s="288"/>
      <c r="NLS42" s="311"/>
      <c r="NLT42" s="267"/>
      <c r="NLU42" s="263"/>
      <c r="NLV42" s="263"/>
      <c r="NLW42" s="263"/>
      <c r="NLX42" s="263"/>
      <c r="NLY42" s="263"/>
      <c r="NLZ42" s="263"/>
      <c r="NMA42" s="288"/>
      <c r="NMB42" s="288"/>
      <c r="NMC42" s="311"/>
      <c r="NMD42" s="267"/>
      <c r="NME42" s="263"/>
      <c r="NMF42" s="263"/>
      <c r="NMG42" s="263"/>
      <c r="NMH42" s="263"/>
      <c r="NMI42" s="263"/>
      <c r="NMJ42" s="263"/>
      <c r="NMK42" s="288"/>
      <c r="NML42" s="288"/>
      <c r="NMM42" s="311"/>
      <c r="NMN42" s="267"/>
      <c r="NMO42" s="263"/>
      <c r="NMP42" s="263"/>
      <c r="NMQ42" s="263"/>
      <c r="NMR42" s="263"/>
      <c r="NMS42" s="263"/>
      <c r="NMT42" s="263"/>
      <c r="NMU42" s="288"/>
      <c r="NMV42" s="288"/>
      <c r="NMW42" s="311"/>
      <c r="NMX42" s="267"/>
      <c r="NMY42" s="263"/>
      <c r="NMZ42" s="263"/>
      <c r="NNA42" s="263"/>
      <c r="NNB42" s="263"/>
      <c r="NNC42" s="263"/>
      <c r="NND42" s="263"/>
      <c r="NNE42" s="288"/>
      <c r="NNF42" s="288"/>
      <c r="NNG42" s="311"/>
      <c r="NNH42" s="267"/>
      <c r="NNI42" s="263"/>
      <c r="NNJ42" s="263"/>
      <c r="NNK42" s="263"/>
      <c r="NNL42" s="263"/>
      <c r="NNM42" s="263"/>
      <c r="NNN42" s="263"/>
      <c r="NNO42" s="288"/>
      <c r="NNP42" s="288"/>
      <c r="NNQ42" s="311"/>
      <c r="NNR42" s="267"/>
      <c r="NNS42" s="263"/>
      <c r="NNT42" s="263"/>
      <c r="NNU42" s="263"/>
      <c r="NNV42" s="263"/>
      <c r="NNW42" s="263"/>
      <c r="NNX42" s="263"/>
      <c r="NNY42" s="288"/>
      <c r="NNZ42" s="288"/>
      <c r="NOA42" s="311"/>
      <c r="NOB42" s="267"/>
      <c r="NOC42" s="263"/>
      <c r="NOD42" s="263"/>
      <c r="NOE42" s="263"/>
      <c r="NOF42" s="263"/>
      <c r="NOG42" s="263"/>
      <c r="NOH42" s="263"/>
      <c r="NOI42" s="288"/>
      <c r="NOJ42" s="288"/>
      <c r="NOK42" s="311"/>
      <c r="NOL42" s="267"/>
      <c r="NOM42" s="263"/>
      <c r="NON42" s="263"/>
      <c r="NOO42" s="263"/>
      <c r="NOP42" s="263"/>
      <c r="NOQ42" s="263"/>
      <c r="NOR42" s="263"/>
      <c r="NOS42" s="288"/>
      <c r="NOT42" s="288"/>
      <c r="NOU42" s="311"/>
      <c r="NOV42" s="267"/>
      <c r="NOW42" s="263"/>
      <c r="NOX42" s="263"/>
      <c r="NOY42" s="263"/>
      <c r="NOZ42" s="263"/>
      <c r="NPA42" s="263"/>
      <c r="NPB42" s="263"/>
      <c r="NPC42" s="288"/>
      <c r="NPD42" s="288"/>
      <c r="NPE42" s="311"/>
      <c r="NPF42" s="267"/>
      <c r="NPG42" s="263"/>
      <c r="NPH42" s="263"/>
      <c r="NPI42" s="263"/>
      <c r="NPJ42" s="263"/>
      <c r="NPK42" s="263"/>
      <c r="NPL42" s="263"/>
      <c r="NPM42" s="288"/>
      <c r="NPN42" s="288"/>
      <c r="NPO42" s="311"/>
      <c r="NPP42" s="267"/>
      <c r="NPQ42" s="263"/>
      <c r="NPR42" s="263"/>
      <c r="NPS42" s="263"/>
      <c r="NPT42" s="263"/>
      <c r="NPU42" s="263"/>
      <c r="NPV42" s="263"/>
      <c r="NPW42" s="288"/>
      <c r="NPX42" s="288"/>
      <c r="NPY42" s="311"/>
      <c r="NPZ42" s="267"/>
      <c r="NQA42" s="263"/>
      <c r="NQB42" s="263"/>
      <c r="NQC42" s="263"/>
      <c r="NQD42" s="263"/>
      <c r="NQE42" s="263"/>
      <c r="NQF42" s="263"/>
      <c r="NQG42" s="288"/>
      <c r="NQH42" s="288"/>
      <c r="NQI42" s="311"/>
      <c r="NQJ42" s="267"/>
      <c r="NQK42" s="263"/>
      <c r="NQL42" s="263"/>
      <c r="NQM42" s="263"/>
      <c r="NQN42" s="263"/>
      <c r="NQO42" s="263"/>
      <c r="NQP42" s="263"/>
      <c r="NQQ42" s="288"/>
      <c r="NQR42" s="288"/>
      <c r="NQS42" s="311"/>
      <c r="NQT42" s="267"/>
      <c r="NQU42" s="263"/>
      <c r="NQV42" s="263"/>
      <c r="NQW42" s="263"/>
      <c r="NQX42" s="263"/>
      <c r="NQY42" s="263"/>
      <c r="NQZ42" s="263"/>
      <c r="NRA42" s="288"/>
      <c r="NRB42" s="288"/>
      <c r="NRC42" s="311"/>
      <c r="NRD42" s="267"/>
      <c r="NRE42" s="263"/>
      <c r="NRF42" s="263"/>
      <c r="NRG42" s="263"/>
      <c r="NRH42" s="263"/>
      <c r="NRI42" s="263"/>
      <c r="NRJ42" s="263"/>
      <c r="NRK42" s="288"/>
      <c r="NRL42" s="288"/>
      <c r="NRM42" s="311"/>
      <c r="NRN42" s="267"/>
      <c r="NRO42" s="263"/>
      <c r="NRP42" s="263"/>
      <c r="NRQ42" s="263"/>
      <c r="NRR42" s="263"/>
      <c r="NRS42" s="263"/>
      <c r="NRT42" s="263"/>
      <c r="NRU42" s="288"/>
      <c r="NRV42" s="288"/>
      <c r="NRW42" s="311"/>
      <c r="NRX42" s="267"/>
      <c r="NRY42" s="263"/>
      <c r="NRZ42" s="263"/>
      <c r="NSA42" s="263"/>
      <c r="NSB42" s="263"/>
      <c r="NSC42" s="263"/>
      <c r="NSD42" s="263"/>
      <c r="NSE42" s="288"/>
      <c r="NSF42" s="288"/>
      <c r="NSG42" s="311"/>
      <c r="NSH42" s="267"/>
      <c r="NSI42" s="263"/>
      <c r="NSJ42" s="263"/>
      <c r="NSK42" s="263"/>
      <c r="NSL42" s="263"/>
      <c r="NSM42" s="263"/>
      <c r="NSN42" s="263"/>
      <c r="NSO42" s="288"/>
      <c r="NSP42" s="288"/>
      <c r="NSQ42" s="311"/>
      <c r="NSR42" s="267"/>
      <c r="NSS42" s="263"/>
      <c r="NST42" s="263"/>
      <c r="NSU42" s="263"/>
      <c r="NSV42" s="263"/>
      <c r="NSW42" s="263"/>
      <c r="NSX42" s="263"/>
      <c r="NSY42" s="288"/>
      <c r="NSZ42" s="288"/>
      <c r="NTA42" s="311"/>
      <c r="NTB42" s="267"/>
      <c r="NTC42" s="263"/>
      <c r="NTD42" s="263"/>
      <c r="NTE42" s="263"/>
      <c r="NTF42" s="263"/>
      <c r="NTG42" s="263"/>
      <c r="NTH42" s="263"/>
      <c r="NTI42" s="288"/>
      <c r="NTJ42" s="288"/>
      <c r="NTK42" s="311"/>
      <c r="NTL42" s="267"/>
      <c r="NTM42" s="263"/>
      <c r="NTN42" s="263"/>
      <c r="NTO42" s="263"/>
      <c r="NTP42" s="263"/>
      <c r="NTQ42" s="263"/>
      <c r="NTR42" s="263"/>
      <c r="NTS42" s="288"/>
      <c r="NTT42" s="288"/>
      <c r="NTU42" s="311"/>
      <c r="NTV42" s="267"/>
      <c r="NTW42" s="263"/>
      <c r="NTX42" s="263"/>
      <c r="NTY42" s="263"/>
      <c r="NTZ42" s="263"/>
      <c r="NUA42" s="263"/>
      <c r="NUB42" s="263"/>
      <c r="NUC42" s="288"/>
      <c r="NUD42" s="288"/>
      <c r="NUE42" s="311"/>
      <c r="NUF42" s="267"/>
      <c r="NUG42" s="263"/>
      <c r="NUH42" s="263"/>
      <c r="NUI42" s="263"/>
      <c r="NUJ42" s="263"/>
      <c r="NUK42" s="263"/>
      <c r="NUL42" s="263"/>
      <c r="NUM42" s="288"/>
      <c r="NUN42" s="288"/>
      <c r="NUO42" s="311"/>
      <c r="NUP42" s="267"/>
      <c r="NUQ42" s="263"/>
      <c r="NUR42" s="263"/>
      <c r="NUS42" s="263"/>
      <c r="NUT42" s="263"/>
      <c r="NUU42" s="263"/>
      <c r="NUV42" s="263"/>
      <c r="NUW42" s="288"/>
      <c r="NUX42" s="288"/>
      <c r="NUY42" s="311"/>
      <c r="NUZ42" s="267"/>
      <c r="NVA42" s="263"/>
      <c r="NVB42" s="263"/>
      <c r="NVC42" s="263"/>
      <c r="NVD42" s="263"/>
      <c r="NVE42" s="263"/>
      <c r="NVF42" s="263"/>
      <c r="NVG42" s="288"/>
      <c r="NVH42" s="288"/>
      <c r="NVI42" s="311"/>
      <c r="NVJ42" s="267"/>
      <c r="NVK42" s="263"/>
      <c r="NVL42" s="263"/>
      <c r="NVM42" s="263"/>
      <c r="NVN42" s="263"/>
      <c r="NVO42" s="263"/>
      <c r="NVP42" s="263"/>
      <c r="NVQ42" s="288"/>
      <c r="NVR42" s="288"/>
      <c r="NVS42" s="311"/>
      <c r="NVT42" s="267"/>
      <c r="NVU42" s="263"/>
      <c r="NVV42" s="263"/>
      <c r="NVW42" s="263"/>
      <c r="NVX42" s="263"/>
      <c r="NVY42" s="263"/>
      <c r="NVZ42" s="263"/>
      <c r="NWA42" s="288"/>
      <c r="NWB42" s="288"/>
      <c r="NWC42" s="311"/>
      <c r="NWD42" s="267"/>
      <c r="NWE42" s="263"/>
      <c r="NWF42" s="263"/>
      <c r="NWG42" s="263"/>
      <c r="NWH42" s="263"/>
      <c r="NWI42" s="263"/>
      <c r="NWJ42" s="263"/>
      <c r="NWK42" s="288"/>
      <c r="NWL42" s="288"/>
      <c r="NWM42" s="311"/>
      <c r="NWN42" s="267"/>
      <c r="NWO42" s="263"/>
      <c r="NWP42" s="263"/>
      <c r="NWQ42" s="263"/>
      <c r="NWR42" s="263"/>
      <c r="NWS42" s="263"/>
      <c r="NWT42" s="263"/>
      <c r="NWU42" s="288"/>
      <c r="NWV42" s="288"/>
      <c r="NWW42" s="311"/>
      <c r="NWX42" s="267"/>
      <c r="NWY42" s="263"/>
      <c r="NWZ42" s="263"/>
      <c r="NXA42" s="263"/>
      <c r="NXB42" s="263"/>
      <c r="NXC42" s="263"/>
      <c r="NXD42" s="263"/>
      <c r="NXE42" s="288"/>
      <c r="NXF42" s="288"/>
      <c r="NXG42" s="311"/>
      <c r="NXH42" s="267"/>
      <c r="NXI42" s="263"/>
      <c r="NXJ42" s="263"/>
      <c r="NXK42" s="263"/>
      <c r="NXL42" s="263"/>
      <c r="NXM42" s="263"/>
      <c r="NXN42" s="263"/>
      <c r="NXO42" s="288"/>
      <c r="NXP42" s="288"/>
      <c r="NXQ42" s="311"/>
      <c r="NXR42" s="267"/>
      <c r="NXS42" s="263"/>
      <c r="NXT42" s="263"/>
      <c r="NXU42" s="263"/>
      <c r="NXV42" s="263"/>
      <c r="NXW42" s="263"/>
      <c r="NXX42" s="263"/>
      <c r="NXY42" s="288"/>
      <c r="NXZ42" s="288"/>
      <c r="NYA42" s="311"/>
      <c r="NYB42" s="267"/>
      <c r="NYC42" s="263"/>
      <c r="NYD42" s="263"/>
      <c r="NYE42" s="263"/>
      <c r="NYF42" s="263"/>
      <c r="NYG42" s="263"/>
      <c r="NYH42" s="263"/>
      <c r="NYI42" s="288"/>
      <c r="NYJ42" s="288"/>
      <c r="NYK42" s="311"/>
      <c r="NYL42" s="267"/>
      <c r="NYM42" s="263"/>
      <c r="NYN42" s="263"/>
      <c r="NYO42" s="263"/>
      <c r="NYP42" s="263"/>
      <c r="NYQ42" s="263"/>
      <c r="NYR42" s="263"/>
      <c r="NYS42" s="288"/>
      <c r="NYT42" s="288"/>
      <c r="NYU42" s="311"/>
      <c r="NYV42" s="267"/>
      <c r="NYW42" s="263"/>
      <c r="NYX42" s="263"/>
      <c r="NYY42" s="263"/>
      <c r="NYZ42" s="263"/>
      <c r="NZA42" s="263"/>
      <c r="NZB42" s="263"/>
      <c r="NZC42" s="288"/>
      <c r="NZD42" s="288"/>
      <c r="NZE42" s="311"/>
      <c r="NZF42" s="267"/>
      <c r="NZG42" s="263"/>
      <c r="NZH42" s="263"/>
      <c r="NZI42" s="263"/>
      <c r="NZJ42" s="263"/>
      <c r="NZK42" s="263"/>
      <c r="NZL42" s="263"/>
      <c r="NZM42" s="288"/>
      <c r="NZN42" s="288"/>
      <c r="NZO42" s="311"/>
      <c r="NZP42" s="267"/>
      <c r="NZQ42" s="263"/>
      <c r="NZR42" s="263"/>
      <c r="NZS42" s="263"/>
      <c r="NZT42" s="263"/>
      <c r="NZU42" s="263"/>
      <c r="NZV42" s="263"/>
      <c r="NZW42" s="288"/>
      <c r="NZX42" s="288"/>
      <c r="NZY42" s="311"/>
      <c r="NZZ42" s="267"/>
      <c r="OAA42" s="263"/>
      <c r="OAB42" s="263"/>
      <c r="OAC42" s="263"/>
      <c r="OAD42" s="263"/>
      <c r="OAE42" s="263"/>
      <c r="OAF42" s="263"/>
      <c r="OAG42" s="288"/>
      <c r="OAH42" s="288"/>
      <c r="OAI42" s="311"/>
      <c r="OAJ42" s="267"/>
      <c r="OAK42" s="263"/>
      <c r="OAL42" s="263"/>
      <c r="OAM42" s="263"/>
      <c r="OAN42" s="263"/>
      <c r="OAO42" s="263"/>
      <c r="OAP42" s="263"/>
      <c r="OAQ42" s="288"/>
      <c r="OAR42" s="288"/>
      <c r="OAS42" s="311"/>
      <c r="OAT42" s="267"/>
      <c r="OAU42" s="263"/>
      <c r="OAV42" s="263"/>
      <c r="OAW42" s="263"/>
      <c r="OAX42" s="263"/>
      <c r="OAY42" s="263"/>
      <c r="OAZ42" s="263"/>
      <c r="OBA42" s="288"/>
      <c r="OBB42" s="288"/>
      <c r="OBC42" s="311"/>
      <c r="OBD42" s="267"/>
      <c r="OBE42" s="263"/>
      <c r="OBF42" s="263"/>
      <c r="OBG42" s="263"/>
      <c r="OBH42" s="263"/>
      <c r="OBI42" s="263"/>
      <c r="OBJ42" s="263"/>
      <c r="OBK42" s="288"/>
      <c r="OBL42" s="288"/>
      <c r="OBM42" s="311"/>
      <c r="OBN42" s="267"/>
      <c r="OBO42" s="263"/>
      <c r="OBP42" s="263"/>
      <c r="OBQ42" s="263"/>
      <c r="OBR42" s="263"/>
      <c r="OBS42" s="263"/>
      <c r="OBT42" s="263"/>
      <c r="OBU42" s="288"/>
      <c r="OBV42" s="288"/>
      <c r="OBW42" s="311"/>
      <c r="OBX42" s="267"/>
      <c r="OBY42" s="263"/>
      <c r="OBZ42" s="263"/>
      <c r="OCA42" s="263"/>
      <c r="OCB42" s="263"/>
      <c r="OCC42" s="263"/>
      <c r="OCD42" s="263"/>
      <c r="OCE42" s="288"/>
      <c r="OCF42" s="288"/>
      <c r="OCG42" s="311"/>
      <c r="OCH42" s="267"/>
      <c r="OCI42" s="263"/>
      <c r="OCJ42" s="263"/>
      <c r="OCK42" s="263"/>
      <c r="OCL42" s="263"/>
      <c r="OCM42" s="263"/>
      <c r="OCN42" s="263"/>
      <c r="OCO42" s="288"/>
      <c r="OCP42" s="288"/>
      <c r="OCQ42" s="311"/>
      <c r="OCR42" s="267"/>
      <c r="OCS42" s="263"/>
      <c r="OCT42" s="263"/>
      <c r="OCU42" s="263"/>
      <c r="OCV42" s="263"/>
      <c r="OCW42" s="263"/>
      <c r="OCX42" s="263"/>
      <c r="OCY42" s="288"/>
      <c r="OCZ42" s="288"/>
      <c r="ODA42" s="311"/>
      <c r="ODB42" s="267"/>
      <c r="ODC42" s="263"/>
      <c r="ODD42" s="263"/>
      <c r="ODE42" s="263"/>
      <c r="ODF42" s="263"/>
      <c r="ODG42" s="263"/>
      <c r="ODH42" s="263"/>
      <c r="ODI42" s="288"/>
      <c r="ODJ42" s="288"/>
      <c r="ODK42" s="311"/>
      <c r="ODL42" s="267"/>
      <c r="ODM42" s="263"/>
      <c r="ODN42" s="263"/>
      <c r="ODO42" s="263"/>
      <c r="ODP42" s="263"/>
      <c r="ODQ42" s="263"/>
      <c r="ODR42" s="263"/>
      <c r="ODS42" s="288"/>
      <c r="ODT42" s="288"/>
      <c r="ODU42" s="311"/>
      <c r="ODV42" s="267"/>
      <c r="ODW42" s="263"/>
      <c r="ODX42" s="263"/>
      <c r="ODY42" s="263"/>
      <c r="ODZ42" s="263"/>
      <c r="OEA42" s="263"/>
      <c r="OEB42" s="263"/>
      <c r="OEC42" s="288"/>
      <c r="OED42" s="288"/>
      <c r="OEE42" s="311"/>
      <c r="OEF42" s="267"/>
      <c r="OEG42" s="263"/>
      <c r="OEH42" s="263"/>
      <c r="OEI42" s="263"/>
      <c r="OEJ42" s="263"/>
      <c r="OEK42" s="263"/>
      <c r="OEL42" s="263"/>
      <c r="OEM42" s="288"/>
      <c r="OEN42" s="288"/>
      <c r="OEO42" s="311"/>
      <c r="OEP42" s="267"/>
      <c r="OEQ42" s="263"/>
      <c r="OER42" s="263"/>
      <c r="OES42" s="263"/>
      <c r="OET42" s="263"/>
      <c r="OEU42" s="263"/>
      <c r="OEV42" s="263"/>
      <c r="OEW42" s="288"/>
      <c r="OEX42" s="288"/>
      <c r="OEY42" s="311"/>
      <c r="OEZ42" s="267"/>
      <c r="OFA42" s="263"/>
      <c r="OFB42" s="263"/>
      <c r="OFC42" s="263"/>
      <c r="OFD42" s="263"/>
      <c r="OFE42" s="263"/>
      <c r="OFF42" s="263"/>
      <c r="OFG42" s="288"/>
      <c r="OFH42" s="288"/>
      <c r="OFI42" s="311"/>
      <c r="OFJ42" s="267"/>
      <c r="OFK42" s="263"/>
      <c r="OFL42" s="263"/>
      <c r="OFM42" s="263"/>
      <c r="OFN42" s="263"/>
      <c r="OFO42" s="263"/>
      <c r="OFP42" s="263"/>
      <c r="OFQ42" s="288"/>
      <c r="OFR42" s="288"/>
      <c r="OFS42" s="311"/>
      <c r="OFT42" s="267"/>
      <c r="OFU42" s="263"/>
      <c r="OFV42" s="263"/>
      <c r="OFW42" s="263"/>
      <c r="OFX42" s="263"/>
      <c r="OFY42" s="263"/>
      <c r="OFZ42" s="263"/>
      <c r="OGA42" s="288"/>
      <c r="OGB42" s="288"/>
      <c r="OGC42" s="311"/>
      <c r="OGD42" s="267"/>
      <c r="OGE42" s="263"/>
      <c r="OGF42" s="263"/>
      <c r="OGG42" s="263"/>
      <c r="OGH42" s="263"/>
      <c r="OGI42" s="263"/>
      <c r="OGJ42" s="263"/>
      <c r="OGK42" s="288"/>
      <c r="OGL42" s="288"/>
      <c r="OGM42" s="311"/>
      <c r="OGN42" s="267"/>
      <c r="OGO42" s="263"/>
      <c r="OGP42" s="263"/>
      <c r="OGQ42" s="263"/>
      <c r="OGR42" s="263"/>
      <c r="OGS42" s="263"/>
      <c r="OGT42" s="263"/>
      <c r="OGU42" s="288"/>
      <c r="OGV42" s="288"/>
      <c r="OGW42" s="311"/>
      <c r="OGX42" s="267"/>
      <c r="OGY42" s="263"/>
      <c r="OGZ42" s="263"/>
      <c r="OHA42" s="263"/>
      <c r="OHB42" s="263"/>
      <c r="OHC42" s="263"/>
      <c r="OHD42" s="263"/>
      <c r="OHE42" s="288"/>
      <c r="OHF42" s="288"/>
      <c r="OHG42" s="311"/>
      <c r="OHH42" s="267"/>
      <c r="OHI42" s="263"/>
      <c r="OHJ42" s="263"/>
      <c r="OHK42" s="263"/>
      <c r="OHL42" s="263"/>
      <c r="OHM42" s="263"/>
      <c r="OHN42" s="263"/>
      <c r="OHO42" s="288"/>
      <c r="OHP42" s="288"/>
      <c r="OHQ42" s="311"/>
      <c r="OHR42" s="267"/>
      <c r="OHS42" s="263"/>
      <c r="OHT42" s="263"/>
      <c r="OHU42" s="263"/>
      <c r="OHV42" s="263"/>
      <c r="OHW42" s="263"/>
      <c r="OHX42" s="263"/>
      <c r="OHY42" s="288"/>
      <c r="OHZ42" s="288"/>
      <c r="OIA42" s="311"/>
      <c r="OIB42" s="267"/>
      <c r="OIC42" s="263"/>
      <c r="OID42" s="263"/>
      <c r="OIE42" s="263"/>
      <c r="OIF42" s="263"/>
      <c r="OIG42" s="263"/>
      <c r="OIH42" s="263"/>
      <c r="OII42" s="288"/>
      <c r="OIJ42" s="288"/>
      <c r="OIK42" s="311"/>
      <c r="OIL42" s="267"/>
      <c r="OIM42" s="263"/>
      <c r="OIN42" s="263"/>
      <c r="OIO42" s="263"/>
      <c r="OIP42" s="263"/>
      <c r="OIQ42" s="263"/>
      <c r="OIR42" s="263"/>
      <c r="OIS42" s="288"/>
      <c r="OIT42" s="288"/>
      <c r="OIU42" s="311"/>
      <c r="OIV42" s="267"/>
      <c r="OIW42" s="263"/>
      <c r="OIX42" s="263"/>
      <c r="OIY42" s="263"/>
      <c r="OIZ42" s="263"/>
      <c r="OJA42" s="263"/>
      <c r="OJB42" s="263"/>
      <c r="OJC42" s="288"/>
      <c r="OJD42" s="288"/>
      <c r="OJE42" s="311"/>
      <c r="OJF42" s="267"/>
      <c r="OJG42" s="263"/>
      <c r="OJH42" s="263"/>
      <c r="OJI42" s="263"/>
      <c r="OJJ42" s="263"/>
      <c r="OJK42" s="263"/>
      <c r="OJL42" s="263"/>
      <c r="OJM42" s="288"/>
      <c r="OJN42" s="288"/>
      <c r="OJO42" s="311"/>
      <c r="OJP42" s="267"/>
      <c r="OJQ42" s="263"/>
      <c r="OJR42" s="263"/>
      <c r="OJS42" s="263"/>
      <c r="OJT42" s="263"/>
      <c r="OJU42" s="263"/>
      <c r="OJV42" s="263"/>
      <c r="OJW42" s="288"/>
      <c r="OJX42" s="288"/>
      <c r="OJY42" s="311"/>
      <c r="OJZ42" s="267"/>
      <c r="OKA42" s="263"/>
      <c r="OKB42" s="263"/>
      <c r="OKC42" s="263"/>
      <c r="OKD42" s="263"/>
      <c r="OKE42" s="263"/>
      <c r="OKF42" s="263"/>
      <c r="OKG42" s="288"/>
      <c r="OKH42" s="288"/>
      <c r="OKI42" s="311"/>
      <c r="OKJ42" s="267"/>
      <c r="OKK42" s="263"/>
      <c r="OKL42" s="263"/>
      <c r="OKM42" s="263"/>
      <c r="OKN42" s="263"/>
      <c r="OKO42" s="263"/>
      <c r="OKP42" s="263"/>
      <c r="OKQ42" s="288"/>
      <c r="OKR42" s="288"/>
      <c r="OKS42" s="311"/>
      <c r="OKT42" s="267"/>
      <c r="OKU42" s="263"/>
      <c r="OKV42" s="263"/>
      <c r="OKW42" s="263"/>
      <c r="OKX42" s="263"/>
      <c r="OKY42" s="263"/>
      <c r="OKZ42" s="263"/>
      <c r="OLA42" s="288"/>
      <c r="OLB42" s="288"/>
      <c r="OLC42" s="311"/>
      <c r="OLD42" s="267"/>
      <c r="OLE42" s="263"/>
      <c r="OLF42" s="263"/>
      <c r="OLG42" s="263"/>
      <c r="OLH42" s="263"/>
      <c r="OLI42" s="263"/>
      <c r="OLJ42" s="263"/>
      <c r="OLK42" s="288"/>
      <c r="OLL42" s="288"/>
      <c r="OLM42" s="311"/>
      <c r="OLN42" s="267"/>
      <c r="OLO42" s="263"/>
      <c r="OLP42" s="263"/>
      <c r="OLQ42" s="263"/>
      <c r="OLR42" s="263"/>
      <c r="OLS42" s="263"/>
      <c r="OLT42" s="263"/>
      <c r="OLU42" s="288"/>
      <c r="OLV42" s="288"/>
      <c r="OLW42" s="311"/>
      <c r="OLX42" s="267"/>
      <c r="OLY42" s="263"/>
      <c r="OLZ42" s="263"/>
      <c r="OMA42" s="263"/>
      <c r="OMB42" s="263"/>
      <c r="OMC42" s="263"/>
      <c r="OMD42" s="263"/>
      <c r="OME42" s="288"/>
      <c r="OMF42" s="288"/>
      <c r="OMG42" s="311"/>
      <c r="OMH42" s="267"/>
      <c r="OMI42" s="263"/>
      <c r="OMJ42" s="263"/>
      <c r="OMK42" s="263"/>
      <c r="OML42" s="263"/>
      <c r="OMM42" s="263"/>
      <c r="OMN42" s="263"/>
      <c r="OMO42" s="288"/>
      <c r="OMP42" s="288"/>
      <c r="OMQ42" s="311"/>
      <c r="OMR42" s="267"/>
      <c r="OMS42" s="263"/>
      <c r="OMT42" s="263"/>
      <c r="OMU42" s="263"/>
      <c r="OMV42" s="263"/>
      <c r="OMW42" s="263"/>
      <c r="OMX42" s="263"/>
      <c r="OMY42" s="288"/>
      <c r="OMZ42" s="288"/>
      <c r="ONA42" s="311"/>
      <c r="ONB42" s="267"/>
      <c r="ONC42" s="263"/>
      <c r="OND42" s="263"/>
      <c r="ONE42" s="263"/>
      <c r="ONF42" s="263"/>
      <c r="ONG42" s="263"/>
      <c r="ONH42" s="263"/>
      <c r="ONI42" s="288"/>
      <c r="ONJ42" s="288"/>
      <c r="ONK42" s="311"/>
      <c r="ONL42" s="267"/>
      <c r="ONM42" s="263"/>
      <c r="ONN42" s="263"/>
      <c r="ONO42" s="263"/>
      <c r="ONP42" s="263"/>
      <c r="ONQ42" s="263"/>
      <c r="ONR42" s="263"/>
      <c r="ONS42" s="288"/>
      <c r="ONT42" s="288"/>
      <c r="ONU42" s="311"/>
      <c r="ONV42" s="267"/>
      <c r="ONW42" s="263"/>
      <c r="ONX42" s="263"/>
      <c r="ONY42" s="263"/>
      <c r="ONZ42" s="263"/>
      <c r="OOA42" s="263"/>
      <c r="OOB42" s="263"/>
      <c r="OOC42" s="288"/>
      <c r="OOD42" s="288"/>
      <c r="OOE42" s="311"/>
      <c r="OOF42" s="267"/>
      <c r="OOG42" s="263"/>
      <c r="OOH42" s="263"/>
      <c r="OOI42" s="263"/>
      <c r="OOJ42" s="263"/>
      <c r="OOK42" s="263"/>
      <c r="OOL42" s="263"/>
      <c r="OOM42" s="288"/>
      <c r="OON42" s="288"/>
      <c r="OOO42" s="311"/>
      <c r="OOP42" s="267"/>
      <c r="OOQ42" s="263"/>
      <c r="OOR42" s="263"/>
      <c r="OOS42" s="263"/>
      <c r="OOT42" s="263"/>
      <c r="OOU42" s="263"/>
      <c r="OOV42" s="263"/>
      <c r="OOW42" s="288"/>
      <c r="OOX42" s="288"/>
      <c r="OOY42" s="311"/>
      <c r="OOZ42" s="267"/>
      <c r="OPA42" s="263"/>
      <c r="OPB42" s="263"/>
      <c r="OPC42" s="263"/>
      <c r="OPD42" s="263"/>
      <c r="OPE42" s="263"/>
      <c r="OPF42" s="263"/>
      <c r="OPG42" s="288"/>
      <c r="OPH42" s="288"/>
      <c r="OPI42" s="311"/>
      <c r="OPJ42" s="267"/>
      <c r="OPK42" s="263"/>
      <c r="OPL42" s="263"/>
      <c r="OPM42" s="263"/>
      <c r="OPN42" s="263"/>
      <c r="OPO42" s="263"/>
      <c r="OPP42" s="263"/>
      <c r="OPQ42" s="288"/>
      <c r="OPR42" s="288"/>
      <c r="OPS42" s="311"/>
      <c r="OPT42" s="267"/>
      <c r="OPU42" s="263"/>
      <c r="OPV42" s="263"/>
      <c r="OPW42" s="263"/>
      <c r="OPX42" s="263"/>
      <c r="OPY42" s="263"/>
      <c r="OPZ42" s="263"/>
      <c r="OQA42" s="288"/>
      <c r="OQB42" s="288"/>
      <c r="OQC42" s="311"/>
      <c r="OQD42" s="267"/>
      <c r="OQE42" s="263"/>
      <c r="OQF42" s="263"/>
      <c r="OQG42" s="263"/>
      <c r="OQH42" s="263"/>
      <c r="OQI42" s="263"/>
      <c r="OQJ42" s="263"/>
      <c r="OQK42" s="288"/>
      <c r="OQL42" s="288"/>
      <c r="OQM42" s="311"/>
      <c r="OQN42" s="267"/>
      <c r="OQO42" s="263"/>
      <c r="OQP42" s="263"/>
      <c r="OQQ42" s="263"/>
      <c r="OQR42" s="263"/>
      <c r="OQS42" s="263"/>
      <c r="OQT42" s="263"/>
      <c r="OQU42" s="288"/>
      <c r="OQV42" s="288"/>
      <c r="OQW42" s="311"/>
      <c r="OQX42" s="267"/>
      <c r="OQY42" s="263"/>
      <c r="OQZ42" s="263"/>
      <c r="ORA42" s="263"/>
      <c r="ORB42" s="263"/>
      <c r="ORC42" s="263"/>
      <c r="ORD42" s="263"/>
      <c r="ORE42" s="288"/>
      <c r="ORF42" s="288"/>
      <c r="ORG42" s="311"/>
      <c r="ORH42" s="267"/>
      <c r="ORI42" s="263"/>
      <c r="ORJ42" s="263"/>
      <c r="ORK42" s="263"/>
      <c r="ORL42" s="263"/>
      <c r="ORM42" s="263"/>
      <c r="ORN42" s="263"/>
      <c r="ORO42" s="288"/>
      <c r="ORP42" s="288"/>
      <c r="ORQ42" s="311"/>
      <c r="ORR42" s="267"/>
      <c r="ORS42" s="263"/>
      <c r="ORT42" s="263"/>
      <c r="ORU42" s="263"/>
      <c r="ORV42" s="263"/>
      <c r="ORW42" s="263"/>
      <c r="ORX42" s="263"/>
      <c r="ORY42" s="288"/>
      <c r="ORZ42" s="288"/>
      <c r="OSA42" s="311"/>
      <c r="OSB42" s="267"/>
      <c r="OSC42" s="263"/>
      <c r="OSD42" s="263"/>
      <c r="OSE42" s="263"/>
      <c r="OSF42" s="263"/>
      <c r="OSG42" s="263"/>
      <c r="OSH42" s="263"/>
      <c r="OSI42" s="288"/>
      <c r="OSJ42" s="288"/>
      <c r="OSK42" s="311"/>
      <c r="OSL42" s="267"/>
      <c r="OSM42" s="263"/>
      <c r="OSN42" s="263"/>
      <c r="OSO42" s="263"/>
      <c r="OSP42" s="263"/>
      <c r="OSQ42" s="263"/>
      <c r="OSR42" s="263"/>
      <c r="OSS42" s="288"/>
      <c r="OST42" s="288"/>
      <c r="OSU42" s="311"/>
      <c r="OSV42" s="267"/>
      <c r="OSW42" s="263"/>
      <c r="OSX42" s="263"/>
      <c r="OSY42" s="263"/>
      <c r="OSZ42" s="263"/>
      <c r="OTA42" s="263"/>
      <c r="OTB42" s="263"/>
      <c r="OTC42" s="288"/>
      <c r="OTD42" s="288"/>
      <c r="OTE42" s="311"/>
      <c r="OTF42" s="267"/>
      <c r="OTG42" s="263"/>
      <c r="OTH42" s="263"/>
      <c r="OTI42" s="263"/>
      <c r="OTJ42" s="263"/>
      <c r="OTK42" s="263"/>
      <c r="OTL42" s="263"/>
      <c r="OTM42" s="288"/>
      <c r="OTN42" s="288"/>
      <c r="OTO42" s="311"/>
      <c r="OTP42" s="267"/>
      <c r="OTQ42" s="263"/>
      <c r="OTR42" s="263"/>
      <c r="OTS42" s="263"/>
      <c r="OTT42" s="263"/>
      <c r="OTU42" s="263"/>
      <c r="OTV42" s="263"/>
      <c r="OTW42" s="288"/>
      <c r="OTX42" s="288"/>
      <c r="OTY42" s="311"/>
      <c r="OTZ42" s="267"/>
      <c r="OUA42" s="263"/>
      <c r="OUB42" s="263"/>
      <c r="OUC42" s="263"/>
      <c r="OUD42" s="263"/>
      <c r="OUE42" s="263"/>
      <c r="OUF42" s="263"/>
      <c r="OUG42" s="288"/>
      <c r="OUH42" s="288"/>
      <c r="OUI42" s="311"/>
      <c r="OUJ42" s="267"/>
      <c r="OUK42" s="263"/>
      <c r="OUL42" s="263"/>
      <c r="OUM42" s="263"/>
      <c r="OUN42" s="263"/>
      <c r="OUO42" s="263"/>
      <c r="OUP42" s="263"/>
      <c r="OUQ42" s="288"/>
      <c r="OUR42" s="288"/>
      <c r="OUS42" s="311"/>
      <c r="OUT42" s="267"/>
      <c r="OUU42" s="263"/>
      <c r="OUV42" s="263"/>
      <c r="OUW42" s="263"/>
      <c r="OUX42" s="263"/>
      <c r="OUY42" s="263"/>
      <c r="OUZ42" s="263"/>
      <c r="OVA42" s="288"/>
      <c r="OVB42" s="288"/>
      <c r="OVC42" s="311"/>
      <c r="OVD42" s="267"/>
      <c r="OVE42" s="263"/>
      <c r="OVF42" s="263"/>
      <c r="OVG42" s="263"/>
      <c r="OVH42" s="263"/>
      <c r="OVI42" s="263"/>
      <c r="OVJ42" s="263"/>
      <c r="OVK42" s="288"/>
      <c r="OVL42" s="288"/>
      <c r="OVM42" s="311"/>
      <c r="OVN42" s="267"/>
      <c r="OVO42" s="263"/>
      <c r="OVP42" s="263"/>
      <c r="OVQ42" s="263"/>
      <c r="OVR42" s="263"/>
      <c r="OVS42" s="263"/>
      <c r="OVT42" s="263"/>
      <c r="OVU42" s="288"/>
      <c r="OVV42" s="288"/>
      <c r="OVW42" s="311"/>
      <c r="OVX42" s="267"/>
      <c r="OVY42" s="263"/>
      <c r="OVZ42" s="263"/>
      <c r="OWA42" s="263"/>
      <c r="OWB42" s="263"/>
      <c r="OWC42" s="263"/>
      <c r="OWD42" s="263"/>
      <c r="OWE42" s="288"/>
      <c r="OWF42" s="288"/>
      <c r="OWG42" s="311"/>
      <c r="OWH42" s="267"/>
      <c r="OWI42" s="263"/>
      <c r="OWJ42" s="263"/>
      <c r="OWK42" s="263"/>
      <c r="OWL42" s="263"/>
      <c r="OWM42" s="263"/>
      <c r="OWN42" s="263"/>
      <c r="OWO42" s="288"/>
      <c r="OWP42" s="288"/>
      <c r="OWQ42" s="311"/>
      <c r="OWR42" s="267"/>
      <c r="OWS42" s="263"/>
      <c r="OWT42" s="263"/>
      <c r="OWU42" s="263"/>
      <c r="OWV42" s="263"/>
      <c r="OWW42" s="263"/>
      <c r="OWX42" s="263"/>
      <c r="OWY42" s="288"/>
      <c r="OWZ42" s="288"/>
      <c r="OXA42" s="311"/>
      <c r="OXB42" s="267"/>
      <c r="OXC42" s="263"/>
      <c r="OXD42" s="263"/>
      <c r="OXE42" s="263"/>
      <c r="OXF42" s="263"/>
      <c r="OXG42" s="263"/>
      <c r="OXH42" s="263"/>
      <c r="OXI42" s="288"/>
      <c r="OXJ42" s="288"/>
      <c r="OXK42" s="311"/>
      <c r="OXL42" s="267"/>
      <c r="OXM42" s="263"/>
      <c r="OXN42" s="263"/>
      <c r="OXO42" s="263"/>
      <c r="OXP42" s="263"/>
      <c r="OXQ42" s="263"/>
      <c r="OXR42" s="263"/>
      <c r="OXS42" s="288"/>
      <c r="OXT42" s="288"/>
      <c r="OXU42" s="311"/>
      <c r="OXV42" s="267"/>
      <c r="OXW42" s="263"/>
      <c r="OXX42" s="263"/>
      <c r="OXY42" s="263"/>
      <c r="OXZ42" s="263"/>
      <c r="OYA42" s="263"/>
      <c r="OYB42" s="263"/>
      <c r="OYC42" s="288"/>
      <c r="OYD42" s="288"/>
      <c r="OYE42" s="311"/>
      <c r="OYF42" s="267"/>
      <c r="OYG42" s="263"/>
      <c r="OYH42" s="263"/>
      <c r="OYI42" s="263"/>
      <c r="OYJ42" s="263"/>
      <c r="OYK42" s="263"/>
      <c r="OYL42" s="263"/>
      <c r="OYM42" s="288"/>
      <c r="OYN42" s="288"/>
      <c r="OYO42" s="311"/>
      <c r="OYP42" s="267"/>
      <c r="OYQ42" s="263"/>
      <c r="OYR42" s="263"/>
      <c r="OYS42" s="263"/>
      <c r="OYT42" s="263"/>
      <c r="OYU42" s="263"/>
      <c r="OYV42" s="263"/>
      <c r="OYW42" s="288"/>
      <c r="OYX42" s="288"/>
      <c r="OYY42" s="311"/>
      <c r="OYZ42" s="267"/>
      <c r="OZA42" s="263"/>
      <c r="OZB42" s="263"/>
      <c r="OZC42" s="263"/>
      <c r="OZD42" s="263"/>
      <c r="OZE42" s="263"/>
      <c r="OZF42" s="263"/>
      <c r="OZG42" s="288"/>
      <c r="OZH42" s="288"/>
      <c r="OZI42" s="311"/>
      <c r="OZJ42" s="267"/>
      <c r="OZK42" s="263"/>
      <c r="OZL42" s="263"/>
      <c r="OZM42" s="263"/>
      <c r="OZN42" s="263"/>
      <c r="OZO42" s="263"/>
      <c r="OZP42" s="263"/>
      <c r="OZQ42" s="288"/>
      <c r="OZR42" s="288"/>
      <c r="OZS42" s="311"/>
      <c r="OZT42" s="267"/>
      <c r="OZU42" s="263"/>
      <c r="OZV42" s="263"/>
      <c r="OZW42" s="263"/>
      <c r="OZX42" s="263"/>
      <c r="OZY42" s="263"/>
      <c r="OZZ42" s="263"/>
      <c r="PAA42" s="288"/>
      <c r="PAB42" s="288"/>
      <c r="PAC42" s="311"/>
      <c r="PAD42" s="267"/>
      <c r="PAE42" s="263"/>
      <c r="PAF42" s="263"/>
      <c r="PAG42" s="263"/>
      <c r="PAH42" s="263"/>
      <c r="PAI42" s="263"/>
      <c r="PAJ42" s="263"/>
      <c r="PAK42" s="288"/>
      <c r="PAL42" s="288"/>
      <c r="PAM42" s="311"/>
      <c r="PAN42" s="267"/>
      <c r="PAO42" s="263"/>
      <c r="PAP42" s="263"/>
      <c r="PAQ42" s="263"/>
      <c r="PAR42" s="263"/>
      <c r="PAS42" s="263"/>
      <c r="PAT42" s="263"/>
      <c r="PAU42" s="288"/>
      <c r="PAV42" s="288"/>
      <c r="PAW42" s="311"/>
      <c r="PAX42" s="267"/>
      <c r="PAY42" s="263"/>
      <c r="PAZ42" s="263"/>
      <c r="PBA42" s="263"/>
      <c r="PBB42" s="263"/>
      <c r="PBC42" s="263"/>
      <c r="PBD42" s="263"/>
      <c r="PBE42" s="288"/>
      <c r="PBF42" s="288"/>
      <c r="PBG42" s="311"/>
      <c r="PBH42" s="267"/>
      <c r="PBI42" s="263"/>
      <c r="PBJ42" s="263"/>
      <c r="PBK42" s="263"/>
      <c r="PBL42" s="263"/>
      <c r="PBM42" s="263"/>
      <c r="PBN42" s="263"/>
      <c r="PBO42" s="288"/>
      <c r="PBP42" s="288"/>
      <c r="PBQ42" s="311"/>
      <c r="PBR42" s="267"/>
      <c r="PBS42" s="263"/>
      <c r="PBT42" s="263"/>
      <c r="PBU42" s="263"/>
      <c r="PBV42" s="263"/>
      <c r="PBW42" s="263"/>
      <c r="PBX42" s="263"/>
      <c r="PBY42" s="288"/>
      <c r="PBZ42" s="288"/>
      <c r="PCA42" s="311"/>
      <c r="PCB42" s="267"/>
      <c r="PCC42" s="263"/>
      <c r="PCD42" s="263"/>
      <c r="PCE42" s="263"/>
      <c r="PCF42" s="263"/>
      <c r="PCG42" s="263"/>
      <c r="PCH42" s="263"/>
      <c r="PCI42" s="288"/>
      <c r="PCJ42" s="288"/>
      <c r="PCK42" s="311"/>
      <c r="PCL42" s="267"/>
      <c r="PCM42" s="263"/>
      <c r="PCN42" s="263"/>
      <c r="PCO42" s="263"/>
      <c r="PCP42" s="263"/>
      <c r="PCQ42" s="263"/>
      <c r="PCR42" s="263"/>
      <c r="PCS42" s="288"/>
      <c r="PCT42" s="288"/>
      <c r="PCU42" s="311"/>
      <c r="PCV42" s="267"/>
      <c r="PCW42" s="263"/>
      <c r="PCX42" s="263"/>
      <c r="PCY42" s="263"/>
      <c r="PCZ42" s="263"/>
      <c r="PDA42" s="263"/>
      <c r="PDB42" s="263"/>
      <c r="PDC42" s="288"/>
      <c r="PDD42" s="288"/>
      <c r="PDE42" s="311"/>
      <c r="PDF42" s="267"/>
      <c r="PDG42" s="263"/>
      <c r="PDH42" s="263"/>
      <c r="PDI42" s="263"/>
      <c r="PDJ42" s="263"/>
      <c r="PDK42" s="263"/>
      <c r="PDL42" s="263"/>
      <c r="PDM42" s="288"/>
      <c r="PDN42" s="288"/>
      <c r="PDO42" s="311"/>
      <c r="PDP42" s="267"/>
      <c r="PDQ42" s="263"/>
      <c r="PDR42" s="263"/>
      <c r="PDS42" s="263"/>
      <c r="PDT42" s="263"/>
      <c r="PDU42" s="263"/>
      <c r="PDV42" s="263"/>
      <c r="PDW42" s="288"/>
      <c r="PDX42" s="288"/>
      <c r="PDY42" s="311"/>
      <c r="PDZ42" s="267"/>
      <c r="PEA42" s="263"/>
      <c r="PEB42" s="263"/>
      <c r="PEC42" s="263"/>
      <c r="PED42" s="263"/>
      <c r="PEE42" s="263"/>
      <c r="PEF42" s="263"/>
      <c r="PEG42" s="288"/>
      <c r="PEH42" s="288"/>
      <c r="PEI42" s="311"/>
      <c r="PEJ42" s="267"/>
      <c r="PEK42" s="263"/>
      <c r="PEL42" s="263"/>
      <c r="PEM42" s="263"/>
      <c r="PEN42" s="263"/>
      <c r="PEO42" s="263"/>
      <c r="PEP42" s="263"/>
      <c r="PEQ42" s="288"/>
      <c r="PER42" s="288"/>
      <c r="PES42" s="311"/>
      <c r="PET42" s="267"/>
      <c r="PEU42" s="263"/>
      <c r="PEV42" s="263"/>
      <c r="PEW42" s="263"/>
      <c r="PEX42" s="263"/>
      <c r="PEY42" s="263"/>
      <c r="PEZ42" s="263"/>
      <c r="PFA42" s="288"/>
      <c r="PFB42" s="288"/>
      <c r="PFC42" s="311"/>
      <c r="PFD42" s="267"/>
      <c r="PFE42" s="263"/>
      <c r="PFF42" s="263"/>
      <c r="PFG42" s="263"/>
      <c r="PFH42" s="263"/>
      <c r="PFI42" s="263"/>
      <c r="PFJ42" s="263"/>
      <c r="PFK42" s="288"/>
      <c r="PFL42" s="288"/>
      <c r="PFM42" s="311"/>
      <c r="PFN42" s="267"/>
      <c r="PFO42" s="263"/>
      <c r="PFP42" s="263"/>
      <c r="PFQ42" s="263"/>
      <c r="PFR42" s="263"/>
      <c r="PFS42" s="263"/>
      <c r="PFT42" s="263"/>
      <c r="PFU42" s="288"/>
      <c r="PFV42" s="288"/>
      <c r="PFW42" s="311"/>
      <c r="PFX42" s="267"/>
      <c r="PFY42" s="263"/>
      <c r="PFZ42" s="263"/>
      <c r="PGA42" s="263"/>
      <c r="PGB42" s="263"/>
      <c r="PGC42" s="263"/>
      <c r="PGD42" s="263"/>
      <c r="PGE42" s="288"/>
      <c r="PGF42" s="288"/>
      <c r="PGG42" s="311"/>
      <c r="PGH42" s="267"/>
      <c r="PGI42" s="263"/>
      <c r="PGJ42" s="263"/>
      <c r="PGK42" s="263"/>
      <c r="PGL42" s="263"/>
      <c r="PGM42" s="263"/>
      <c r="PGN42" s="263"/>
      <c r="PGO42" s="288"/>
      <c r="PGP42" s="288"/>
      <c r="PGQ42" s="311"/>
      <c r="PGR42" s="267"/>
      <c r="PGS42" s="263"/>
      <c r="PGT42" s="263"/>
      <c r="PGU42" s="263"/>
      <c r="PGV42" s="263"/>
      <c r="PGW42" s="263"/>
      <c r="PGX42" s="263"/>
      <c r="PGY42" s="288"/>
      <c r="PGZ42" s="288"/>
      <c r="PHA42" s="311"/>
      <c r="PHB42" s="267"/>
      <c r="PHC42" s="263"/>
      <c r="PHD42" s="263"/>
      <c r="PHE42" s="263"/>
      <c r="PHF42" s="263"/>
      <c r="PHG42" s="263"/>
      <c r="PHH42" s="263"/>
      <c r="PHI42" s="288"/>
      <c r="PHJ42" s="288"/>
      <c r="PHK42" s="311"/>
      <c r="PHL42" s="267"/>
      <c r="PHM42" s="263"/>
      <c r="PHN42" s="263"/>
      <c r="PHO42" s="263"/>
      <c r="PHP42" s="263"/>
      <c r="PHQ42" s="263"/>
      <c r="PHR42" s="263"/>
      <c r="PHS42" s="288"/>
      <c r="PHT42" s="288"/>
      <c r="PHU42" s="311"/>
      <c r="PHV42" s="267"/>
      <c r="PHW42" s="263"/>
      <c r="PHX42" s="263"/>
      <c r="PHY42" s="263"/>
      <c r="PHZ42" s="263"/>
      <c r="PIA42" s="263"/>
      <c r="PIB42" s="263"/>
      <c r="PIC42" s="288"/>
      <c r="PID42" s="288"/>
      <c r="PIE42" s="311"/>
      <c r="PIF42" s="267"/>
      <c r="PIG42" s="263"/>
      <c r="PIH42" s="263"/>
      <c r="PII42" s="263"/>
      <c r="PIJ42" s="263"/>
      <c r="PIK42" s="263"/>
      <c r="PIL42" s="263"/>
      <c r="PIM42" s="288"/>
      <c r="PIN42" s="288"/>
      <c r="PIO42" s="311"/>
      <c r="PIP42" s="267"/>
      <c r="PIQ42" s="263"/>
      <c r="PIR42" s="263"/>
      <c r="PIS42" s="263"/>
      <c r="PIT42" s="263"/>
      <c r="PIU42" s="263"/>
      <c r="PIV42" s="263"/>
      <c r="PIW42" s="288"/>
      <c r="PIX42" s="288"/>
      <c r="PIY42" s="311"/>
      <c r="PIZ42" s="267"/>
      <c r="PJA42" s="263"/>
      <c r="PJB42" s="263"/>
      <c r="PJC42" s="263"/>
      <c r="PJD42" s="263"/>
      <c r="PJE42" s="263"/>
      <c r="PJF42" s="263"/>
      <c r="PJG42" s="288"/>
      <c r="PJH42" s="288"/>
      <c r="PJI42" s="311"/>
      <c r="PJJ42" s="267"/>
      <c r="PJK42" s="263"/>
      <c r="PJL42" s="263"/>
      <c r="PJM42" s="263"/>
      <c r="PJN42" s="263"/>
      <c r="PJO42" s="263"/>
      <c r="PJP42" s="263"/>
      <c r="PJQ42" s="288"/>
      <c r="PJR42" s="288"/>
      <c r="PJS42" s="311"/>
      <c r="PJT42" s="267"/>
      <c r="PJU42" s="263"/>
      <c r="PJV42" s="263"/>
      <c r="PJW42" s="263"/>
      <c r="PJX42" s="263"/>
      <c r="PJY42" s="263"/>
      <c r="PJZ42" s="263"/>
      <c r="PKA42" s="288"/>
      <c r="PKB42" s="288"/>
      <c r="PKC42" s="311"/>
      <c r="PKD42" s="267"/>
      <c r="PKE42" s="263"/>
      <c r="PKF42" s="263"/>
      <c r="PKG42" s="263"/>
      <c r="PKH42" s="263"/>
      <c r="PKI42" s="263"/>
      <c r="PKJ42" s="263"/>
      <c r="PKK42" s="288"/>
      <c r="PKL42" s="288"/>
      <c r="PKM42" s="311"/>
      <c r="PKN42" s="267"/>
      <c r="PKO42" s="263"/>
      <c r="PKP42" s="263"/>
      <c r="PKQ42" s="263"/>
      <c r="PKR42" s="263"/>
      <c r="PKS42" s="263"/>
      <c r="PKT42" s="263"/>
      <c r="PKU42" s="288"/>
      <c r="PKV42" s="288"/>
      <c r="PKW42" s="311"/>
      <c r="PKX42" s="267"/>
      <c r="PKY42" s="263"/>
      <c r="PKZ42" s="263"/>
      <c r="PLA42" s="263"/>
      <c r="PLB42" s="263"/>
      <c r="PLC42" s="263"/>
      <c r="PLD42" s="263"/>
      <c r="PLE42" s="288"/>
      <c r="PLF42" s="288"/>
      <c r="PLG42" s="311"/>
      <c r="PLH42" s="267"/>
      <c r="PLI42" s="263"/>
      <c r="PLJ42" s="263"/>
      <c r="PLK42" s="263"/>
      <c r="PLL42" s="263"/>
      <c r="PLM42" s="263"/>
      <c r="PLN42" s="263"/>
      <c r="PLO42" s="288"/>
      <c r="PLP42" s="288"/>
      <c r="PLQ42" s="311"/>
      <c r="PLR42" s="267"/>
      <c r="PLS42" s="263"/>
      <c r="PLT42" s="263"/>
      <c r="PLU42" s="263"/>
      <c r="PLV42" s="263"/>
      <c r="PLW42" s="263"/>
      <c r="PLX42" s="263"/>
      <c r="PLY42" s="288"/>
      <c r="PLZ42" s="288"/>
      <c r="PMA42" s="311"/>
      <c r="PMB42" s="267"/>
      <c r="PMC42" s="263"/>
      <c r="PMD42" s="263"/>
      <c r="PME42" s="263"/>
      <c r="PMF42" s="263"/>
      <c r="PMG42" s="263"/>
      <c r="PMH42" s="263"/>
      <c r="PMI42" s="288"/>
      <c r="PMJ42" s="288"/>
      <c r="PMK42" s="311"/>
      <c r="PML42" s="267"/>
      <c r="PMM42" s="263"/>
      <c r="PMN42" s="263"/>
      <c r="PMO42" s="263"/>
      <c r="PMP42" s="263"/>
      <c r="PMQ42" s="263"/>
      <c r="PMR42" s="263"/>
      <c r="PMS42" s="288"/>
      <c r="PMT42" s="288"/>
      <c r="PMU42" s="311"/>
      <c r="PMV42" s="267"/>
      <c r="PMW42" s="263"/>
      <c r="PMX42" s="263"/>
      <c r="PMY42" s="263"/>
      <c r="PMZ42" s="263"/>
      <c r="PNA42" s="263"/>
      <c r="PNB42" s="263"/>
      <c r="PNC42" s="288"/>
      <c r="PND42" s="288"/>
      <c r="PNE42" s="311"/>
      <c r="PNF42" s="267"/>
      <c r="PNG42" s="263"/>
      <c r="PNH42" s="263"/>
      <c r="PNI42" s="263"/>
      <c r="PNJ42" s="263"/>
      <c r="PNK42" s="263"/>
      <c r="PNL42" s="263"/>
      <c r="PNM42" s="288"/>
      <c r="PNN42" s="288"/>
      <c r="PNO42" s="311"/>
      <c r="PNP42" s="267"/>
      <c r="PNQ42" s="263"/>
      <c r="PNR42" s="263"/>
      <c r="PNS42" s="263"/>
      <c r="PNT42" s="263"/>
      <c r="PNU42" s="263"/>
      <c r="PNV42" s="263"/>
      <c r="PNW42" s="288"/>
      <c r="PNX42" s="288"/>
      <c r="PNY42" s="311"/>
      <c r="PNZ42" s="267"/>
      <c r="POA42" s="263"/>
      <c r="POB42" s="263"/>
      <c r="POC42" s="263"/>
      <c r="POD42" s="263"/>
      <c r="POE42" s="263"/>
      <c r="POF42" s="263"/>
      <c r="POG42" s="288"/>
      <c r="POH42" s="288"/>
      <c r="POI42" s="311"/>
      <c r="POJ42" s="267"/>
      <c r="POK42" s="263"/>
      <c r="POL42" s="263"/>
      <c r="POM42" s="263"/>
      <c r="PON42" s="263"/>
      <c r="POO42" s="263"/>
      <c r="POP42" s="263"/>
      <c r="POQ42" s="288"/>
      <c r="POR42" s="288"/>
      <c r="POS42" s="311"/>
      <c r="POT42" s="267"/>
      <c r="POU42" s="263"/>
      <c r="POV42" s="263"/>
      <c r="POW42" s="263"/>
      <c r="POX42" s="263"/>
      <c r="POY42" s="263"/>
      <c r="POZ42" s="263"/>
      <c r="PPA42" s="288"/>
      <c r="PPB42" s="288"/>
      <c r="PPC42" s="311"/>
      <c r="PPD42" s="267"/>
      <c r="PPE42" s="263"/>
      <c r="PPF42" s="263"/>
      <c r="PPG42" s="263"/>
      <c r="PPH42" s="263"/>
      <c r="PPI42" s="263"/>
      <c r="PPJ42" s="263"/>
      <c r="PPK42" s="288"/>
      <c r="PPL42" s="288"/>
      <c r="PPM42" s="311"/>
      <c r="PPN42" s="267"/>
      <c r="PPO42" s="263"/>
      <c r="PPP42" s="263"/>
      <c r="PPQ42" s="263"/>
      <c r="PPR42" s="263"/>
      <c r="PPS42" s="263"/>
      <c r="PPT42" s="263"/>
      <c r="PPU42" s="288"/>
      <c r="PPV42" s="288"/>
      <c r="PPW42" s="311"/>
      <c r="PPX42" s="267"/>
      <c r="PPY42" s="263"/>
      <c r="PPZ42" s="263"/>
      <c r="PQA42" s="263"/>
      <c r="PQB42" s="263"/>
      <c r="PQC42" s="263"/>
      <c r="PQD42" s="263"/>
      <c r="PQE42" s="288"/>
      <c r="PQF42" s="288"/>
      <c r="PQG42" s="311"/>
      <c r="PQH42" s="267"/>
      <c r="PQI42" s="263"/>
      <c r="PQJ42" s="263"/>
      <c r="PQK42" s="263"/>
      <c r="PQL42" s="263"/>
      <c r="PQM42" s="263"/>
      <c r="PQN42" s="263"/>
      <c r="PQO42" s="288"/>
      <c r="PQP42" s="288"/>
      <c r="PQQ42" s="311"/>
      <c r="PQR42" s="267"/>
      <c r="PQS42" s="263"/>
      <c r="PQT42" s="263"/>
      <c r="PQU42" s="263"/>
      <c r="PQV42" s="263"/>
      <c r="PQW42" s="263"/>
      <c r="PQX42" s="263"/>
      <c r="PQY42" s="288"/>
      <c r="PQZ42" s="288"/>
      <c r="PRA42" s="311"/>
      <c r="PRB42" s="267"/>
      <c r="PRC42" s="263"/>
      <c r="PRD42" s="263"/>
      <c r="PRE42" s="263"/>
      <c r="PRF42" s="263"/>
      <c r="PRG42" s="263"/>
      <c r="PRH42" s="263"/>
      <c r="PRI42" s="288"/>
      <c r="PRJ42" s="288"/>
      <c r="PRK42" s="311"/>
      <c r="PRL42" s="267"/>
      <c r="PRM42" s="263"/>
      <c r="PRN42" s="263"/>
      <c r="PRO42" s="263"/>
      <c r="PRP42" s="263"/>
      <c r="PRQ42" s="263"/>
      <c r="PRR42" s="263"/>
      <c r="PRS42" s="288"/>
      <c r="PRT42" s="288"/>
      <c r="PRU42" s="311"/>
      <c r="PRV42" s="267"/>
      <c r="PRW42" s="263"/>
      <c r="PRX42" s="263"/>
      <c r="PRY42" s="263"/>
      <c r="PRZ42" s="263"/>
      <c r="PSA42" s="263"/>
      <c r="PSB42" s="263"/>
      <c r="PSC42" s="288"/>
      <c r="PSD42" s="288"/>
      <c r="PSE42" s="311"/>
      <c r="PSF42" s="267"/>
      <c r="PSG42" s="263"/>
      <c r="PSH42" s="263"/>
      <c r="PSI42" s="263"/>
      <c r="PSJ42" s="263"/>
      <c r="PSK42" s="263"/>
      <c r="PSL42" s="263"/>
      <c r="PSM42" s="288"/>
      <c r="PSN42" s="288"/>
      <c r="PSO42" s="311"/>
      <c r="PSP42" s="267"/>
      <c r="PSQ42" s="263"/>
      <c r="PSR42" s="263"/>
      <c r="PSS42" s="263"/>
      <c r="PST42" s="263"/>
      <c r="PSU42" s="263"/>
      <c r="PSV42" s="263"/>
      <c r="PSW42" s="288"/>
      <c r="PSX42" s="288"/>
      <c r="PSY42" s="311"/>
      <c r="PSZ42" s="267"/>
      <c r="PTA42" s="263"/>
      <c r="PTB42" s="263"/>
      <c r="PTC42" s="263"/>
      <c r="PTD42" s="263"/>
      <c r="PTE42" s="263"/>
      <c r="PTF42" s="263"/>
      <c r="PTG42" s="288"/>
      <c r="PTH42" s="288"/>
      <c r="PTI42" s="311"/>
      <c r="PTJ42" s="267"/>
      <c r="PTK42" s="263"/>
      <c r="PTL42" s="263"/>
      <c r="PTM42" s="263"/>
      <c r="PTN42" s="263"/>
      <c r="PTO42" s="263"/>
      <c r="PTP42" s="263"/>
      <c r="PTQ42" s="288"/>
      <c r="PTR42" s="288"/>
      <c r="PTS42" s="311"/>
      <c r="PTT42" s="267"/>
      <c r="PTU42" s="263"/>
      <c r="PTV42" s="263"/>
      <c r="PTW42" s="263"/>
      <c r="PTX42" s="263"/>
      <c r="PTY42" s="263"/>
      <c r="PTZ42" s="263"/>
      <c r="PUA42" s="288"/>
      <c r="PUB42" s="288"/>
      <c r="PUC42" s="311"/>
      <c r="PUD42" s="267"/>
      <c r="PUE42" s="263"/>
      <c r="PUF42" s="263"/>
      <c r="PUG42" s="263"/>
      <c r="PUH42" s="263"/>
      <c r="PUI42" s="263"/>
      <c r="PUJ42" s="263"/>
      <c r="PUK42" s="288"/>
      <c r="PUL42" s="288"/>
      <c r="PUM42" s="311"/>
      <c r="PUN42" s="267"/>
      <c r="PUO42" s="263"/>
      <c r="PUP42" s="263"/>
      <c r="PUQ42" s="263"/>
      <c r="PUR42" s="263"/>
      <c r="PUS42" s="263"/>
      <c r="PUT42" s="263"/>
      <c r="PUU42" s="288"/>
      <c r="PUV42" s="288"/>
      <c r="PUW42" s="311"/>
      <c r="PUX42" s="267"/>
      <c r="PUY42" s="263"/>
      <c r="PUZ42" s="263"/>
      <c r="PVA42" s="263"/>
      <c r="PVB42" s="263"/>
      <c r="PVC42" s="263"/>
      <c r="PVD42" s="263"/>
      <c r="PVE42" s="288"/>
      <c r="PVF42" s="288"/>
      <c r="PVG42" s="311"/>
      <c r="PVH42" s="267"/>
      <c r="PVI42" s="263"/>
      <c r="PVJ42" s="263"/>
      <c r="PVK42" s="263"/>
      <c r="PVL42" s="263"/>
      <c r="PVM42" s="263"/>
      <c r="PVN42" s="263"/>
      <c r="PVO42" s="288"/>
      <c r="PVP42" s="288"/>
      <c r="PVQ42" s="311"/>
      <c r="PVR42" s="267"/>
      <c r="PVS42" s="263"/>
      <c r="PVT42" s="263"/>
      <c r="PVU42" s="263"/>
      <c r="PVV42" s="263"/>
      <c r="PVW42" s="263"/>
      <c r="PVX42" s="263"/>
      <c r="PVY42" s="288"/>
      <c r="PVZ42" s="288"/>
      <c r="PWA42" s="311"/>
      <c r="PWB42" s="267"/>
      <c r="PWC42" s="263"/>
      <c r="PWD42" s="263"/>
      <c r="PWE42" s="263"/>
      <c r="PWF42" s="263"/>
      <c r="PWG42" s="263"/>
      <c r="PWH42" s="263"/>
      <c r="PWI42" s="288"/>
      <c r="PWJ42" s="288"/>
      <c r="PWK42" s="311"/>
      <c r="PWL42" s="267"/>
      <c r="PWM42" s="263"/>
      <c r="PWN42" s="263"/>
      <c r="PWO42" s="263"/>
      <c r="PWP42" s="263"/>
      <c r="PWQ42" s="263"/>
      <c r="PWR42" s="263"/>
      <c r="PWS42" s="288"/>
      <c r="PWT42" s="288"/>
      <c r="PWU42" s="311"/>
      <c r="PWV42" s="267"/>
      <c r="PWW42" s="263"/>
      <c r="PWX42" s="263"/>
      <c r="PWY42" s="263"/>
      <c r="PWZ42" s="263"/>
      <c r="PXA42" s="263"/>
      <c r="PXB42" s="263"/>
      <c r="PXC42" s="288"/>
      <c r="PXD42" s="288"/>
      <c r="PXE42" s="311"/>
      <c r="PXF42" s="267"/>
      <c r="PXG42" s="263"/>
      <c r="PXH42" s="263"/>
      <c r="PXI42" s="263"/>
      <c r="PXJ42" s="263"/>
      <c r="PXK42" s="263"/>
      <c r="PXL42" s="263"/>
      <c r="PXM42" s="288"/>
      <c r="PXN42" s="288"/>
      <c r="PXO42" s="311"/>
      <c r="PXP42" s="267"/>
      <c r="PXQ42" s="263"/>
      <c r="PXR42" s="263"/>
      <c r="PXS42" s="263"/>
      <c r="PXT42" s="263"/>
      <c r="PXU42" s="263"/>
      <c r="PXV42" s="263"/>
      <c r="PXW42" s="288"/>
      <c r="PXX42" s="288"/>
      <c r="PXY42" s="311"/>
      <c r="PXZ42" s="267"/>
      <c r="PYA42" s="263"/>
      <c r="PYB42" s="263"/>
      <c r="PYC42" s="263"/>
      <c r="PYD42" s="263"/>
      <c r="PYE42" s="263"/>
      <c r="PYF42" s="263"/>
      <c r="PYG42" s="288"/>
      <c r="PYH42" s="288"/>
      <c r="PYI42" s="311"/>
      <c r="PYJ42" s="267"/>
      <c r="PYK42" s="263"/>
      <c r="PYL42" s="263"/>
      <c r="PYM42" s="263"/>
      <c r="PYN42" s="263"/>
      <c r="PYO42" s="263"/>
      <c r="PYP42" s="263"/>
      <c r="PYQ42" s="288"/>
      <c r="PYR42" s="288"/>
      <c r="PYS42" s="311"/>
      <c r="PYT42" s="267"/>
      <c r="PYU42" s="263"/>
      <c r="PYV42" s="263"/>
      <c r="PYW42" s="263"/>
      <c r="PYX42" s="263"/>
      <c r="PYY42" s="263"/>
      <c r="PYZ42" s="263"/>
      <c r="PZA42" s="288"/>
      <c r="PZB42" s="288"/>
      <c r="PZC42" s="311"/>
      <c r="PZD42" s="267"/>
      <c r="PZE42" s="263"/>
      <c r="PZF42" s="263"/>
      <c r="PZG42" s="263"/>
      <c r="PZH42" s="263"/>
      <c r="PZI42" s="263"/>
      <c r="PZJ42" s="263"/>
      <c r="PZK42" s="288"/>
      <c r="PZL42" s="288"/>
      <c r="PZM42" s="311"/>
      <c r="PZN42" s="267"/>
      <c r="PZO42" s="263"/>
      <c r="PZP42" s="263"/>
      <c r="PZQ42" s="263"/>
      <c r="PZR42" s="263"/>
      <c r="PZS42" s="263"/>
      <c r="PZT42" s="263"/>
      <c r="PZU42" s="288"/>
      <c r="PZV42" s="288"/>
      <c r="PZW42" s="311"/>
      <c r="PZX42" s="267"/>
      <c r="PZY42" s="263"/>
      <c r="PZZ42" s="263"/>
      <c r="QAA42" s="263"/>
      <c r="QAB42" s="263"/>
      <c r="QAC42" s="263"/>
      <c r="QAD42" s="263"/>
      <c r="QAE42" s="288"/>
      <c r="QAF42" s="288"/>
      <c r="QAG42" s="311"/>
      <c r="QAH42" s="267"/>
      <c r="QAI42" s="263"/>
      <c r="QAJ42" s="263"/>
      <c r="QAK42" s="263"/>
      <c r="QAL42" s="263"/>
      <c r="QAM42" s="263"/>
      <c r="QAN42" s="263"/>
      <c r="QAO42" s="288"/>
      <c r="QAP42" s="288"/>
      <c r="QAQ42" s="311"/>
      <c r="QAR42" s="267"/>
      <c r="QAS42" s="263"/>
      <c r="QAT42" s="263"/>
      <c r="QAU42" s="263"/>
      <c r="QAV42" s="263"/>
      <c r="QAW42" s="263"/>
      <c r="QAX42" s="263"/>
      <c r="QAY42" s="288"/>
      <c r="QAZ42" s="288"/>
      <c r="QBA42" s="311"/>
      <c r="QBB42" s="267"/>
      <c r="QBC42" s="263"/>
      <c r="QBD42" s="263"/>
      <c r="QBE42" s="263"/>
      <c r="QBF42" s="263"/>
      <c r="QBG42" s="263"/>
      <c r="QBH42" s="263"/>
      <c r="QBI42" s="288"/>
      <c r="QBJ42" s="288"/>
      <c r="QBK42" s="311"/>
      <c r="QBL42" s="267"/>
      <c r="QBM42" s="263"/>
      <c r="QBN42" s="263"/>
      <c r="QBO42" s="263"/>
      <c r="QBP42" s="263"/>
      <c r="QBQ42" s="263"/>
      <c r="QBR42" s="263"/>
      <c r="QBS42" s="288"/>
      <c r="QBT42" s="288"/>
      <c r="QBU42" s="311"/>
      <c r="QBV42" s="267"/>
      <c r="QBW42" s="263"/>
      <c r="QBX42" s="263"/>
      <c r="QBY42" s="263"/>
      <c r="QBZ42" s="263"/>
      <c r="QCA42" s="263"/>
      <c r="QCB42" s="263"/>
      <c r="QCC42" s="288"/>
      <c r="QCD42" s="288"/>
      <c r="QCE42" s="311"/>
      <c r="QCF42" s="267"/>
      <c r="QCG42" s="263"/>
      <c r="QCH42" s="263"/>
      <c r="QCI42" s="263"/>
      <c r="QCJ42" s="263"/>
      <c r="QCK42" s="263"/>
      <c r="QCL42" s="263"/>
      <c r="QCM42" s="288"/>
      <c r="QCN42" s="288"/>
      <c r="QCO42" s="311"/>
      <c r="QCP42" s="267"/>
      <c r="QCQ42" s="263"/>
      <c r="QCR42" s="263"/>
      <c r="QCS42" s="263"/>
      <c r="QCT42" s="263"/>
      <c r="QCU42" s="263"/>
      <c r="QCV42" s="263"/>
      <c r="QCW42" s="288"/>
      <c r="QCX42" s="288"/>
      <c r="QCY42" s="311"/>
      <c r="QCZ42" s="267"/>
      <c r="QDA42" s="263"/>
      <c r="QDB42" s="263"/>
      <c r="QDC42" s="263"/>
      <c r="QDD42" s="263"/>
      <c r="QDE42" s="263"/>
      <c r="QDF42" s="263"/>
      <c r="QDG42" s="288"/>
      <c r="QDH42" s="288"/>
      <c r="QDI42" s="311"/>
      <c r="QDJ42" s="267"/>
      <c r="QDK42" s="263"/>
      <c r="QDL42" s="263"/>
      <c r="QDM42" s="263"/>
      <c r="QDN42" s="263"/>
      <c r="QDO42" s="263"/>
      <c r="QDP42" s="263"/>
      <c r="QDQ42" s="288"/>
      <c r="QDR42" s="288"/>
      <c r="QDS42" s="311"/>
      <c r="QDT42" s="267"/>
      <c r="QDU42" s="263"/>
      <c r="QDV42" s="263"/>
      <c r="QDW42" s="263"/>
      <c r="QDX42" s="263"/>
      <c r="QDY42" s="263"/>
      <c r="QDZ42" s="263"/>
      <c r="QEA42" s="288"/>
      <c r="QEB42" s="288"/>
      <c r="QEC42" s="311"/>
      <c r="QED42" s="267"/>
      <c r="QEE42" s="263"/>
      <c r="QEF42" s="263"/>
      <c r="QEG42" s="263"/>
      <c r="QEH42" s="263"/>
      <c r="QEI42" s="263"/>
      <c r="QEJ42" s="263"/>
      <c r="QEK42" s="288"/>
      <c r="QEL42" s="288"/>
      <c r="QEM42" s="311"/>
      <c r="QEN42" s="267"/>
      <c r="QEO42" s="263"/>
      <c r="QEP42" s="263"/>
      <c r="QEQ42" s="263"/>
      <c r="QER42" s="263"/>
      <c r="QES42" s="263"/>
      <c r="QET42" s="263"/>
      <c r="QEU42" s="288"/>
      <c r="QEV42" s="288"/>
      <c r="QEW42" s="311"/>
      <c r="QEX42" s="267"/>
      <c r="QEY42" s="263"/>
      <c r="QEZ42" s="263"/>
      <c r="QFA42" s="263"/>
      <c r="QFB42" s="263"/>
      <c r="QFC42" s="263"/>
      <c r="QFD42" s="263"/>
      <c r="QFE42" s="288"/>
      <c r="QFF42" s="288"/>
      <c r="QFG42" s="311"/>
      <c r="QFH42" s="267"/>
      <c r="QFI42" s="263"/>
      <c r="QFJ42" s="263"/>
      <c r="QFK42" s="263"/>
      <c r="QFL42" s="263"/>
      <c r="QFM42" s="263"/>
      <c r="QFN42" s="263"/>
      <c r="QFO42" s="288"/>
      <c r="QFP42" s="288"/>
      <c r="QFQ42" s="311"/>
      <c r="QFR42" s="267"/>
      <c r="QFS42" s="263"/>
      <c r="QFT42" s="263"/>
      <c r="QFU42" s="263"/>
      <c r="QFV42" s="263"/>
      <c r="QFW42" s="263"/>
      <c r="QFX42" s="263"/>
      <c r="QFY42" s="288"/>
      <c r="QFZ42" s="288"/>
      <c r="QGA42" s="311"/>
      <c r="QGB42" s="267"/>
      <c r="QGC42" s="263"/>
      <c r="QGD42" s="263"/>
      <c r="QGE42" s="263"/>
      <c r="QGF42" s="263"/>
      <c r="QGG42" s="263"/>
      <c r="QGH42" s="263"/>
      <c r="QGI42" s="288"/>
      <c r="QGJ42" s="288"/>
      <c r="QGK42" s="311"/>
      <c r="QGL42" s="267"/>
      <c r="QGM42" s="263"/>
      <c r="QGN42" s="263"/>
      <c r="QGO42" s="263"/>
      <c r="QGP42" s="263"/>
      <c r="QGQ42" s="263"/>
      <c r="QGR42" s="263"/>
      <c r="QGS42" s="288"/>
      <c r="QGT42" s="288"/>
      <c r="QGU42" s="311"/>
      <c r="QGV42" s="267"/>
      <c r="QGW42" s="263"/>
      <c r="QGX42" s="263"/>
      <c r="QGY42" s="263"/>
      <c r="QGZ42" s="263"/>
      <c r="QHA42" s="263"/>
      <c r="QHB42" s="263"/>
      <c r="QHC42" s="288"/>
      <c r="QHD42" s="288"/>
      <c r="QHE42" s="311"/>
      <c r="QHF42" s="267"/>
      <c r="QHG42" s="263"/>
      <c r="QHH42" s="263"/>
      <c r="QHI42" s="263"/>
      <c r="QHJ42" s="263"/>
      <c r="QHK42" s="263"/>
      <c r="QHL42" s="263"/>
      <c r="QHM42" s="288"/>
      <c r="QHN42" s="288"/>
      <c r="QHO42" s="311"/>
      <c r="QHP42" s="267"/>
      <c r="QHQ42" s="263"/>
      <c r="QHR42" s="263"/>
      <c r="QHS42" s="263"/>
      <c r="QHT42" s="263"/>
      <c r="QHU42" s="263"/>
      <c r="QHV42" s="263"/>
      <c r="QHW42" s="288"/>
      <c r="QHX42" s="288"/>
      <c r="QHY42" s="311"/>
      <c r="QHZ42" s="267"/>
      <c r="QIA42" s="263"/>
      <c r="QIB42" s="263"/>
      <c r="QIC42" s="263"/>
      <c r="QID42" s="263"/>
      <c r="QIE42" s="263"/>
      <c r="QIF42" s="263"/>
      <c r="QIG42" s="288"/>
      <c r="QIH42" s="288"/>
      <c r="QII42" s="311"/>
      <c r="QIJ42" s="267"/>
      <c r="QIK42" s="263"/>
      <c r="QIL42" s="263"/>
      <c r="QIM42" s="263"/>
      <c r="QIN42" s="263"/>
      <c r="QIO42" s="263"/>
      <c r="QIP42" s="263"/>
      <c r="QIQ42" s="288"/>
      <c r="QIR42" s="288"/>
      <c r="QIS42" s="311"/>
      <c r="QIT42" s="267"/>
      <c r="QIU42" s="263"/>
      <c r="QIV42" s="263"/>
      <c r="QIW42" s="263"/>
      <c r="QIX42" s="263"/>
      <c r="QIY42" s="263"/>
      <c r="QIZ42" s="263"/>
      <c r="QJA42" s="288"/>
      <c r="QJB42" s="288"/>
      <c r="QJC42" s="311"/>
      <c r="QJD42" s="267"/>
      <c r="QJE42" s="263"/>
      <c r="QJF42" s="263"/>
      <c r="QJG42" s="263"/>
      <c r="QJH42" s="263"/>
      <c r="QJI42" s="263"/>
      <c r="QJJ42" s="263"/>
      <c r="QJK42" s="288"/>
      <c r="QJL42" s="288"/>
      <c r="QJM42" s="311"/>
      <c r="QJN42" s="267"/>
      <c r="QJO42" s="263"/>
      <c r="QJP42" s="263"/>
      <c r="QJQ42" s="263"/>
      <c r="QJR42" s="263"/>
      <c r="QJS42" s="263"/>
      <c r="QJT42" s="263"/>
      <c r="QJU42" s="288"/>
      <c r="QJV42" s="288"/>
      <c r="QJW42" s="311"/>
      <c r="QJX42" s="267"/>
      <c r="QJY42" s="263"/>
      <c r="QJZ42" s="263"/>
      <c r="QKA42" s="263"/>
      <c r="QKB42" s="263"/>
      <c r="QKC42" s="263"/>
      <c r="QKD42" s="263"/>
      <c r="QKE42" s="288"/>
      <c r="QKF42" s="288"/>
      <c r="QKG42" s="311"/>
      <c r="QKH42" s="267"/>
      <c r="QKI42" s="263"/>
      <c r="QKJ42" s="263"/>
      <c r="QKK42" s="263"/>
      <c r="QKL42" s="263"/>
      <c r="QKM42" s="263"/>
      <c r="QKN42" s="263"/>
      <c r="QKO42" s="288"/>
      <c r="QKP42" s="288"/>
      <c r="QKQ42" s="311"/>
      <c r="QKR42" s="267"/>
      <c r="QKS42" s="263"/>
      <c r="QKT42" s="263"/>
      <c r="QKU42" s="263"/>
      <c r="QKV42" s="263"/>
      <c r="QKW42" s="263"/>
      <c r="QKX42" s="263"/>
      <c r="QKY42" s="288"/>
      <c r="QKZ42" s="288"/>
      <c r="QLA42" s="311"/>
      <c r="QLB42" s="267"/>
      <c r="QLC42" s="263"/>
      <c r="QLD42" s="263"/>
      <c r="QLE42" s="263"/>
      <c r="QLF42" s="263"/>
      <c r="QLG42" s="263"/>
      <c r="QLH42" s="263"/>
      <c r="QLI42" s="288"/>
      <c r="QLJ42" s="288"/>
      <c r="QLK42" s="311"/>
      <c r="QLL42" s="267"/>
      <c r="QLM42" s="263"/>
      <c r="QLN42" s="263"/>
      <c r="QLO42" s="263"/>
      <c r="QLP42" s="263"/>
      <c r="QLQ42" s="263"/>
      <c r="QLR42" s="263"/>
      <c r="QLS42" s="288"/>
      <c r="QLT42" s="288"/>
      <c r="QLU42" s="311"/>
      <c r="QLV42" s="267"/>
      <c r="QLW42" s="263"/>
      <c r="QLX42" s="263"/>
      <c r="QLY42" s="263"/>
      <c r="QLZ42" s="263"/>
      <c r="QMA42" s="263"/>
      <c r="QMB42" s="263"/>
      <c r="QMC42" s="288"/>
      <c r="QMD42" s="288"/>
      <c r="QME42" s="311"/>
      <c r="QMF42" s="267"/>
      <c r="QMG42" s="263"/>
      <c r="QMH42" s="263"/>
      <c r="QMI42" s="263"/>
      <c r="QMJ42" s="263"/>
      <c r="QMK42" s="263"/>
      <c r="QML42" s="263"/>
      <c r="QMM42" s="288"/>
      <c r="QMN42" s="288"/>
      <c r="QMO42" s="311"/>
      <c r="QMP42" s="267"/>
      <c r="QMQ42" s="263"/>
      <c r="QMR42" s="263"/>
      <c r="QMS42" s="263"/>
      <c r="QMT42" s="263"/>
      <c r="QMU42" s="263"/>
      <c r="QMV42" s="263"/>
      <c r="QMW42" s="288"/>
      <c r="QMX42" s="288"/>
      <c r="QMY42" s="311"/>
      <c r="QMZ42" s="267"/>
      <c r="QNA42" s="263"/>
      <c r="QNB42" s="263"/>
      <c r="QNC42" s="263"/>
      <c r="QND42" s="263"/>
      <c r="QNE42" s="263"/>
      <c r="QNF42" s="263"/>
      <c r="QNG42" s="288"/>
      <c r="QNH42" s="288"/>
      <c r="QNI42" s="311"/>
      <c r="QNJ42" s="267"/>
      <c r="QNK42" s="263"/>
      <c r="QNL42" s="263"/>
      <c r="QNM42" s="263"/>
      <c r="QNN42" s="263"/>
      <c r="QNO42" s="263"/>
      <c r="QNP42" s="263"/>
      <c r="QNQ42" s="288"/>
      <c r="QNR42" s="288"/>
      <c r="QNS42" s="311"/>
      <c r="QNT42" s="267"/>
      <c r="QNU42" s="263"/>
      <c r="QNV42" s="263"/>
      <c r="QNW42" s="263"/>
      <c r="QNX42" s="263"/>
      <c r="QNY42" s="263"/>
      <c r="QNZ42" s="263"/>
      <c r="QOA42" s="288"/>
      <c r="QOB42" s="288"/>
      <c r="QOC42" s="311"/>
      <c r="QOD42" s="267"/>
      <c r="QOE42" s="263"/>
      <c r="QOF42" s="263"/>
      <c r="QOG42" s="263"/>
      <c r="QOH42" s="263"/>
      <c r="QOI42" s="263"/>
      <c r="QOJ42" s="263"/>
      <c r="QOK42" s="288"/>
      <c r="QOL42" s="288"/>
      <c r="QOM42" s="311"/>
      <c r="QON42" s="267"/>
      <c r="QOO42" s="263"/>
      <c r="QOP42" s="263"/>
      <c r="QOQ42" s="263"/>
      <c r="QOR42" s="263"/>
      <c r="QOS42" s="263"/>
      <c r="QOT42" s="263"/>
      <c r="QOU42" s="288"/>
      <c r="QOV42" s="288"/>
      <c r="QOW42" s="311"/>
      <c r="QOX42" s="267"/>
      <c r="QOY42" s="263"/>
      <c r="QOZ42" s="263"/>
      <c r="QPA42" s="263"/>
      <c r="QPB42" s="263"/>
      <c r="QPC42" s="263"/>
      <c r="QPD42" s="263"/>
      <c r="QPE42" s="288"/>
      <c r="QPF42" s="288"/>
      <c r="QPG42" s="311"/>
      <c r="QPH42" s="267"/>
      <c r="QPI42" s="263"/>
      <c r="QPJ42" s="263"/>
      <c r="QPK42" s="263"/>
      <c r="QPL42" s="263"/>
      <c r="QPM42" s="263"/>
      <c r="QPN42" s="263"/>
      <c r="QPO42" s="288"/>
      <c r="QPP42" s="288"/>
      <c r="QPQ42" s="311"/>
      <c r="QPR42" s="267"/>
      <c r="QPS42" s="263"/>
      <c r="QPT42" s="263"/>
      <c r="QPU42" s="263"/>
      <c r="QPV42" s="263"/>
      <c r="QPW42" s="263"/>
      <c r="QPX42" s="263"/>
      <c r="QPY42" s="288"/>
      <c r="QPZ42" s="288"/>
      <c r="QQA42" s="311"/>
      <c r="QQB42" s="267"/>
      <c r="QQC42" s="263"/>
      <c r="QQD42" s="263"/>
      <c r="QQE42" s="263"/>
      <c r="QQF42" s="263"/>
      <c r="QQG42" s="263"/>
      <c r="QQH42" s="263"/>
      <c r="QQI42" s="288"/>
      <c r="QQJ42" s="288"/>
      <c r="QQK42" s="311"/>
      <c r="QQL42" s="267"/>
      <c r="QQM42" s="263"/>
      <c r="QQN42" s="263"/>
      <c r="QQO42" s="263"/>
      <c r="QQP42" s="263"/>
      <c r="QQQ42" s="263"/>
      <c r="QQR42" s="263"/>
      <c r="QQS42" s="288"/>
      <c r="QQT42" s="288"/>
      <c r="QQU42" s="311"/>
      <c r="QQV42" s="267"/>
      <c r="QQW42" s="263"/>
      <c r="QQX42" s="263"/>
      <c r="QQY42" s="263"/>
      <c r="QQZ42" s="263"/>
      <c r="QRA42" s="263"/>
      <c r="QRB42" s="263"/>
      <c r="QRC42" s="288"/>
      <c r="QRD42" s="288"/>
      <c r="QRE42" s="311"/>
      <c r="QRF42" s="267"/>
      <c r="QRG42" s="263"/>
      <c r="QRH42" s="263"/>
      <c r="QRI42" s="263"/>
      <c r="QRJ42" s="263"/>
      <c r="QRK42" s="263"/>
      <c r="QRL42" s="263"/>
      <c r="QRM42" s="288"/>
      <c r="QRN42" s="288"/>
      <c r="QRO42" s="311"/>
      <c r="QRP42" s="267"/>
      <c r="QRQ42" s="263"/>
      <c r="QRR42" s="263"/>
      <c r="QRS42" s="263"/>
      <c r="QRT42" s="263"/>
      <c r="QRU42" s="263"/>
      <c r="QRV42" s="263"/>
      <c r="QRW42" s="288"/>
      <c r="QRX42" s="288"/>
      <c r="QRY42" s="311"/>
      <c r="QRZ42" s="267"/>
      <c r="QSA42" s="263"/>
      <c r="QSB42" s="263"/>
      <c r="QSC42" s="263"/>
      <c r="QSD42" s="263"/>
      <c r="QSE42" s="263"/>
      <c r="QSF42" s="263"/>
      <c r="QSG42" s="288"/>
      <c r="QSH42" s="288"/>
      <c r="QSI42" s="311"/>
      <c r="QSJ42" s="267"/>
      <c r="QSK42" s="263"/>
      <c r="QSL42" s="263"/>
      <c r="QSM42" s="263"/>
      <c r="QSN42" s="263"/>
      <c r="QSO42" s="263"/>
      <c r="QSP42" s="263"/>
      <c r="QSQ42" s="288"/>
      <c r="QSR42" s="288"/>
      <c r="QSS42" s="311"/>
      <c r="QST42" s="267"/>
      <c r="QSU42" s="263"/>
      <c r="QSV42" s="263"/>
      <c r="QSW42" s="263"/>
      <c r="QSX42" s="263"/>
      <c r="QSY42" s="263"/>
      <c r="QSZ42" s="263"/>
      <c r="QTA42" s="288"/>
      <c r="QTB42" s="288"/>
      <c r="QTC42" s="311"/>
      <c r="QTD42" s="267"/>
      <c r="QTE42" s="263"/>
      <c r="QTF42" s="263"/>
      <c r="QTG42" s="263"/>
      <c r="QTH42" s="263"/>
      <c r="QTI42" s="263"/>
      <c r="QTJ42" s="263"/>
      <c r="QTK42" s="288"/>
      <c r="QTL42" s="288"/>
      <c r="QTM42" s="311"/>
      <c r="QTN42" s="267"/>
      <c r="QTO42" s="263"/>
      <c r="QTP42" s="263"/>
      <c r="QTQ42" s="263"/>
      <c r="QTR42" s="263"/>
      <c r="QTS42" s="263"/>
      <c r="QTT42" s="263"/>
      <c r="QTU42" s="288"/>
      <c r="QTV42" s="288"/>
      <c r="QTW42" s="311"/>
      <c r="QTX42" s="267"/>
      <c r="QTY42" s="263"/>
      <c r="QTZ42" s="263"/>
      <c r="QUA42" s="263"/>
      <c r="QUB42" s="263"/>
      <c r="QUC42" s="263"/>
      <c r="QUD42" s="263"/>
      <c r="QUE42" s="288"/>
      <c r="QUF42" s="288"/>
      <c r="QUG42" s="311"/>
      <c r="QUH42" s="267"/>
      <c r="QUI42" s="263"/>
      <c r="QUJ42" s="263"/>
      <c r="QUK42" s="263"/>
      <c r="QUL42" s="263"/>
      <c r="QUM42" s="263"/>
      <c r="QUN42" s="263"/>
      <c r="QUO42" s="288"/>
      <c r="QUP42" s="288"/>
      <c r="QUQ42" s="311"/>
      <c r="QUR42" s="267"/>
      <c r="QUS42" s="263"/>
      <c r="QUT42" s="263"/>
      <c r="QUU42" s="263"/>
      <c r="QUV42" s="263"/>
      <c r="QUW42" s="263"/>
      <c r="QUX42" s="263"/>
      <c r="QUY42" s="288"/>
      <c r="QUZ42" s="288"/>
      <c r="QVA42" s="311"/>
      <c r="QVB42" s="267"/>
      <c r="QVC42" s="263"/>
      <c r="QVD42" s="263"/>
      <c r="QVE42" s="263"/>
      <c r="QVF42" s="263"/>
      <c r="QVG42" s="263"/>
      <c r="QVH42" s="263"/>
      <c r="QVI42" s="288"/>
      <c r="QVJ42" s="288"/>
      <c r="QVK42" s="311"/>
      <c r="QVL42" s="267"/>
      <c r="QVM42" s="263"/>
      <c r="QVN42" s="263"/>
      <c r="QVO42" s="263"/>
      <c r="QVP42" s="263"/>
      <c r="QVQ42" s="263"/>
      <c r="QVR42" s="263"/>
      <c r="QVS42" s="288"/>
      <c r="QVT42" s="288"/>
      <c r="QVU42" s="311"/>
      <c r="QVV42" s="267"/>
      <c r="QVW42" s="263"/>
      <c r="QVX42" s="263"/>
      <c r="QVY42" s="263"/>
      <c r="QVZ42" s="263"/>
      <c r="QWA42" s="263"/>
      <c r="QWB42" s="263"/>
      <c r="QWC42" s="288"/>
      <c r="QWD42" s="288"/>
      <c r="QWE42" s="311"/>
      <c r="QWF42" s="267"/>
      <c r="QWG42" s="263"/>
      <c r="QWH42" s="263"/>
      <c r="QWI42" s="263"/>
      <c r="QWJ42" s="263"/>
      <c r="QWK42" s="263"/>
      <c r="QWL42" s="263"/>
      <c r="QWM42" s="288"/>
      <c r="QWN42" s="288"/>
      <c r="QWO42" s="311"/>
      <c r="QWP42" s="267"/>
      <c r="QWQ42" s="263"/>
      <c r="QWR42" s="263"/>
      <c r="QWS42" s="263"/>
      <c r="QWT42" s="263"/>
      <c r="QWU42" s="263"/>
      <c r="QWV42" s="263"/>
      <c r="QWW42" s="288"/>
      <c r="QWX42" s="288"/>
      <c r="QWY42" s="311"/>
      <c r="QWZ42" s="267"/>
      <c r="QXA42" s="263"/>
      <c r="QXB42" s="263"/>
      <c r="QXC42" s="263"/>
      <c r="QXD42" s="263"/>
      <c r="QXE42" s="263"/>
      <c r="QXF42" s="263"/>
      <c r="QXG42" s="288"/>
      <c r="QXH42" s="288"/>
      <c r="QXI42" s="311"/>
      <c r="QXJ42" s="267"/>
      <c r="QXK42" s="263"/>
      <c r="QXL42" s="263"/>
      <c r="QXM42" s="263"/>
      <c r="QXN42" s="263"/>
      <c r="QXO42" s="263"/>
      <c r="QXP42" s="263"/>
      <c r="QXQ42" s="288"/>
      <c r="QXR42" s="288"/>
      <c r="QXS42" s="311"/>
      <c r="QXT42" s="267"/>
      <c r="QXU42" s="263"/>
      <c r="QXV42" s="263"/>
      <c r="QXW42" s="263"/>
      <c r="QXX42" s="263"/>
      <c r="QXY42" s="263"/>
      <c r="QXZ42" s="263"/>
      <c r="QYA42" s="288"/>
      <c r="QYB42" s="288"/>
      <c r="QYC42" s="311"/>
      <c r="QYD42" s="267"/>
      <c r="QYE42" s="263"/>
      <c r="QYF42" s="263"/>
      <c r="QYG42" s="263"/>
      <c r="QYH42" s="263"/>
      <c r="QYI42" s="263"/>
      <c r="QYJ42" s="263"/>
      <c r="QYK42" s="288"/>
      <c r="QYL42" s="288"/>
      <c r="QYM42" s="311"/>
      <c r="QYN42" s="267"/>
      <c r="QYO42" s="263"/>
      <c r="QYP42" s="263"/>
      <c r="QYQ42" s="263"/>
      <c r="QYR42" s="263"/>
      <c r="QYS42" s="263"/>
      <c r="QYT42" s="263"/>
      <c r="QYU42" s="288"/>
      <c r="QYV42" s="288"/>
      <c r="QYW42" s="311"/>
      <c r="QYX42" s="267"/>
      <c r="QYY42" s="263"/>
      <c r="QYZ42" s="263"/>
      <c r="QZA42" s="263"/>
      <c r="QZB42" s="263"/>
      <c r="QZC42" s="263"/>
      <c r="QZD42" s="263"/>
      <c r="QZE42" s="288"/>
      <c r="QZF42" s="288"/>
      <c r="QZG42" s="311"/>
      <c r="QZH42" s="267"/>
      <c r="QZI42" s="263"/>
      <c r="QZJ42" s="263"/>
      <c r="QZK42" s="263"/>
      <c r="QZL42" s="263"/>
      <c r="QZM42" s="263"/>
      <c r="QZN42" s="263"/>
      <c r="QZO42" s="288"/>
      <c r="QZP42" s="288"/>
      <c r="QZQ42" s="311"/>
      <c r="QZR42" s="267"/>
      <c r="QZS42" s="263"/>
      <c r="QZT42" s="263"/>
      <c r="QZU42" s="263"/>
      <c r="QZV42" s="263"/>
      <c r="QZW42" s="263"/>
      <c r="QZX42" s="263"/>
      <c r="QZY42" s="288"/>
      <c r="QZZ42" s="288"/>
      <c r="RAA42" s="311"/>
      <c r="RAB42" s="267"/>
      <c r="RAC42" s="263"/>
      <c r="RAD42" s="263"/>
      <c r="RAE42" s="263"/>
      <c r="RAF42" s="263"/>
      <c r="RAG42" s="263"/>
      <c r="RAH42" s="263"/>
      <c r="RAI42" s="288"/>
      <c r="RAJ42" s="288"/>
      <c r="RAK42" s="311"/>
      <c r="RAL42" s="267"/>
      <c r="RAM42" s="263"/>
      <c r="RAN42" s="263"/>
      <c r="RAO42" s="263"/>
      <c r="RAP42" s="263"/>
      <c r="RAQ42" s="263"/>
      <c r="RAR42" s="263"/>
      <c r="RAS42" s="288"/>
      <c r="RAT42" s="288"/>
      <c r="RAU42" s="311"/>
      <c r="RAV42" s="267"/>
      <c r="RAW42" s="263"/>
      <c r="RAX42" s="263"/>
      <c r="RAY42" s="263"/>
      <c r="RAZ42" s="263"/>
      <c r="RBA42" s="263"/>
      <c r="RBB42" s="263"/>
      <c r="RBC42" s="288"/>
      <c r="RBD42" s="288"/>
      <c r="RBE42" s="311"/>
      <c r="RBF42" s="267"/>
      <c r="RBG42" s="263"/>
      <c r="RBH42" s="263"/>
      <c r="RBI42" s="263"/>
      <c r="RBJ42" s="263"/>
      <c r="RBK42" s="263"/>
      <c r="RBL42" s="263"/>
      <c r="RBM42" s="288"/>
      <c r="RBN42" s="288"/>
      <c r="RBO42" s="311"/>
      <c r="RBP42" s="267"/>
      <c r="RBQ42" s="263"/>
      <c r="RBR42" s="263"/>
      <c r="RBS42" s="263"/>
      <c r="RBT42" s="263"/>
      <c r="RBU42" s="263"/>
      <c r="RBV42" s="263"/>
      <c r="RBW42" s="288"/>
      <c r="RBX42" s="288"/>
      <c r="RBY42" s="311"/>
      <c r="RBZ42" s="267"/>
      <c r="RCA42" s="263"/>
      <c r="RCB42" s="263"/>
      <c r="RCC42" s="263"/>
      <c r="RCD42" s="263"/>
      <c r="RCE42" s="263"/>
      <c r="RCF42" s="263"/>
      <c r="RCG42" s="288"/>
      <c r="RCH42" s="288"/>
      <c r="RCI42" s="311"/>
      <c r="RCJ42" s="267"/>
      <c r="RCK42" s="263"/>
      <c r="RCL42" s="263"/>
      <c r="RCM42" s="263"/>
      <c r="RCN42" s="263"/>
      <c r="RCO42" s="263"/>
      <c r="RCP42" s="263"/>
      <c r="RCQ42" s="288"/>
      <c r="RCR42" s="288"/>
      <c r="RCS42" s="311"/>
      <c r="RCT42" s="267"/>
      <c r="RCU42" s="263"/>
      <c r="RCV42" s="263"/>
      <c r="RCW42" s="263"/>
      <c r="RCX42" s="263"/>
      <c r="RCY42" s="263"/>
      <c r="RCZ42" s="263"/>
      <c r="RDA42" s="288"/>
      <c r="RDB42" s="288"/>
      <c r="RDC42" s="311"/>
      <c r="RDD42" s="267"/>
      <c r="RDE42" s="263"/>
      <c r="RDF42" s="263"/>
      <c r="RDG42" s="263"/>
      <c r="RDH42" s="263"/>
      <c r="RDI42" s="263"/>
      <c r="RDJ42" s="263"/>
      <c r="RDK42" s="288"/>
      <c r="RDL42" s="288"/>
      <c r="RDM42" s="311"/>
      <c r="RDN42" s="267"/>
      <c r="RDO42" s="263"/>
      <c r="RDP42" s="263"/>
      <c r="RDQ42" s="263"/>
      <c r="RDR42" s="263"/>
      <c r="RDS42" s="263"/>
      <c r="RDT42" s="263"/>
      <c r="RDU42" s="288"/>
      <c r="RDV42" s="288"/>
      <c r="RDW42" s="311"/>
      <c r="RDX42" s="267"/>
      <c r="RDY42" s="263"/>
      <c r="RDZ42" s="263"/>
      <c r="REA42" s="263"/>
      <c r="REB42" s="263"/>
      <c r="REC42" s="263"/>
      <c r="RED42" s="263"/>
      <c r="REE42" s="288"/>
      <c r="REF42" s="288"/>
      <c r="REG42" s="311"/>
      <c r="REH42" s="267"/>
      <c r="REI42" s="263"/>
      <c r="REJ42" s="263"/>
      <c r="REK42" s="263"/>
      <c r="REL42" s="263"/>
      <c r="REM42" s="263"/>
      <c r="REN42" s="263"/>
      <c r="REO42" s="288"/>
      <c r="REP42" s="288"/>
      <c r="REQ42" s="311"/>
      <c r="RER42" s="267"/>
      <c r="RES42" s="263"/>
      <c r="RET42" s="263"/>
      <c r="REU42" s="263"/>
      <c r="REV42" s="263"/>
      <c r="REW42" s="263"/>
      <c r="REX42" s="263"/>
      <c r="REY42" s="288"/>
      <c r="REZ42" s="288"/>
      <c r="RFA42" s="311"/>
      <c r="RFB42" s="267"/>
      <c r="RFC42" s="263"/>
      <c r="RFD42" s="263"/>
      <c r="RFE42" s="263"/>
      <c r="RFF42" s="263"/>
      <c r="RFG42" s="263"/>
      <c r="RFH42" s="263"/>
      <c r="RFI42" s="288"/>
      <c r="RFJ42" s="288"/>
      <c r="RFK42" s="311"/>
      <c r="RFL42" s="267"/>
      <c r="RFM42" s="263"/>
      <c r="RFN42" s="263"/>
      <c r="RFO42" s="263"/>
      <c r="RFP42" s="263"/>
      <c r="RFQ42" s="263"/>
      <c r="RFR42" s="263"/>
      <c r="RFS42" s="288"/>
      <c r="RFT42" s="288"/>
      <c r="RFU42" s="311"/>
      <c r="RFV42" s="267"/>
      <c r="RFW42" s="263"/>
      <c r="RFX42" s="263"/>
      <c r="RFY42" s="263"/>
      <c r="RFZ42" s="263"/>
      <c r="RGA42" s="263"/>
      <c r="RGB42" s="263"/>
      <c r="RGC42" s="288"/>
      <c r="RGD42" s="288"/>
      <c r="RGE42" s="311"/>
      <c r="RGF42" s="267"/>
      <c r="RGG42" s="263"/>
      <c r="RGH42" s="263"/>
      <c r="RGI42" s="263"/>
      <c r="RGJ42" s="263"/>
      <c r="RGK42" s="263"/>
      <c r="RGL42" s="263"/>
      <c r="RGM42" s="288"/>
      <c r="RGN42" s="288"/>
      <c r="RGO42" s="311"/>
      <c r="RGP42" s="267"/>
      <c r="RGQ42" s="263"/>
      <c r="RGR42" s="263"/>
      <c r="RGS42" s="263"/>
      <c r="RGT42" s="263"/>
      <c r="RGU42" s="263"/>
      <c r="RGV42" s="263"/>
      <c r="RGW42" s="288"/>
      <c r="RGX42" s="288"/>
      <c r="RGY42" s="311"/>
      <c r="RGZ42" s="267"/>
      <c r="RHA42" s="263"/>
      <c r="RHB42" s="263"/>
      <c r="RHC42" s="263"/>
      <c r="RHD42" s="263"/>
      <c r="RHE42" s="263"/>
      <c r="RHF42" s="263"/>
      <c r="RHG42" s="288"/>
      <c r="RHH42" s="288"/>
      <c r="RHI42" s="311"/>
      <c r="RHJ42" s="267"/>
      <c r="RHK42" s="263"/>
      <c r="RHL42" s="263"/>
      <c r="RHM42" s="263"/>
      <c r="RHN42" s="263"/>
      <c r="RHO42" s="263"/>
      <c r="RHP42" s="263"/>
      <c r="RHQ42" s="288"/>
      <c r="RHR42" s="288"/>
      <c r="RHS42" s="311"/>
      <c r="RHT42" s="267"/>
      <c r="RHU42" s="263"/>
      <c r="RHV42" s="263"/>
      <c r="RHW42" s="263"/>
      <c r="RHX42" s="263"/>
      <c r="RHY42" s="263"/>
      <c r="RHZ42" s="263"/>
      <c r="RIA42" s="288"/>
      <c r="RIB42" s="288"/>
      <c r="RIC42" s="311"/>
      <c r="RID42" s="267"/>
      <c r="RIE42" s="263"/>
      <c r="RIF42" s="263"/>
      <c r="RIG42" s="263"/>
      <c r="RIH42" s="263"/>
      <c r="RII42" s="263"/>
      <c r="RIJ42" s="263"/>
      <c r="RIK42" s="288"/>
      <c r="RIL42" s="288"/>
      <c r="RIM42" s="311"/>
      <c r="RIN42" s="267"/>
      <c r="RIO42" s="263"/>
      <c r="RIP42" s="263"/>
      <c r="RIQ42" s="263"/>
      <c r="RIR42" s="263"/>
      <c r="RIS42" s="263"/>
      <c r="RIT42" s="263"/>
      <c r="RIU42" s="288"/>
      <c r="RIV42" s="288"/>
      <c r="RIW42" s="311"/>
      <c r="RIX42" s="267"/>
      <c r="RIY42" s="263"/>
      <c r="RIZ42" s="263"/>
      <c r="RJA42" s="263"/>
      <c r="RJB42" s="263"/>
      <c r="RJC42" s="263"/>
      <c r="RJD42" s="263"/>
      <c r="RJE42" s="288"/>
      <c r="RJF42" s="288"/>
      <c r="RJG42" s="311"/>
      <c r="RJH42" s="267"/>
      <c r="RJI42" s="263"/>
      <c r="RJJ42" s="263"/>
      <c r="RJK42" s="263"/>
      <c r="RJL42" s="263"/>
      <c r="RJM42" s="263"/>
      <c r="RJN42" s="263"/>
      <c r="RJO42" s="288"/>
      <c r="RJP42" s="288"/>
      <c r="RJQ42" s="311"/>
      <c r="RJR42" s="267"/>
      <c r="RJS42" s="263"/>
      <c r="RJT42" s="263"/>
      <c r="RJU42" s="263"/>
      <c r="RJV42" s="263"/>
      <c r="RJW42" s="263"/>
      <c r="RJX42" s="263"/>
      <c r="RJY42" s="288"/>
      <c r="RJZ42" s="288"/>
      <c r="RKA42" s="311"/>
      <c r="RKB42" s="267"/>
      <c r="RKC42" s="263"/>
      <c r="RKD42" s="263"/>
      <c r="RKE42" s="263"/>
      <c r="RKF42" s="263"/>
      <c r="RKG42" s="263"/>
      <c r="RKH42" s="263"/>
      <c r="RKI42" s="288"/>
      <c r="RKJ42" s="288"/>
      <c r="RKK42" s="311"/>
      <c r="RKL42" s="267"/>
      <c r="RKM42" s="263"/>
      <c r="RKN42" s="263"/>
      <c r="RKO42" s="263"/>
      <c r="RKP42" s="263"/>
      <c r="RKQ42" s="263"/>
      <c r="RKR42" s="263"/>
      <c r="RKS42" s="288"/>
      <c r="RKT42" s="288"/>
      <c r="RKU42" s="311"/>
      <c r="RKV42" s="267"/>
      <c r="RKW42" s="263"/>
      <c r="RKX42" s="263"/>
      <c r="RKY42" s="263"/>
      <c r="RKZ42" s="263"/>
      <c r="RLA42" s="263"/>
      <c r="RLB42" s="263"/>
      <c r="RLC42" s="288"/>
      <c r="RLD42" s="288"/>
      <c r="RLE42" s="311"/>
      <c r="RLF42" s="267"/>
      <c r="RLG42" s="263"/>
      <c r="RLH42" s="263"/>
      <c r="RLI42" s="263"/>
      <c r="RLJ42" s="263"/>
      <c r="RLK42" s="263"/>
      <c r="RLL42" s="263"/>
      <c r="RLM42" s="288"/>
      <c r="RLN42" s="288"/>
      <c r="RLO42" s="311"/>
      <c r="RLP42" s="267"/>
      <c r="RLQ42" s="263"/>
      <c r="RLR42" s="263"/>
      <c r="RLS42" s="263"/>
      <c r="RLT42" s="263"/>
      <c r="RLU42" s="263"/>
      <c r="RLV42" s="263"/>
      <c r="RLW42" s="288"/>
      <c r="RLX42" s="288"/>
      <c r="RLY42" s="311"/>
      <c r="RLZ42" s="267"/>
      <c r="RMA42" s="263"/>
      <c r="RMB42" s="263"/>
      <c r="RMC42" s="263"/>
      <c r="RMD42" s="263"/>
      <c r="RME42" s="263"/>
      <c r="RMF42" s="263"/>
      <c r="RMG42" s="288"/>
      <c r="RMH42" s="288"/>
      <c r="RMI42" s="311"/>
      <c r="RMJ42" s="267"/>
      <c r="RMK42" s="263"/>
      <c r="RML42" s="263"/>
      <c r="RMM42" s="263"/>
      <c r="RMN42" s="263"/>
      <c r="RMO42" s="263"/>
      <c r="RMP42" s="263"/>
      <c r="RMQ42" s="288"/>
      <c r="RMR42" s="288"/>
      <c r="RMS42" s="311"/>
      <c r="RMT42" s="267"/>
      <c r="RMU42" s="263"/>
      <c r="RMV42" s="263"/>
      <c r="RMW42" s="263"/>
      <c r="RMX42" s="263"/>
      <c r="RMY42" s="263"/>
      <c r="RMZ42" s="263"/>
      <c r="RNA42" s="288"/>
      <c r="RNB42" s="288"/>
      <c r="RNC42" s="311"/>
      <c r="RND42" s="267"/>
      <c r="RNE42" s="263"/>
      <c r="RNF42" s="263"/>
      <c r="RNG42" s="263"/>
      <c r="RNH42" s="263"/>
      <c r="RNI42" s="263"/>
      <c r="RNJ42" s="263"/>
      <c r="RNK42" s="288"/>
      <c r="RNL42" s="288"/>
      <c r="RNM42" s="311"/>
      <c r="RNN42" s="267"/>
      <c r="RNO42" s="263"/>
      <c r="RNP42" s="263"/>
      <c r="RNQ42" s="263"/>
      <c r="RNR42" s="263"/>
      <c r="RNS42" s="263"/>
      <c r="RNT42" s="263"/>
      <c r="RNU42" s="288"/>
      <c r="RNV42" s="288"/>
      <c r="RNW42" s="311"/>
      <c r="RNX42" s="267"/>
      <c r="RNY42" s="263"/>
      <c r="RNZ42" s="263"/>
      <c r="ROA42" s="263"/>
      <c r="ROB42" s="263"/>
      <c r="ROC42" s="263"/>
      <c r="ROD42" s="263"/>
      <c r="ROE42" s="288"/>
      <c r="ROF42" s="288"/>
      <c r="ROG42" s="311"/>
      <c r="ROH42" s="267"/>
      <c r="ROI42" s="263"/>
      <c r="ROJ42" s="263"/>
      <c r="ROK42" s="263"/>
      <c r="ROL42" s="263"/>
      <c r="ROM42" s="263"/>
      <c r="RON42" s="263"/>
      <c r="ROO42" s="288"/>
      <c r="ROP42" s="288"/>
      <c r="ROQ42" s="311"/>
      <c r="ROR42" s="267"/>
      <c r="ROS42" s="263"/>
      <c r="ROT42" s="263"/>
      <c r="ROU42" s="263"/>
      <c r="ROV42" s="263"/>
      <c r="ROW42" s="263"/>
      <c r="ROX42" s="263"/>
      <c r="ROY42" s="288"/>
      <c r="ROZ42" s="288"/>
      <c r="RPA42" s="311"/>
      <c r="RPB42" s="267"/>
      <c r="RPC42" s="263"/>
      <c r="RPD42" s="263"/>
      <c r="RPE42" s="263"/>
      <c r="RPF42" s="263"/>
      <c r="RPG42" s="263"/>
      <c r="RPH42" s="263"/>
      <c r="RPI42" s="288"/>
      <c r="RPJ42" s="288"/>
      <c r="RPK42" s="311"/>
      <c r="RPL42" s="267"/>
      <c r="RPM42" s="263"/>
      <c r="RPN42" s="263"/>
      <c r="RPO42" s="263"/>
      <c r="RPP42" s="263"/>
      <c r="RPQ42" s="263"/>
      <c r="RPR42" s="263"/>
      <c r="RPS42" s="288"/>
      <c r="RPT42" s="288"/>
      <c r="RPU42" s="311"/>
      <c r="RPV42" s="267"/>
      <c r="RPW42" s="263"/>
      <c r="RPX42" s="263"/>
      <c r="RPY42" s="263"/>
      <c r="RPZ42" s="263"/>
      <c r="RQA42" s="263"/>
      <c r="RQB42" s="263"/>
      <c r="RQC42" s="288"/>
      <c r="RQD42" s="288"/>
      <c r="RQE42" s="311"/>
      <c r="RQF42" s="267"/>
      <c r="RQG42" s="263"/>
      <c r="RQH42" s="263"/>
      <c r="RQI42" s="263"/>
      <c r="RQJ42" s="263"/>
      <c r="RQK42" s="263"/>
      <c r="RQL42" s="263"/>
      <c r="RQM42" s="288"/>
      <c r="RQN42" s="288"/>
      <c r="RQO42" s="311"/>
      <c r="RQP42" s="267"/>
      <c r="RQQ42" s="263"/>
      <c r="RQR42" s="263"/>
      <c r="RQS42" s="263"/>
      <c r="RQT42" s="263"/>
      <c r="RQU42" s="263"/>
      <c r="RQV42" s="263"/>
      <c r="RQW42" s="288"/>
      <c r="RQX42" s="288"/>
      <c r="RQY42" s="311"/>
      <c r="RQZ42" s="267"/>
      <c r="RRA42" s="263"/>
      <c r="RRB42" s="263"/>
      <c r="RRC42" s="263"/>
      <c r="RRD42" s="263"/>
      <c r="RRE42" s="263"/>
      <c r="RRF42" s="263"/>
      <c r="RRG42" s="288"/>
      <c r="RRH42" s="288"/>
      <c r="RRI42" s="311"/>
      <c r="RRJ42" s="267"/>
      <c r="RRK42" s="263"/>
      <c r="RRL42" s="263"/>
      <c r="RRM42" s="263"/>
      <c r="RRN42" s="263"/>
      <c r="RRO42" s="263"/>
      <c r="RRP42" s="263"/>
      <c r="RRQ42" s="288"/>
      <c r="RRR42" s="288"/>
      <c r="RRS42" s="311"/>
      <c r="RRT42" s="267"/>
      <c r="RRU42" s="263"/>
      <c r="RRV42" s="263"/>
      <c r="RRW42" s="263"/>
      <c r="RRX42" s="263"/>
      <c r="RRY42" s="263"/>
      <c r="RRZ42" s="263"/>
      <c r="RSA42" s="288"/>
      <c r="RSB42" s="288"/>
      <c r="RSC42" s="311"/>
      <c r="RSD42" s="267"/>
      <c r="RSE42" s="263"/>
      <c r="RSF42" s="263"/>
      <c r="RSG42" s="263"/>
      <c r="RSH42" s="263"/>
      <c r="RSI42" s="263"/>
      <c r="RSJ42" s="263"/>
      <c r="RSK42" s="288"/>
      <c r="RSL42" s="288"/>
      <c r="RSM42" s="311"/>
      <c r="RSN42" s="267"/>
      <c r="RSO42" s="263"/>
      <c r="RSP42" s="263"/>
      <c r="RSQ42" s="263"/>
      <c r="RSR42" s="263"/>
      <c r="RSS42" s="263"/>
      <c r="RST42" s="263"/>
      <c r="RSU42" s="288"/>
      <c r="RSV42" s="288"/>
      <c r="RSW42" s="311"/>
      <c r="RSX42" s="267"/>
      <c r="RSY42" s="263"/>
      <c r="RSZ42" s="263"/>
      <c r="RTA42" s="263"/>
      <c r="RTB42" s="263"/>
      <c r="RTC42" s="263"/>
      <c r="RTD42" s="263"/>
      <c r="RTE42" s="288"/>
      <c r="RTF42" s="288"/>
      <c r="RTG42" s="311"/>
      <c r="RTH42" s="267"/>
      <c r="RTI42" s="263"/>
      <c r="RTJ42" s="263"/>
      <c r="RTK42" s="263"/>
      <c r="RTL42" s="263"/>
      <c r="RTM42" s="263"/>
      <c r="RTN42" s="263"/>
      <c r="RTO42" s="288"/>
      <c r="RTP42" s="288"/>
      <c r="RTQ42" s="311"/>
      <c r="RTR42" s="267"/>
      <c r="RTS42" s="263"/>
      <c r="RTT42" s="263"/>
      <c r="RTU42" s="263"/>
      <c r="RTV42" s="263"/>
      <c r="RTW42" s="263"/>
      <c r="RTX42" s="263"/>
      <c r="RTY42" s="288"/>
      <c r="RTZ42" s="288"/>
      <c r="RUA42" s="311"/>
      <c r="RUB42" s="267"/>
      <c r="RUC42" s="263"/>
      <c r="RUD42" s="263"/>
      <c r="RUE42" s="263"/>
      <c r="RUF42" s="263"/>
      <c r="RUG42" s="263"/>
      <c r="RUH42" s="263"/>
      <c r="RUI42" s="288"/>
      <c r="RUJ42" s="288"/>
      <c r="RUK42" s="311"/>
      <c r="RUL42" s="267"/>
      <c r="RUM42" s="263"/>
      <c r="RUN42" s="263"/>
      <c r="RUO42" s="263"/>
      <c r="RUP42" s="263"/>
      <c r="RUQ42" s="263"/>
      <c r="RUR42" s="263"/>
      <c r="RUS42" s="288"/>
      <c r="RUT42" s="288"/>
      <c r="RUU42" s="311"/>
      <c r="RUV42" s="267"/>
      <c r="RUW42" s="263"/>
      <c r="RUX42" s="263"/>
      <c r="RUY42" s="263"/>
      <c r="RUZ42" s="263"/>
      <c r="RVA42" s="263"/>
      <c r="RVB42" s="263"/>
      <c r="RVC42" s="288"/>
      <c r="RVD42" s="288"/>
      <c r="RVE42" s="311"/>
      <c r="RVF42" s="267"/>
      <c r="RVG42" s="263"/>
      <c r="RVH42" s="263"/>
      <c r="RVI42" s="263"/>
      <c r="RVJ42" s="263"/>
      <c r="RVK42" s="263"/>
      <c r="RVL42" s="263"/>
      <c r="RVM42" s="288"/>
      <c r="RVN42" s="288"/>
      <c r="RVO42" s="311"/>
      <c r="RVP42" s="267"/>
      <c r="RVQ42" s="263"/>
      <c r="RVR42" s="263"/>
      <c r="RVS42" s="263"/>
      <c r="RVT42" s="263"/>
      <c r="RVU42" s="263"/>
      <c r="RVV42" s="263"/>
      <c r="RVW42" s="288"/>
      <c r="RVX42" s="288"/>
      <c r="RVY42" s="311"/>
      <c r="RVZ42" s="267"/>
      <c r="RWA42" s="263"/>
      <c r="RWB42" s="263"/>
      <c r="RWC42" s="263"/>
      <c r="RWD42" s="263"/>
      <c r="RWE42" s="263"/>
      <c r="RWF42" s="263"/>
      <c r="RWG42" s="288"/>
      <c r="RWH42" s="288"/>
      <c r="RWI42" s="311"/>
      <c r="RWJ42" s="267"/>
      <c r="RWK42" s="263"/>
      <c r="RWL42" s="263"/>
      <c r="RWM42" s="263"/>
      <c r="RWN42" s="263"/>
      <c r="RWO42" s="263"/>
      <c r="RWP42" s="263"/>
      <c r="RWQ42" s="288"/>
      <c r="RWR42" s="288"/>
      <c r="RWS42" s="311"/>
      <c r="RWT42" s="267"/>
      <c r="RWU42" s="263"/>
      <c r="RWV42" s="263"/>
      <c r="RWW42" s="263"/>
      <c r="RWX42" s="263"/>
      <c r="RWY42" s="263"/>
      <c r="RWZ42" s="263"/>
      <c r="RXA42" s="288"/>
      <c r="RXB42" s="288"/>
      <c r="RXC42" s="311"/>
      <c r="RXD42" s="267"/>
      <c r="RXE42" s="263"/>
      <c r="RXF42" s="263"/>
      <c r="RXG42" s="263"/>
      <c r="RXH42" s="263"/>
      <c r="RXI42" s="263"/>
      <c r="RXJ42" s="263"/>
      <c r="RXK42" s="288"/>
      <c r="RXL42" s="288"/>
      <c r="RXM42" s="311"/>
      <c r="RXN42" s="267"/>
      <c r="RXO42" s="263"/>
      <c r="RXP42" s="263"/>
      <c r="RXQ42" s="263"/>
      <c r="RXR42" s="263"/>
      <c r="RXS42" s="263"/>
      <c r="RXT42" s="263"/>
      <c r="RXU42" s="288"/>
      <c r="RXV42" s="288"/>
      <c r="RXW42" s="311"/>
      <c r="RXX42" s="267"/>
      <c r="RXY42" s="263"/>
      <c r="RXZ42" s="263"/>
      <c r="RYA42" s="263"/>
      <c r="RYB42" s="263"/>
      <c r="RYC42" s="263"/>
      <c r="RYD42" s="263"/>
      <c r="RYE42" s="288"/>
      <c r="RYF42" s="288"/>
      <c r="RYG42" s="311"/>
      <c r="RYH42" s="267"/>
      <c r="RYI42" s="263"/>
      <c r="RYJ42" s="263"/>
      <c r="RYK42" s="263"/>
      <c r="RYL42" s="263"/>
      <c r="RYM42" s="263"/>
      <c r="RYN42" s="263"/>
      <c r="RYO42" s="288"/>
      <c r="RYP42" s="288"/>
      <c r="RYQ42" s="311"/>
      <c r="RYR42" s="267"/>
      <c r="RYS42" s="263"/>
      <c r="RYT42" s="263"/>
      <c r="RYU42" s="263"/>
      <c r="RYV42" s="263"/>
      <c r="RYW42" s="263"/>
      <c r="RYX42" s="263"/>
      <c r="RYY42" s="288"/>
      <c r="RYZ42" s="288"/>
      <c r="RZA42" s="311"/>
      <c r="RZB42" s="267"/>
      <c r="RZC42" s="263"/>
      <c r="RZD42" s="263"/>
      <c r="RZE42" s="263"/>
      <c r="RZF42" s="263"/>
      <c r="RZG42" s="263"/>
      <c r="RZH42" s="263"/>
      <c r="RZI42" s="288"/>
      <c r="RZJ42" s="288"/>
      <c r="RZK42" s="311"/>
      <c r="RZL42" s="267"/>
      <c r="RZM42" s="263"/>
      <c r="RZN42" s="263"/>
      <c r="RZO42" s="263"/>
      <c r="RZP42" s="263"/>
      <c r="RZQ42" s="263"/>
      <c r="RZR42" s="263"/>
      <c r="RZS42" s="288"/>
      <c r="RZT42" s="288"/>
      <c r="RZU42" s="311"/>
      <c r="RZV42" s="267"/>
      <c r="RZW42" s="263"/>
      <c r="RZX42" s="263"/>
      <c r="RZY42" s="263"/>
      <c r="RZZ42" s="263"/>
      <c r="SAA42" s="263"/>
      <c r="SAB42" s="263"/>
      <c r="SAC42" s="288"/>
      <c r="SAD42" s="288"/>
      <c r="SAE42" s="311"/>
      <c r="SAF42" s="267"/>
      <c r="SAG42" s="263"/>
      <c r="SAH42" s="263"/>
      <c r="SAI42" s="263"/>
      <c r="SAJ42" s="263"/>
      <c r="SAK42" s="263"/>
      <c r="SAL42" s="263"/>
      <c r="SAM42" s="288"/>
      <c r="SAN42" s="288"/>
      <c r="SAO42" s="311"/>
      <c r="SAP42" s="267"/>
      <c r="SAQ42" s="263"/>
      <c r="SAR42" s="263"/>
      <c r="SAS42" s="263"/>
      <c r="SAT42" s="263"/>
      <c r="SAU42" s="263"/>
      <c r="SAV42" s="263"/>
      <c r="SAW42" s="288"/>
      <c r="SAX42" s="288"/>
      <c r="SAY42" s="311"/>
      <c r="SAZ42" s="267"/>
      <c r="SBA42" s="263"/>
      <c r="SBB42" s="263"/>
      <c r="SBC42" s="263"/>
      <c r="SBD42" s="263"/>
      <c r="SBE42" s="263"/>
      <c r="SBF42" s="263"/>
      <c r="SBG42" s="288"/>
      <c r="SBH42" s="288"/>
      <c r="SBI42" s="311"/>
      <c r="SBJ42" s="267"/>
      <c r="SBK42" s="263"/>
      <c r="SBL42" s="263"/>
      <c r="SBM42" s="263"/>
      <c r="SBN42" s="263"/>
      <c r="SBO42" s="263"/>
      <c r="SBP42" s="263"/>
      <c r="SBQ42" s="288"/>
      <c r="SBR42" s="288"/>
      <c r="SBS42" s="311"/>
      <c r="SBT42" s="267"/>
      <c r="SBU42" s="263"/>
      <c r="SBV42" s="263"/>
      <c r="SBW42" s="263"/>
      <c r="SBX42" s="263"/>
      <c r="SBY42" s="263"/>
      <c r="SBZ42" s="263"/>
      <c r="SCA42" s="288"/>
      <c r="SCB42" s="288"/>
      <c r="SCC42" s="311"/>
      <c r="SCD42" s="267"/>
      <c r="SCE42" s="263"/>
      <c r="SCF42" s="263"/>
      <c r="SCG42" s="263"/>
      <c r="SCH42" s="263"/>
      <c r="SCI42" s="263"/>
      <c r="SCJ42" s="263"/>
      <c r="SCK42" s="288"/>
      <c r="SCL42" s="288"/>
      <c r="SCM42" s="311"/>
      <c r="SCN42" s="267"/>
      <c r="SCO42" s="263"/>
      <c r="SCP42" s="263"/>
      <c r="SCQ42" s="263"/>
      <c r="SCR42" s="263"/>
      <c r="SCS42" s="263"/>
      <c r="SCT42" s="263"/>
      <c r="SCU42" s="288"/>
      <c r="SCV42" s="288"/>
      <c r="SCW42" s="311"/>
      <c r="SCX42" s="267"/>
      <c r="SCY42" s="263"/>
      <c r="SCZ42" s="263"/>
      <c r="SDA42" s="263"/>
      <c r="SDB42" s="263"/>
      <c r="SDC42" s="263"/>
      <c r="SDD42" s="263"/>
      <c r="SDE42" s="288"/>
      <c r="SDF42" s="288"/>
      <c r="SDG42" s="311"/>
      <c r="SDH42" s="267"/>
      <c r="SDI42" s="263"/>
      <c r="SDJ42" s="263"/>
      <c r="SDK42" s="263"/>
      <c r="SDL42" s="263"/>
      <c r="SDM42" s="263"/>
      <c r="SDN42" s="263"/>
      <c r="SDO42" s="288"/>
      <c r="SDP42" s="288"/>
      <c r="SDQ42" s="311"/>
      <c r="SDR42" s="267"/>
      <c r="SDS42" s="263"/>
      <c r="SDT42" s="263"/>
      <c r="SDU42" s="263"/>
      <c r="SDV42" s="263"/>
      <c r="SDW42" s="263"/>
      <c r="SDX42" s="263"/>
      <c r="SDY42" s="288"/>
      <c r="SDZ42" s="288"/>
      <c r="SEA42" s="311"/>
      <c r="SEB42" s="267"/>
      <c r="SEC42" s="263"/>
      <c r="SED42" s="263"/>
      <c r="SEE42" s="263"/>
      <c r="SEF42" s="263"/>
      <c r="SEG42" s="263"/>
      <c r="SEH42" s="263"/>
      <c r="SEI42" s="288"/>
      <c r="SEJ42" s="288"/>
      <c r="SEK42" s="311"/>
      <c r="SEL42" s="267"/>
      <c r="SEM42" s="263"/>
      <c r="SEN42" s="263"/>
      <c r="SEO42" s="263"/>
      <c r="SEP42" s="263"/>
      <c r="SEQ42" s="263"/>
      <c r="SER42" s="263"/>
      <c r="SES42" s="288"/>
      <c r="SET42" s="288"/>
      <c r="SEU42" s="311"/>
      <c r="SEV42" s="267"/>
      <c r="SEW42" s="263"/>
      <c r="SEX42" s="263"/>
      <c r="SEY42" s="263"/>
      <c r="SEZ42" s="263"/>
      <c r="SFA42" s="263"/>
      <c r="SFB42" s="263"/>
      <c r="SFC42" s="288"/>
      <c r="SFD42" s="288"/>
      <c r="SFE42" s="311"/>
      <c r="SFF42" s="267"/>
      <c r="SFG42" s="263"/>
      <c r="SFH42" s="263"/>
      <c r="SFI42" s="263"/>
      <c r="SFJ42" s="263"/>
      <c r="SFK42" s="263"/>
      <c r="SFL42" s="263"/>
      <c r="SFM42" s="288"/>
      <c r="SFN42" s="288"/>
      <c r="SFO42" s="311"/>
      <c r="SFP42" s="267"/>
      <c r="SFQ42" s="263"/>
      <c r="SFR42" s="263"/>
      <c r="SFS42" s="263"/>
      <c r="SFT42" s="263"/>
      <c r="SFU42" s="263"/>
      <c r="SFV42" s="263"/>
      <c r="SFW42" s="288"/>
      <c r="SFX42" s="288"/>
      <c r="SFY42" s="311"/>
      <c r="SFZ42" s="267"/>
      <c r="SGA42" s="263"/>
      <c r="SGB42" s="263"/>
      <c r="SGC42" s="263"/>
      <c r="SGD42" s="263"/>
      <c r="SGE42" s="263"/>
      <c r="SGF42" s="263"/>
      <c r="SGG42" s="288"/>
      <c r="SGH42" s="288"/>
      <c r="SGI42" s="311"/>
      <c r="SGJ42" s="267"/>
      <c r="SGK42" s="263"/>
      <c r="SGL42" s="263"/>
      <c r="SGM42" s="263"/>
      <c r="SGN42" s="263"/>
      <c r="SGO42" s="263"/>
      <c r="SGP42" s="263"/>
      <c r="SGQ42" s="288"/>
      <c r="SGR42" s="288"/>
      <c r="SGS42" s="311"/>
      <c r="SGT42" s="267"/>
      <c r="SGU42" s="263"/>
      <c r="SGV42" s="263"/>
      <c r="SGW42" s="263"/>
      <c r="SGX42" s="263"/>
      <c r="SGY42" s="263"/>
      <c r="SGZ42" s="263"/>
      <c r="SHA42" s="288"/>
      <c r="SHB42" s="288"/>
      <c r="SHC42" s="311"/>
      <c r="SHD42" s="267"/>
      <c r="SHE42" s="263"/>
      <c r="SHF42" s="263"/>
      <c r="SHG42" s="263"/>
      <c r="SHH42" s="263"/>
      <c r="SHI42" s="263"/>
      <c r="SHJ42" s="263"/>
      <c r="SHK42" s="288"/>
      <c r="SHL42" s="288"/>
      <c r="SHM42" s="311"/>
      <c r="SHN42" s="267"/>
      <c r="SHO42" s="263"/>
      <c r="SHP42" s="263"/>
      <c r="SHQ42" s="263"/>
      <c r="SHR42" s="263"/>
      <c r="SHS42" s="263"/>
      <c r="SHT42" s="263"/>
      <c r="SHU42" s="288"/>
      <c r="SHV42" s="288"/>
      <c r="SHW42" s="311"/>
      <c r="SHX42" s="267"/>
      <c r="SHY42" s="263"/>
      <c r="SHZ42" s="263"/>
      <c r="SIA42" s="263"/>
      <c r="SIB42" s="263"/>
      <c r="SIC42" s="263"/>
      <c r="SID42" s="263"/>
      <c r="SIE42" s="288"/>
      <c r="SIF42" s="288"/>
      <c r="SIG42" s="311"/>
      <c r="SIH42" s="267"/>
      <c r="SII42" s="263"/>
      <c r="SIJ42" s="263"/>
      <c r="SIK42" s="263"/>
      <c r="SIL42" s="263"/>
      <c r="SIM42" s="263"/>
      <c r="SIN42" s="263"/>
      <c r="SIO42" s="288"/>
      <c r="SIP42" s="288"/>
      <c r="SIQ42" s="311"/>
      <c r="SIR42" s="267"/>
      <c r="SIS42" s="263"/>
      <c r="SIT42" s="263"/>
      <c r="SIU42" s="263"/>
      <c r="SIV42" s="263"/>
      <c r="SIW42" s="263"/>
      <c r="SIX42" s="263"/>
      <c r="SIY42" s="288"/>
      <c r="SIZ42" s="288"/>
      <c r="SJA42" s="311"/>
      <c r="SJB42" s="267"/>
      <c r="SJC42" s="263"/>
      <c r="SJD42" s="263"/>
      <c r="SJE42" s="263"/>
      <c r="SJF42" s="263"/>
      <c r="SJG42" s="263"/>
      <c r="SJH42" s="263"/>
      <c r="SJI42" s="288"/>
      <c r="SJJ42" s="288"/>
      <c r="SJK42" s="311"/>
      <c r="SJL42" s="267"/>
      <c r="SJM42" s="263"/>
      <c r="SJN42" s="263"/>
      <c r="SJO42" s="263"/>
      <c r="SJP42" s="263"/>
      <c r="SJQ42" s="263"/>
      <c r="SJR42" s="263"/>
      <c r="SJS42" s="288"/>
      <c r="SJT42" s="288"/>
      <c r="SJU42" s="311"/>
      <c r="SJV42" s="267"/>
      <c r="SJW42" s="263"/>
      <c r="SJX42" s="263"/>
      <c r="SJY42" s="263"/>
      <c r="SJZ42" s="263"/>
      <c r="SKA42" s="263"/>
      <c r="SKB42" s="263"/>
      <c r="SKC42" s="288"/>
      <c r="SKD42" s="288"/>
      <c r="SKE42" s="311"/>
      <c r="SKF42" s="267"/>
      <c r="SKG42" s="263"/>
      <c r="SKH42" s="263"/>
      <c r="SKI42" s="263"/>
      <c r="SKJ42" s="263"/>
      <c r="SKK42" s="263"/>
      <c r="SKL42" s="263"/>
      <c r="SKM42" s="288"/>
      <c r="SKN42" s="288"/>
      <c r="SKO42" s="311"/>
      <c r="SKP42" s="267"/>
      <c r="SKQ42" s="263"/>
      <c r="SKR42" s="263"/>
      <c r="SKS42" s="263"/>
      <c r="SKT42" s="263"/>
      <c r="SKU42" s="263"/>
      <c r="SKV42" s="263"/>
      <c r="SKW42" s="288"/>
      <c r="SKX42" s="288"/>
      <c r="SKY42" s="311"/>
      <c r="SKZ42" s="267"/>
      <c r="SLA42" s="263"/>
      <c r="SLB42" s="263"/>
      <c r="SLC42" s="263"/>
      <c r="SLD42" s="263"/>
      <c r="SLE42" s="263"/>
      <c r="SLF42" s="263"/>
      <c r="SLG42" s="288"/>
      <c r="SLH42" s="288"/>
      <c r="SLI42" s="311"/>
      <c r="SLJ42" s="267"/>
      <c r="SLK42" s="263"/>
      <c r="SLL42" s="263"/>
      <c r="SLM42" s="263"/>
      <c r="SLN42" s="263"/>
      <c r="SLO42" s="263"/>
      <c r="SLP42" s="263"/>
      <c r="SLQ42" s="288"/>
      <c r="SLR42" s="288"/>
      <c r="SLS42" s="311"/>
      <c r="SLT42" s="267"/>
      <c r="SLU42" s="263"/>
      <c r="SLV42" s="263"/>
      <c r="SLW42" s="263"/>
      <c r="SLX42" s="263"/>
      <c r="SLY42" s="263"/>
      <c r="SLZ42" s="263"/>
      <c r="SMA42" s="288"/>
      <c r="SMB42" s="288"/>
      <c r="SMC42" s="311"/>
      <c r="SMD42" s="267"/>
      <c r="SME42" s="263"/>
      <c r="SMF42" s="263"/>
      <c r="SMG42" s="263"/>
      <c r="SMH42" s="263"/>
      <c r="SMI42" s="263"/>
      <c r="SMJ42" s="263"/>
      <c r="SMK42" s="288"/>
      <c r="SML42" s="288"/>
      <c r="SMM42" s="311"/>
      <c r="SMN42" s="267"/>
      <c r="SMO42" s="263"/>
      <c r="SMP42" s="263"/>
      <c r="SMQ42" s="263"/>
      <c r="SMR42" s="263"/>
      <c r="SMS42" s="263"/>
      <c r="SMT42" s="263"/>
      <c r="SMU42" s="288"/>
      <c r="SMV42" s="288"/>
      <c r="SMW42" s="311"/>
      <c r="SMX42" s="267"/>
      <c r="SMY42" s="263"/>
      <c r="SMZ42" s="263"/>
      <c r="SNA42" s="263"/>
      <c r="SNB42" s="263"/>
      <c r="SNC42" s="263"/>
      <c r="SND42" s="263"/>
      <c r="SNE42" s="288"/>
      <c r="SNF42" s="288"/>
      <c r="SNG42" s="311"/>
      <c r="SNH42" s="267"/>
      <c r="SNI42" s="263"/>
      <c r="SNJ42" s="263"/>
      <c r="SNK42" s="263"/>
      <c r="SNL42" s="263"/>
      <c r="SNM42" s="263"/>
      <c r="SNN42" s="263"/>
      <c r="SNO42" s="288"/>
      <c r="SNP42" s="288"/>
      <c r="SNQ42" s="311"/>
      <c r="SNR42" s="267"/>
      <c r="SNS42" s="263"/>
      <c r="SNT42" s="263"/>
      <c r="SNU42" s="263"/>
      <c r="SNV42" s="263"/>
      <c r="SNW42" s="263"/>
      <c r="SNX42" s="263"/>
      <c r="SNY42" s="288"/>
      <c r="SNZ42" s="288"/>
      <c r="SOA42" s="311"/>
      <c r="SOB42" s="267"/>
      <c r="SOC42" s="263"/>
      <c r="SOD42" s="263"/>
      <c r="SOE42" s="263"/>
      <c r="SOF42" s="263"/>
      <c r="SOG42" s="263"/>
      <c r="SOH42" s="263"/>
      <c r="SOI42" s="288"/>
      <c r="SOJ42" s="288"/>
      <c r="SOK42" s="311"/>
      <c r="SOL42" s="267"/>
      <c r="SOM42" s="263"/>
      <c r="SON42" s="263"/>
      <c r="SOO42" s="263"/>
      <c r="SOP42" s="263"/>
      <c r="SOQ42" s="263"/>
      <c r="SOR42" s="263"/>
      <c r="SOS42" s="288"/>
      <c r="SOT42" s="288"/>
      <c r="SOU42" s="311"/>
      <c r="SOV42" s="267"/>
      <c r="SOW42" s="263"/>
      <c r="SOX42" s="263"/>
      <c r="SOY42" s="263"/>
      <c r="SOZ42" s="263"/>
      <c r="SPA42" s="263"/>
      <c r="SPB42" s="263"/>
      <c r="SPC42" s="288"/>
      <c r="SPD42" s="288"/>
      <c r="SPE42" s="311"/>
      <c r="SPF42" s="267"/>
      <c r="SPG42" s="263"/>
      <c r="SPH42" s="263"/>
      <c r="SPI42" s="263"/>
      <c r="SPJ42" s="263"/>
      <c r="SPK42" s="263"/>
      <c r="SPL42" s="263"/>
      <c r="SPM42" s="288"/>
      <c r="SPN42" s="288"/>
      <c r="SPO42" s="311"/>
      <c r="SPP42" s="267"/>
      <c r="SPQ42" s="263"/>
      <c r="SPR42" s="263"/>
      <c r="SPS42" s="263"/>
      <c r="SPT42" s="263"/>
      <c r="SPU42" s="263"/>
      <c r="SPV42" s="263"/>
      <c r="SPW42" s="288"/>
      <c r="SPX42" s="288"/>
      <c r="SPY42" s="311"/>
      <c r="SPZ42" s="267"/>
      <c r="SQA42" s="263"/>
      <c r="SQB42" s="263"/>
      <c r="SQC42" s="263"/>
      <c r="SQD42" s="263"/>
      <c r="SQE42" s="263"/>
      <c r="SQF42" s="263"/>
      <c r="SQG42" s="288"/>
      <c r="SQH42" s="288"/>
      <c r="SQI42" s="311"/>
      <c r="SQJ42" s="267"/>
      <c r="SQK42" s="263"/>
      <c r="SQL42" s="263"/>
      <c r="SQM42" s="263"/>
      <c r="SQN42" s="263"/>
      <c r="SQO42" s="263"/>
      <c r="SQP42" s="263"/>
      <c r="SQQ42" s="288"/>
      <c r="SQR42" s="288"/>
      <c r="SQS42" s="311"/>
      <c r="SQT42" s="267"/>
      <c r="SQU42" s="263"/>
      <c r="SQV42" s="263"/>
      <c r="SQW42" s="263"/>
      <c r="SQX42" s="263"/>
      <c r="SQY42" s="263"/>
      <c r="SQZ42" s="263"/>
      <c r="SRA42" s="288"/>
      <c r="SRB42" s="288"/>
      <c r="SRC42" s="311"/>
      <c r="SRD42" s="267"/>
      <c r="SRE42" s="263"/>
      <c r="SRF42" s="263"/>
      <c r="SRG42" s="263"/>
      <c r="SRH42" s="263"/>
      <c r="SRI42" s="263"/>
      <c r="SRJ42" s="263"/>
      <c r="SRK42" s="288"/>
      <c r="SRL42" s="288"/>
      <c r="SRM42" s="311"/>
      <c r="SRN42" s="267"/>
      <c r="SRO42" s="263"/>
      <c r="SRP42" s="263"/>
      <c r="SRQ42" s="263"/>
      <c r="SRR42" s="263"/>
      <c r="SRS42" s="263"/>
      <c r="SRT42" s="263"/>
      <c r="SRU42" s="288"/>
      <c r="SRV42" s="288"/>
      <c r="SRW42" s="311"/>
      <c r="SRX42" s="267"/>
      <c r="SRY42" s="263"/>
      <c r="SRZ42" s="263"/>
      <c r="SSA42" s="263"/>
      <c r="SSB42" s="263"/>
      <c r="SSC42" s="263"/>
      <c r="SSD42" s="263"/>
      <c r="SSE42" s="288"/>
      <c r="SSF42" s="288"/>
      <c r="SSG42" s="311"/>
      <c r="SSH42" s="267"/>
      <c r="SSI42" s="263"/>
      <c r="SSJ42" s="263"/>
      <c r="SSK42" s="263"/>
      <c r="SSL42" s="263"/>
      <c r="SSM42" s="263"/>
      <c r="SSN42" s="263"/>
      <c r="SSO42" s="288"/>
      <c r="SSP42" s="288"/>
      <c r="SSQ42" s="311"/>
      <c r="SSR42" s="267"/>
      <c r="SSS42" s="263"/>
      <c r="SST42" s="263"/>
      <c r="SSU42" s="263"/>
      <c r="SSV42" s="263"/>
      <c r="SSW42" s="263"/>
      <c r="SSX42" s="263"/>
      <c r="SSY42" s="288"/>
      <c r="SSZ42" s="288"/>
      <c r="STA42" s="311"/>
      <c r="STB42" s="267"/>
      <c r="STC42" s="263"/>
      <c r="STD42" s="263"/>
      <c r="STE42" s="263"/>
      <c r="STF42" s="263"/>
      <c r="STG42" s="263"/>
      <c r="STH42" s="263"/>
      <c r="STI42" s="288"/>
      <c r="STJ42" s="288"/>
      <c r="STK42" s="311"/>
      <c r="STL42" s="267"/>
      <c r="STM42" s="263"/>
      <c r="STN42" s="263"/>
      <c r="STO42" s="263"/>
      <c r="STP42" s="263"/>
      <c r="STQ42" s="263"/>
      <c r="STR42" s="263"/>
      <c r="STS42" s="288"/>
      <c r="STT42" s="288"/>
      <c r="STU42" s="311"/>
      <c r="STV42" s="267"/>
      <c r="STW42" s="263"/>
      <c r="STX42" s="263"/>
      <c r="STY42" s="263"/>
      <c r="STZ42" s="263"/>
      <c r="SUA42" s="263"/>
      <c r="SUB42" s="263"/>
      <c r="SUC42" s="288"/>
      <c r="SUD42" s="288"/>
      <c r="SUE42" s="311"/>
      <c r="SUF42" s="267"/>
      <c r="SUG42" s="263"/>
      <c r="SUH42" s="263"/>
      <c r="SUI42" s="263"/>
      <c r="SUJ42" s="263"/>
      <c r="SUK42" s="263"/>
      <c r="SUL42" s="263"/>
      <c r="SUM42" s="288"/>
      <c r="SUN42" s="288"/>
      <c r="SUO42" s="311"/>
      <c r="SUP42" s="267"/>
      <c r="SUQ42" s="263"/>
      <c r="SUR42" s="263"/>
      <c r="SUS42" s="263"/>
      <c r="SUT42" s="263"/>
      <c r="SUU42" s="263"/>
      <c r="SUV42" s="263"/>
      <c r="SUW42" s="288"/>
      <c r="SUX42" s="288"/>
      <c r="SUY42" s="311"/>
      <c r="SUZ42" s="267"/>
      <c r="SVA42" s="263"/>
      <c r="SVB42" s="263"/>
      <c r="SVC42" s="263"/>
      <c r="SVD42" s="263"/>
      <c r="SVE42" s="263"/>
      <c r="SVF42" s="263"/>
      <c r="SVG42" s="288"/>
      <c r="SVH42" s="288"/>
      <c r="SVI42" s="311"/>
      <c r="SVJ42" s="267"/>
      <c r="SVK42" s="263"/>
      <c r="SVL42" s="263"/>
      <c r="SVM42" s="263"/>
      <c r="SVN42" s="263"/>
      <c r="SVO42" s="263"/>
      <c r="SVP42" s="263"/>
      <c r="SVQ42" s="288"/>
      <c r="SVR42" s="288"/>
      <c r="SVS42" s="311"/>
      <c r="SVT42" s="267"/>
      <c r="SVU42" s="263"/>
      <c r="SVV42" s="263"/>
      <c r="SVW42" s="263"/>
      <c r="SVX42" s="263"/>
      <c r="SVY42" s="263"/>
      <c r="SVZ42" s="263"/>
      <c r="SWA42" s="288"/>
      <c r="SWB42" s="288"/>
      <c r="SWC42" s="311"/>
      <c r="SWD42" s="267"/>
      <c r="SWE42" s="263"/>
      <c r="SWF42" s="263"/>
      <c r="SWG42" s="263"/>
      <c r="SWH42" s="263"/>
      <c r="SWI42" s="263"/>
      <c r="SWJ42" s="263"/>
      <c r="SWK42" s="288"/>
      <c r="SWL42" s="288"/>
      <c r="SWM42" s="311"/>
      <c r="SWN42" s="267"/>
      <c r="SWO42" s="263"/>
      <c r="SWP42" s="263"/>
      <c r="SWQ42" s="263"/>
      <c r="SWR42" s="263"/>
      <c r="SWS42" s="263"/>
      <c r="SWT42" s="263"/>
      <c r="SWU42" s="288"/>
      <c r="SWV42" s="288"/>
      <c r="SWW42" s="311"/>
      <c r="SWX42" s="267"/>
      <c r="SWY42" s="263"/>
      <c r="SWZ42" s="263"/>
      <c r="SXA42" s="263"/>
      <c r="SXB42" s="263"/>
      <c r="SXC42" s="263"/>
      <c r="SXD42" s="263"/>
      <c r="SXE42" s="288"/>
      <c r="SXF42" s="288"/>
      <c r="SXG42" s="311"/>
      <c r="SXH42" s="267"/>
      <c r="SXI42" s="263"/>
      <c r="SXJ42" s="263"/>
      <c r="SXK42" s="263"/>
      <c r="SXL42" s="263"/>
      <c r="SXM42" s="263"/>
      <c r="SXN42" s="263"/>
      <c r="SXO42" s="288"/>
      <c r="SXP42" s="288"/>
      <c r="SXQ42" s="311"/>
      <c r="SXR42" s="267"/>
      <c r="SXS42" s="263"/>
      <c r="SXT42" s="263"/>
      <c r="SXU42" s="263"/>
      <c r="SXV42" s="263"/>
      <c r="SXW42" s="263"/>
      <c r="SXX42" s="263"/>
      <c r="SXY42" s="288"/>
      <c r="SXZ42" s="288"/>
      <c r="SYA42" s="311"/>
      <c r="SYB42" s="267"/>
      <c r="SYC42" s="263"/>
      <c r="SYD42" s="263"/>
      <c r="SYE42" s="263"/>
      <c r="SYF42" s="263"/>
      <c r="SYG42" s="263"/>
      <c r="SYH42" s="263"/>
      <c r="SYI42" s="288"/>
      <c r="SYJ42" s="288"/>
      <c r="SYK42" s="311"/>
      <c r="SYL42" s="267"/>
      <c r="SYM42" s="263"/>
      <c r="SYN42" s="263"/>
      <c r="SYO42" s="263"/>
      <c r="SYP42" s="263"/>
      <c r="SYQ42" s="263"/>
      <c r="SYR42" s="263"/>
      <c r="SYS42" s="288"/>
      <c r="SYT42" s="288"/>
      <c r="SYU42" s="311"/>
      <c r="SYV42" s="267"/>
      <c r="SYW42" s="263"/>
      <c r="SYX42" s="263"/>
      <c r="SYY42" s="263"/>
      <c r="SYZ42" s="263"/>
      <c r="SZA42" s="263"/>
      <c r="SZB42" s="263"/>
      <c r="SZC42" s="288"/>
      <c r="SZD42" s="288"/>
      <c r="SZE42" s="311"/>
      <c r="SZF42" s="267"/>
      <c r="SZG42" s="263"/>
      <c r="SZH42" s="263"/>
      <c r="SZI42" s="263"/>
      <c r="SZJ42" s="263"/>
      <c r="SZK42" s="263"/>
      <c r="SZL42" s="263"/>
      <c r="SZM42" s="288"/>
      <c r="SZN42" s="288"/>
      <c r="SZO42" s="311"/>
      <c r="SZP42" s="267"/>
      <c r="SZQ42" s="263"/>
      <c r="SZR42" s="263"/>
      <c r="SZS42" s="263"/>
      <c r="SZT42" s="263"/>
      <c r="SZU42" s="263"/>
      <c r="SZV42" s="263"/>
      <c r="SZW42" s="288"/>
      <c r="SZX42" s="288"/>
      <c r="SZY42" s="311"/>
      <c r="SZZ42" s="267"/>
      <c r="TAA42" s="263"/>
      <c r="TAB42" s="263"/>
      <c r="TAC42" s="263"/>
      <c r="TAD42" s="263"/>
      <c r="TAE42" s="263"/>
      <c r="TAF42" s="263"/>
      <c r="TAG42" s="288"/>
      <c r="TAH42" s="288"/>
      <c r="TAI42" s="311"/>
      <c r="TAJ42" s="267"/>
      <c r="TAK42" s="263"/>
      <c r="TAL42" s="263"/>
      <c r="TAM42" s="263"/>
      <c r="TAN42" s="263"/>
      <c r="TAO42" s="263"/>
      <c r="TAP42" s="263"/>
      <c r="TAQ42" s="288"/>
      <c r="TAR42" s="288"/>
      <c r="TAS42" s="311"/>
      <c r="TAT42" s="267"/>
      <c r="TAU42" s="263"/>
      <c r="TAV42" s="263"/>
      <c r="TAW42" s="263"/>
      <c r="TAX42" s="263"/>
      <c r="TAY42" s="263"/>
      <c r="TAZ42" s="263"/>
      <c r="TBA42" s="288"/>
      <c r="TBB42" s="288"/>
      <c r="TBC42" s="311"/>
      <c r="TBD42" s="267"/>
      <c r="TBE42" s="263"/>
      <c r="TBF42" s="263"/>
      <c r="TBG42" s="263"/>
      <c r="TBH42" s="263"/>
      <c r="TBI42" s="263"/>
      <c r="TBJ42" s="263"/>
      <c r="TBK42" s="288"/>
      <c r="TBL42" s="288"/>
      <c r="TBM42" s="311"/>
      <c r="TBN42" s="267"/>
      <c r="TBO42" s="263"/>
      <c r="TBP42" s="263"/>
      <c r="TBQ42" s="263"/>
      <c r="TBR42" s="263"/>
      <c r="TBS42" s="263"/>
      <c r="TBT42" s="263"/>
      <c r="TBU42" s="288"/>
      <c r="TBV42" s="288"/>
      <c r="TBW42" s="311"/>
      <c r="TBX42" s="267"/>
      <c r="TBY42" s="263"/>
      <c r="TBZ42" s="263"/>
      <c r="TCA42" s="263"/>
      <c r="TCB42" s="263"/>
      <c r="TCC42" s="263"/>
      <c r="TCD42" s="263"/>
      <c r="TCE42" s="288"/>
      <c r="TCF42" s="288"/>
      <c r="TCG42" s="311"/>
      <c r="TCH42" s="267"/>
      <c r="TCI42" s="263"/>
      <c r="TCJ42" s="263"/>
      <c r="TCK42" s="263"/>
      <c r="TCL42" s="263"/>
      <c r="TCM42" s="263"/>
      <c r="TCN42" s="263"/>
      <c r="TCO42" s="288"/>
      <c r="TCP42" s="288"/>
      <c r="TCQ42" s="311"/>
      <c r="TCR42" s="267"/>
      <c r="TCS42" s="263"/>
      <c r="TCT42" s="263"/>
      <c r="TCU42" s="263"/>
      <c r="TCV42" s="263"/>
      <c r="TCW42" s="263"/>
      <c r="TCX42" s="263"/>
      <c r="TCY42" s="288"/>
      <c r="TCZ42" s="288"/>
      <c r="TDA42" s="311"/>
      <c r="TDB42" s="267"/>
      <c r="TDC42" s="263"/>
      <c r="TDD42" s="263"/>
      <c r="TDE42" s="263"/>
      <c r="TDF42" s="263"/>
      <c r="TDG42" s="263"/>
      <c r="TDH42" s="263"/>
      <c r="TDI42" s="288"/>
      <c r="TDJ42" s="288"/>
      <c r="TDK42" s="311"/>
      <c r="TDL42" s="267"/>
      <c r="TDM42" s="263"/>
      <c r="TDN42" s="263"/>
      <c r="TDO42" s="263"/>
      <c r="TDP42" s="263"/>
      <c r="TDQ42" s="263"/>
      <c r="TDR42" s="263"/>
      <c r="TDS42" s="288"/>
      <c r="TDT42" s="288"/>
      <c r="TDU42" s="311"/>
      <c r="TDV42" s="267"/>
      <c r="TDW42" s="263"/>
      <c r="TDX42" s="263"/>
      <c r="TDY42" s="263"/>
      <c r="TDZ42" s="263"/>
      <c r="TEA42" s="263"/>
      <c r="TEB42" s="263"/>
      <c r="TEC42" s="288"/>
      <c r="TED42" s="288"/>
      <c r="TEE42" s="311"/>
      <c r="TEF42" s="267"/>
      <c r="TEG42" s="263"/>
      <c r="TEH42" s="263"/>
      <c r="TEI42" s="263"/>
      <c r="TEJ42" s="263"/>
      <c r="TEK42" s="263"/>
      <c r="TEL42" s="263"/>
      <c r="TEM42" s="288"/>
      <c r="TEN42" s="288"/>
      <c r="TEO42" s="311"/>
      <c r="TEP42" s="267"/>
      <c r="TEQ42" s="263"/>
      <c r="TER42" s="263"/>
      <c r="TES42" s="263"/>
      <c r="TET42" s="263"/>
      <c r="TEU42" s="263"/>
      <c r="TEV42" s="263"/>
      <c r="TEW42" s="288"/>
      <c r="TEX42" s="288"/>
      <c r="TEY42" s="311"/>
      <c r="TEZ42" s="267"/>
      <c r="TFA42" s="263"/>
      <c r="TFB42" s="263"/>
      <c r="TFC42" s="263"/>
      <c r="TFD42" s="263"/>
      <c r="TFE42" s="263"/>
      <c r="TFF42" s="263"/>
      <c r="TFG42" s="288"/>
      <c r="TFH42" s="288"/>
      <c r="TFI42" s="311"/>
      <c r="TFJ42" s="267"/>
      <c r="TFK42" s="263"/>
      <c r="TFL42" s="263"/>
      <c r="TFM42" s="263"/>
      <c r="TFN42" s="263"/>
      <c r="TFO42" s="263"/>
      <c r="TFP42" s="263"/>
      <c r="TFQ42" s="288"/>
      <c r="TFR42" s="288"/>
      <c r="TFS42" s="311"/>
      <c r="TFT42" s="267"/>
      <c r="TFU42" s="263"/>
      <c r="TFV42" s="263"/>
      <c r="TFW42" s="263"/>
      <c r="TFX42" s="263"/>
      <c r="TFY42" s="263"/>
      <c r="TFZ42" s="263"/>
      <c r="TGA42" s="288"/>
      <c r="TGB42" s="288"/>
      <c r="TGC42" s="311"/>
      <c r="TGD42" s="267"/>
      <c r="TGE42" s="263"/>
      <c r="TGF42" s="263"/>
      <c r="TGG42" s="263"/>
      <c r="TGH42" s="263"/>
      <c r="TGI42" s="263"/>
      <c r="TGJ42" s="263"/>
      <c r="TGK42" s="288"/>
      <c r="TGL42" s="288"/>
      <c r="TGM42" s="311"/>
      <c r="TGN42" s="267"/>
      <c r="TGO42" s="263"/>
      <c r="TGP42" s="263"/>
      <c r="TGQ42" s="263"/>
      <c r="TGR42" s="263"/>
      <c r="TGS42" s="263"/>
      <c r="TGT42" s="263"/>
      <c r="TGU42" s="288"/>
      <c r="TGV42" s="288"/>
      <c r="TGW42" s="311"/>
      <c r="TGX42" s="267"/>
      <c r="TGY42" s="263"/>
      <c r="TGZ42" s="263"/>
      <c r="THA42" s="263"/>
      <c r="THB42" s="263"/>
      <c r="THC42" s="263"/>
      <c r="THD42" s="263"/>
      <c r="THE42" s="288"/>
      <c r="THF42" s="288"/>
      <c r="THG42" s="311"/>
      <c r="THH42" s="267"/>
      <c r="THI42" s="263"/>
      <c r="THJ42" s="263"/>
      <c r="THK42" s="263"/>
      <c r="THL42" s="263"/>
      <c r="THM42" s="263"/>
      <c r="THN42" s="263"/>
      <c r="THO42" s="288"/>
      <c r="THP42" s="288"/>
      <c r="THQ42" s="311"/>
      <c r="THR42" s="267"/>
      <c r="THS42" s="263"/>
      <c r="THT42" s="263"/>
      <c r="THU42" s="263"/>
      <c r="THV42" s="263"/>
      <c r="THW42" s="263"/>
      <c r="THX42" s="263"/>
      <c r="THY42" s="288"/>
      <c r="THZ42" s="288"/>
      <c r="TIA42" s="311"/>
      <c r="TIB42" s="267"/>
      <c r="TIC42" s="263"/>
      <c r="TID42" s="263"/>
      <c r="TIE42" s="263"/>
      <c r="TIF42" s="263"/>
      <c r="TIG42" s="263"/>
      <c r="TIH42" s="263"/>
      <c r="TII42" s="288"/>
      <c r="TIJ42" s="288"/>
      <c r="TIK42" s="311"/>
      <c r="TIL42" s="267"/>
      <c r="TIM42" s="263"/>
      <c r="TIN42" s="263"/>
      <c r="TIO42" s="263"/>
      <c r="TIP42" s="263"/>
      <c r="TIQ42" s="263"/>
      <c r="TIR42" s="263"/>
      <c r="TIS42" s="288"/>
      <c r="TIT42" s="288"/>
      <c r="TIU42" s="311"/>
      <c r="TIV42" s="267"/>
      <c r="TIW42" s="263"/>
      <c r="TIX42" s="263"/>
      <c r="TIY42" s="263"/>
      <c r="TIZ42" s="263"/>
      <c r="TJA42" s="263"/>
      <c r="TJB42" s="263"/>
      <c r="TJC42" s="288"/>
      <c r="TJD42" s="288"/>
      <c r="TJE42" s="311"/>
      <c r="TJF42" s="267"/>
      <c r="TJG42" s="263"/>
      <c r="TJH42" s="263"/>
      <c r="TJI42" s="263"/>
      <c r="TJJ42" s="263"/>
      <c r="TJK42" s="263"/>
      <c r="TJL42" s="263"/>
      <c r="TJM42" s="288"/>
      <c r="TJN42" s="288"/>
      <c r="TJO42" s="311"/>
      <c r="TJP42" s="267"/>
      <c r="TJQ42" s="263"/>
      <c r="TJR42" s="263"/>
      <c r="TJS42" s="263"/>
      <c r="TJT42" s="263"/>
      <c r="TJU42" s="263"/>
      <c r="TJV42" s="263"/>
      <c r="TJW42" s="288"/>
      <c r="TJX42" s="288"/>
      <c r="TJY42" s="311"/>
      <c r="TJZ42" s="267"/>
      <c r="TKA42" s="263"/>
      <c r="TKB42" s="263"/>
      <c r="TKC42" s="263"/>
      <c r="TKD42" s="263"/>
      <c r="TKE42" s="263"/>
      <c r="TKF42" s="263"/>
      <c r="TKG42" s="288"/>
      <c r="TKH42" s="288"/>
      <c r="TKI42" s="311"/>
      <c r="TKJ42" s="267"/>
      <c r="TKK42" s="263"/>
      <c r="TKL42" s="263"/>
      <c r="TKM42" s="263"/>
      <c r="TKN42" s="263"/>
      <c r="TKO42" s="263"/>
      <c r="TKP42" s="263"/>
      <c r="TKQ42" s="288"/>
      <c r="TKR42" s="288"/>
      <c r="TKS42" s="311"/>
      <c r="TKT42" s="267"/>
      <c r="TKU42" s="263"/>
      <c r="TKV42" s="263"/>
      <c r="TKW42" s="263"/>
      <c r="TKX42" s="263"/>
      <c r="TKY42" s="263"/>
      <c r="TKZ42" s="263"/>
      <c r="TLA42" s="288"/>
      <c r="TLB42" s="288"/>
      <c r="TLC42" s="311"/>
      <c r="TLD42" s="267"/>
      <c r="TLE42" s="263"/>
      <c r="TLF42" s="263"/>
      <c r="TLG42" s="263"/>
      <c r="TLH42" s="263"/>
      <c r="TLI42" s="263"/>
      <c r="TLJ42" s="263"/>
      <c r="TLK42" s="288"/>
      <c r="TLL42" s="288"/>
      <c r="TLM42" s="311"/>
      <c r="TLN42" s="267"/>
      <c r="TLO42" s="263"/>
      <c r="TLP42" s="263"/>
      <c r="TLQ42" s="263"/>
      <c r="TLR42" s="263"/>
      <c r="TLS42" s="263"/>
      <c r="TLT42" s="263"/>
      <c r="TLU42" s="288"/>
      <c r="TLV42" s="288"/>
      <c r="TLW42" s="311"/>
      <c r="TLX42" s="267"/>
      <c r="TLY42" s="263"/>
      <c r="TLZ42" s="263"/>
      <c r="TMA42" s="263"/>
      <c r="TMB42" s="263"/>
      <c r="TMC42" s="263"/>
      <c r="TMD42" s="263"/>
      <c r="TME42" s="288"/>
      <c r="TMF42" s="288"/>
      <c r="TMG42" s="311"/>
      <c r="TMH42" s="267"/>
      <c r="TMI42" s="263"/>
      <c r="TMJ42" s="263"/>
      <c r="TMK42" s="263"/>
      <c r="TML42" s="263"/>
      <c r="TMM42" s="263"/>
      <c r="TMN42" s="263"/>
      <c r="TMO42" s="288"/>
      <c r="TMP42" s="288"/>
      <c r="TMQ42" s="311"/>
      <c r="TMR42" s="267"/>
      <c r="TMS42" s="263"/>
      <c r="TMT42" s="263"/>
      <c r="TMU42" s="263"/>
      <c r="TMV42" s="263"/>
      <c r="TMW42" s="263"/>
      <c r="TMX42" s="263"/>
      <c r="TMY42" s="288"/>
      <c r="TMZ42" s="288"/>
      <c r="TNA42" s="311"/>
      <c r="TNB42" s="267"/>
      <c r="TNC42" s="263"/>
      <c r="TND42" s="263"/>
      <c r="TNE42" s="263"/>
      <c r="TNF42" s="263"/>
      <c r="TNG42" s="263"/>
      <c r="TNH42" s="263"/>
      <c r="TNI42" s="288"/>
      <c r="TNJ42" s="288"/>
      <c r="TNK42" s="311"/>
      <c r="TNL42" s="267"/>
      <c r="TNM42" s="263"/>
      <c r="TNN42" s="263"/>
      <c r="TNO42" s="263"/>
      <c r="TNP42" s="263"/>
      <c r="TNQ42" s="263"/>
      <c r="TNR42" s="263"/>
      <c r="TNS42" s="288"/>
      <c r="TNT42" s="288"/>
      <c r="TNU42" s="311"/>
      <c r="TNV42" s="267"/>
      <c r="TNW42" s="263"/>
      <c r="TNX42" s="263"/>
      <c r="TNY42" s="263"/>
      <c r="TNZ42" s="263"/>
      <c r="TOA42" s="263"/>
      <c r="TOB42" s="263"/>
      <c r="TOC42" s="288"/>
      <c r="TOD42" s="288"/>
      <c r="TOE42" s="311"/>
      <c r="TOF42" s="267"/>
      <c r="TOG42" s="263"/>
      <c r="TOH42" s="263"/>
      <c r="TOI42" s="263"/>
      <c r="TOJ42" s="263"/>
      <c r="TOK42" s="263"/>
      <c r="TOL42" s="263"/>
      <c r="TOM42" s="288"/>
      <c r="TON42" s="288"/>
      <c r="TOO42" s="311"/>
      <c r="TOP42" s="267"/>
      <c r="TOQ42" s="263"/>
      <c r="TOR42" s="263"/>
      <c r="TOS42" s="263"/>
      <c r="TOT42" s="263"/>
      <c r="TOU42" s="263"/>
      <c r="TOV42" s="263"/>
      <c r="TOW42" s="288"/>
      <c r="TOX42" s="288"/>
      <c r="TOY42" s="311"/>
      <c r="TOZ42" s="267"/>
      <c r="TPA42" s="263"/>
      <c r="TPB42" s="263"/>
      <c r="TPC42" s="263"/>
      <c r="TPD42" s="263"/>
      <c r="TPE42" s="263"/>
      <c r="TPF42" s="263"/>
      <c r="TPG42" s="288"/>
      <c r="TPH42" s="288"/>
      <c r="TPI42" s="311"/>
      <c r="TPJ42" s="267"/>
      <c r="TPK42" s="263"/>
      <c r="TPL42" s="263"/>
      <c r="TPM42" s="263"/>
      <c r="TPN42" s="263"/>
      <c r="TPO42" s="263"/>
      <c r="TPP42" s="263"/>
      <c r="TPQ42" s="288"/>
      <c r="TPR42" s="288"/>
      <c r="TPS42" s="311"/>
      <c r="TPT42" s="267"/>
      <c r="TPU42" s="263"/>
      <c r="TPV42" s="263"/>
      <c r="TPW42" s="263"/>
      <c r="TPX42" s="263"/>
      <c r="TPY42" s="263"/>
      <c r="TPZ42" s="263"/>
      <c r="TQA42" s="288"/>
      <c r="TQB42" s="288"/>
      <c r="TQC42" s="311"/>
      <c r="TQD42" s="267"/>
      <c r="TQE42" s="263"/>
      <c r="TQF42" s="263"/>
      <c r="TQG42" s="263"/>
      <c r="TQH42" s="263"/>
      <c r="TQI42" s="263"/>
      <c r="TQJ42" s="263"/>
      <c r="TQK42" s="288"/>
      <c r="TQL42" s="288"/>
      <c r="TQM42" s="311"/>
      <c r="TQN42" s="267"/>
      <c r="TQO42" s="263"/>
      <c r="TQP42" s="263"/>
      <c r="TQQ42" s="263"/>
      <c r="TQR42" s="263"/>
      <c r="TQS42" s="263"/>
      <c r="TQT42" s="263"/>
      <c r="TQU42" s="288"/>
      <c r="TQV42" s="288"/>
      <c r="TQW42" s="311"/>
      <c r="TQX42" s="267"/>
      <c r="TQY42" s="263"/>
      <c r="TQZ42" s="263"/>
      <c r="TRA42" s="263"/>
      <c r="TRB42" s="263"/>
      <c r="TRC42" s="263"/>
      <c r="TRD42" s="263"/>
      <c r="TRE42" s="288"/>
      <c r="TRF42" s="288"/>
      <c r="TRG42" s="311"/>
      <c r="TRH42" s="267"/>
      <c r="TRI42" s="263"/>
      <c r="TRJ42" s="263"/>
      <c r="TRK42" s="263"/>
      <c r="TRL42" s="263"/>
      <c r="TRM42" s="263"/>
      <c r="TRN42" s="263"/>
      <c r="TRO42" s="288"/>
      <c r="TRP42" s="288"/>
      <c r="TRQ42" s="311"/>
      <c r="TRR42" s="267"/>
      <c r="TRS42" s="263"/>
      <c r="TRT42" s="263"/>
      <c r="TRU42" s="263"/>
      <c r="TRV42" s="263"/>
      <c r="TRW42" s="263"/>
      <c r="TRX42" s="263"/>
      <c r="TRY42" s="288"/>
      <c r="TRZ42" s="288"/>
      <c r="TSA42" s="311"/>
      <c r="TSB42" s="267"/>
      <c r="TSC42" s="263"/>
      <c r="TSD42" s="263"/>
      <c r="TSE42" s="263"/>
      <c r="TSF42" s="263"/>
      <c r="TSG42" s="263"/>
      <c r="TSH42" s="263"/>
      <c r="TSI42" s="288"/>
      <c r="TSJ42" s="288"/>
      <c r="TSK42" s="311"/>
      <c r="TSL42" s="267"/>
      <c r="TSM42" s="263"/>
      <c r="TSN42" s="263"/>
      <c r="TSO42" s="263"/>
      <c r="TSP42" s="263"/>
      <c r="TSQ42" s="263"/>
      <c r="TSR42" s="263"/>
      <c r="TSS42" s="288"/>
      <c r="TST42" s="288"/>
      <c r="TSU42" s="311"/>
      <c r="TSV42" s="267"/>
      <c r="TSW42" s="263"/>
      <c r="TSX42" s="263"/>
      <c r="TSY42" s="263"/>
      <c r="TSZ42" s="263"/>
      <c r="TTA42" s="263"/>
      <c r="TTB42" s="263"/>
      <c r="TTC42" s="288"/>
      <c r="TTD42" s="288"/>
      <c r="TTE42" s="311"/>
      <c r="TTF42" s="267"/>
      <c r="TTG42" s="263"/>
      <c r="TTH42" s="263"/>
      <c r="TTI42" s="263"/>
      <c r="TTJ42" s="263"/>
      <c r="TTK42" s="263"/>
      <c r="TTL42" s="263"/>
      <c r="TTM42" s="288"/>
      <c r="TTN42" s="288"/>
      <c r="TTO42" s="311"/>
      <c r="TTP42" s="267"/>
      <c r="TTQ42" s="263"/>
      <c r="TTR42" s="263"/>
      <c r="TTS42" s="263"/>
      <c r="TTT42" s="263"/>
      <c r="TTU42" s="263"/>
      <c r="TTV42" s="263"/>
      <c r="TTW42" s="288"/>
      <c r="TTX42" s="288"/>
      <c r="TTY42" s="311"/>
      <c r="TTZ42" s="267"/>
      <c r="TUA42" s="263"/>
      <c r="TUB42" s="263"/>
      <c r="TUC42" s="263"/>
      <c r="TUD42" s="263"/>
      <c r="TUE42" s="263"/>
      <c r="TUF42" s="263"/>
      <c r="TUG42" s="288"/>
      <c r="TUH42" s="288"/>
      <c r="TUI42" s="311"/>
      <c r="TUJ42" s="267"/>
      <c r="TUK42" s="263"/>
      <c r="TUL42" s="263"/>
      <c r="TUM42" s="263"/>
      <c r="TUN42" s="263"/>
      <c r="TUO42" s="263"/>
      <c r="TUP42" s="263"/>
      <c r="TUQ42" s="288"/>
      <c r="TUR42" s="288"/>
      <c r="TUS42" s="311"/>
      <c r="TUT42" s="267"/>
      <c r="TUU42" s="263"/>
      <c r="TUV42" s="263"/>
      <c r="TUW42" s="263"/>
      <c r="TUX42" s="263"/>
      <c r="TUY42" s="263"/>
      <c r="TUZ42" s="263"/>
      <c r="TVA42" s="288"/>
      <c r="TVB42" s="288"/>
      <c r="TVC42" s="311"/>
      <c r="TVD42" s="267"/>
      <c r="TVE42" s="263"/>
      <c r="TVF42" s="263"/>
      <c r="TVG42" s="263"/>
      <c r="TVH42" s="263"/>
      <c r="TVI42" s="263"/>
      <c r="TVJ42" s="263"/>
      <c r="TVK42" s="288"/>
      <c r="TVL42" s="288"/>
      <c r="TVM42" s="311"/>
      <c r="TVN42" s="267"/>
      <c r="TVO42" s="263"/>
      <c r="TVP42" s="263"/>
      <c r="TVQ42" s="263"/>
      <c r="TVR42" s="263"/>
      <c r="TVS42" s="263"/>
      <c r="TVT42" s="263"/>
      <c r="TVU42" s="288"/>
      <c r="TVV42" s="288"/>
      <c r="TVW42" s="311"/>
      <c r="TVX42" s="267"/>
      <c r="TVY42" s="263"/>
      <c r="TVZ42" s="263"/>
      <c r="TWA42" s="263"/>
      <c r="TWB42" s="263"/>
      <c r="TWC42" s="263"/>
      <c r="TWD42" s="263"/>
      <c r="TWE42" s="288"/>
      <c r="TWF42" s="288"/>
      <c r="TWG42" s="311"/>
      <c r="TWH42" s="267"/>
      <c r="TWI42" s="263"/>
      <c r="TWJ42" s="263"/>
      <c r="TWK42" s="263"/>
      <c r="TWL42" s="263"/>
      <c r="TWM42" s="263"/>
      <c r="TWN42" s="263"/>
      <c r="TWO42" s="288"/>
      <c r="TWP42" s="288"/>
      <c r="TWQ42" s="311"/>
      <c r="TWR42" s="267"/>
      <c r="TWS42" s="263"/>
      <c r="TWT42" s="263"/>
      <c r="TWU42" s="263"/>
      <c r="TWV42" s="263"/>
      <c r="TWW42" s="263"/>
      <c r="TWX42" s="263"/>
      <c r="TWY42" s="288"/>
      <c r="TWZ42" s="288"/>
      <c r="TXA42" s="311"/>
      <c r="TXB42" s="267"/>
      <c r="TXC42" s="263"/>
      <c r="TXD42" s="263"/>
      <c r="TXE42" s="263"/>
      <c r="TXF42" s="263"/>
      <c r="TXG42" s="263"/>
      <c r="TXH42" s="263"/>
      <c r="TXI42" s="288"/>
      <c r="TXJ42" s="288"/>
      <c r="TXK42" s="311"/>
      <c r="TXL42" s="267"/>
      <c r="TXM42" s="263"/>
      <c r="TXN42" s="263"/>
      <c r="TXO42" s="263"/>
      <c r="TXP42" s="263"/>
      <c r="TXQ42" s="263"/>
      <c r="TXR42" s="263"/>
      <c r="TXS42" s="288"/>
      <c r="TXT42" s="288"/>
      <c r="TXU42" s="311"/>
      <c r="TXV42" s="267"/>
      <c r="TXW42" s="263"/>
      <c r="TXX42" s="263"/>
      <c r="TXY42" s="263"/>
      <c r="TXZ42" s="263"/>
      <c r="TYA42" s="263"/>
      <c r="TYB42" s="263"/>
      <c r="TYC42" s="288"/>
      <c r="TYD42" s="288"/>
      <c r="TYE42" s="311"/>
      <c r="TYF42" s="267"/>
      <c r="TYG42" s="263"/>
      <c r="TYH42" s="263"/>
      <c r="TYI42" s="263"/>
      <c r="TYJ42" s="263"/>
      <c r="TYK42" s="263"/>
      <c r="TYL42" s="263"/>
      <c r="TYM42" s="288"/>
      <c r="TYN42" s="288"/>
      <c r="TYO42" s="311"/>
      <c r="TYP42" s="267"/>
      <c r="TYQ42" s="263"/>
      <c r="TYR42" s="263"/>
      <c r="TYS42" s="263"/>
      <c r="TYT42" s="263"/>
      <c r="TYU42" s="263"/>
      <c r="TYV42" s="263"/>
      <c r="TYW42" s="288"/>
      <c r="TYX42" s="288"/>
      <c r="TYY42" s="311"/>
      <c r="TYZ42" s="267"/>
      <c r="TZA42" s="263"/>
      <c r="TZB42" s="263"/>
      <c r="TZC42" s="263"/>
      <c r="TZD42" s="263"/>
      <c r="TZE42" s="263"/>
      <c r="TZF42" s="263"/>
      <c r="TZG42" s="288"/>
      <c r="TZH42" s="288"/>
      <c r="TZI42" s="311"/>
      <c r="TZJ42" s="267"/>
      <c r="TZK42" s="263"/>
      <c r="TZL42" s="263"/>
      <c r="TZM42" s="263"/>
      <c r="TZN42" s="263"/>
      <c r="TZO42" s="263"/>
      <c r="TZP42" s="263"/>
      <c r="TZQ42" s="288"/>
      <c r="TZR42" s="288"/>
      <c r="TZS42" s="311"/>
      <c r="TZT42" s="267"/>
      <c r="TZU42" s="263"/>
      <c r="TZV42" s="263"/>
      <c r="TZW42" s="263"/>
      <c r="TZX42" s="263"/>
      <c r="TZY42" s="263"/>
      <c r="TZZ42" s="263"/>
      <c r="UAA42" s="288"/>
      <c r="UAB42" s="288"/>
      <c r="UAC42" s="311"/>
      <c r="UAD42" s="267"/>
      <c r="UAE42" s="263"/>
      <c r="UAF42" s="263"/>
      <c r="UAG42" s="263"/>
      <c r="UAH42" s="263"/>
      <c r="UAI42" s="263"/>
      <c r="UAJ42" s="263"/>
      <c r="UAK42" s="288"/>
      <c r="UAL42" s="288"/>
      <c r="UAM42" s="311"/>
      <c r="UAN42" s="267"/>
      <c r="UAO42" s="263"/>
      <c r="UAP42" s="263"/>
      <c r="UAQ42" s="263"/>
      <c r="UAR42" s="263"/>
      <c r="UAS42" s="263"/>
      <c r="UAT42" s="263"/>
      <c r="UAU42" s="288"/>
      <c r="UAV42" s="288"/>
      <c r="UAW42" s="311"/>
      <c r="UAX42" s="267"/>
      <c r="UAY42" s="263"/>
      <c r="UAZ42" s="263"/>
      <c r="UBA42" s="263"/>
      <c r="UBB42" s="263"/>
      <c r="UBC42" s="263"/>
      <c r="UBD42" s="263"/>
      <c r="UBE42" s="288"/>
      <c r="UBF42" s="288"/>
      <c r="UBG42" s="311"/>
      <c r="UBH42" s="267"/>
      <c r="UBI42" s="263"/>
      <c r="UBJ42" s="263"/>
      <c r="UBK42" s="263"/>
      <c r="UBL42" s="263"/>
      <c r="UBM42" s="263"/>
      <c r="UBN42" s="263"/>
      <c r="UBO42" s="288"/>
      <c r="UBP42" s="288"/>
      <c r="UBQ42" s="311"/>
      <c r="UBR42" s="267"/>
      <c r="UBS42" s="263"/>
      <c r="UBT42" s="263"/>
      <c r="UBU42" s="263"/>
      <c r="UBV42" s="263"/>
      <c r="UBW42" s="263"/>
      <c r="UBX42" s="263"/>
      <c r="UBY42" s="288"/>
      <c r="UBZ42" s="288"/>
      <c r="UCA42" s="311"/>
      <c r="UCB42" s="267"/>
      <c r="UCC42" s="263"/>
      <c r="UCD42" s="263"/>
      <c r="UCE42" s="263"/>
      <c r="UCF42" s="263"/>
      <c r="UCG42" s="263"/>
      <c r="UCH42" s="263"/>
      <c r="UCI42" s="288"/>
      <c r="UCJ42" s="288"/>
      <c r="UCK42" s="311"/>
      <c r="UCL42" s="267"/>
      <c r="UCM42" s="263"/>
      <c r="UCN42" s="263"/>
      <c r="UCO42" s="263"/>
      <c r="UCP42" s="263"/>
      <c r="UCQ42" s="263"/>
      <c r="UCR42" s="263"/>
      <c r="UCS42" s="288"/>
      <c r="UCT42" s="288"/>
      <c r="UCU42" s="311"/>
      <c r="UCV42" s="267"/>
      <c r="UCW42" s="263"/>
      <c r="UCX42" s="263"/>
      <c r="UCY42" s="263"/>
      <c r="UCZ42" s="263"/>
      <c r="UDA42" s="263"/>
      <c r="UDB42" s="263"/>
      <c r="UDC42" s="288"/>
      <c r="UDD42" s="288"/>
      <c r="UDE42" s="311"/>
      <c r="UDF42" s="267"/>
      <c r="UDG42" s="263"/>
      <c r="UDH42" s="263"/>
      <c r="UDI42" s="263"/>
      <c r="UDJ42" s="263"/>
      <c r="UDK42" s="263"/>
      <c r="UDL42" s="263"/>
      <c r="UDM42" s="288"/>
      <c r="UDN42" s="288"/>
      <c r="UDO42" s="311"/>
      <c r="UDP42" s="267"/>
      <c r="UDQ42" s="263"/>
      <c r="UDR42" s="263"/>
      <c r="UDS42" s="263"/>
      <c r="UDT42" s="263"/>
      <c r="UDU42" s="263"/>
      <c r="UDV42" s="263"/>
      <c r="UDW42" s="288"/>
      <c r="UDX42" s="288"/>
      <c r="UDY42" s="311"/>
      <c r="UDZ42" s="267"/>
      <c r="UEA42" s="263"/>
      <c r="UEB42" s="263"/>
      <c r="UEC42" s="263"/>
      <c r="UED42" s="263"/>
      <c r="UEE42" s="263"/>
      <c r="UEF42" s="263"/>
      <c r="UEG42" s="288"/>
      <c r="UEH42" s="288"/>
      <c r="UEI42" s="311"/>
      <c r="UEJ42" s="267"/>
      <c r="UEK42" s="263"/>
      <c r="UEL42" s="263"/>
      <c r="UEM42" s="263"/>
      <c r="UEN42" s="263"/>
      <c r="UEO42" s="263"/>
      <c r="UEP42" s="263"/>
      <c r="UEQ42" s="288"/>
      <c r="UER42" s="288"/>
      <c r="UES42" s="311"/>
      <c r="UET42" s="267"/>
      <c r="UEU42" s="263"/>
      <c r="UEV42" s="263"/>
      <c r="UEW42" s="263"/>
      <c r="UEX42" s="263"/>
      <c r="UEY42" s="263"/>
      <c r="UEZ42" s="263"/>
      <c r="UFA42" s="288"/>
      <c r="UFB42" s="288"/>
      <c r="UFC42" s="311"/>
      <c r="UFD42" s="267"/>
      <c r="UFE42" s="263"/>
      <c r="UFF42" s="263"/>
      <c r="UFG42" s="263"/>
      <c r="UFH42" s="263"/>
      <c r="UFI42" s="263"/>
      <c r="UFJ42" s="263"/>
      <c r="UFK42" s="288"/>
      <c r="UFL42" s="288"/>
      <c r="UFM42" s="311"/>
      <c r="UFN42" s="267"/>
      <c r="UFO42" s="263"/>
      <c r="UFP42" s="263"/>
      <c r="UFQ42" s="263"/>
      <c r="UFR42" s="263"/>
      <c r="UFS42" s="263"/>
      <c r="UFT42" s="263"/>
      <c r="UFU42" s="288"/>
      <c r="UFV42" s="288"/>
      <c r="UFW42" s="311"/>
      <c r="UFX42" s="267"/>
      <c r="UFY42" s="263"/>
      <c r="UFZ42" s="263"/>
      <c r="UGA42" s="263"/>
      <c r="UGB42" s="263"/>
      <c r="UGC42" s="263"/>
      <c r="UGD42" s="263"/>
      <c r="UGE42" s="288"/>
      <c r="UGF42" s="288"/>
      <c r="UGG42" s="311"/>
      <c r="UGH42" s="267"/>
      <c r="UGI42" s="263"/>
      <c r="UGJ42" s="263"/>
      <c r="UGK42" s="263"/>
      <c r="UGL42" s="263"/>
      <c r="UGM42" s="263"/>
      <c r="UGN42" s="263"/>
      <c r="UGO42" s="288"/>
      <c r="UGP42" s="288"/>
      <c r="UGQ42" s="311"/>
      <c r="UGR42" s="267"/>
      <c r="UGS42" s="263"/>
      <c r="UGT42" s="263"/>
      <c r="UGU42" s="263"/>
      <c r="UGV42" s="263"/>
      <c r="UGW42" s="263"/>
      <c r="UGX42" s="263"/>
      <c r="UGY42" s="288"/>
      <c r="UGZ42" s="288"/>
      <c r="UHA42" s="311"/>
      <c r="UHB42" s="267"/>
      <c r="UHC42" s="263"/>
      <c r="UHD42" s="263"/>
      <c r="UHE42" s="263"/>
      <c r="UHF42" s="263"/>
      <c r="UHG42" s="263"/>
      <c r="UHH42" s="263"/>
      <c r="UHI42" s="288"/>
      <c r="UHJ42" s="288"/>
      <c r="UHK42" s="311"/>
      <c r="UHL42" s="267"/>
      <c r="UHM42" s="263"/>
      <c r="UHN42" s="263"/>
      <c r="UHO42" s="263"/>
      <c r="UHP42" s="263"/>
      <c r="UHQ42" s="263"/>
      <c r="UHR42" s="263"/>
      <c r="UHS42" s="288"/>
      <c r="UHT42" s="288"/>
      <c r="UHU42" s="311"/>
      <c r="UHV42" s="267"/>
      <c r="UHW42" s="263"/>
      <c r="UHX42" s="263"/>
      <c r="UHY42" s="263"/>
      <c r="UHZ42" s="263"/>
      <c r="UIA42" s="263"/>
      <c r="UIB42" s="263"/>
      <c r="UIC42" s="288"/>
      <c r="UID42" s="288"/>
      <c r="UIE42" s="311"/>
      <c r="UIF42" s="267"/>
      <c r="UIG42" s="263"/>
      <c r="UIH42" s="263"/>
      <c r="UII42" s="263"/>
      <c r="UIJ42" s="263"/>
      <c r="UIK42" s="263"/>
      <c r="UIL42" s="263"/>
      <c r="UIM42" s="288"/>
      <c r="UIN42" s="288"/>
      <c r="UIO42" s="311"/>
      <c r="UIP42" s="267"/>
      <c r="UIQ42" s="263"/>
      <c r="UIR42" s="263"/>
      <c r="UIS42" s="263"/>
      <c r="UIT42" s="263"/>
      <c r="UIU42" s="263"/>
      <c r="UIV42" s="263"/>
      <c r="UIW42" s="288"/>
      <c r="UIX42" s="288"/>
      <c r="UIY42" s="311"/>
      <c r="UIZ42" s="267"/>
      <c r="UJA42" s="263"/>
      <c r="UJB42" s="263"/>
      <c r="UJC42" s="263"/>
      <c r="UJD42" s="263"/>
      <c r="UJE42" s="263"/>
      <c r="UJF42" s="263"/>
      <c r="UJG42" s="288"/>
      <c r="UJH42" s="288"/>
      <c r="UJI42" s="311"/>
      <c r="UJJ42" s="267"/>
      <c r="UJK42" s="263"/>
      <c r="UJL42" s="263"/>
      <c r="UJM42" s="263"/>
      <c r="UJN42" s="263"/>
      <c r="UJO42" s="263"/>
      <c r="UJP42" s="263"/>
      <c r="UJQ42" s="288"/>
      <c r="UJR42" s="288"/>
      <c r="UJS42" s="311"/>
      <c r="UJT42" s="267"/>
      <c r="UJU42" s="263"/>
      <c r="UJV42" s="263"/>
      <c r="UJW42" s="263"/>
      <c r="UJX42" s="263"/>
      <c r="UJY42" s="263"/>
      <c r="UJZ42" s="263"/>
      <c r="UKA42" s="288"/>
      <c r="UKB42" s="288"/>
      <c r="UKC42" s="311"/>
      <c r="UKD42" s="267"/>
      <c r="UKE42" s="263"/>
      <c r="UKF42" s="263"/>
      <c r="UKG42" s="263"/>
      <c r="UKH42" s="263"/>
      <c r="UKI42" s="263"/>
      <c r="UKJ42" s="263"/>
      <c r="UKK42" s="288"/>
      <c r="UKL42" s="288"/>
      <c r="UKM42" s="311"/>
      <c r="UKN42" s="267"/>
      <c r="UKO42" s="263"/>
      <c r="UKP42" s="263"/>
      <c r="UKQ42" s="263"/>
      <c r="UKR42" s="263"/>
      <c r="UKS42" s="263"/>
      <c r="UKT42" s="263"/>
      <c r="UKU42" s="288"/>
      <c r="UKV42" s="288"/>
      <c r="UKW42" s="311"/>
      <c r="UKX42" s="267"/>
      <c r="UKY42" s="263"/>
      <c r="UKZ42" s="263"/>
      <c r="ULA42" s="263"/>
      <c r="ULB42" s="263"/>
      <c r="ULC42" s="263"/>
      <c r="ULD42" s="263"/>
      <c r="ULE42" s="288"/>
      <c r="ULF42" s="288"/>
      <c r="ULG42" s="311"/>
      <c r="ULH42" s="267"/>
      <c r="ULI42" s="263"/>
      <c r="ULJ42" s="263"/>
      <c r="ULK42" s="263"/>
      <c r="ULL42" s="263"/>
      <c r="ULM42" s="263"/>
      <c r="ULN42" s="263"/>
      <c r="ULO42" s="288"/>
      <c r="ULP42" s="288"/>
      <c r="ULQ42" s="311"/>
      <c r="ULR42" s="267"/>
      <c r="ULS42" s="263"/>
      <c r="ULT42" s="263"/>
      <c r="ULU42" s="263"/>
      <c r="ULV42" s="263"/>
      <c r="ULW42" s="263"/>
      <c r="ULX42" s="263"/>
      <c r="ULY42" s="288"/>
      <c r="ULZ42" s="288"/>
      <c r="UMA42" s="311"/>
      <c r="UMB42" s="267"/>
      <c r="UMC42" s="263"/>
      <c r="UMD42" s="263"/>
      <c r="UME42" s="263"/>
      <c r="UMF42" s="263"/>
      <c r="UMG42" s="263"/>
      <c r="UMH42" s="263"/>
      <c r="UMI42" s="288"/>
      <c r="UMJ42" s="288"/>
      <c r="UMK42" s="311"/>
      <c r="UML42" s="267"/>
      <c r="UMM42" s="263"/>
      <c r="UMN42" s="263"/>
      <c r="UMO42" s="263"/>
      <c r="UMP42" s="263"/>
      <c r="UMQ42" s="263"/>
      <c r="UMR42" s="263"/>
      <c r="UMS42" s="288"/>
      <c r="UMT42" s="288"/>
      <c r="UMU42" s="311"/>
      <c r="UMV42" s="267"/>
      <c r="UMW42" s="263"/>
      <c r="UMX42" s="263"/>
      <c r="UMY42" s="263"/>
      <c r="UMZ42" s="263"/>
      <c r="UNA42" s="263"/>
      <c r="UNB42" s="263"/>
      <c r="UNC42" s="288"/>
      <c r="UND42" s="288"/>
      <c r="UNE42" s="311"/>
      <c r="UNF42" s="267"/>
      <c r="UNG42" s="263"/>
      <c r="UNH42" s="263"/>
      <c r="UNI42" s="263"/>
      <c r="UNJ42" s="263"/>
      <c r="UNK42" s="263"/>
      <c r="UNL42" s="263"/>
      <c r="UNM42" s="288"/>
      <c r="UNN42" s="288"/>
      <c r="UNO42" s="311"/>
      <c r="UNP42" s="267"/>
      <c r="UNQ42" s="263"/>
      <c r="UNR42" s="263"/>
      <c r="UNS42" s="263"/>
      <c r="UNT42" s="263"/>
      <c r="UNU42" s="263"/>
      <c r="UNV42" s="263"/>
      <c r="UNW42" s="288"/>
      <c r="UNX42" s="288"/>
      <c r="UNY42" s="311"/>
      <c r="UNZ42" s="267"/>
      <c r="UOA42" s="263"/>
      <c r="UOB42" s="263"/>
      <c r="UOC42" s="263"/>
      <c r="UOD42" s="263"/>
      <c r="UOE42" s="263"/>
      <c r="UOF42" s="263"/>
      <c r="UOG42" s="288"/>
      <c r="UOH42" s="288"/>
      <c r="UOI42" s="311"/>
      <c r="UOJ42" s="267"/>
      <c r="UOK42" s="263"/>
      <c r="UOL42" s="263"/>
      <c r="UOM42" s="263"/>
      <c r="UON42" s="263"/>
      <c r="UOO42" s="263"/>
      <c r="UOP42" s="263"/>
      <c r="UOQ42" s="288"/>
      <c r="UOR42" s="288"/>
      <c r="UOS42" s="311"/>
      <c r="UOT42" s="267"/>
      <c r="UOU42" s="263"/>
      <c r="UOV42" s="263"/>
      <c r="UOW42" s="263"/>
      <c r="UOX42" s="263"/>
      <c r="UOY42" s="263"/>
      <c r="UOZ42" s="263"/>
      <c r="UPA42" s="288"/>
      <c r="UPB42" s="288"/>
      <c r="UPC42" s="311"/>
      <c r="UPD42" s="267"/>
      <c r="UPE42" s="263"/>
      <c r="UPF42" s="263"/>
      <c r="UPG42" s="263"/>
      <c r="UPH42" s="263"/>
      <c r="UPI42" s="263"/>
      <c r="UPJ42" s="263"/>
      <c r="UPK42" s="288"/>
      <c r="UPL42" s="288"/>
      <c r="UPM42" s="311"/>
      <c r="UPN42" s="267"/>
      <c r="UPO42" s="263"/>
      <c r="UPP42" s="263"/>
      <c r="UPQ42" s="263"/>
      <c r="UPR42" s="263"/>
      <c r="UPS42" s="263"/>
      <c r="UPT42" s="263"/>
      <c r="UPU42" s="288"/>
      <c r="UPV42" s="288"/>
      <c r="UPW42" s="311"/>
      <c r="UPX42" s="267"/>
      <c r="UPY42" s="263"/>
      <c r="UPZ42" s="263"/>
      <c r="UQA42" s="263"/>
      <c r="UQB42" s="263"/>
      <c r="UQC42" s="263"/>
      <c r="UQD42" s="263"/>
      <c r="UQE42" s="288"/>
      <c r="UQF42" s="288"/>
      <c r="UQG42" s="311"/>
      <c r="UQH42" s="267"/>
      <c r="UQI42" s="263"/>
      <c r="UQJ42" s="263"/>
      <c r="UQK42" s="263"/>
      <c r="UQL42" s="263"/>
      <c r="UQM42" s="263"/>
      <c r="UQN42" s="263"/>
      <c r="UQO42" s="288"/>
      <c r="UQP42" s="288"/>
      <c r="UQQ42" s="311"/>
      <c r="UQR42" s="267"/>
      <c r="UQS42" s="263"/>
      <c r="UQT42" s="263"/>
      <c r="UQU42" s="263"/>
      <c r="UQV42" s="263"/>
      <c r="UQW42" s="263"/>
      <c r="UQX42" s="263"/>
      <c r="UQY42" s="288"/>
      <c r="UQZ42" s="288"/>
      <c r="URA42" s="311"/>
      <c r="URB42" s="267"/>
      <c r="URC42" s="263"/>
      <c r="URD42" s="263"/>
      <c r="URE42" s="263"/>
      <c r="URF42" s="263"/>
      <c r="URG42" s="263"/>
      <c r="URH42" s="263"/>
      <c r="URI42" s="288"/>
      <c r="URJ42" s="288"/>
      <c r="URK42" s="311"/>
      <c r="URL42" s="267"/>
      <c r="URM42" s="263"/>
      <c r="URN42" s="263"/>
      <c r="URO42" s="263"/>
      <c r="URP42" s="263"/>
      <c r="URQ42" s="263"/>
      <c r="URR42" s="263"/>
      <c r="URS42" s="288"/>
      <c r="URT42" s="288"/>
      <c r="URU42" s="311"/>
      <c r="URV42" s="267"/>
      <c r="URW42" s="263"/>
      <c r="URX42" s="263"/>
      <c r="URY42" s="263"/>
      <c r="URZ42" s="263"/>
      <c r="USA42" s="263"/>
      <c r="USB42" s="263"/>
      <c r="USC42" s="288"/>
      <c r="USD42" s="288"/>
      <c r="USE42" s="311"/>
      <c r="USF42" s="267"/>
      <c r="USG42" s="263"/>
      <c r="USH42" s="263"/>
      <c r="USI42" s="263"/>
      <c r="USJ42" s="263"/>
      <c r="USK42" s="263"/>
      <c r="USL42" s="263"/>
      <c r="USM42" s="288"/>
      <c r="USN42" s="288"/>
      <c r="USO42" s="311"/>
      <c r="USP42" s="267"/>
      <c r="USQ42" s="263"/>
      <c r="USR42" s="263"/>
      <c r="USS42" s="263"/>
      <c r="UST42" s="263"/>
      <c r="USU42" s="263"/>
      <c r="USV42" s="263"/>
      <c r="USW42" s="288"/>
      <c r="USX42" s="288"/>
      <c r="USY42" s="311"/>
      <c r="USZ42" s="267"/>
      <c r="UTA42" s="263"/>
      <c r="UTB42" s="263"/>
      <c r="UTC42" s="263"/>
      <c r="UTD42" s="263"/>
      <c r="UTE42" s="263"/>
      <c r="UTF42" s="263"/>
      <c r="UTG42" s="288"/>
      <c r="UTH42" s="288"/>
      <c r="UTI42" s="311"/>
      <c r="UTJ42" s="267"/>
      <c r="UTK42" s="263"/>
      <c r="UTL42" s="263"/>
      <c r="UTM42" s="263"/>
      <c r="UTN42" s="263"/>
      <c r="UTO42" s="263"/>
      <c r="UTP42" s="263"/>
      <c r="UTQ42" s="288"/>
      <c r="UTR42" s="288"/>
      <c r="UTS42" s="311"/>
      <c r="UTT42" s="267"/>
      <c r="UTU42" s="263"/>
      <c r="UTV42" s="263"/>
      <c r="UTW42" s="263"/>
      <c r="UTX42" s="263"/>
      <c r="UTY42" s="263"/>
      <c r="UTZ42" s="263"/>
      <c r="UUA42" s="288"/>
      <c r="UUB42" s="288"/>
      <c r="UUC42" s="311"/>
      <c r="UUD42" s="267"/>
      <c r="UUE42" s="263"/>
      <c r="UUF42" s="263"/>
      <c r="UUG42" s="263"/>
      <c r="UUH42" s="263"/>
      <c r="UUI42" s="263"/>
      <c r="UUJ42" s="263"/>
      <c r="UUK42" s="288"/>
      <c r="UUL42" s="288"/>
      <c r="UUM42" s="311"/>
      <c r="UUN42" s="267"/>
      <c r="UUO42" s="263"/>
      <c r="UUP42" s="263"/>
      <c r="UUQ42" s="263"/>
      <c r="UUR42" s="263"/>
      <c r="UUS42" s="263"/>
      <c r="UUT42" s="263"/>
      <c r="UUU42" s="288"/>
      <c r="UUV42" s="288"/>
      <c r="UUW42" s="311"/>
      <c r="UUX42" s="267"/>
      <c r="UUY42" s="263"/>
      <c r="UUZ42" s="263"/>
      <c r="UVA42" s="263"/>
      <c r="UVB42" s="263"/>
      <c r="UVC42" s="263"/>
      <c r="UVD42" s="263"/>
      <c r="UVE42" s="288"/>
      <c r="UVF42" s="288"/>
      <c r="UVG42" s="311"/>
      <c r="UVH42" s="267"/>
      <c r="UVI42" s="263"/>
      <c r="UVJ42" s="263"/>
      <c r="UVK42" s="263"/>
      <c r="UVL42" s="263"/>
      <c r="UVM42" s="263"/>
      <c r="UVN42" s="263"/>
      <c r="UVO42" s="288"/>
      <c r="UVP42" s="288"/>
      <c r="UVQ42" s="311"/>
      <c r="UVR42" s="267"/>
      <c r="UVS42" s="263"/>
      <c r="UVT42" s="263"/>
      <c r="UVU42" s="263"/>
      <c r="UVV42" s="263"/>
      <c r="UVW42" s="263"/>
      <c r="UVX42" s="263"/>
      <c r="UVY42" s="288"/>
      <c r="UVZ42" s="288"/>
      <c r="UWA42" s="311"/>
      <c r="UWB42" s="267"/>
      <c r="UWC42" s="263"/>
      <c r="UWD42" s="263"/>
      <c r="UWE42" s="263"/>
      <c r="UWF42" s="263"/>
      <c r="UWG42" s="263"/>
      <c r="UWH42" s="263"/>
      <c r="UWI42" s="288"/>
      <c r="UWJ42" s="288"/>
      <c r="UWK42" s="311"/>
      <c r="UWL42" s="267"/>
      <c r="UWM42" s="263"/>
      <c r="UWN42" s="263"/>
      <c r="UWO42" s="263"/>
      <c r="UWP42" s="263"/>
      <c r="UWQ42" s="263"/>
      <c r="UWR42" s="263"/>
      <c r="UWS42" s="288"/>
      <c r="UWT42" s="288"/>
      <c r="UWU42" s="311"/>
      <c r="UWV42" s="267"/>
      <c r="UWW42" s="263"/>
      <c r="UWX42" s="263"/>
      <c r="UWY42" s="263"/>
      <c r="UWZ42" s="263"/>
      <c r="UXA42" s="263"/>
      <c r="UXB42" s="263"/>
      <c r="UXC42" s="288"/>
      <c r="UXD42" s="288"/>
      <c r="UXE42" s="311"/>
      <c r="UXF42" s="267"/>
      <c r="UXG42" s="263"/>
      <c r="UXH42" s="263"/>
      <c r="UXI42" s="263"/>
      <c r="UXJ42" s="263"/>
      <c r="UXK42" s="263"/>
      <c r="UXL42" s="263"/>
      <c r="UXM42" s="288"/>
      <c r="UXN42" s="288"/>
      <c r="UXO42" s="311"/>
      <c r="UXP42" s="267"/>
      <c r="UXQ42" s="263"/>
      <c r="UXR42" s="263"/>
      <c r="UXS42" s="263"/>
      <c r="UXT42" s="263"/>
      <c r="UXU42" s="263"/>
      <c r="UXV42" s="263"/>
      <c r="UXW42" s="288"/>
      <c r="UXX42" s="288"/>
      <c r="UXY42" s="311"/>
      <c r="UXZ42" s="267"/>
      <c r="UYA42" s="263"/>
      <c r="UYB42" s="263"/>
      <c r="UYC42" s="263"/>
      <c r="UYD42" s="263"/>
      <c r="UYE42" s="263"/>
      <c r="UYF42" s="263"/>
      <c r="UYG42" s="288"/>
      <c r="UYH42" s="288"/>
      <c r="UYI42" s="311"/>
      <c r="UYJ42" s="267"/>
      <c r="UYK42" s="263"/>
      <c r="UYL42" s="263"/>
      <c r="UYM42" s="263"/>
      <c r="UYN42" s="263"/>
      <c r="UYO42" s="263"/>
      <c r="UYP42" s="263"/>
      <c r="UYQ42" s="288"/>
      <c r="UYR42" s="288"/>
      <c r="UYS42" s="311"/>
      <c r="UYT42" s="267"/>
      <c r="UYU42" s="263"/>
      <c r="UYV42" s="263"/>
      <c r="UYW42" s="263"/>
      <c r="UYX42" s="263"/>
      <c r="UYY42" s="263"/>
      <c r="UYZ42" s="263"/>
      <c r="UZA42" s="288"/>
      <c r="UZB42" s="288"/>
      <c r="UZC42" s="311"/>
      <c r="UZD42" s="267"/>
      <c r="UZE42" s="263"/>
      <c r="UZF42" s="263"/>
      <c r="UZG42" s="263"/>
      <c r="UZH42" s="263"/>
      <c r="UZI42" s="263"/>
      <c r="UZJ42" s="263"/>
      <c r="UZK42" s="288"/>
      <c r="UZL42" s="288"/>
      <c r="UZM42" s="311"/>
      <c r="UZN42" s="267"/>
      <c r="UZO42" s="263"/>
      <c r="UZP42" s="263"/>
      <c r="UZQ42" s="263"/>
      <c r="UZR42" s="263"/>
      <c r="UZS42" s="263"/>
      <c r="UZT42" s="263"/>
      <c r="UZU42" s="288"/>
      <c r="UZV42" s="288"/>
      <c r="UZW42" s="311"/>
      <c r="UZX42" s="267"/>
      <c r="UZY42" s="263"/>
      <c r="UZZ42" s="263"/>
      <c r="VAA42" s="263"/>
      <c r="VAB42" s="263"/>
      <c r="VAC42" s="263"/>
      <c r="VAD42" s="263"/>
      <c r="VAE42" s="288"/>
      <c r="VAF42" s="288"/>
      <c r="VAG42" s="311"/>
      <c r="VAH42" s="267"/>
      <c r="VAI42" s="263"/>
      <c r="VAJ42" s="263"/>
      <c r="VAK42" s="263"/>
      <c r="VAL42" s="263"/>
      <c r="VAM42" s="263"/>
      <c r="VAN42" s="263"/>
      <c r="VAO42" s="288"/>
      <c r="VAP42" s="288"/>
      <c r="VAQ42" s="311"/>
      <c r="VAR42" s="267"/>
      <c r="VAS42" s="263"/>
      <c r="VAT42" s="263"/>
      <c r="VAU42" s="263"/>
      <c r="VAV42" s="263"/>
      <c r="VAW42" s="263"/>
      <c r="VAX42" s="263"/>
      <c r="VAY42" s="288"/>
      <c r="VAZ42" s="288"/>
      <c r="VBA42" s="311"/>
      <c r="VBB42" s="267"/>
      <c r="VBC42" s="263"/>
      <c r="VBD42" s="263"/>
      <c r="VBE42" s="263"/>
      <c r="VBF42" s="263"/>
      <c r="VBG42" s="263"/>
      <c r="VBH42" s="263"/>
      <c r="VBI42" s="288"/>
      <c r="VBJ42" s="288"/>
      <c r="VBK42" s="311"/>
      <c r="VBL42" s="267"/>
      <c r="VBM42" s="263"/>
      <c r="VBN42" s="263"/>
      <c r="VBO42" s="263"/>
      <c r="VBP42" s="263"/>
      <c r="VBQ42" s="263"/>
      <c r="VBR42" s="263"/>
      <c r="VBS42" s="288"/>
      <c r="VBT42" s="288"/>
      <c r="VBU42" s="311"/>
      <c r="VBV42" s="267"/>
      <c r="VBW42" s="263"/>
      <c r="VBX42" s="263"/>
      <c r="VBY42" s="263"/>
      <c r="VBZ42" s="263"/>
      <c r="VCA42" s="263"/>
      <c r="VCB42" s="263"/>
      <c r="VCC42" s="288"/>
      <c r="VCD42" s="288"/>
      <c r="VCE42" s="311"/>
      <c r="VCF42" s="267"/>
      <c r="VCG42" s="263"/>
      <c r="VCH42" s="263"/>
      <c r="VCI42" s="263"/>
      <c r="VCJ42" s="263"/>
      <c r="VCK42" s="263"/>
      <c r="VCL42" s="263"/>
      <c r="VCM42" s="288"/>
      <c r="VCN42" s="288"/>
      <c r="VCO42" s="311"/>
      <c r="VCP42" s="267"/>
      <c r="VCQ42" s="263"/>
      <c r="VCR42" s="263"/>
      <c r="VCS42" s="263"/>
      <c r="VCT42" s="263"/>
      <c r="VCU42" s="263"/>
      <c r="VCV42" s="263"/>
      <c r="VCW42" s="288"/>
      <c r="VCX42" s="288"/>
      <c r="VCY42" s="311"/>
      <c r="VCZ42" s="267"/>
      <c r="VDA42" s="263"/>
      <c r="VDB42" s="263"/>
      <c r="VDC42" s="263"/>
      <c r="VDD42" s="263"/>
      <c r="VDE42" s="263"/>
      <c r="VDF42" s="263"/>
      <c r="VDG42" s="288"/>
      <c r="VDH42" s="288"/>
      <c r="VDI42" s="311"/>
      <c r="VDJ42" s="267"/>
      <c r="VDK42" s="263"/>
      <c r="VDL42" s="263"/>
      <c r="VDM42" s="263"/>
      <c r="VDN42" s="263"/>
      <c r="VDO42" s="263"/>
      <c r="VDP42" s="263"/>
      <c r="VDQ42" s="288"/>
      <c r="VDR42" s="288"/>
      <c r="VDS42" s="311"/>
      <c r="VDT42" s="267"/>
      <c r="VDU42" s="263"/>
      <c r="VDV42" s="263"/>
      <c r="VDW42" s="263"/>
      <c r="VDX42" s="263"/>
      <c r="VDY42" s="263"/>
      <c r="VDZ42" s="263"/>
      <c r="VEA42" s="288"/>
      <c r="VEB42" s="288"/>
      <c r="VEC42" s="311"/>
      <c r="VED42" s="267"/>
      <c r="VEE42" s="263"/>
      <c r="VEF42" s="263"/>
      <c r="VEG42" s="263"/>
      <c r="VEH42" s="263"/>
      <c r="VEI42" s="263"/>
      <c r="VEJ42" s="263"/>
      <c r="VEK42" s="288"/>
      <c r="VEL42" s="288"/>
      <c r="VEM42" s="311"/>
      <c r="VEN42" s="267"/>
      <c r="VEO42" s="263"/>
      <c r="VEP42" s="263"/>
      <c r="VEQ42" s="263"/>
      <c r="VER42" s="263"/>
      <c r="VES42" s="263"/>
      <c r="VET42" s="263"/>
      <c r="VEU42" s="288"/>
      <c r="VEV42" s="288"/>
      <c r="VEW42" s="311"/>
      <c r="VEX42" s="267"/>
      <c r="VEY42" s="263"/>
      <c r="VEZ42" s="263"/>
      <c r="VFA42" s="263"/>
      <c r="VFB42" s="263"/>
      <c r="VFC42" s="263"/>
      <c r="VFD42" s="263"/>
      <c r="VFE42" s="288"/>
      <c r="VFF42" s="288"/>
      <c r="VFG42" s="311"/>
      <c r="VFH42" s="267"/>
      <c r="VFI42" s="263"/>
      <c r="VFJ42" s="263"/>
      <c r="VFK42" s="263"/>
      <c r="VFL42" s="263"/>
      <c r="VFM42" s="263"/>
      <c r="VFN42" s="263"/>
      <c r="VFO42" s="288"/>
      <c r="VFP42" s="288"/>
      <c r="VFQ42" s="311"/>
      <c r="VFR42" s="267"/>
      <c r="VFS42" s="263"/>
      <c r="VFT42" s="263"/>
      <c r="VFU42" s="263"/>
      <c r="VFV42" s="263"/>
      <c r="VFW42" s="263"/>
      <c r="VFX42" s="263"/>
      <c r="VFY42" s="288"/>
      <c r="VFZ42" s="288"/>
      <c r="VGA42" s="311"/>
      <c r="VGB42" s="267"/>
      <c r="VGC42" s="263"/>
      <c r="VGD42" s="263"/>
      <c r="VGE42" s="263"/>
      <c r="VGF42" s="263"/>
      <c r="VGG42" s="263"/>
      <c r="VGH42" s="263"/>
      <c r="VGI42" s="288"/>
      <c r="VGJ42" s="288"/>
      <c r="VGK42" s="311"/>
      <c r="VGL42" s="267"/>
      <c r="VGM42" s="263"/>
      <c r="VGN42" s="263"/>
      <c r="VGO42" s="263"/>
      <c r="VGP42" s="263"/>
      <c r="VGQ42" s="263"/>
      <c r="VGR42" s="263"/>
      <c r="VGS42" s="288"/>
      <c r="VGT42" s="288"/>
      <c r="VGU42" s="311"/>
      <c r="VGV42" s="267"/>
      <c r="VGW42" s="263"/>
      <c r="VGX42" s="263"/>
      <c r="VGY42" s="263"/>
      <c r="VGZ42" s="263"/>
      <c r="VHA42" s="263"/>
      <c r="VHB42" s="263"/>
      <c r="VHC42" s="288"/>
      <c r="VHD42" s="288"/>
      <c r="VHE42" s="311"/>
      <c r="VHF42" s="267"/>
      <c r="VHG42" s="263"/>
      <c r="VHH42" s="263"/>
      <c r="VHI42" s="263"/>
      <c r="VHJ42" s="263"/>
      <c r="VHK42" s="263"/>
      <c r="VHL42" s="263"/>
      <c r="VHM42" s="288"/>
      <c r="VHN42" s="288"/>
      <c r="VHO42" s="311"/>
      <c r="VHP42" s="267"/>
      <c r="VHQ42" s="263"/>
      <c r="VHR42" s="263"/>
      <c r="VHS42" s="263"/>
      <c r="VHT42" s="263"/>
      <c r="VHU42" s="263"/>
      <c r="VHV42" s="263"/>
      <c r="VHW42" s="288"/>
      <c r="VHX42" s="288"/>
      <c r="VHY42" s="311"/>
      <c r="VHZ42" s="267"/>
      <c r="VIA42" s="263"/>
      <c r="VIB42" s="263"/>
      <c r="VIC42" s="263"/>
      <c r="VID42" s="263"/>
      <c r="VIE42" s="263"/>
      <c r="VIF42" s="263"/>
      <c r="VIG42" s="288"/>
      <c r="VIH42" s="288"/>
      <c r="VII42" s="311"/>
      <c r="VIJ42" s="267"/>
      <c r="VIK42" s="263"/>
      <c r="VIL42" s="263"/>
      <c r="VIM42" s="263"/>
      <c r="VIN42" s="263"/>
      <c r="VIO42" s="263"/>
      <c r="VIP42" s="263"/>
      <c r="VIQ42" s="288"/>
      <c r="VIR42" s="288"/>
      <c r="VIS42" s="311"/>
      <c r="VIT42" s="267"/>
      <c r="VIU42" s="263"/>
      <c r="VIV42" s="263"/>
      <c r="VIW42" s="263"/>
      <c r="VIX42" s="263"/>
      <c r="VIY42" s="263"/>
      <c r="VIZ42" s="263"/>
      <c r="VJA42" s="288"/>
      <c r="VJB42" s="288"/>
      <c r="VJC42" s="311"/>
      <c r="VJD42" s="267"/>
      <c r="VJE42" s="263"/>
      <c r="VJF42" s="263"/>
      <c r="VJG42" s="263"/>
      <c r="VJH42" s="263"/>
      <c r="VJI42" s="263"/>
      <c r="VJJ42" s="263"/>
      <c r="VJK42" s="288"/>
      <c r="VJL42" s="288"/>
      <c r="VJM42" s="311"/>
      <c r="VJN42" s="267"/>
      <c r="VJO42" s="263"/>
      <c r="VJP42" s="263"/>
      <c r="VJQ42" s="263"/>
      <c r="VJR42" s="263"/>
      <c r="VJS42" s="263"/>
      <c r="VJT42" s="263"/>
      <c r="VJU42" s="288"/>
      <c r="VJV42" s="288"/>
      <c r="VJW42" s="311"/>
      <c r="VJX42" s="267"/>
      <c r="VJY42" s="263"/>
      <c r="VJZ42" s="263"/>
      <c r="VKA42" s="263"/>
      <c r="VKB42" s="263"/>
      <c r="VKC42" s="263"/>
      <c r="VKD42" s="263"/>
      <c r="VKE42" s="288"/>
      <c r="VKF42" s="288"/>
      <c r="VKG42" s="311"/>
      <c r="VKH42" s="267"/>
      <c r="VKI42" s="263"/>
      <c r="VKJ42" s="263"/>
      <c r="VKK42" s="263"/>
      <c r="VKL42" s="263"/>
      <c r="VKM42" s="263"/>
      <c r="VKN42" s="263"/>
      <c r="VKO42" s="288"/>
      <c r="VKP42" s="288"/>
      <c r="VKQ42" s="311"/>
      <c r="VKR42" s="267"/>
      <c r="VKS42" s="263"/>
      <c r="VKT42" s="263"/>
      <c r="VKU42" s="263"/>
      <c r="VKV42" s="263"/>
      <c r="VKW42" s="263"/>
      <c r="VKX42" s="263"/>
      <c r="VKY42" s="288"/>
      <c r="VKZ42" s="288"/>
      <c r="VLA42" s="311"/>
      <c r="VLB42" s="267"/>
      <c r="VLC42" s="263"/>
      <c r="VLD42" s="263"/>
      <c r="VLE42" s="263"/>
      <c r="VLF42" s="263"/>
      <c r="VLG42" s="263"/>
      <c r="VLH42" s="263"/>
      <c r="VLI42" s="288"/>
      <c r="VLJ42" s="288"/>
      <c r="VLK42" s="311"/>
      <c r="VLL42" s="267"/>
      <c r="VLM42" s="263"/>
      <c r="VLN42" s="263"/>
      <c r="VLO42" s="263"/>
      <c r="VLP42" s="263"/>
      <c r="VLQ42" s="263"/>
      <c r="VLR42" s="263"/>
      <c r="VLS42" s="288"/>
      <c r="VLT42" s="288"/>
      <c r="VLU42" s="311"/>
      <c r="VLV42" s="267"/>
      <c r="VLW42" s="263"/>
      <c r="VLX42" s="263"/>
      <c r="VLY42" s="263"/>
      <c r="VLZ42" s="263"/>
      <c r="VMA42" s="263"/>
      <c r="VMB42" s="263"/>
      <c r="VMC42" s="288"/>
      <c r="VMD42" s="288"/>
      <c r="VME42" s="311"/>
      <c r="VMF42" s="267"/>
      <c r="VMG42" s="263"/>
      <c r="VMH42" s="263"/>
      <c r="VMI42" s="263"/>
      <c r="VMJ42" s="263"/>
      <c r="VMK42" s="263"/>
      <c r="VML42" s="263"/>
      <c r="VMM42" s="288"/>
      <c r="VMN42" s="288"/>
      <c r="VMO42" s="311"/>
      <c r="VMP42" s="267"/>
      <c r="VMQ42" s="263"/>
      <c r="VMR42" s="263"/>
      <c r="VMS42" s="263"/>
      <c r="VMT42" s="263"/>
      <c r="VMU42" s="263"/>
      <c r="VMV42" s="263"/>
      <c r="VMW42" s="288"/>
      <c r="VMX42" s="288"/>
      <c r="VMY42" s="311"/>
      <c r="VMZ42" s="267"/>
      <c r="VNA42" s="263"/>
      <c r="VNB42" s="263"/>
      <c r="VNC42" s="263"/>
      <c r="VND42" s="263"/>
      <c r="VNE42" s="263"/>
      <c r="VNF42" s="263"/>
      <c r="VNG42" s="288"/>
      <c r="VNH42" s="288"/>
      <c r="VNI42" s="311"/>
      <c r="VNJ42" s="267"/>
      <c r="VNK42" s="263"/>
      <c r="VNL42" s="263"/>
      <c r="VNM42" s="263"/>
      <c r="VNN42" s="263"/>
      <c r="VNO42" s="263"/>
      <c r="VNP42" s="263"/>
      <c r="VNQ42" s="288"/>
      <c r="VNR42" s="288"/>
      <c r="VNS42" s="311"/>
      <c r="VNT42" s="267"/>
      <c r="VNU42" s="263"/>
      <c r="VNV42" s="263"/>
      <c r="VNW42" s="263"/>
      <c r="VNX42" s="263"/>
      <c r="VNY42" s="263"/>
      <c r="VNZ42" s="263"/>
      <c r="VOA42" s="288"/>
      <c r="VOB42" s="288"/>
      <c r="VOC42" s="311"/>
      <c r="VOD42" s="267"/>
      <c r="VOE42" s="263"/>
      <c r="VOF42" s="263"/>
      <c r="VOG42" s="263"/>
      <c r="VOH42" s="263"/>
      <c r="VOI42" s="263"/>
      <c r="VOJ42" s="263"/>
      <c r="VOK42" s="288"/>
      <c r="VOL42" s="288"/>
      <c r="VOM42" s="311"/>
      <c r="VON42" s="267"/>
      <c r="VOO42" s="263"/>
      <c r="VOP42" s="263"/>
      <c r="VOQ42" s="263"/>
      <c r="VOR42" s="263"/>
      <c r="VOS42" s="263"/>
      <c r="VOT42" s="263"/>
      <c r="VOU42" s="288"/>
      <c r="VOV42" s="288"/>
      <c r="VOW42" s="311"/>
      <c r="VOX42" s="267"/>
      <c r="VOY42" s="263"/>
      <c r="VOZ42" s="263"/>
      <c r="VPA42" s="263"/>
      <c r="VPB42" s="263"/>
      <c r="VPC42" s="263"/>
      <c r="VPD42" s="263"/>
      <c r="VPE42" s="288"/>
      <c r="VPF42" s="288"/>
      <c r="VPG42" s="311"/>
      <c r="VPH42" s="267"/>
      <c r="VPI42" s="263"/>
      <c r="VPJ42" s="263"/>
      <c r="VPK42" s="263"/>
      <c r="VPL42" s="263"/>
      <c r="VPM42" s="263"/>
      <c r="VPN42" s="263"/>
      <c r="VPO42" s="288"/>
      <c r="VPP42" s="288"/>
      <c r="VPQ42" s="311"/>
      <c r="VPR42" s="267"/>
      <c r="VPS42" s="263"/>
      <c r="VPT42" s="263"/>
      <c r="VPU42" s="263"/>
      <c r="VPV42" s="263"/>
      <c r="VPW42" s="263"/>
      <c r="VPX42" s="263"/>
      <c r="VPY42" s="288"/>
      <c r="VPZ42" s="288"/>
      <c r="VQA42" s="311"/>
      <c r="VQB42" s="267"/>
      <c r="VQC42" s="263"/>
      <c r="VQD42" s="263"/>
      <c r="VQE42" s="263"/>
      <c r="VQF42" s="263"/>
      <c r="VQG42" s="263"/>
      <c r="VQH42" s="263"/>
      <c r="VQI42" s="288"/>
      <c r="VQJ42" s="288"/>
      <c r="VQK42" s="311"/>
      <c r="VQL42" s="267"/>
      <c r="VQM42" s="263"/>
      <c r="VQN42" s="263"/>
      <c r="VQO42" s="263"/>
      <c r="VQP42" s="263"/>
      <c r="VQQ42" s="263"/>
      <c r="VQR42" s="263"/>
      <c r="VQS42" s="288"/>
      <c r="VQT42" s="288"/>
      <c r="VQU42" s="311"/>
      <c r="VQV42" s="267"/>
      <c r="VQW42" s="263"/>
      <c r="VQX42" s="263"/>
      <c r="VQY42" s="263"/>
      <c r="VQZ42" s="263"/>
      <c r="VRA42" s="263"/>
      <c r="VRB42" s="263"/>
      <c r="VRC42" s="288"/>
      <c r="VRD42" s="288"/>
      <c r="VRE42" s="311"/>
      <c r="VRF42" s="267"/>
      <c r="VRG42" s="263"/>
      <c r="VRH42" s="263"/>
      <c r="VRI42" s="263"/>
      <c r="VRJ42" s="263"/>
      <c r="VRK42" s="263"/>
      <c r="VRL42" s="263"/>
      <c r="VRM42" s="288"/>
      <c r="VRN42" s="288"/>
      <c r="VRO42" s="311"/>
      <c r="VRP42" s="267"/>
      <c r="VRQ42" s="263"/>
      <c r="VRR42" s="263"/>
      <c r="VRS42" s="263"/>
      <c r="VRT42" s="263"/>
      <c r="VRU42" s="263"/>
      <c r="VRV42" s="263"/>
      <c r="VRW42" s="288"/>
      <c r="VRX42" s="288"/>
      <c r="VRY42" s="311"/>
      <c r="VRZ42" s="267"/>
      <c r="VSA42" s="263"/>
      <c r="VSB42" s="263"/>
      <c r="VSC42" s="263"/>
      <c r="VSD42" s="263"/>
      <c r="VSE42" s="263"/>
      <c r="VSF42" s="263"/>
      <c r="VSG42" s="288"/>
      <c r="VSH42" s="288"/>
      <c r="VSI42" s="311"/>
      <c r="VSJ42" s="267"/>
      <c r="VSK42" s="263"/>
      <c r="VSL42" s="263"/>
      <c r="VSM42" s="263"/>
      <c r="VSN42" s="263"/>
      <c r="VSO42" s="263"/>
      <c r="VSP42" s="263"/>
      <c r="VSQ42" s="288"/>
      <c r="VSR42" s="288"/>
      <c r="VSS42" s="311"/>
      <c r="VST42" s="267"/>
      <c r="VSU42" s="263"/>
      <c r="VSV42" s="263"/>
      <c r="VSW42" s="263"/>
      <c r="VSX42" s="263"/>
      <c r="VSY42" s="263"/>
      <c r="VSZ42" s="263"/>
      <c r="VTA42" s="288"/>
      <c r="VTB42" s="288"/>
      <c r="VTC42" s="311"/>
      <c r="VTD42" s="267"/>
      <c r="VTE42" s="263"/>
      <c r="VTF42" s="263"/>
      <c r="VTG42" s="263"/>
      <c r="VTH42" s="263"/>
      <c r="VTI42" s="263"/>
      <c r="VTJ42" s="263"/>
      <c r="VTK42" s="288"/>
      <c r="VTL42" s="288"/>
      <c r="VTM42" s="311"/>
      <c r="VTN42" s="267"/>
      <c r="VTO42" s="263"/>
      <c r="VTP42" s="263"/>
      <c r="VTQ42" s="263"/>
      <c r="VTR42" s="263"/>
      <c r="VTS42" s="263"/>
      <c r="VTT42" s="263"/>
      <c r="VTU42" s="288"/>
      <c r="VTV42" s="288"/>
      <c r="VTW42" s="311"/>
      <c r="VTX42" s="267"/>
      <c r="VTY42" s="263"/>
      <c r="VTZ42" s="263"/>
      <c r="VUA42" s="263"/>
      <c r="VUB42" s="263"/>
      <c r="VUC42" s="263"/>
      <c r="VUD42" s="263"/>
      <c r="VUE42" s="288"/>
      <c r="VUF42" s="288"/>
      <c r="VUG42" s="311"/>
      <c r="VUH42" s="267"/>
      <c r="VUI42" s="263"/>
      <c r="VUJ42" s="263"/>
      <c r="VUK42" s="263"/>
      <c r="VUL42" s="263"/>
      <c r="VUM42" s="263"/>
      <c r="VUN42" s="263"/>
      <c r="VUO42" s="288"/>
      <c r="VUP42" s="288"/>
      <c r="VUQ42" s="311"/>
      <c r="VUR42" s="267"/>
      <c r="VUS42" s="263"/>
      <c r="VUT42" s="263"/>
      <c r="VUU42" s="263"/>
      <c r="VUV42" s="263"/>
      <c r="VUW42" s="263"/>
      <c r="VUX42" s="263"/>
      <c r="VUY42" s="288"/>
      <c r="VUZ42" s="288"/>
      <c r="VVA42" s="311"/>
      <c r="VVB42" s="267"/>
      <c r="VVC42" s="263"/>
      <c r="VVD42" s="263"/>
      <c r="VVE42" s="263"/>
      <c r="VVF42" s="263"/>
      <c r="VVG42" s="263"/>
      <c r="VVH42" s="263"/>
      <c r="VVI42" s="288"/>
      <c r="VVJ42" s="288"/>
      <c r="VVK42" s="311"/>
      <c r="VVL42" s="267"/>
      <c r="VVM42" s="263"/>
      <c r="VVN42" s="263"/>
      <c r="VVO42" s="263"/>
      <c r="VVP42" s="263"/>
      <c r="VVQ42" s="263"/>
      <c r="VVR42" s="263"/>
      <c r="VVS42" s="288"/>
      <c r="VVT42" s="288"/>
      <c r="VVU42" s="311"/>
      <c r="VVV42" s="267"/>
      <c r="VVW42" s="263"/>
      <c r="VVX42" s="263"/>
      <c r="VVY42" s="263"/>
      <c r="VVZ42" s="263"/>
      <c r="VWA42" s="263"/>
      <c r="VWB42" s="263"/>
      <c r="VWC42" s="288"/>
      <c r="VWD42" s="288"/>
      <c r="VWE42" s="311"/>
      <c r="VWF42" s="267"/>
      <c r="VWG42" s="263"/>
      <c r="VWH42" s="263"/>
      <c r="VWI42" s="263"/>
      <c r="VWJ42" s="263"/>
      <c r="VWK42" s="263"/>
      <c r="VWL42" s="263"/>
      <c r="VWM42" s="288"/>
      <c r="VWN42" s="288"/>
      <c r="VWO42" s="311"/>
      <c r="VWP42" s="267"/>
      <c r="VWQ42" s="263"/>
      <c r="VWR42" s="263"/>
      <c r="VWS42" s="263"/>
      <c r="VWT42" s="263"/>
      <c r="VWU42" s="263"/>
      <c r="VWV42" s="263"/>
      <c r="VWW42" s="288"/>
      <c r="VWX42" s="288"/>
      <c r="VWY42" s="311"/>
      <c r="VWZ42" s="267"/>
      <c r="VXA42" s="263"/>
      <c r="VXB42" s="263"/>
      <c r="VXC42" s="263"/>
      <c r="VXD42" s="263"/>
      <c r="VXE42" s="263"/>
      <c r="VXF42" s="263"/>
      <c r="VXG42" s="288"/>
      <c r="VXH42" s="288"/>
      <c r="VXI42" s="311"/>
      <c r="VXJ42" s="267"/>
      <c r="VXK42" s="263"/>
      <c r="VXL42" s="263"/>
      <c r="VXM42" s="263"/>
      <c r="VXN42" s="263"/>
      <c r="VXO42" s="263"/>
      <c r="VXP42" s="263"/>
      <c r="VXQ42" s="288"/>
      <c r="VXR42" s="288"/>
      <c r="VXS42" s="311"/>
      <c r="VXT42" s="267"/>
      <c r="VXU42" s="263"/>
      <c r="VXV42" s="263"/>
      <c r="VXW42" s="263"/>
      <c r="VXX42" s="263"/>
      <c r="VXY42" s="263"/>
      <c r="VXZ42" s="263"/>
      <c r="VYA42" s="288"/>
      <c r="VYB42" s="288"/>
      <c r="VYC42" s="311"/>
      <c r="VYD42" s="267"/>
      <c r="VYE42" s="263"/>
      <c r="VYF42" s="263"/>
      <c r="VYG42" s="263"/>
      <c r="VYH42" s="263"/>
      <c r="VYI42" s="263"/>
      <c r="VYJ42" s="263"/>
      <c r="VYK42" s="288"/>
      <c r="VYL42" s="288"/>
      <c r="VYM42" s="311"/>
      <c r="VYN42" s="267"/>
      <c r="VYO42" s="263"/>
      <c r="VYP42" s="263"/>
      <c r="VYQ42" s="263"/>
      <c r="VYR42" s="263"/>
      <c r="VYS42" s="263"/>
      <c r="VYT42" s="263"/>
      <c r="VYU42" s="288"/>
      <c r="VYV42" s="288"/>
      <c r="VYW42" s="311"/>
      <c r="VYX42" s="267"/>
      <c r="VYY42" s="263"/>
      <c r="VYZ42" s="263"/>
      <c r="VZA42" s="263"/>
      <c r="VZB42" s="263"/>
      <c r="VZC42" s="263"/>
      <c r="VZD42" s="263"/>
      <c r="VZE42" s="288"/>
      <c r="VZF42" s="288"/>
      <c r="VZG42" s="311"/>
      <c r="VZH42" s="267"/>
      <c r="VZI42" s="263"/>
      <c r="VZJ42" s="263"/>
      <c r="VZK42" s="263"/>
      <c r="VZL42" s="263"/>
      <c r="VZM42" s="263"/>
      <c r="VZN42" s="263"/>
      <c r="VZO42" s="288"/>
      <c r="VZP42" s="288"/>
      <c r="VZQ42" s="311"/>
      <c r="VZR42" s="267"/>
      <c r="VZS42" s="263"/>
      <c r="VZT42" s="263"/>
      <c r="VZU42" s="263"/>
      <c r="VZV42" s="263"/>
      <c r="VZW42" s="263"/>
      <c r="VZX42" s="263"/>
      <c r="VZY42" s="288"/>
      <c r="VZZ42" s="288"/>
      <c r="WAA42" s="311"/>
      <c r="WAB42" s="267"/>
      <c r="WAC42" s="263"/>
      <c r="WAD42" s="263"/>
      <c r="WAE42" s="263"/>
      <c r="WAF42" s="263"/>
      <c r="WAG42" s="263"/>
      <c r="WAH42" s="263"/>
      <c r="WAI42" s="288"/>
      <c r="WAJ42" s="288"/>
      <c r="WAK42" s="311"/>
      <c r="WAL42" s="267"/>
      <c r="WAM42" s="263"/>
      <c r="WAN42" s="263"/>
      <c r="WAO42" s="263"/>
      <c r="WAP42" s="263"/>
      <c r="WAQ42" s="263"/>
      <c r="WAR42" s="263"/>
      <c r="WAS42" s="288"/>
      <c r="WAT42" s="288"/>
      <c r="WAU42" s="311"/>
      <c r="WAV42" s="267"/>
      <c r="WAW42" s="263"/>
      <c r="WAX42" s="263"/>
      <c r="WAY42" s="263"/>
      <c r="WAZ42" s="263"/>
      <c r="WBA42" s="263"/>
      <c r="WBB42" s="263"/>
      <c r="WBC42" s="288"/>
      <c r="WBD42" s="288"/>
      <c r="WBE42" s="311"/>
      <c r="WBF42" s="267"/>
      <c r="WBG42" s="263"/>
      <c r="WBH42" s="263"/>
      <c r="WBI42" s="263"/>
      <c r="WBJ42" s="263"/>
      <c r="WBK42" s="263"/>
      <c r="WBL42" s="263"/>
      <c r="WBM42" s="288"/>
      <c r="WBN42" s="288"/>
      <c r="WBO42" s="311"/>
      <c r="WBP42" s="267"/>
      <c r="WBQ42" s="263"/>
      <c r="WBR42" s="263"/>
      <c r="WBS42" s="263"/>
      <c r="WBT42" s="263"/>
      <c r="WBU42" s="263"/>
      <c r="WBV42" s="263"/>
      <c r="WBW42" s="288"/>
      <c r="WBX42" s="288"/>
      <c r="WBY42" s="311"/>
      <c r="WBZ42" s="267"/>
      <c r="WCA42" s="263"/>
      <c r="WCB42" s="263"/>
      <c r="WCC42" s="263"/>
      <c r="WCD42" s="263"/>
      <c r="WCE42" s="263"/>
      <c r="WCF42" s="263"/>
      <c r="WCG42" s="288"/>
      <c r="WCH42" s="288"/>
      <c r="WCI42" s="311"/>
      <c r="WCJ42" s="267"/>
      <c r="WCK42" s="263"/>
      <c r="WCL42" s="263"/>
      <c r="WCM42" s="263"/>
      <c r="WCN42" s="263"/>
      <c r="WCO42" s="263"/>
      <c r="WCP42" s="263"/>
      <c r="WCQ42" s="288"/>
      <c r="WCR42" s="288"/>
      <c r="WCS42" s="311"/>
      <c r="WCT42" s="267"/>
      <c r="WCU42" s="263"/>
      <c r="WCV42" s="263"/>
      <c r="WCW42" s="263"/>
      <c r="WCX42" s="263"/>
      <c r="WCY42" s="263"/>
      <c r="WCZ42" s="263"/>
      <c r="WDA42" s="288"/>
      <c r="WDB42" s="288"/>
      <c r="WDC42" s="311"/>
      <c r="WDD42" s="267"/>
      <c r="WDE42" s="263"/>
      <c r="WDF42" s="263"/>
      <c r="WDG42" s="263"/>
      <c r="WDH42" s="263"/>
      <c r="WDI42" s="263"/>
      <c r="WDJ42" s="263"/>
      <c r="WDK42" s="288"/>
      <c r="WDL42" s="288"/>
      <c r="WDM42" s="311"/>
      <c r="WDN42" s="267"/>
      <c r="WDO42" s="263"/>
      <c r="WDP42" s="263"/>
      <c r="WDQ42" s="263"/>
      <c r="WDR42" s="263"/>
      <c r="WDS42" s="263"/>
      <c r="WDT42" s="263"/>
      <c r="WDU42" s="288"/>
      <c r="WDV42" s="288"/>
      <c r="WDW42" s="311"/>
      <c r="WDX42" s="267"/>
      <c r="WDY42" s="263"/>
      <c r="WDZ42" s="263"/>
      <c r="WEA42" s="263"/>
      <c r="WEB42" s="263"/>
      <c r="WEC42" s="263"/>
      <c r="WED42" s="263"/>
      <c r="WEE42" s="288"/>
      <c r="WEF42" s="288"/>
      <c r="WEG42" s="311"/>
      <c r="WEH42" s="267"/>
      <c r="WEI42" s="263"/>
      <c r="WEJ42" s="263"/>
      <c r="WEK42" s="263"/>
      <c r="WEL42" s="263"/>
      <c r="WEM42" s="263"/>
      <c r="WEN42" s="263"/>
      <c r="WEO42" s="288"/>
      <c r="WEP42" s="288"/>
      <c r="WEQ42" s="311"/>
      <c r="WER42" s="267"/>
      <c r="WES42" s="263"/>
      <c r="WET42" s="263"/>
      <c r="WEU42" s="263"/>
      <c r="WEV42" s="263"/>
      <c r="WEW42" s="263"/>
      <c r="WEX42" s="263"/>
      <c r="WEY42" s="288"/>
      <c r="WEZ42" s="288"/>
      <c r="WFA42" s="311"/>
      <c r="WFB42" s="267"/>
      <c r="WFC42" s="263"/>
      <c r="WFD42" s="263"/>
      <c r="WFE42" s="263"/>
      <c r="WFF42" s="263"/>
      <c r="WFG42" s="263"/>
      <c r="WFH42" s="263"/>
      <c r="WFI42" s="288"/>
      <c r="WFJ42" s="288"/>
      <c r="WFK42" s="311"/>
      <c r="WFL42" s="267"/>
      <c r="WFM42" s="263"/>
      <c r="WFN42" s="263"/>
      <c r="WFO42" s="263"/>
      <c r="WFP42" s="263"/>
      <c r="WFQ42" s="263"/>
      <c r="WFR42" s="263"/>
      <c r="WFS42" s="288"/>
      <c r="WFT42" s="288"/>
      <c r="WFU42" s="311"/>
      <c r="WFV42" s="267"/>
      <c r="WFW42" s="263"/>
      <c r="WFX42" s="263"/>
      <c r="WFY42" s="263"/>
      <c r="WFZ42" s="263"/>
      <c r="WGA42" s="263"/>
      <c r="WGB42" s="263"/>
      <c r="WGC42" s="288"/>
      <c r="WGD42" s="288"/>
      <c r="WGE42" s="311"/>
      <c r="WGF42" s="267"/>
      <c r="WGG42" s="263"/>
      <c r="WGH42" s="263"/>
      <c r="WGI42" s="263"/>
      <c r="WGJ42" s="263"/>
      <c r="WGK42" s="263"/>
      <c r="WGL42" s="263"/>
      <c r="WGM42" s="288"/>
      <c r="WGN42" s="288"/>
      <c r="WGO42" s="311"/>
      <c r="WGP42" s="267"/>
      <c r="WGQ42" s="263"/>
      <c r="WGR42" s="263"/>
      <c r="WGS42" s="263"/>
      <c r="WGT42" s="263"/>
      <c r="WGU42" s="263"/>
      <c r="WGV42" s="263"/>
      <c r="WGW42" s="288"/>
      <c r="WGX42" s="288"/>
      <c r="WGY42" s="311"/>
      <c r="WGZ42" s="267"/>
      <c r="WHA42" s="263"/>
      <c r="WHB42" s="263"/>
      <c r="WHC42" s="263"/>
      <c r="WHD42" s="263"/>
      <c r="WHE42" s="263"/>
      <c r="WHF42" s="263"/>
      <c r="WHG42" s="288"/>
      <c r="WHH42" s="288"/>
      <c r="WHI42" s="311"/>
      <c r="WHJ42" s="267"/>
      <c r="WHK42" s="263"/>
      <c r="WHL42" s="263"/>
      <c r="WHM42" s="263"/>
      <c r="WHN42" s="263"/>
      <c r="WHO42" s="263"/>
      <c r="WHP42" s="263"/>
      <c r="WHQ42" s="288"/>
      <c r="WHR42" s="288"/>
      <c r="WHS42" s="311"/>
      <c r="WHT42" s="267"/>
      <c r="WHU42" s="263"/>
      <c r="WHV42" s="263"/>
      <c r="WHW42" s="263"/>
      <c r="WHX42" s="263"/>
      <c r="WHY42" s="263"/>
      <c r="WHZ42" s="263"/>
      <c r="WIA42" s="288"/>
      <c r="WIB42" s="288"/>
      <c r="WIC42" s="311"/>
      <c r="WID42" s="267"/>
      <c r="WIE42" s="263"/>
      <c r="WIF42" s="263"/>
      <c r="WIG42" s="263"/>
      <c r="WIH42" s="263"/>
      <c r="WII42" s="263"/>
      <c r="WIJ42" s="263"/>
      <c r="WIK42" s="288"/>
      <c r="WIL42" s="288"/>
      <c r="WIM42" s="311"/>
      <c r="WIN42" s="267"/>
      <c r="WIO42" s="263"/>
      <c r="WIP42" s="263"/>
      <c r="WIQ42" s="263"/>
      <c r="WIR42" s="263"/>
      <c r="WIS42" s="263"/>
      <c r="WIT42" s="263"/>
      <c r="WIU42" s="288"/>
      <c r="WIV42" s="288"/>
      <c r="WIW42" s="311"/>
      <c r="WIX42" s="267"/>
      <c r="WIY42" s="263"/>
      <c r="WIZ42" s="263"/>
      <c r="WJA42" s="263"/>
      <c r="WJB42" s="263"/>
      <c r="WJC42" s="263"/>
      <c r="WJD42" s="263"/>
      <c r="WJE42" s="288"/>
      <c r="WJF42" s="288"/>
      <c r="WJG42" s="311"/>
      <c r="WJH42" s="267"/>
      <c r="WJI42" s="263"/>
      <c r="WJJ42" s="263"/>
      <c r="WJK42" s="263"/>
      <c r="WJL42" s="263"/>
      <c r="WJM42" s="263"/>
      <c r="WJN42" s="263"/>
      <c r="WJO42" s="288"/>
      <c r="WJP42" s="288"/>
      <c r="WJQ42" s="311"/>
      <c r="WJR42" s="267"/>
      <c r="WJS42" s="263"/>
      <c r="WJT42" s="263"/>
      <c r="WJU42" s="263"/>
      <c r="WJV42" s="263"/>
      <c r="WJW42" s="263"/>
      <c r="WJX42" s="263"/>
      <c r="WJY42" s="288"/>
      <c r="WJZ42" s="288"/>
      <c r="WKA42" s="311"/>
      <c r="WKB42" s="267"/>
      <c r="WKC42" s="263"/>
      <c r="WKD42" s="263"/>
      <c r="WKE42" s="263"/>
      <c r="WKF42" s="263"/>
      <c r="WKG42" s="263"/>
      <c r="WKH42" s="263"/>
      <c r="WKI42" s="288"/>
      <c r="WKJ42" s="288"/>
      <c r="WKK42" s="311"/>
      <c r="WKL42" s="267"/>
      <c r="WKM42" s="263"/>
      <c r="WKN42" s="263"/>
      <c r="WKO42" s="263"/>
      <c r="WKP42" s="263"/>
      <c r="WKQ42" s="263"/>
      <c r="WKR42" s="263"/>
      <c r="WKS42" s="288"/>
      <c r="WKT42" s="288"/>
      <c r="WKU42" s="311"/>
      <c r="WKV42" s="267"/>
      <c r="WKW42" s="263"/>
      <c r="WKX42" s="263"/>
      <c r="WKY42" s="263"/>
      <c r="WKZ42" s="263"/>
      <c r="WLA42" s="263"/>
      <c r="WLB42" s="263"/>
      <c r="WLC42" s="288"/>
      <c r="WLD42" s="288"/>
      <c r="WLE42" s="311"/>
      <c r="WLF42" s="267"/>
      <c r="WLG42" s="263"/>
      <c r="WLH42" s="263"/>
      <c r="WLI42" s="263"/>
      <c r="WLJ42" s="263"/>
      <c r="WLK42" s="263"/>
      <c r="WLL42" s="263"/>
      <c r="WLM42" s="288"/>
      <c r="WLN42" s="288"/>
      <c r="WLO42" s="311"/>
      <c r="WLP42" s="267"/>
      <c r="WLQ42" s="263"/>
      <c r="WLR42" s="263"/>
      <c r="WLS42" s="263"/>
      <c r="WLT42" s="263"/>
      <c r="WLU42" s="263"/>
      <c r="WLV42" s="263"/>
      <c r="WLW42" s="288"/>
      <c r="WLX42" s="288"/>
      <c r="WLY42" s="311"/>
      <c r="WLZ42" s="267"/>
      <c r="WMA42" s="263"/>
      <c r="WMB42" s="263"/>
      <c r="WMC42" s="263"/>
      <c r="WMD42" s="263"/>
      <c r="WME42" s="263"/>
      <c r="WMF42" s="263"/>
      <c r="WMG42" s="288"/>
      <c r="WMH42" s="288"/>
      <c r="WMI42" s="311"/>
      <c r="WMJ42" s="267"/>
      <c r="WMK42" s="263"/>
      <c r="WML42" s="263"/>
      <c r="WMM42" s="263"/>
      <c r="WMN42" s="263"/>
      <c r="WMO42" s="263"/>
      <c r="WMP42" s="263"/>
      <c r="WMQ42" s="288"/>
      <c r="WMR42" s="288"/>
      <c r="WMS42" s="311"/>
      <c r="WMT42" s="267"/>
      <c r="WMU42" s="263"/>
      <c r="WMV42" s="263"/>
      <c r="WMW42" s="263"/>
      <c r="WMX42" s="263"/>
      <c r="WMY42" s="263"/>
      <c r="WMZ42" s="263"/>
      <c r="WNA42" s="288"/>
      <c r="WNB42" s="288"/>
      <c r="WNC42" s="311"/>
      <c r="WND42" s="267"/>
      <c r="WNE42" s="263"/>
      <c r="WNF42" s="263"/>
      <c r="WNG42" s="263"/>
      <c r="WNH42" s="263"/>
      <c r="WNI42" s="263"/>
      <c r="WNJ42" s="263"/>
      <c r="WNK42" s="288"/>
      <c r="WNL42" s="288"/>
      <c r="WNM42" s="311"/>
      <c r="WNN42" s="267"/>
      <c r="WNO42" s="263"/>
      <c r="WNP42" s="263"/>
      <c r="WNQ42" s="263"/>
      <c r="WNR42" s="263"/>
      <c r="WNS42" s="263"/>
      <c r="WNT42" s="263"/>
      <c r="WNU42" s="288"/>
      <c r="WNV42" s="288"/>
      <c r="WNW42" s="311"/>
      <c r="WNX42" s="267"/>
      <c r="WNY42" s="263"/>
      <c r="WNZ42" s="263"/>
      <c r="WOA42" s="263"/>
      <c r="WOB42" s="263"/>
      <c r="WOC42" s="263"/>
      <c r="WOD42" s="263"/>
      <c r="WOE42" s="288"/>
      <c r="WOF42" s="288"/>
      <c r="WOG42" s="311"/>
      <c r="WOH42" s="267"/>
      <c r="WOI42" s="263"/>
      <c r="WOJ42" s="263"/>
      <c r="WOK42" s="263"/>
      <c r="WOL42" s="263"/>
      <c r="WOM42" s="263"/>
      <c r="WON42" s="263"/>
      <c r="WOO42" s="288"/>
      <c r="WOP42" s="288"/>
      <c r="WOQ42" s="311"/>
      <c r="WOR42" s="267"/>
      <c r="WOS42" s="263"/>
      <c r="WOT42" s="263"/>
      <c r="WOU42" s="263"/>
      <c r="WOV42" s="263"/>
      <c r="WOW42" s="263"/>
      <c r="WOX42" s="263"/>
      <c r="WOY42" s="288"/>
      <c r="WOZ42" s="288"/>
      <c r="WPA42" s="311"/>
      <c r="WPB42" s="267"/>
      <c r="WPC42" s="263"/>
      <c r="WPD42" s="263"/>
      <c r="WPE42" s="263"/>
      <c r="WPF42" s="263"/>
      <c r="WPG42" s="263"/>
      <c r="WPH42" s="263"/>
      <c r="WPI42" s="288"/>
      <c r="WPJ42" s="288"/>
      <c r="WPK42" s="311"/>
      <c r="WPL42" s="267"/>
      <c r="WPM42" s="263"/>
      <c r="WPN42" s="263"/>
      <c r="WPO42" s="263"/>
      <c r="WPP42" s="263"/>
      <c r="WPQ42" s="263"/>
      <c r="WPR42" s="263"/>
      <c r="WPS42" s="288"/>
      <c r="WPT42" s="288"/>
      <c r="WPU42" s="311"/>
      <c r="WPV42" s="267"/>
      <c r="WPW42" s="263"/>
      <c r="WPX42" s="263"/>
      <c r="WPY42" s="263"/>
      <c r="WPZ42" s="263"/>
      <c r="WQA42" s="263"/>
      <c r="WQB42" s="263"/>
      <c r="WQC42" s="288"/>
      <c r="WQD42" s="288"/>
      <c r="WQE42" s="311"/>
      <c r="WQF42" s="267"/>
      <c r="WQG42" s="263"/>
      <c r="WQH42" s="263"/>
      <c r="WQI42" s="263"/>
      <c r="WQJ42" s="263"/>
      <c r="WQK42" s="263"/>
      <c r="WQL42" s="263"/>
      <c r="WQM42" s="288"/>
      <c r="WQN42" s="288"/>
      <c r="WQO42" s="311"/>
      <c r="WQP42" s="267"/>
      <c r="WQQ42" s="263"/>
      <c r="WQR42" s="263"/>
      <c r="WQS42" s="263"/>
      <c r="WQT42" s="263"/>
      <c r="WQU42" s="263"/>
      <c r="WQV42" s="263"/>
      <c r="WQW42" s="288"/>
      <c r="WQX42" s="288"/>
      <c r="WQY42" s="311"/>
      <c r="WQZ42" s="267"/>
      <c r="WRA42" s="263"/>
      <c r="WRB42" s="263"/>
      <c r="WRC42" s="263"/>
      <c r="WRD42" s="263"/>
      <c r="WRE42" s="263"/>
      <c r="WRF42" s="263"/>
      <c r="WRG42" s="288"/>
      <c r="WRH42" s="288"/>
      <c r="WRI42" s="311"/>
      <c r="WRJ42" s="267"/>
      <c r="WRK42" s="263"/>
      <c r="WRL42" s="263"/>
      <c r="WRM42" s="263"/>
      <c r="WRN42" s="263"/>
      <c r="WRO42" s="263"/>
      <c r="WRP42" s="263"/>
      <c r="WRQ42" s="288"/>
      <c r="WRR42" s="288"/>
      <c r="WRS42" s="311"/>
      <c r="WRT42" s="267"/>
      <c r="WRU42" s="263"/>
      <c r="WRV42" s="263"/>
      <c r="WRW42" s="263"/>
      <c r="WRX42" s="263"/>
      <c r="WRY42" s="263"/>
      <c r="WRZ42" s="263"/>
      <c r="WSA42" s="288"/>
      <c r="WSB42" s="288"/>
      <c r="WSC42" s="311"/>
      <c r="WSD42" s="267"/>
      <c r="WSE42" s="263"/>
      <c r="WSF42" s="263"/>
      <c r="WSG42" s="263"/>
      <c r="WSH42" s="263"/>
      <c r="WSI42" s="263"/>
      <c r="WSJ42" s="263"/>
      <c r="WSK42" s="288"/>
      <c r="WSL42" s="288"/>
      <c r="WSM42" s="311"/>
      <c r="WSN42" s="267"/>
      <c r="WSO42" s="263"/>
      <c r="WSP42" s="263"/>
      <c r="WSQ42" s="263"/>
      <c r="WSR42" s="263"/>
      <c r="WSS42" s="263"/>
      <c r="WST42" s="263"/>
      <c r="WSU42" s="288"/>
      <c r="WSV42" s="288"/>
      <c r="WSW42" s="311"/>
      <c r="WSX42" s="267"/>
      <c r="WSY42" s="263"/>
      <c r="WSZ42" s="263"/>
      <c r="WTA42" s="263"/>
      <c r="WTB42" s="263"/>
      <c r="WTC42" s="263"/>
      <c r="WTD42" s="263"/>
      <c r="WTE42" s="288"/>
      <c r="WTF42" s="288"/>
      <c r="WTG42" s="311"/>
      <c r="WTH42" s="267"/>
      <c r="WTI42" s="263"/>
      <c r="WTJ42" s="263"/>
      <c r="WTK42" s="263"/>
      <c r="WTL42" s="263"/>
      <c r="WTM42" s="263"/>
      <c r="WTN42" s="263"/>
      <c r="WTO42" s="288"/>
      <c r="WTP42" s="288"/>
      <c r="WTQ42" s="311"/>
      <c r="WTR42" s="267"/>
      <c r="WTS42" s="263"/>
      <c r="WTT42" s="263"/>
      <c r="WTU42" s="263"/>
      <c r="WTV42" s="263"/>
      <c r="WTW42" s="263"/>
      <c r="WTX42" s="263"/>
      <c r="WTY42" s="288"/>
      <c r="WTZ42" s="288"/>
      <c r="WUA42" s="311"/>
      <c r="WUB42" s="267"/>
      <c r="WUC42" s="263"/>
      <c r="WUD42" s="263"/>
      <c r="WUE42" s="263"/>
      <c r="WUF42" s="263"/>
      <c r="WUG42" s="263"/>
      <c r="WUH42" s="263"/>
      <c r="WUI42" s="288"/>
      <c r="WUJ42" s="288"/>
      <c r="WUK42" s="311"/>
      <c r="WUL42" s="267"/>
      <c r="WUM42" s="263"/>
      <c r="WUN42" s="263"/>
      <c r="WUO42" s="263"/>
      <c r="WUP42" s="263"/>
      <c r="WUQ42" s="263"/>
      <c r="WUR42" s="263"/>
      <c r="WUS42" s="288"/>
      <c r="WUT42" s="288"/>
      <c r="WUU42" s="311"/>
      <c r="WUV42" s="267"/>
      <c r="WUW42" s="263"/>
      <c r="WUX42" s="263"/>
      <c r="WUY42" s="263"/>
      <c r="WUZ42" s="263"/>
      <c r="WVA42" s="263"/>
      <c r="WVB42" s="263"/>
      <c r="WVC42" s="288"/>
      <c r="WVD42" s="288"/>
      <c r="WVE42" s="311"/>
      <c r="WVF42" s="267"/>
      <c r="WVG42" s="263"/>
      <c r="WVH42" s="263"/>
      <c r="WVI42" s="263"/>
      <c r="WVJ42" s="263"/>
      <c r="WVK42" s="263"/>
      <c r="WVL42" s="263"/>
      <c r="WVM42" s="288"/>
      <c r="WVN42" s="288"/>
      <c r="WVO42" s="311"/>
      <c r="WVP42" s="267"/>
      <c r="WVQ42" s="263"/>
      <c r="WVR42" s="263"/>
      <c r="WVS42" s="263"/>
      <c r="WVT42" s="263"/>
      <c r="WVU42" s="263"/>
      <c r="WVV42" s="263"/>
      <c r="WVW42" s="288"/>
      <c r="WVX42" s="288"/>
      <c r="WVY42" s="311"/>
      <c r="WVZ42" s="267"/>
      <c r="WWA42" s="263"/>
      <c r="WWB42" s="263"/>
      <c r="WWC42" s="263"/>
      <c r="WWD42" s="263"/>
      <c r="WWE42" s="263"/>
      <c r="WWF42" s="263"/>
      <c r="WWG42" s="288"/>
      <c r="WWH42" s="288"/>
      <c r="WWI42" s="311"/>
      <c r="WWJ42" s="267"/>
      <c r="WWK42" s="263"/>
      <c r="WWL42" s="263"/>
      <c r="WWM42" s="263"/>
      <c r="WWN42" s="263"/>
      <c r="WWO42" s="263"/>
      <c r="WWP42" s="263"/>
      <c r="WWQ42" s="288"/>
      <c r="WWR42" s="288"/>
      <c r="WWS42" s="311"/>
      <c r="WWT42" s="267"/>
      <c r="WWU42" s="263"/>
      <c r="WWV42" s="263"/>
      <c r="WWW42" s="263"/>
      <c r="WWX42" s="263"/>
      <c r="WWY42" s="263"/>
      <c r="WWZ42" s="263"/>
      <c r="WXA42" s="288"/>
      <c r="WXB42" s="288"/>
      <c r="WXC42" s="311"/>
      <c r="WXD42" s="267"/>
      <c r="WXE42" s="263"/>
      <c r="WXF42" s="263"/>
      <c r="WXG42" s="263"/>
      <c r="WXH42" s="263"/>
      <c r="WXI42" s="263"/>
      <c r="WXJ42" s="263"/>
      <c r="WXK42" s="288"/>
      <c r="WXL42" s="288"/>
      <c r="WXM42" s="311"/>
      <c r="WXN42" s="267"/>
      <c r="WXO42" s="263"/>
      <c r="WXP42" s="263"/>
      <c r="WXQ42" s="263"/>
      <c r="WXR42" s="263"/>
      <c r="WXS42" s="263"/>
      <c r="WXT42" s="263"/>
      <c r="WXU42" s="288"/>
      <c r="WXV42" s="288"/>
      <c r="WXW42" s="311"/>
      <c r="WXX42" s="267"/>
      <c r="WXY42" s="263"/>
      <c r="WXZ42" s="263"/>
      <c r="WYA42" s="263"/>
      <c r="WYB42" s="263"/>
      <c r="WYC42" s="263"/>
      <c r="WYD42" s="263"/>
      <c r="WYE42" s="288"/>
      <c r="WYF42" s="288"/>
      <c r="WYG42" s="311"/>
      <c r="WYH42" s="267"/>
      <c r="WYI42" s="263"/>
      <c r="WYJ42" s="263"/>
      <c r="WYK42" s="263"/>
      <c r="WYL42" s="263"/>
      <c r="WYM42" s="263"/>
      <c r="WYN42" s="263"/>
      <c r="WYO42" s="288"/>
      <c r="WYP42" s="288"/>
      <c r="WYQ42" s="311"/>
      <c r="WYR42" s="267"/>
      <c r="WYS42" s="263"/>
      <c r="WYT42" s="263"/>
      <c r="WYU42" s="263"/>
      <c r="WYV42" s="263"/>
      <c r="WYW42" s="263"/>
      <c r="WYX42" s="263"/>
      <c r="WYY42" s="288"/>
      <c r="WYZ42" s="288"/>
      <c r="WZA42" s="311"/>
      <c r="WZB42" s="267"/>
      <c r="WZC42" s="263"/>
      <c r="WZD42" s="263"/>
      <c r="WZE42" s="263"/>
      <c r="WZF42" s="263"/>
      <c r="WZG42" s="263"/>
      <c r="WZH42" s="263"/>
      <c r="WZI42" s="288"/>
      <c r="WZJ42" s="288"/>
      <c r="WZK42" s="311"/>
      <c r="WZL42" s="267"/>
      <c r="WZM42" s="263"/>
      <c r="WZN42" s="263"/>
      <c r="WZO42" s="263"/>
      <c r="WZP42" s="263"/>
      <c r="WZQ42" s="263"/>
      <c r="WZR42" s="263"/>
      <c r="WZS42" s="288"/>
      <c r="WZT42" s="288"/>
      <c r="WZU42" s="311"/>
      <c r="WZV42" s="267"/>
      <c r="WZW42" s="263"/>
      <c r="WZX42" s="263"/>
      <c r="WZY42" s="263"/>
      <c r="WZZ42" s="263"/>
      <c r="XAA42" s="263"/>
      <c r="XAB42" s="263"/>
      <c r="XAC42" s="288"/>
      <c r="XAD42" s="288"/>
      <c r="XAE42" s="311"/>
      <c r="XAF42" s="267"/>
      <c r="XAG42" s="263"/>
      <c r="XAH42" s="263"/>
      <c r="XAI42" s="263"/>
      <c r="XAJ42" s="263"/>
      <c r="XAK42" s="263"/>
      <c r="XAL42" s="263"/>
      <c r="XAM42" s="288"/>
      <c r="XAN42" s="288"/>
      <c r="XAO42" s="311"/>
      <c r="XAP42" s="267"/>
      <c r="XAQ42" s="263"/>
      <c r="XAR42" s="263"/>
      <c r="XAS42" s="263"/>
      <c r="XAT42" s="263"/>
      <c r="XAU42" s="263"/>
      <c r="XAV42" s="263"/>
      <c r="XAW42" s="288"/>
      <c r="XAX42" s="288"/>
      <c r="XAY42" s="311"/>
      <c r="XAZ42" s="267"/>
      <c r="XBA42" s="263"/>
      <c r="XBB42" s="263"/>
      <c r="XBC42" s="263"/>
      <c r="XBD42" s="263"/>
      <c r="XBE42" s="263"/>
      <c r="XBF42" s="263"/>
      <c r="XBG42" s="288"/>
      <c r="XBH42" s="288"/>
      <c r="XBI42" s="311"/>
      <c r="XBJ42" s="267"/>
      <c r="XBK42" s="263"/>
      <c r="XBL42" s="263"/>
      <c r="XBM42" s="263"/>
      <c r="XBN42" s="263"/>
      <c r="XBO42" s="263"/>
      <c r="XBP42" s="263"/>
      <c r="XBQ42" s="288"/>
      <c r="XBR42" s="288"/>
      <c r="XBS42" s="311"/>
      <c r="XBT42" s="267"/>
      <c r="XBU42" s="263"/>
      <c r="XBV42" s="263"/>
      <c r="XBW42" s="263"/>
      <c r="XBX42" s="263"/>
      <c r="XBY42" s="263"/>
      <c r="XBZ42" s="263"/>
      <c r="XCA42" s="288"/>
      <c r="XCB42" s="288"/>
      <c r="XCC42" s="311"/>
      <c r="XCD42" s="267"/>
      <c r="XCE42" s="263"/>
      <c r="XCF42" s="263"/>
      <c r="XCG42" s="263"/>
      <c r="XCH42" s="263"/>
      <c r="XCI42" s="263"/>
      <c r="XCJ42" s="263"/>
      <c r="XCK42" s="288"/>
      <c r="XCL42" s="288"/>
      <c r="XCM42" s="311"/>
      <c r="XCN42" s="267"/>
      <c r="XCO42" s="263"/>
      <c r="XCP42" s="263"/>
      <c r="XCQ42" s="263"/>
      <c r="XCR42" s="263"/>
      <c r="XCS42" s="263"/>
      <c r="XCT42" s="263"/>
      <c r="XCU42" s="288"/>
      <c r="XCV42" s="288"/>
      <c r="XCW42" s="311"/>
      <c r="XCX42" s="267"/>
      <c r="XCY42" s="263"/>
      <c r="XCZ42" s="263"/>
      <c r="XDA42" s="263"/>
      <c r="XDB42" s="263"/>
      <c r="XDC42" s="263"/>
      <c r="XDD42" s="263"/>
      <c r="XDE42" s="288"/>
      <c r="XDF42" s="288"/>
      <c r="XDG42" s="311"/>
      <c r="XDH42" s="267"/>
      <c r="XDI42" s="263"/>
      <c r="XDJ42" s="263"/>
      <c r="XDK42" s="263"/>
      <c r="XDL42" s="263"/>
      <c r="XDM42" s="263"/>
      <c r="XDN42" s="263"/>
      <c r="XDO42" s="288"/>
      <c r="XDP42" s="288"/>
      <c r="XDQ42" s="311"/>
      <c r="XDR42" s="267"/>
      <c r="XDS42" s="263"/>
      <c r="XDT42" s="263"/>
      <c r="XDU42" s="263"/>
      <c r="XDV42" s="263"/>
      <c r="XDW42" s="263"/>
      <c r="XDX42" s="263"/>
      <c r="XDY42" s="288"/>
      <c r="XDZ42" s="288"/>
      <c r="XEA42" s="311"/>
      <c r="XEB42" s="267"/>
      <c r="XEC42" s="263"/>
      <c r="XED42" s="263"/>
      <c r="XEE42" s="263"/>
      <c r="XEF42" s="263"/>
      <c r="XEG42" s="263"/>
      <c r="XEH42" s="263"/>
      <c r="XEI42" s="288"/>
      <c r="XEJ42" s="288"/>
      <c r="XEK42" s="311"/>
      <c r="XEL42" s="267"/>
      <c r="XEM42" s="263"/>
      <c r="XEN42" s="263"/>
      <c r="XEO42" s="263"/>
      <c r="XEP42" s="263"/>
      <c r="XEQ42" s="263"/>
      <c r="XER42" s="263"/>
      <c r="XES42" s="288"/>
      <c r="XET42" s="288"/>
      <c r="XEU42" s="311"/>
      <c r="XEV42" s="267"/>
      <c r="XEW42" s="263"/>
      <c r="XEX42" s="263"/>
      <c r="XEY42" s="263"/>
      <c r="XEZ42" s="263"/>
      <c r="XFA42" s="263"/>
      <c r="XFB42" s="263"/>
      <c r="XFC42" s="288"/>
      <c r="XFD42" s="288"/>
    </row>
    <row r="43" spans="1:16384" s="263" customFormat="1" ht="13" x14ac:dyDescent="0.2">
      <c r="A43" s="267"/>
      <c r="AP43" s="314"/>
      <c r="AQ43" s="288"/>
      <c r="AS43" s="311"/>
      <c r="AT43" s="267"/>
      <c r="AZ43" s="314"/>
      <c r="BA43" s="288"/>
      <c r="BC43" s="311"/>
      <c r="BD43" s="267"/>
      <c r="BJ43" s="314"/>
      <c r="BK43" s="288"/>
      <c r="BM43" s="311"/>
      <c r="BN43" s="267"/>
      <c r="BT43" s="314"/>
      <c r="BU43" s="288"/>
      <c r="BW43" s="311"/>
      <c r="BX43" s="267"/>
      <c r="CD43" s="314"/>
      <c r="CE43" s="288"/>
      <c r="CG43" s="311"/>
      <c r="CH43" s="267"/>
      <c r="CN43" s="314"/>
      <c r="CO43" s="288"/>
      <c r="CQ43" s="311"/>
      <c r="CR43" s="267"/>
      <c r="CX43" s="314"/>
      <c r="CY43" s="288"/>
      <c r="DA43" s="311"/>
      <c r="DB43" s="267"/>
      <c r="DH43" s="314"/>
      <c r="DI43" s="288"/>
      <c r="DK43" s="311"/>
      <c r="DL43" s="267"/>
      <c r="DR43" s="314"/>
      <c r="DS43" s="288"/>
      <c r="DU43" s="311"/>
      <c r="DV43" s="267"/>
      <c r="EB43" s="314"/>
      <c r="EC43" s="288"/>
      <c r="EE43" s="311"/>
      <c r="EF43" s="267"/>
      <c r="EL43" s="314"/>
      <c r="EM43" s="288"/>
      <c r="EO43" s="311"/>
      <c r="EP43" s="267"/>
      <c r="EV43" s="314"/>
      <c r="EW43" s="288"/>
      <c r="EY43" s="311"/>
      <c r="EZ43" s="267"/>
      <c r="FF43" s="314"/>
      <c r="FG43" s="288"/>
      <c r="FI43" s="311"/>
      <c r="FJ43" s="267"/>
      <c r="FP43" s="314"/>
      <c r="FQ43" s="288"/>
      <c r="FS43" s="311"/>
      <c r="FT43" s="267"/>
      <c r="FZ43" s="314"/>
      <c r="GA43" s="288"/>
      <c r="GC43" s="311"/>
      <c r="GD43" s="267"/>
      <c r="GJ43" s="314"/>
      <c r="GK43" s="288"/>
      <c r="GM43" s="311"/>
      <c r="GN43" s="267"/>
      <c r="GT43" s="314"/>
      <c r="GU43" s="288"/>
      <c r="GW43" s="311"/>
      <c r="GX43" s="267"/>
      <c r="HD43" s="314"/>
      <c r="HE43" s="288"/>
      <c r="HG43" s="311"/>
      <c r="HH43" s="267"/>
      <c r="HN43" s="314"/>
      <c r="HO43" s="288"/>
      <c r="HQ43" s="311"/>
      <c r="HR43" s="267"/>
      <c r="HX43" s="314"/>
      <c r="HY43" s="288"/>
      <c r="IA43" s="311"/>
      <c r="IB43" s="267"/>
      <c r="IH43" s="314"/>
      <c r="II43" s="288"/>
      <c r="IK43" s="311"/>
      <c r="IL43" s="267"/>
      <c r="IR43" s="314"/>
      <c r="IS43" s="288"/>
      <c r="IU43" s="311"/>
      <c r="IV43" s="267"/>
      <c r="JB43" s="314"/>
      <c r="JC43" s="288"/>
      <c r="JE43" s="311"/>
      <c r="JF43" s="267"/>
      <c r="JL43" s="314"/>
      <c r="JM43" s="288"/>
      <c r="JO43" s="311"/>
      <c r="JP43" s="267"/>
      <c r="JV43" s="314"/>
      <c r="JW43" s="288"/>
      <c r="JY43" s="311"/>
      <c r="JZ43" s="267"/>
      <c r="KF43" s="314"/>
      <c r="KG43" s="288"/>
      <c r="KI43" s="311"/>
      <c r="KJ43" s="267"/>
      <c r="KP43" s="314"/>
      <c r="KQ43" s="288"/>
      <c r="KS43" s="311"/>
      <c r="KT43" s="267"/>
      <c r="KZ43" s="314"/>
      <c r="LA43" s="288"/>
      <c r="LC43" s="311"/>
      <c r="LD43" s="267"/>
      <c r="LJ43" s="314"/>
      <c r="LK43" s="288"/>
      <c r="LM43" s="311"/>
      <c r="LN43" s="267"/>
      <c r="LT43" s="314"/>
      <c r="LU43" s="288"/>
      <c r="LW43" s="311"/>
      <c r="LX43" s="267"/>
      <c r="MD43" s="314"/>
      <c r="ME43" s="288"/>
      <c r="MG43" s="311"/>
      <c r="MH43" s="267"/>
      <c r="MN43" s="314"/>
      <c r="MO43" s="288"/>
      <c r="MQ43" s="311"/>
      <c r="MR43" s="267"/>
      <c r="MX43" s="314"/>
      <c r="MY43" s="288"/>
      <c r="NA43" s="311"/>
      <c r="NB43" s="267"/>
      <c r="NH43" s="314"/>
      <c r="NI43" s="288"/>
      <c r="NK43" s="311"/>
      <c r="NL43" s="267"/>
      <c r="NR43" s="314"/>
      <c r="NS43" s="288"/>
      <c r="NU43" s="311"/>
      <c r="NV43" s="267"/>
      <c r="OB43" s="314"/>
      <c r="OC43" s="288"/>
      <c r="OE43" s="311"/>
      <c r="OF43" s="267"/>
      <c r="OL43" s="314"/>
      <c r="OM43" s="288"/>
      <c r="OO43" s="311"/>
      <c r="OP43" s="267"/>
      <c r="OV43" s="314"/>
      <c r="OW43" s="288"/>
      <c r="OY43" s="311"/>
      <c r="OZ43" s="267"/>
      <c r="PF43" s="314"/>
      <c r="PG43" s="288"/>
      <c r="PI43" s="311"/>
      <c r="PJ43" s="267"/>
      <c r="PP43" s="314"/>
      <c r="PQ43" s="288"/>
      <c r="PS43" s="311"/>
      <c r="PT43" s="267"/>
      <c r="PZ43" s="314"/>
      <c r="QA43" s="288"/>
      <c r="QC43" s="311"/>
      <c r="QD43" s="267"/>
      <c r="QJ43" s="314"/>
      <c r="QK43" s="288"/>
      <c r="QM43" s="311"/>
      <c r="QN43" s="267"/>
      <c r="QT43" s="314"/>
      <c r="QU43" s="288"/>
      <c r="QW43" s="311"/>
      <c r="QX43" s="267"/>
      <c r="RD43" s="314"/>
      <c r="RE43" s="288"/>
      <c r="RG43" s="311"/>
      <c r="RH43" s="267"/>
      <c r="RN43" s="314"/>
      <c r="RO43" s="288"/>
      <c r="RQ43" s="311"/>
      <c r="RR43" s="267"/>
      <c r="RX43" s="314"/>
      <c r="RY43" s="288"/>
      <c r="SA43" s="311"/>
      <c r="SB43" s="267"/>
      <c r="SH43" s="314"/>
      <c r="SI43" s="288"/>
      <c r="SK43" s="311"/>
      <c r="SL43" s="267"/>
      <c r="SR43" s="314"/>
      <c r="SS43" s="288"/>
      <c r="SU43" s="311"/>
      <c r="SV43" s="267"/>
      <c r="TB43" s="314"/>
      <c r="TC43" s="288"/>
      <c r="TE43" s="311"/>
      <c r="TF43" s="267"/>
      <c r="TL43" s="314"/>
      <c r="TM43" s="288"/>
      <c r="TO43" s="311"/>
      <c r="TP43" s="267"/>
      <c r="TV43" s="314"/>
      <c r="TW43" s="288"/>
      <c r="TY43" s="311"/>
      <c r="TZ43" s="267"/>
      <c r="UF43" s="314"/>
      <c r="UG43" s="288"/>
      <c r="UI43" s="311"/>
      <c r="UJ43" s="267"/>
      <c r="UP43" s="314"/>
      <c r="UQ43" s="288"/>
      <c r="US43" s="311"/>
      <c r="UT43" s="267"/>
      <c r="UZ43" s="314"/>
      <c r="VA43" s="288"/>
      <c r="VC43" s="311"/>
      <c r="VD43" s="267"/>
      <c r="VJ43" s="314"/>
      <c r="VK43" s="288"/>
      <c r="VM43" s="311"/>
      <c r="VN43" s="267"/>
      <c r="VT43" s="314"/>
      <c r="VU43" s="288"/>
      <c r="VW43" s="311"/>
      <c r="VX43" s="267"/>
      <c r="WD43" s="314"/>
      <c r="WE43" s="288"/>
      <c r="WG43" s="311"/>
      <c r="WH43" s="267"/>
      <c r="WN43" s="314"/>
      <c r="WO43" s="288"/>
      <c r="WQ43" s="311"/>
      <c r="WR43" s="267"/>
      <c r="WX43" s="314"/>
      <c r="WY43" s="288"/>
      <c r="XA43" s="311"/>
      <c r="XB43" s="267"/>
      <c r="XH43" s="314"/>
      <c r="XI43" s="288"/>
      <c r="XK43" s="311"/>
      <c r="XL43" s="267"/>
      <c r="XR43" s="314"/>
      <c r="XS43" s="288"/>
      <c r="XU43" s="311"/>
      <c r="XV43" s="267"/>
      <c r="YB43" s="314"/>
      <c r="YC43" s="288"/>
      <c r="YE43" s="311"/>
      <c r="YF43" s="267"/>
      <c r="YL43" s="314"/>
      <c r="YM43" s="288"/>
      <c r="YO43" s="311"/>
      <c r="YP43" s="267"/>
      <c r="YV43" s="314"/>
      <c r="YW43" s="288"/>
      <c r="YY43" s="311"/>
      <c r="YZ43" s="267"/>
      <c r="ZF43" s="314"/>
      <c r="ZG43" s="288"/>
      <c r="ZI43" s="311"/>
      <c r="ZJ43" s="267"/>
      <c r="ZP43" s="314"/>
      <c r="ZQ43" s="288"/>
      <c r="ZS43" s="311"/>
      <c r="ZT43" s="267"/>
      <c r="ZZ43" s="314"/>
      <c r="AAA43" s="288"/>
      <c r="AAC43" s="311"/>
      <c r="AAD43" s="267"/>
      <c r="AAJ43" s="314"/>
      <c r="AAK43" s="288"/>
      <c r="AAM43" s="311"/>
      <c r="AAN43" s="267"/>
      <c r="AAT43" s="314"/>
      <c r="AAU43" s="288"/>
      <c r="AAW43" s="311"/>
      <c r="AAX43" s="267"/>
      <c r="ABD43" s="314"/>
      <c r="ABE43" s="288"/>
      <c r="ABG43" s="311"/>
      <c r="ABH43" s="267"/>
      <c r="ABN43" s="314"/>
      <c r="ABO43" s="288"/>
      <c r="ABQ43" s="311"/>
      <c r="ABR43" s="267"/>
      <c r="ABX43" s="314"/>
      <c r="ABY43" s="288"/>
      <c r="ACA43" s="311"/>
      <c r="ACB43" s="267"/>
      <c r="ACH43" s="314"/>
      <c r="ACI43" s="288"/>
      <c r="ACK43" s="311"/>
      <c r="ACL43" s="267"/>
      <c r="ACR43" s="314"/>
      <c r="ACS43" s="288"/>
      <c r="ACU43" s="311"/>
      <c r="ACV43" s="267"/>
      <c r="ADB43" s="314"/>
      <c r="ADC43" s="288"/>
      <c r="ADE43" s="311"/>
      <c r="ADF43" s="267"/>
      <c r="ADL43" s="314"/>
      <c r="ADM43" s="288"/>
      <c r="ADO43" s="311"/>
      <c r="ADP43" s="267"/>
      <c r="ADV43" s="314"/>
      <c r="ADW43" s="288"/>
      <c r="ADY43" s="311"/>
      <c r="ADZ43" s="267"/>
      <c r="AEF43" s="314"/>
      <c r="AEG43" s="288"/>
      <c r="AEI43" s="311"/>
      <c r="AEJ43" s="267"/>
      <c r="AEP43" s="314"/>
      <c r="AEQ43" s="288"/>
      <c r="AES43" s="311"/>
      <c r="AET43" s="267"/>
      <c r="AEZ43" s="314"/>
      <c r="AFA43" s="288"/>
      <c r="AFC43" s="311"/>
      <c r="AFD43" s="267"/>
      <c r="AFJ43" s="314"/>
      <c r="AFK43" s="288"/>
      <c r="AFM43" s="311"/>
      <c r="AFN43" s="267"/>
      <c r="AFT43" s="314"/>
      <c r="AFU43" s="288"/>
      <c r="AFW43" s="311"/>
      <c r="AFX43" s="267"/>
      <c r="AGD43" s="314"/>
      <c r="AGE43" s="288"/>
      <c r="AGG43" s="311"/>
      <c r="AGH43" s="267"/>
      <c r="AGN43" s="314"/>
      <c r="AGO43" s="288"/>
      <c r="AGQ43" s="311"/>
      <c r="AGR43" s="267"/>
      <c r="AGX43" s="314"/>
      <c r="AGY43" s="288"/>
      <c r="AHA43" s="311"/>
      <c r="AHB43" s="267"/>
      <c r="AHH43" s="314"/>
      <c r="AHI43" s="288"/>
      <c r="AHK43" s="311"/>
      <c r="AHL43" s="267"/>
      <c r="AHR43" s="314"/>
      <c r="AHS43" s="288"/>
      <c r="AHU43" s="311"/>
      <c r="AHV43" s="267"/>
      <c r="AIB43" s="314"/>
      <c r="AIC43" s="288"/>
      <c r="AIE43" s="311"/>
      <c r="AIF43" s="267"/>
      <c r="AIL43" s="314"/>
      <c r="AIM43" s="288"/>
      <c r="AIO43" s="311"/>
      <c r="AIP43" s="267"/>
      <c r="AIV43" s="314"/>
      <c r="AIW43" s="288"/>
      <c r="AIY43" s="311"/>
      <c r="AIZ43" s="267"/>
      <c r="AJF43" s="314"/>
      <c r="AJG43" s="288"/>
      <c r="AJI43" s="311"/>
      <c r="AJJ43" s="267"/>
      <c r="AJP43" s="314"/>
      <c r="AJQ43" s="288"/>
      <c r="AJS43" s="311"/>
      <c r="AJT43" s="267"/>
      <c r="AJZ43" s="314"/>
      <c r="AKA43" s="288"/>
      <c r="AKC43" s="311"/>
      <c r="AKD43" s="267"/>
      <c r="AKJ43" s="314"/>
      <c r="AKK43" s="288"/>
      <c r="AKM43" s="311"/>
      <c r="AKN43" s="267"/>
      <c r="AKT43" s="314"/>
      <c r="AKU43" s="288"/>
      <c r="AKW43" s="311"/>
      <c r="AKX43" s="267"/>
      <c r="ALD43" s="314"/>
      <c r="ALE43" s="288"/>
      <c r="ALG43" s="311"/>
      <c r="ALH43" s="267"/>
      <c r="ALN43" s="314"/>
      <c r="ALO43" s="288"/>
      <c r="ALQ43" s="311"/>
      <c r="ALR43" s="267"/>
      <c r="ALX43" s="314"/>
      <c r="ALY43" s="288"/>
      <c r="AMA43" s="311"/>
      <c r="AMB43" s="267"/>
      <c r="AMH43" s="314"/>
      <c r="AMI43" s="288"/>
      <c r="AMK43" s="311"/>
      <c r="AML43" s="267"/>
      <c r="AMR43" s="314"/>
      <c r="AMS43" s="288"/>
      <c r="AMU43" s="311"/>
      <c r="AMV43" s="267"/>
      <c r="ANB43" s="314"/>
      <c r="ANC43" s="288"/>
      <c r="ANE43" s="311"/>
      <c r="ANF43" s="267"/>
      <c r="ANL43" s="314"/>
      <c r="ANM43" s="288"/>
      <c r="ANO43" s="311"/>
      <c r="ANP43" s="267"/>
      <c r="ANV43" s="314"/>
      <c r="ANW43" s="288"/>
      <c r="ANY43" s="311"/>
      <c r="ANZ43" s="267"/>
      <c r="AOF43" s="314"/>
      <c r="AOG43" s="288"/>
      <c r="AOI43" s="311"/>
      <c r="AOJ43" s="267"/>
      <c r="AOP43" s="314"/>
      <c r="AOQ43" s="288"/>
      <c r="AOS43" s="311"/>
      <c r="AOT43" s="267"/>
      <c r="AOZ43" s="314"/>
      <c r="APA43" s="288"/>
      <c r="APC43" s="311"/>
      <c r="APD43" s="267"/>
      <c r="APJ43" s="314"/>
      <c r="APK43" s="288"/>
      <c r="APM43" s="311"/>
      <c r="APN43" s="267"/>
      <c r="APT43" s="314"/>
      <c r="APU43" s="288"/>
      <c r="APW43" s="311"/>
      <c r="APX43" s="267"/>
      <c r="AQD43" s="314"/>
      <c r="AQE43" s="288"/>
      <c r="AQG43" s="311"/>
      <c r="AQH43" s="267"/>
      <c r="AQN43" s="314"/>
      <c r="AQO43" s="288"/>
      <c r="AQQ43" s="311"/>
      <c r="AQR43" s="267"/>
      <c r="AQX43" s="314"/>
      <c r="AQY43" s="288"/>
      <c r="ARA43" s="311"/>
      <c r="ARB43" s="267"/>
      <c r="ARH43" s="314"/>
      <c r="ARI43" s="288"/>
      <c r="ARK43" s="311"/>
      <c r="ARL43" s="267"/>
      <c r="ARR43" s="314"/>
      <c r="ARS43" s="288"/>
      <c r="ARU43" s="311"/>
      <c r="ARV43" s="267"/>
      <c r="ASB43" s="314"/>
      <c r="ASC43" s="288"/>
      <c r="ASE43" s="311"/>
      <c r="ASF43" s="267"/>
      <c r="ASL43" s="314"/>
      <c r="ASM43" s="288"/>
      <c r="ASO43" s="311"/>
      <c r="ASP43" s="267"/>
      <c r="ASV43" s="314"/>
      <c r="ASW43" s="288"/>
      <c r="ASY43" s="311"/>
      <c r="ASZ43" s="267"/>
      <c r="ATF43" s="314"/>
      <c r="ATG43" s="288"/>
      <c r="ATI43" s="311"/>
      <c r="ATJ43" s="267"/>
      <c r="ATP43" s="314"/>
      <c r="ATQ43" s="288"/>
      <c r="ATS43" s="311"/>
      <c r="ATT43" s="267"/>
      <c r="ATZ43" s="314"/>
      <c r="AUA43" s="288"/>
      <c r="AUC43" s="311"/>
      <c r="AUD43" s="267"/>
      <c r="AUJ43" s="314"/>
      <c r="AUK43" s="288"/>
      <c r="AUM43" s="311"/>
      <c r="AUN43" s="267"/>
      <c r="AUT43" s="314"/>
      <c r="AUU43" s="288"/>
      <c r="AUW43" s="311"/>
      <c r="AUX43" s="267"/>
      <c r="AVD43" s="314"/>
      <c r="AVE43" s="288"/>
      <c r="AVG43" s="311"/>
      <c r="AVH43" s="267"/>
      <c r="AVN43" s="314"/>
      <c r="AVO43" s="288"/>
      <c r="AVQ43" s="311"/>
      <c r="AVR43" s="267"/>
      <c r="AVX43" s="314"/>
      <c r="AVY43" s="288"/>
      <c r="AWA43" s="311"/>
      <c r="AWB43" s="267"/>
      <c r="AWH43" s="314"/>
      <c r="AWI43" s="288"/>
      <c r="AWK43" s="311"/>
      <c r="AWL43" s="267"/>
      <c r="AWR43" s="314"/>
      <c r="AWS43" s="288"/>
      <c r="AWU43" s="311"/>
      <c r="AWV43" s="267"/>
      <c r="AXB43" s="314"/>
      <c r="AXC43" s="288"/>
      <c r="AXE43" s="311"/>
      <c r="AXF43" s="267"/>
      <c r="AXL43" s="314"/>
      <c r="AXM43" s="288"/>
      <c r="AXO43" s="311"/>
      <c r="AXP43" s="267"/>
      <c r="AXV43" s="314"/>
      <c r="AXW43" s="288"/>
      <c r="AXY43" s="311"/>
      <c r="AXZ43" s="267"/>
      <c r="AYF43" s="314"/>
      <c r="AYG43" s="288"/>
      <c r="AYI43" s="311"/>
      <c r="AYJ43" s="267"/>
      <c r="AYP43" s="314"/>
      <c r="AYQ43" s="288"/>
      <c r="AYS43" s="311"/>
      <c r="AYT43" s="267"/>
      <c r="AYZ43" s="314"/>
      <c r="AZA43" s="288"/>
      <c r="AZC43" s="311"/>
      <c r="AZD43" s="267"/>
      <c r="AZJ43" s="314"/>
      <c r="AZK43" s="288"/>
      <c r="AZM43" s="311"/>
      <c r="AZN43" s="267"/>
      <c r="AZT43" s="314"/>
      <c r="AZU43" s="288"/>
      <c r="AZW43" s="311"/>
      <c r="AZX43" s="267"/>
      <c r="BAD43" s="314"/>
      <c r="BAE43" s="288"/>
      <c r="BAG43" s="311"/>
      <c r="BAH43" s="267"/>
      <c r="BAN43" s="314"/>
      <c r="BAO43" s="288"/>
      <c r="BAQ43" s="311"/>
      <c r="BAR43" s="267"/>
      <c r="BAX43" s="314"/>
      <c r="BAY43" s="288"/>
      <c r="BBA43" s="311"/>
      <c r="BBB43" s="267"/>
      <c r="BBH43" s="314"/>
      <c r="BBI43" s="288"/>
      <c r="BBK43" s="311"/>
      <c r="BBL43" s="267"/>
      <c r="BBR43" s="314"/>
      <c r="BBS43" s="288"/>
      <c r="BBU43" s="311"/>
      <c r="BBV43" s="267"/>
      <c r="BCB43" s="314"/>
      <c r="BCC43" s="288"/>
      <c r="BCE43" s="311"/>
      <c r="BCF43" s="267"/>
      <c r="BCL43" s="314"/>
      <c r="BCM43" s="288"/>
      <c r="BCO43" s="311"/>
      <c r="BCP43" s="267"/>
      <c r="BCV43" s="314"/>
      <c r="BCW43" s="288"/>
      <c r="BCY43" s="311"/>
      <c r="BCZ43" s="267"/>
      <c r="BDF43" s="314"/>
      <c r="BDG43" s="288"/>
      <c r="BDI43" s="311"/>
      <c r="BDJ43" s="267"/>
      <c r="BDP43" s="314"/>
      <c r="BDQ43" s="288"/>
      <c r="BDS43" s="311"/>
      <c r="BDT43" s="267"/>
      <c r="BDZ43" s="314"/>
      <c r="BEA43" s="288"/>
      <c r="BEC43" s="311"/>
      <c r="BED43" s="267"/>
      <c r="BEJ43" s="314"/>
      <c r="BEK43" s="288"/>
      <c r="BEM43" s="311"/>
      <c r="BEN43" s="267"/>
      <c r="BET43" s="314"/>
      <c r="BEU43" s="288"/>
      <c r="BEW43" s="311"/>
      <c r="BEX43" s="267"/>
      <c r="BFD43" s="314"/>
      <c r="BFE43" s="288"/>
      <c r="BFG43" s="311"/>
      <c r="BFH43" s="267"/>
      <c r="BFN43" s="314"/>
      <c r="BFO43" s="288"/>
      <c r="BFQ43" s="311"/>
      <c r="BFR43" s="267"/>
      <c r="BFX43" s="314"/>
      <c r="BFY43" s="288"/>
      <c r="BGA43" s="311"/>
      <c r="BGB43" s="267"/>
      <c r="BGH43" s="314"/>
      <c r="BGI43" s="288"/>
      <c r="BGK43" s="311"/>
      <c r="BGL43" s="267"/>
      <c r="BGR43" s="314"/>
      <c r="BGS43" s="288"/>
      <c r="BGU43" s="311"/>
      <c r="BGV43" s="267"/>
      <c r="BHB43" s="314"/>
      <c r="BHC43" s="288"/>
      <c r="BHE43" s="311"/>
      <c r="BHF43" s="267"/>
      <c r="BHL43" s="314"/>
      <c r="BHM43" s="288"/>
      <c r="BHO43" s="311"/>
      <c r="BHP43" s="267"/>
      <c r="BHV43" s="314"/>
      <c r="BHW43" s="288"/>
      <c r="BHY43" s="311"/>
      <c r="BHZ43" s="267"/>
      <c r="BIF43" s="314"/>
      <c r="BIG43" s="288"/>
      <c r="BII43" s="311"/>
      <c r="BIJ43" s="267"/>
      <c r="BIP43" s="314"/>
      <c r="BIQ43" s="288"/>
      <c r="BIS43" s="311"/>
      <c r="BIT43" s="267"/>
      <c r="BIZ43" s="314"/>
      <c r="BJA43" s="288"/>
      <c r="BJC43" s="311"/>
      <c r="BJD43" s="267"/>
      <c r="BJJ43" s="314"/>
      <c r="BJK43" s="288"/>
      <c r="BJM43" s="311"/>
      <c r="BJN43" s="267"/>
      <c r="BJT43" s="314"/>
      <c r="BJU43" s="288"/>
      <c r="BJW43" s="311"/>
      <c r="BJX43" s="267"/>
      <c r="BKD43" s="314"/>
      <c r="BKE43" s="288"/>
      <c r="BKG43" s="311"/>
      <c r="BKH43" s="267"/>
      <c r="BKN43" s="314"/>
      <c r="BKO43" s="288"/>
      <c r="BKQ43" s="311"/>
      <c r="BKR43" s="267"/>
      <c r="BKX43" s="314"/>
      <c r="BKY43" s="288"/>
      <c r="BLA43" s="311"/>
      <c r="BLB43" s="267"/>
      <c r="BLH43" s="314"/>
      <c r="BLI43" s="288"/>
      <c r="BLK43" s="311"/>
      <c r="BLL43" s="267"/>
      <c r="BLR43" s="314"/>
      <c r="BLS43" s="288"/>
      <c r="BLU43" s="311"/>
      <c r="BLV43" s="267"/>
      <c r="BMB43" s="314"/>
      <c r="BMC43" s="288"/>
      <c r="BME43" s="311"/>
      <c r="BMF43" s="267"/>
      <c r="BML43" s="314"/>
      <c r="BMM43" s="288"/>
      <c r="BMO43" s="311"/>
      <c r="BMP43" s="267"/>
      <c r="BMV43" s="314"/>
      <c r="BMW43" s="288"/>
      <c r="BMY43" s="311"/>
      <c r="BMZ43" s="267"/>
      <c r="BNF43" s="314"/>
      <c r="BNG43" s="288"/>
      <c r="BNI43" s="311"/>
      <c r="BNJ43" s="267"/>
      <c r="BNP43" s="314"/>
      <c r="BNQ43" s="288"/>
      <c r="BNS43" s="311"/>
      <c r="BNT43" s="267"/>
      <c r="BNZ43" s="314"/>
      <c r="BOA43" s="288"/>
      <c r="BOC43" s="311"/>
      <c r="BOD43" s="267"/>
      <c r="BOJ43" s="314"/>
      <c r="BOK43" s="288"/>
      <c r="BOM43" s="311"/>
      <c r="BON43" s="267"/>
      <c r="BOT43" s="314"/>
      <c r="BOU43" s="288"/>
      <c r="BOW43" s="311"/>
      <c r="BOX43" s="267"/>
      <c r="BPD43" s="314"/>
      <c r="BPE43" s="288"/>
      <c r="BPG43" s="311"/>
      <c r="BPH43" s="267"/>
      <c r="BPN43" s="314"/>
      <c r="BPO43" s="288"/>
      <c r="BPQ43" s="311"/>
      <c r="BPR43" s="267"/>
      <c r="BPX43" s="314"/>
      <c r="BPY43" s="288"/>
      <c r="BQA43" s="311"/>
      <c r="BQB43" s="267"/>
      <c r="BQH43" s="314"/>
      <c r="BQI43" s="288"/>
      <c r="BQK43" s="311"/>
      <c r="BQL43" s="267"/>
      <c r="BQR43" s="314"/>
      <c r="BQS43" s="288"/>
      <c r="BQU43" s="311"/>
      <c r="BQV43" s="267"/>
      <c r="BRB43" s="314"/>
      <c r="BRC43" s="288"/>
      <c r="BRE43" s="311"/>
      <c r="BRF43" s="267"/>
      <c r="BRL43" s="314"/>
      <c r="BRM43" s="288"/>
      <c r="BRO43" s="311"/>
      <c r="BRP43" s="267"/>
      <c r="BRV43" s="314"/>
      <c r="BRW43" s="288"/>
      <c r="BRY43" s="311"/>
      <c r="BRZ43" s="267"/>
      <c r="BSF43" s="314"/>
      <c r="BSG43" s="288"/>
      <c r="BSI43" s="311"/>
      <c r="BSJ43" s="267"/>
      <c r="BSP43" s="314"/>
      <c r="BSQ43" s="288"/>
      <c r="BSS43" s="311"/>
      <c r="BST43" s="267"/>
      <c r="BSZ43" s="314"/>
      <c r="BTA43" s="288"/>
      <c r="BTC43" s="311"/>
      <c r="BTD43" s="267"/>
      <c r="BTJ43" s="314"/>
      <c r="BTK43" s="288"/>
      <c r="BTM43" s="311"/>
      <c r="BTN43" s="267"/>
      <c r="BTT43" s="314"/>
      <c r="BTU43" s="288"/>
      <c r="BTW43" s="311"/>
      <c r="BTX43" s="267"/>
      <c r="BUD43" s="314"/>
      <c r="BUE43" s="288"/>
      <c r="BUG43" s="311"/>
      <c r="BUH43" s="267"/>
      <c r="BUN43" s="314"/>
      <c r="BUO43" s="288"/>
      <c r="BUQ43" s="311"/>
      <c r="BUR43" s="267"/>
      <c r="BUX43" s="314"/>
      <c r="BUY43" s="288"/>
      <c r="BVA43" s="311"/>
      <c r="BVB43" s="267"/>
      <c r="BVH43" s="314"/>
      <c r="BVI43" s="288"/>
      <c r="BVK43" s="311"/>
      <c r="BVL43" s="267"/>
      <c r="BVR43" s="314"/>
      <c r="BVS43" s="288"/>
      <c r="BVU43" s="311"/>
      <c r="BVV43" s="267"/>
      <c r="BWB43" s="314"/>
      <c r="BWC43" s="288"/>
      <c r="BWE43" s="311"/>
      <c r="BWF43" s="267"/>
      <c r="BWL43" s="314"/>
      <c r="BWM43" s="288"/>
      <c r="BWO43" s="311"/>
      <c r="BWP43" s="267"/>
      <c r="BWV43" s="314"/>
      <c r="BWW43" s="288"/>
      <c r="BWY43" s="311"/>
      <c r="BWZ43" s="267"/>
      <c r="BXF43" s="314"/>
      <c r="BXG43" s="288"/>
      <c r="BXI43" s="311"/>
      <c r="BXJ43" s="267"/>
      <c r="BXP43" s="314"/>
      <c r="BXQ43" s="288"/>
      <c r="BXS43" s="311"/>
      <c r="BXT43" s="267"/>
      <c r="BXZ43" s="314"/>
      <c r="BYA43" s="288"/>
      <c r="BYC43" s="311"/>
      <c r="BYD43" s="267"/>
      <c r="BYJ43" s="314"/>
      <c r="BYK43" s="288"/>
      <c r="BYM43" s="311"/>
      <c r="BYN43" s="267"/>
      <c r="BYT43" s="314"/>
      <c r="BYU43" s="288"/>
      <c r="BYW43" s="311"/>
      <c r="BYX43" s="267"/>
      <c r="BZD43" s="314"/>
      <c r="BZE43" s="288"/>
      <c r="BZG43" s="311"/>
      <c r="BZH43" s="267"/>
      <c r="BZN43" s="314"/>
      <c r="BZO43" s="288"/>
      <c r="BZQ43" s="311"/>
      <c r="BZR43" s="267"/>
      <c r="BZX43" s="314"/>
      <c r="BZY43" s="288"/>
      <c r="CAA43" s="311"/>
      <c r="CAB43" s="267"/>
      <c r="CAH43" s="314"/>
      <c r="CAI43" s="288"/>
      <c r="CAK43" s="311"/>
      <c r="CAL43" s="267"/>
      <c r="CAR43" s="314"/>
      <c r="CAS43" s="288"/>
      <c r="CAU43" s="311"/>
      <c r="CAV43" s="267"/>
      <c r="CBB43" s="314"/>
      <c r="CBC43" s="288"/>
      <c r="CBE43" s="311"/>
      <c r="CBF43" s="267"/>
      <c r="CBL43" s="314"/>
      <c r="CBM43" s="288"/>
      <c r="CBO43" s="311"/>
      <c r="CBP43" s="267"/>
      <c r="CBV43" s="314"/>
      <c r="CBW43" s="288"/>
      <c r="CBY43" s="311"/>
      <c r="CBZ43" s="267"/>
      <c r="CCF43" s="314"/>
      <c r="CCG43" s="288"/>
      <c r="CCI43" s="311"/>
      <c r="CCJ43" s="267"/>
      <c r="CCP43" s="314"/>
      <c r="CCQ43" s="288"/>
      <c r="CCS43" s="311"/>
      <c r="CCT43" s="267"/>
      <c r="CCZ43" s="314"/>
      <c r="CDA43" s="288"/>
      <c r="CDC43" s="311"/>
      <c r="CDD43" s="267"/>
      <c r="CDJ43" s="314"/>
      <c r="CDK43" s="288"/>
      <c r="CDM43" s="311"/>
      <c r="CDN43" s="267"/>
      <c r="CDT43" s="314"/>
      <c r="CDU43" s="288"/>
      <c r="CDW43" s="311"/>
      <c r="CDX43" s="267"/>
      <c r="CED43" s="314"/>
      <c r="CEE43" s="288"/>
      <c r="CEG43" s="311"/>
      <c r="CEH43" s="267"/>
      <c r="CEN43" s="314"/>
      <c r="CEO43" s="288"/>
      <c r="CEQ43" s="311"/>
      <c r="CER43" s="267"/>
      <c r="CEX43" s="314"/>
      <c r="CEY43" s="288"/>
      <c r="CFA43" s="311"/>
      <c r="CFB43" s="267"/>
      <c r="CFH43" s="314"/>
      <c r="CFI43" s="288"/>
      <c r="CFK43" s="311"/>
      <c r="CFL43" s="267"/>
      <c r="CFR43" s="314"/>
      <c r="CFS43" s="288"/>
      <c r="CFU43" s="311"/>
      <c r="CFV43" s="267"/>
      <c r="CGB43" s="314"/>
      <c r="CGC43" s="288"/>
      <c r="CGE43" s="311"/>
      <c r="CGF43" s="267"/>
      <c r="CGL43" s="314"/>
      <c r="CGM43" s="288"/>
      <c r="CGO43" s="311"/>
      <c r="CGP43" s="267"/>
      <c r="CGV43" s="314"/>
      <c r="CGW43" s="288"/>
      <c r="CGY43" s="311"/>
      <c r="CGZ43" s="267"/>
      <c r="CHF43" s="314"/>
      <c r="CHG43" s="288"/>
      <c r="CHI43" s="311"/>
      <c r="CHJ43" s="267"/>
      <c r="CHP43" s="314"/>
      <c r="CHQ43" s="288"/>
      <c r="CHS43" s="311"/>
      <c r="CHT43" s="267"/>
      <c r="CHZ43" s="314"/>
      <c r="CIA43" s="288"/>
      <c r="CIC43" s="311"/>
      <c r="CID43" s="267"/>
      <c r="CIJ43" s="314"/>
      <c r="CIK43" s="288"/>
      <c r="CIM43" s="311"/>
      <c r="CIN43" s="267"/>
      <c r="CIT43" s="314"/>
      <c r="CIU43" s="288"/>
      <c r="CIW43" s="311"/>
      <c r="CIX43" s="267"/>
      <c r="CJD43" s="314"/>
      <c r="CJE43" s="288"/>
      <c r="CJG43" s="311"/>
      <c r="CJH43" s="267"/>
      <c r="CJN43" s="314"/>
      <c r="CJO43" s="288"/>
      <c r="CJQ43" s="311"/>
      <c r="CJR43" s="267"/>
      <c r="CJX43" s="314"/>
      <c r="CJY43" s="288"/>
      <c r="CKA43" s="311"/>
      <c r="CKB43" s="267"/>
      <c r="CKH43" s="314"/>
      <c r="CKI43" s="288"/>
      <c r="CKK43" s="311"/>
      <c r="CKL43" s="267"/>
      <c r="CKR43" s="314"/>
      <c r="CKS43" s="288"/>
      <c r="CKU43" s="311"/>
      <c r="CKV43" s="267"/>
      <c r="CLB43" s="314"/>
      <c r="CLC43" s="288"/>
      <c r="CLE43" s="311"/>
      <c r="CLF43" s="267"/>
      <c r="CLL43" s="314"/>
      <c r="CLM43" s="288"/>
      <c r="CLO43" s="311"/>
      <c r="CLP43" s="267"/>
      <c r="CLV43" s="314"/>
      <c r="CLW43" s="288"/>
      <c r="CLY43" s="311"/>
      <c r="CLZ43" s="267"/>
      <c r="CMF43" s="314"/>
      <c r="CMG43" s="288"/>
      <c r="CMI43" s="311"/>
      <c r="CMJ43" s="267"/>
      <c r="CMP43" s="314"/>
      <c r="CMQ43" s="288"/>
      <c r="CMS43" s="311"/>
      <c r="CMT43" s="267"/>
      <c r="CMZ43" s="314"/>
      <c r="CNA43" s="288"/>
      <c r="CNC43" s="311"/>
      <c r="CND43" s="267"/>
      <c r="CNJ43" s="314"/>
      <c r="CNK43" s="288"/>
      <c r="CNM43" s="311"/>
      <c r="CNN43" s="267"/>
      <c r="CNT43" s="314"/>
      <c r="CNU43" s="288"/>
      <c r="CNW43" s="311"/>
      <c r="CNX43" s="267"/>
      <c r="COD43" s="314"/>
      <c r="COE43" s="288"/>
      <c r="COG43" s="311"/>
      <c r="COH43" s="267"/>
      <c r="CON43" s="314"/>
      <c r="COO43" s="288"/>
      <c r="COQ43" s="311"/>
      <c r="COR43" s="267"/>
      <c r="COX43" s="314"/>
      <c r="COY43" s="288"/>
      <c r="CPA43" s="311"/>
      <c r="CPB43" s="267"/>
      <c r="CPH43" s="314"/>
      <c r="CPI43" s="288"/>
      <c r="CPK43" s="311"/>
      <c r="CPL43" s="267"/>
      <c r="CPR43" s="314"/>
      <c r="CPS43" s="288"/>
      <c r="CPU43" s="311"/>
      <c r="CPV43" s="267"/>
      <c r="CQB43" s="314"/>
      <c r="CQC43" s="288"/>
      <c r="CQE43" s="311"/>
      <c r="CQF43" s="267"/>
      <c r="CQL43" s="314"/>
      <c r="CQM43" s="288"/>
      <c r="CQO43" s="311"/>
      <c r="CQP43" s="267"/>
      <c r="CQV43" s="314"/>
      <c r="CQW43" s="288"/>
      <c r="CQY43" s="311"/>
      <c r="CQZ43" s="267"/>
      <c r="CRF43" s="314"/>
      <c r="CRG43" s="288"/>
      <c r="CRI43" s="311"/>
      <c r="CRJ43" s="267"/>
      <c r="CRP43" s="314"/>
      <c r="CRQ43" s="288"/>
      <c r="CRS43" s="311"/>
      <c r="CRT43" s="267"/>
      <c r="CRZ43" s="314"/>
      <c r="CSA43" s="288"/>
      <c r="CSC43" s="311"/>
      <c r="CSD43" s="267"/>
      <c r="CSJ43" s="314"/>
      <c r="CSK43" s="288"/>
      <c r="CSM43" s="311"/>
      <c r="CSN43" s="267"/>
      <c r="CST43" s="314"/>
      <c r="CSU43" s="288"/>
      <c r="CSW43" s="311"/>
      <c r="CSX43" s="267"/>
      <c r="CTD43" s="314"/>
      <c r="CTE43" s="288"/>
      <c r="CTG43" s="311"/>
      <c r="CTH43" s="267"/>
      <c r="CTN43" s="314"/>
      <c r="CTO43" s="288"/>
      <c r="CTQ43" s="311"/>
      <c r="CTR43" s="267"/>
      <c r="CTX43" s="314"/>
      <c r="CTY43" s="288"/>
      <c r="CUA43" s="311"/>
      <c r="CUB43" s="267"/>
      <c r="CUH43" s="314"/>
      <c r="CUI43" s="288"/>
      <c r="CUK43" s="311"/>
      <c r="CUL43" s="267"/>
      <c r="CUR43" s="314"/>
      <c r="CUS43" s="288"/>
      <c r="CUU43" s="311"/>
      <c r="CUV43" s="267"/>
      <c r="CVB43" s="314"/>
      <c r="CVC43" s="288"/>
      <c r="CVE43" s="311"/>
      <c r="CVF43" s="267"/>
      <c r="CVL43" s="314"/>
      <c r="CVM43" s="288"/>
      <c r="CVO43" s="311"/>
      <c r="CVP43" s="267"/>
      <c r="CVV43" s="314"/>
      <c r="CVW43" s="288"/>
      <c r="CVY43" s="311"/>
      <c r="CVZ43" s="267"/>
      <c r="CWF43" s="314"/>
      <c r="CWG43" s="288"/>
      <c r="CWI43" s="311"/>
      <c r="CWJ43" s="267"/>
      <c r="CWP43" s="314"/>
      <c r="CWQ43" s="288"/>
      <c r="CWS43" s="311"/>
      <c r="CWT43" s="267"/>
      <c r="CWZ43" s="314"/>
      <c r="CXA43" s="288"/>
      <c r="CXC43" s="311"/>
      <c r="CXD43" s="267"/>
      <c r="CXJ43" s="314"/>
      <c r="CXK43" s="288"/>
      <c r="CXM43" s="311"/>
      <c r="CXN43" s="267"/>
      <c r="CXT43" s="314"/>
      <c r="CXU43" s="288"/>
      <c r="CXW43" s="311"/>
      <c r="CXX43" s="267"/>
      <c r="CYD43" s="314"/>
      <c r="CYE43" s="288"/>
      <c r="CYG43" s="311"/>
      <c r="CYH43" s="267"/>
      <c r="CYN43" s="314"/>
      <c r="CYO43" s="288"/>
      <c r="CYQ43" s="311"/>
      <c r="CYR43" s="267"/>
      <c r="CYX43" s="314"/>
      <c r="CYY43" s="288"/>
      <c r="CZA43" s="311"/>
      <c r="CZB43" s="267"/>
      <c r="CZH43" s="314"/>
      <c r="CZI43" s="288"/>
      <c r="CZK43" s="311"/>
      <c r="CZL43" s="267"/>
      <c r="CZR43" s="314"/>
      <c r="CZS43" s="288"/>
      <c r="CZU43" s="311"/>
      <c r="CZV43" s="267"/>
      <c r="DAB43" s="314"/>
      <c r="DAC43" s="288"/>
      <c r="DAE43" s="311"/>
      <c r="DAF43" s="267"/>
      <c r="DAL43" s="314"/>
      <c r="DAM43" s="288"/>
      <c r="DAO43" s="311"/>
      <c r="DAP43" s="267"/>
      <c r="DAV43" s="314"/>
      <c r="DAW43" s="288"/>
      <c r="DAY43" s="311"/>
      <c r="DAZ43" s="267"/>
      <c r="DBF43" s="314"/>
      <c r="DBG43" s="288"/>
      <c r="DBI43" s="311"/>
      <c r="DBJ43" s="267"/>
      <c r="DBP43" s="314"/>
      <c r="DBQ43" s="288"/>
      <c r="DBS43" s="311"/>
      <c r="DBT43" s="267"/>
      <c r="DBZ43" s="314"/>
      <c r="DCA43" s="288"/>
      <c r="DCC43" s="311"/>
      <c r="DCD43" s="267"/>
      <c r="DCJ43" s="314"/>
      <c r="DCK43" s="288"/>
      <c r="DCM43" s="311"/>
      <c r="DCN43" s="267"/>
      <c r="DCT43" s="314"/>
      <c r="DCU43" s="288"/>
      <c r="DCW43" s="311"/>
      <c r="DCX43" s="267"/>
      <c r="DDD43" s="314"/>
      <c r="DDE43" s="288"/>
      <c r="DDG43" s="311"/>
      <c r="DDH43" s="267"/>
      <c r="DDN43" s="314"/>
      <c r="DDO43" s="288"/>
      <c r="DDQ43" s="311"/>
      <c r="DDR43" s="267"/>
      <c r="DDX43" s="314"/>
      <c r="DDY43" s="288"/>
      <c r="DEA43" s="311"/>
      <c r="DEB43" s="267"/>
      <c r="DEH43" s="314"/>
      <c r="DEI43" s="288"/>
      <c r="DEK43" s="311"/>
      <c r="DEL43" s="267"/>
      <c r="DER43" s="314"/>
      <c r="DES43" s="288"/>
      <c r="DEU43" s="311"/>
      <c r="DEV43" s="267"/>
      <c r="DFB43" s="314"/>
      <c r="DFC43" s="288"/>
      <c r="DFE43" s="311"/>
      <c r="DFF43" s="267"/>
      <c r="DFL43" s="314"/>
      <c r="DFM43" s="288"/>
      <c r="DFO43" s="311"/>
      <c r="DFP43" s="267"/>
      <c r="DFV43" s="314"/>
      <c r="DFW43" s="288"/>
      <c r="DFY43" s="311"/>
      <c r="DFZ43" s="267"/>
      <c r="DGF43" s="314"/>
      <c r="DGG43" s="288"/>
      <c r="DGI43" s="311"/>
      <c r="DGJ43" s="267"/>
      <c r="DGP43" s="314"/>
      <c r="DGQ43" s="288"/>
      <c r="DGS43" s="311"/>
      <c r="DGT43" s="267"/>
      <c r="DGZ43" s="314"/>
      <c r="DHA43" s="288"/>
      <c r="DHC43" s="311"/>
      <c r="DHD43" s="267"/>
      <c r="DHJ43" s="314"/>
      <c r="DHK43" s="288"/>
      <c r="DHM43" s="311"/>
      <c r="DHN43" s="267"/>
      <c r="DHT43" s="314"/>
      <c r="DHU43" s="288"/>
      <c r="DHW43" s="311"/>
      <c r="DHX43" s="267"/>
      <c r="DID43" s="314"/>
      <c r="DIE43" s="288"/>
      <c r="DIG43" s="311"/>
      <c r="DIH43" s="267"/>
      <c r="DIN43" s="314"/>
      <c r="DIO43" s="288"/>
      <c r="DIQ43" s="311"/>
      <c r="DIR43" s="267"/>
      <c r="DIX43" s="314"/>
      <c r="DIY43" s="288"/>
      <c r="DJA43" s="311"/>
      <c r="DJB43" s="267"/>
      <c r="DJH43" s="314"/>
      <c r="DJI43" s="288"/>
      <c r="DJK43" s="311"/>
      <c r="DJL43" s="267"/>
      <c r="DJR43" s="314"/>
      <c r="DJS43" s="288"/>
      <c r="DJU43" s="311"/>
      <c r="DJV43" s="267"/>
      <c r="DKB43" s="314"/>
      <c r="DKC43" s="288"/>
      <c r="DKE43" s="311"/>
      <c r="DKF43" s="267"/>
      <c r="DKL43" s="314"/>
      <c r="DKM43" s="288"/>
      <c r="DKO43" s="311"/>
      <c r="DKP43" s="267"/>
      <c r="DKV43" s="314"/>
      <c r="DKW43" s="288"/>
      <c r="DKY43" s="311"/>
      <c r="DKZ43" s="267"/>
      <c r="DLF43" s="314"/>
      <c r="DLG43" s="288"/>
      <c r="DLI43" s="311"/>
      <c r="DLJ43" s="267"/>
      <c r="DLP43" s="314"/>
      <c r="DLQ43" s="288"/>
      <c r="DLS43" s="311"/>
      <c r="DLT43" s="267"/>
      <c r="DLZ43" s="314"/>
      <c r="DMA43" s="288"/>
      <c r="DMC43" s="311"/>
      <c r="DMD43" s="267"/>
      <c r="DMJ43" s="314"/>
      <c r="DMK43" s="288"/>
      <c r="DMM43" s="311"/>
      <c r="DMN43" s="267"/>
      <c r="DMT43" s="314"/>
      <c r="DMU43" s="288"/>
      <c r="DMW43" s="311"/>
      <c r="DMX43" s="267"/>
      <c r="DND43" s="314"/>
      <c r="DNE43" s="288"/>
      <c r="DNG43" s="311"/>
      <c r="DNH43" s="267"/>
      <c r="DNN43" s="314"/>
      <c r="DNO43" s="288"/>
      <c r="DNQ43" s="311"/>
      <c r="DNR43" s="267"/>
      <c r="DNX43" s="314"/>
      <c r="DNY43" s="288"/>
      <c r="DOA43" s="311"/>
      <c r="DOB43" s="267"/>
      <c r="DOH43" s="314"/>
      <c r="DOI43" s="288"/>
      <c r="DOK43" s="311"/>
      <c r="DOL43" s="267"/>
      <c r="DOR43" s="314"/>
      <c r="DOS43" s="288"/>
      <c r="DOU43" s="311"/>
      <c r="DOV43" s="267"/>
      <c r="DPB43" s="314"/>
      <c r="DPC43" s="288"/>
      <c r="DPE43" s="311"/>
      <c r="DPF43" s="267"/>
      <c r="DPL43" s="314"/>
      <c r="DPM43" s="288"/>
      <c r="DPO43" s="311"/>
      <c r="DPP43" s="267"/>
      <c r="DPV43" s="314"/>
      <c r="DPW43" s="288"/>
      <c r="DPY43" s="311"/>
      <c r="DPZ43" s="267"/>
      <c r="DQF43" s="314"/>
      <c r="DQG43" s="288"/>
      <c r="DQI43" s="311"/>
      <c r="DQJ43" s="267"/>
      <c r="DQP43" s="314"/>
      <c r="DQQ43" s="288"/>
      <c r="DQS43" s="311"/>
      <c r="DQT43" s="267"/>
      <c r="DQZ43" s="314"/>
      <c r="DRA43" s="288"/>
      <c r="DRC43" s="311"/>
      <c r="DRD43" s="267"/>
      <c r="DRJ43" s="314"/>
      <c r="DRK43" s="288"/>
      <c r="DRM43" s="311"/>
      <c r="DRN43" s="267"/>
      <c r="DRT43" s="314"/>
      <c r="DRU43" s="288"/>
      <c r="DRW43" s="311"/>
      <c r="DRX43" s="267"/>
      <c r="DSD43" s="314"/>
      <c r="DSE43" s="288"/>
      <c r="DSG43" s="311"/>
      <c r="DSH43" s="267"/>
      <c r="DSN43" s="314"/>
      <c r="DSO43" s="288"/>
      <c r="DSQ43" s="311"/>
      <c r="DSR43" s="267"/>
      <c r="DSX43" s="314"/>
      <c r="DSY43" s="288"/>
      <c r="DTA43" s="311"/>
      <c r="DTB43" s="267"/>
      <c r="DTH43" s="314"/>
      <c r="DTI43" s="288"/>
      <c r="DTK43" s="311"/>
      <c r="DTL43" s="267"/>
      <c r="DTR43" s="314"/>
      <c r="DTS43" s="288"/>
      <c r="DTU43" s="311"/>
      <c r="DTV43" s="267"/>
      <c r="DUB43" s="314"/>
      <c r="DUC43" s="288"/>
      <c r="DUE43" s="311"/>
      <c r="DUF43" s="267"/>
      <c r="DUL43" s="314"/>
      <c r="DUM43" s="288"/>
      <c r="DUO43" s="311"/>
      <c r="DUP43" s="267"/>
      <c r="DUV43" s="314"/>
      <c r="DUW43" s="288"/>
      <c r="DUY43" s="311"/>
      <c r="DUZ43" s="267"/>
      <c r="DVF43" s="314"/>
      <c r="DVG43" s="288"/>
      <c r="DVI43" s="311"/>
      <c r="DVJ43" s="267"/>
      <c r="DVP43" s="314"/>
      <c r="DVQ43" s="288"/>
      <c r="DVS43" s="311"/>
      <c r="DVT43" s="267"/>
      <c r="DVZ43" s="314"/>
      <c r="DWA43" s="288"/>
      <c r="DWC43" s="311"/>
      <c r="DWD43" s="267"/>
      <c r="DWJ43" s="314"/>
      <c r="DWK43" s="288"/>
      <c r="DWM43" s="311"/>
      <c r="DWN43" s="267"/>
      <c r="DWT43" s="314"/>
      <c r="DWU43" s="288"/>
      <c r="DWW43" s="311"/>
      <c r="DWX43" s="267"/>
      <c r="DXD43" s="314"/>
      <c r="DXE43" s="288"/>
      <c r="DXG43" s="311"/>
      <c r="DXH43" s="267"/>
      <c r="DXN43" s="314"/>
      <c r="DXO43" s="288"/>
      <c r="DXQ43" s="311"/>
      <c r="DXR43" s="267"/>
      <c r="DXX43" s="314"/>
      <c r="DXY43" s="288"/>
      <c r="DYA43" s="311"/>
      <c r="DYB43" s="267"/>
      <c r="DYH43" s="314"/>
      <c r="DYI43" s="288"/>
      <c r="DYK43" s="311"/>
      <c r="DYL43" s="267"/>
      <c r="DYR43" s="314"/>
      <c r="DYS43" s="288"/>
      <c r="DYU43" s="311"/>
      <c r="DYV43" s="267"/>
      <c r="DZB43" s="314"/>
      <c r="DZC43" s="288"/>
      <c r="DZE43" s="311"/>
      <c r="DZF43" s="267"/>
      <c r="DZL43" s="314"/>
      <c r="DZM43" s="288"/>
      <c r="DZO43" s="311"/>
      <c r="DZP43" s="267"/>
      <c r="DZV43" s="314"/>
      <c r="DZW43" s="288"/>
      <c r="DZY43" s="311"/>
      <c r="DZZ43" s="267"/>
      <c r="EAF43" s="314"/>
      <c r="EAG43" s="288"/>
      <c r="EAI43" s="311"/>
      <c r="EAJ43" s="267"/>
      <c r="EAP43" s="314"/>
      <c r="EAQ43" s="288"/>
      <c r="EAS43" s="311"/>
      <c r="EAT43" s="267"/>
      <c r="EAZ43" s="314"/>
      <c r="EBA43" s="288"/>
      <c r="EBC43" s="311"/>
      <c r="EBD43" s="267"/>
      <c r="EBJ43" s="314"/>
      <c r="EBK43" s="288"/>
      <c r="EBM43" s="311"/>
      <c r="EBN43" s="267"/>
      <c r="EBT43" s="314"/>
      <c r="EBU43" s="288"/>
      <c r="EBW43" s="311"/>
      <c r="EBX43" s="267"/>
      <c r="ECD43" s="314"/>
      <c r="ECE43" s="288"/>
      <c r="ECG43" s="311"/>
      <c r="ECH43" s="267"/>
      <c r="ECN43" s="314"/>
      <c r="ECO43" s="288"/>
      <c r="ECQ43" s="311"/>
      <c r="ECR43" s="267"/>
      <c r="ECX43" s="314"/>
      <c r="ECY43" s="288"/>
      <c r="EDA43" s="311"/>
      <c r="EDB43" s="267"/>
      <c r="EDH43" s="314"/>
      <c r="EDI43" s="288"/>
      <c r="EDK43" s="311"/>
      <c r="EDL43" s="267"/>
      <c r="EDR43" s="314"/>
      <c r="EDS43" s="288"/>
      <c r="EDU43" s="311"/>
      <c r="EDV43" s="267"/>
      <c r="EEB43" s="314"/>
      <c r="EEC43" s="288"/>
      <c r="EEE43" s="311"/>
      <c r="EEF43" s="267"/>
      <c r="EEL43" s="314"/>
      <c r="EEM43" s="288"/>
      <c r="EEO43" s="311"/>
      <c r="EEP43" s="267"/>
      <c r="EEV43" s="314"/>
      <c r="EEW43" s="288"/>
      <c r="EEY43" s="311"/>
      <c r="EEZ43" s="267"/>
      <c r="EFF43" s="314"/>
      <c r="EFG43" s="288"/>
      <c r="EFI43" s="311"/>
      <c r="EFJ43" s="267"/>
      <c r="EFP43" s="314"/>
      <c r="EFQ43" s="288"/>
      <c r="EFS43" s="311"/>
      <c r="EFT43" s="267"/>
      <c r="EFZ43" s="314"/>
      <c r="EGA43" s="288"/>
      <c r="EGC43" s="311"/>
      <c r="EGD43" s="267"/>
      <c r="EGJ43" s="314"/>
      <c r="EGK43" s="288"/>
      <c r="EGM43" s="311"/>
      <c r="EGN43" s="267"/>
      <c r="EGT43" s="314"/>
      <c r="EGU43" s="288"/>
      <c r="EGW43" s="311"/>
      <c r="EGX43" s="267"/>
      <c r="EHD43" s="314"/>
      <c r="EHE43" s="288"/>
      <c r="EHG43" s="311"/>
      <c r="EHH43" s="267"/>
      <c r="EHN43" s="314"/>
      <c r="EHO43" s="288"/>
      <c r="EHQ43" s="311"/>
      <c r="EHR43" s="267"/>
      <c r="EHX43" s="314"/>
      <c r="EHY43" s="288"/>
      <c r="EIA43" s="311"/>
      <c r="EIB43" s="267"/>
      <c r="EIH43" s="314"/>
      <c r="EII43" s="288"/>
      <c r="EIK43" s="311"/>
      <c r="EIL43" s="267"/>
      <c r="EIR43" s="314"/>
      <c r="EIS43" s="288"/>
      <c r="EIU43" s="311"/>
      <c r="EIV43" s="267"/>
      <c r="EJB43" s="314"/>
      <c r="EJC43" s="288"/>
      <c r="EJE43" s="311"/>
      <c r="EJF43" s="267"/>
      <c r="EJL43" s="314"/>
      <c r="EJM43" s="288"/>
      <c r="EJO43" s="311"/>
      <c r="EJP43" s="267"/>
      <c r="EJV43" s="314"/>
      <c r="EJW43" s="288"/>
      <c r="EJY43" s="311"/>
      <c r="EJZ43" s="267"/>
      <c r="EKF43" s="314"/>
      <c r="EKG43" s="288"/>
      <c r="EKI43" s="311"/>
      <c r="EKJ43" s="267"/>
      <c r="EKP43" s="314"/>
      <c r="EKQ43" s="288"/>
      <c r="EKS43" s="311"/>
      <c r="EKT43" s="267"/>
      <c r="EKZ43" s="314"/>
      <c r="ELA43" s="288"/>
      <c r="ELC43" s="311"/>
      <c r="ELD43" s="267"/>
      <c r="ELJ43" s="314"/>
      <c r="ELK43" s="288"/>
      <c r="ELM43" s="311"/>
      <c r="ELN43" s="267"/>
      <c r="ELT43" s="314"/>
      <c r="ELU43" s="288"/>
      <c r="ELW43" s="311"/>
      <c r="ELX43" s="267"/>
      <c r="EMD43" s="314"/>
      <c r="EME43" s="288"/>
      <c r="EMG43" s="311"/>
      <c r="EMH43" s="267"/>
      <c r="EMN43" s="314"/>
      <c r="EMO43" s="288"/>
      <c r="EMQ43" s="311"/>
      <c r="EMR43" s="267"/>
      <c r="EMX43" s="314"/>
      <c r="EMY43" s="288"/>
      <c r="ENA43" s="311"/>
      <c r="ENB43" s="267"/>
      <c r="ENH43" s="314"/>
      <c r="ENI43" s="288"/>
      <c r="ENK43" s="311"/>
      <c r="ENL43" s="267"/>
      <c r="ENR43" s="314"/>
      <c r="ENS43" s="288"/>
      <c r="ENU43" s="311"/>
      <c r="ENV43" s="267"/>
      <c r="EOB43" s="314"/>
      <c r="EOC43" s="288"/>
      <c r="EOE43" s="311"/>
      <c r="EOF43" s="267"/>
      <c r="EOL43" s="314"/>
      <c r="EOM43" s="288"/>
      <c r="EOO43" s="311"/>
      <c r="EOP43" s="267"/>
      <c r="EOV43" s="314"/>
      <c r="EOW43" s="288"/>
      <c r="EOY43" s="311"/>
      <c r="EOZ43" s="267"/>
      <c r="EPF43" s="314"/>
      <c r="EPG43" s="288"/>
      <c r="EPI43" s="311"/>
      <c r="EPJ43" s="267"/>
      <c r="EPP43" s="314"/>
      <c r="EPQ43" s="288"/>
      <c r="EPS43" s="311"/>
      <c r="EPT43" s="267"/>
      <c r="EPZ43" s="314"/>
      <c r="EQA43" s="288"/>
      <c r="EQC43" s="311"/>
      <c r="EQD43" s="267"/>
      <c r="EQJ43" s="314"/>
      <c r="EQK43" s="288"/>
      <c r="EQM43" s="311"/>
      <c r="EQN43" s="267"/>
      <c r="EQT43" s="314"/>
      <c r="EQU43" s="288"/>
      <c r="EQW43" s="311"/>
      <c r="EQX43" s="267"/>
      <c r="ERD43" s="314"/>
      <c r="ERE43" s="288"/>
      <c r="ERG43" s="311"/>
      <c r="ERH43" s="267"/>
      <c r="ERN43" s="314"/>
      <c r="ERO43" s="288"/>
      <c r="ERQ43" s="311"/>
      <c r="ERR43" s="267"/>
      <c r="ERX43" s="314"/>
      <c r="ERY43" s="288"/>
      <c r="ESA43" s="311"/>
      <c r="ESB43" s="267"/>
      <c r="ESH43" s="314"/>
      <c r="ESI43" s="288"/>
      <c r="ESK43" s="311"/>
      <c r="ESL43" s="267"/>
      <c r="ESR43" s="314"/>
      <c r="ESS43" s="288"/>
      <c r="ESU43" s="311"/>
      <c r="ESV43" s="267"/>
      <c r="ETB43" s="314"/>
      <c r="ETC43" s="288"/>
      <c r="ETE43" s="311"/>
      <c r="ETF43" s="267"/>
      <c r="ETL43" s="314"/>
      <c r="ETM43" s="288"/>
      <c r="ETO43" s="311"/>
      <c r="ETP43" s="267"/>
      <c r="ETV43" s="314"/>
      <c r="ETW43" s="288"/>
      <c r="ETY43" s="311"/>
      <c r="ETZ43" s="267"/>
      <c r="EUF43" s="314"/>
      <c r="EUG43" s="288"/>
      <c r="EUI43" s="311"/>
      <c r="EUJ43" s="267"/>
      <c r="EUP43" s="314"/>
      <c r="EUQ43" s="288"/>
      <c r="EUS43" s="311"/>
      <c r="EUT43" s="267"/>
      <c r="EUZ43" s="314"/>
      <c r="EVA43" s="288"/>
      <c r="EVC43" s="311"/>
      <c r="EVD43" s="267"/>
      <c r="EVJ43" s="314"/>
      <c r="EVK43" s="288"/>
      <c r="EVM43" s="311"/>
      <c r="EVN43" s="267"/>
      <c r="EVT43" s="314"/>
      <c r="EVU43" s="288"/>
      <c r="EVW43" s="311"/>
      <c r="EVX43" s="267"/>
      <c r="EWD43" s="314"/>
      <c r="EWE43" s="288"/>
      <c r="EWG43" s="311"/>
      <c r="EWH43" s="267"/>
      <c r="EWN43" s="314"/>
      <c r="EWO43" s="288"/>
      <c r="EWQ43" s="311"/>
      <c r="EWR43" s="267"/>
      <c r="EWX43" s="314"/>
      <c r="EWY43" s="288"/>
      <c r="EXA43" s="311"/>
      <c r="EXB43" s="267"/>
      <c r="EXH43" s="314"/>
      <c r="EXI43" s="288"/>
      <c r="EXK43" s="311"/>
      <c r="EXL43" s="267"/>
      <c r="EXR43" s="314"/>
      <c r="EXS43" s="288"/>
      <c r="EXU43" s="311"/>
      <c r="EXV43" s="267"/>
      <c r="EYB43" s="314"/>
      <c r="EYC43" s="288"/>
      <c r="EYE43" s="311"/>
      <c r="EYF43" s="267"/>
      <c r="EYL43" s="314"/>
      <c r="EYM43" s="288"/>
      <c r="EYO43" s="311"/>
      <c r="EYP43" s="267"/>
      <c r="EYV43" s="314"/>
      <c r="EYW43" s="288"/>
      <c r="EYY43" s="311"/>
      <c r="EYZ43" s="267"/>
      <c r="EZF43" s="314"/>
      <c r="EZG43" s="288"/>
      <c r="EZI43" s="311"/>
      <c r="EZJ43" s="267"/>
      <c r="EZP43" s="314"/>
      <c r="EZQ43" s="288"/>
      <c r="EZS43" s="311"/>
      <c r="EZT43" s="267"/>
      <c r="EZZ43" s="314"/>
      <c r="FAA43" s="288"/>
      <c r="FAC43" s="311"/>
      <c r="FAD43" s="267"/>
      <c r="FAJ43" s="314"/>
      <c r="FAK43" s="288"/>
      <c r="FAM43" s="311"/>
      <c r="FAN43" s="267"/>
      <c r="FAT43" s="314"/>
      <c r="FAU43" s="288"/>
      <c r="FAW43" s="311"/>
      <c r="FAX43" s="267"/>
      <c r="FBD43" s="314"/>
      <c r="FBE43" s="288"/>
      <c r="FBG43" s="311"/>
      <c r="FBH43" s="267"/>
      <c r="FBN43" s="314"/>
      <c r="FBO43" s="288"/>
      <c r="FBQ43" s="311"/>
      <c r="FBR43" s="267"/>
      <c r="FBX43" s="314"/>
      <c r="FBY43" s="288"/>
      <c r="FCA43" s="311"/>
      <c r="FCB43" s="267"/>
      <c r="FCH43" s="314"/>
      <c r="FCI43" s="288"/>
      <c r="FCK43" s="311"/>
      <c r="FCL43" s="267"/>
      <c r="FCR43" s="314"/>
      <c r="FCS43" s="288"/>
      <c r="FCU43" s="311"/>
      <c r="FCV43" s="267"/>
      <c r="FDB43" s="314"/>
      <c r="FDC43" s="288"/>
      <c r="FDE43" s="311"/>
      <c r="FDF43" s="267"/>
      <c r="FDL43" s="314"/>
      <c r="FDM43" s="288"/>
      <c r="FDO43" s="311"/>
      <c r="FDP43" s="267"/>
      <c r="FDV43" s="314"/>
      <c r="FDW43" s="288"/>
      <c r="FDY43" s="311"/>
      <c r="FDZ43" s="267"/>
      <c r="FEF43" s="314"/>
      <c r="FEG43" s="288"/>
      <c r="FEI43" s="311"/>
      <c r="FEJ43" s="267"/>
      <c r="FEP43" s="314"/>
      <c r="FEQ43" s="288"/>
      <c r="FES43" s="311"/>
      <c r="FET43" s="267"/>
      <c r="FEZ43" s="314"/>
      <c r="FFA43" s="288"/>
      <c r="FFC43" s="311"/>
      <c r="FFD43" s="267"/>
      <c r="FFJ43" s="314"/>
      <c r="FFK43" s="288"/>
      <c r="FFM43" s="311"/>
      <c r="FFN43" s="267"/>
      <c r="FFT43" s="314"/>
      <c r="FFU43" s="288"/>
      <c r="FFW43" s="311"/>
      <c r="FFX43" s="267"/>
      <c r="FGD43" s="314"/>
      <c r="FGE43" s="288"/>
      <c r="FGG43" s="311"/>
      <c r="FGH43" s="267"/>
      <c r="FGN43" s="314"/>
      <c r="FGO43" s="288"/>
      <c r="FGQ43" s="311"/>
      <c r="FGR43" s="267"/>
      <c r="FGX43" s="314"/>
      <c r="FGY43" s="288"/>
      <c r="FHA43" s="311"/>
      <c r="FHB43" s="267"/>
      <c r="FHH43" s="314"/>
      <c r="FHI43" s="288"/>
      <c r="FHK43" s="311"/>
      <c r="FHL43" s="267"/>
      <c r="FHR43" s="314"/>
      <c r="FHS43" s="288"/>
      <c r="FHU43" s="311"/>
      <c r="FHV43" s="267"/>
      <c r="FIB43" s="314"/>
      <c r="FIC43" s="288"/>
      <c r="FIE43" s="311"/>
      <c r="FIF43" s="267"/>
      <c r="FIL43" s="314"/>
      <c r="FIM43" s="288"/>
      <c r="FIO43" s="311"/>
      <c r="FIP43" s="267"/>
      <c r="FIV43" s="314"/>
      <c r="FIW43" s="288"/>
      <c r="FIY43" s="311"/>
      <c r="FIZ43" s="267"/>
      <c r="FJF43" s="314"/>
      <c r="FJG43" s="288"/>
      <c r="FJI43" s="311"/>
      <c r="FJJ43" s="267"/>
      <c r="FJP43" s="314"/>
      <c r="FJQ43" s="288"/>
      <c r="FJS43" s="311"/>
      <c r="FJT43" s="267"/>
      <c r="FJZ43" s="314"/>
      <c r="FKA43" s="288"/>
      <c r="FKC43" s="311"/>
      <c r="FKD43" s="267"/>
      <c r="FKJ43" s="314"/>
      <c r="FKK43" s="288"/>
      <c r="FKM43" s="311"/>
      <c r="FKN43" s="267"/>
      <c r="FKT43" s="314"/>
      <c r="FKU43" s="288"/>
      <c r="FKW43" s="311"/>
      <c r="FKX43" s="267"/>
      <c r="FLD43" s="314"/>
      <c r="FLE43" s="288"/>
      <c r="FLG43" s="311"/>
      <c r="FLH43" s="267"/>
      <c r="FLN43" s="314"/>
      <c r="FLO43" s="288"/>
      <c r="FLQ43" s="311"/>
      <c r="FLR43" s="267"/>
      <c r="FLX43" s="314"/>
      <c r="FLY43" s="288"/>
      <c r="FMA43" s="311"/>
      <c r="FMB43" s="267"/>
      <c r="FMH43" s="314"/>
      <c r="FMI43" s="288"/>
      <c r="FMK43" s="311"/>
      <c r="FML43" s="267"/>
      <c r="FMR43" s="314"/>
      <c r="FMS43" s="288"/>
      <c r="FMU43" s="311"/>
      <c r="FMV43" s="267"/>
      <c r="FNB43" s="314"/>
      <c r="FNC43" s="288"/>
      <c r="FNE43" s="311"/>
      <c r="FNF43" s="267"/>
      <c r="FNL43" s="314"/>
      <c r="FNM43" s="288"/>
      <c r="FNO43" s="311"/>
      <c r="FNP43" s="267"/>
      <c r="FNV43" s="314"/>
      <c r="FNW43" s="288"/>
      <c r="FNY43" s="311"/>
      <c r="FNZ43" s="267"/>
      <c r="FOF43" s="314"/>
      <c r="FOG43" s="288"/>
      <c r="FOI43" s="311"/>
      <c r="FOJ43" s="267"/>
      <c r="FOP43" s="314"/>
      <c r="FOQ43" s="288"/>
      <c r="FOS43" s="311"/>
      <c r="FOT43" s="267"/>
      <c r="FOZ43" s="314"/>
      <c r="FPA43" s="288"/>
      <c r="FPC43" s="311"/>
      <c r="FPD43" s="267"/>
      <c r="FPJ43" s="314"/>
      <c r="FPK43" s="288"/>
      <c r="FPM43" s="311"/>
      <c r="FPN43" s="267"/>
      <c r="FPT43" s="314"/>
      <c r="FPU43" s="288"/>
      <c r="FPW43" s="311"/>
      <c r="FPX43" s="267"/>
      <c r="FQD43" s="314"/>
      <c r="FQE43" s="288"/>
      <c r="FQG43" s="311"/>
      <c r="FQH43" s="267"/>
      <c r="FQN43" s="314"/>
      <c r="FQO43" s="288"/>
      <c r="FQQ43" s="311"/>
      <c r="FQR43" s="267"/>
      <c r="FQX43" s="314"/>
      <c r="FQY43" s="288"/>
      <c r="FRA43" s="311"/>
      <c r="FRB43" s="267"/>
      <c r="FRH43" s="314"/>
      <c r="FRI43" s="288"/>
      <c r="FRK43" s="311"/>
      <c r="FRL43" s="267"/>
      <c r="FRR43" s="314"/>
      <c r="FRS43" s="288"/>
      <c r="FRU43" s="311"/>
      <c r="FRV43" s="267"/>
      <c r="FSB43" s="314"/>
      <c r="FSC43" s="288"/>
      <c r="FSE43" s="311"/>
      <c r="FSF43" s="267"/>
      <c r="FSL43" s="314"/>
      <c r="FSM43" s="288"/>
      <c r="FSO43" s="311"/>
      <c r="FSP43" s="267"/>
      <c r="FSV43" s="314"/>
      <c r="FSW43" s="288"/>
      <c r="FSY43" s="311"/>
      <c r="FSZ43" s="267"/>
      <c r="FTF43" s="314"/>
      <c r="FTG43" s="288"/>
      <c r="FTI43" s="311"/>
      <c r="FTJ43" s="267"/>
      <c r="FTP43" s="314"/>
      <c r="FTQ43" s="288"/>
      <c r="FTS43" s="311"/>
      <c r="FTT43" s="267"/>
      <c r="FTZ43" s="314"/>
      <c r="FUA43" s="288"/>
      <c r="FUC43" s="311"/>
      <c r="FUD43" s="267"/>
      <c r="FUJ43" s="314"/>
      <c r="FUK43" s="288"/>
      <c r="FUM43" s="311"/>
      <c r="FUN43" s="267"/>
      <c r="FUT43" s="314"/>
      <c r="FUU43" s="288"/>
      <c r="FUW43" s="311"/>
      <c r="FUX43" s="267"/>
      <c r="FVD43" s="314"/>
      <c r="FVE43" s="288"/>
      <c r="FVG43" s="311"/>
      <c r="FVH43" s="267"/>
      <c r="FVN43" s="314"/>
      <c r="FVO43" s="288"/>
      <c r="FVQ43" s="311"/>
      <c r="FVR43" s="267"/>
      <c r="FVX43" s="314"/>
      <c r="FVY43" s="288"/>
      <c r="FWA43" s="311"/>
      <c r="FWB43" s="267"/>
      <c r="FWH43" s="314"/>
      <c r="FWI43" s="288"/>
      <c r="FWK43" s="311"/>
      <c r="FWL43" s="267"/>
      <c r="FWR43" s="314"/>
      <c r="FWS43" s="288"/>
      <c r="FWU43" s="311"/>
      <c r="FWV43" s="267"/>
      <c r="FXB43" s="314"/>
      <c r="FXC43" s="288"/>
      <c r="FXE43" s="311"/>
      <c r="FXF43" s="267"/>
      <c r="FXL43" s="314"/>
      <c r="FXM43" s="288"/>
      <c r="FXO43" s="311"/>
      <c r="FXP43" s="267"/>
      <c r="FXV43" s="314"/>
      <c r="FXW43" s="288"/>
      <c r="FXY43" s="311"/>
      <c r="FXZ43" s="267"/>
      <c r="FYF43" s="314"/>
      <c r="FYG43" s="288"/>
      <c r="FYI43" s="311"/>
      <c r="FYJ43" s="267"/>
      <c r="FYP43" s="314"/>
      <c r="FYQ43" s="288"/>
      <c r="FYS43" s="311"/>
      <c r="FYT43" s="267"/>
      <c r="FYZ43" s="314"/>
      <c r="FZA43" s="288"/>
      <c r="FZC43" s="311"/>
      <c r="FZD43" s="267"/>
      <c r="FZJ43" s="314"/>
      <c r="FZK43" s="288"/>
      <c r="FZM43" s="311"/>
      <c r="FZN43" s="267"/>
      <c r="FZT43" s="314"/>
      <c r="FZU43" s="288"/>
      <c r="FZW43" s="311"/>
      <c r="FZX43" s="267"/>
      <c r="GAD43" s="314"/>
      <c r="GAE43" s="288"/>
      <c r="GAG43" s="311"/>
      <c r="GAH43" s="267"/>
      <c r="GAN43" s="314"/>
      <c r="GAO43" s="288"/>
      <c r="GAQ43" s="311"/>
      <c r="GAR43" s="267"/>
      <c r="GAX43" s="314"/>
      <c r="GAY43" s="288"/>
      <c r="GBA43" s="311"/>
      <c r="GBB43" s="267"/>
      <c r="GBH43" s="314"/>
      <c r="GBI43" s="288"/>
      <c r="GBK43" s="311"/>
      <c r="GBL43" s="267"/>
      <c r="GBR43" s="314"/>
      <c r="GBS43" s="288"/>
      <c r="GBU43" s="311"/>
      <c r="GBV43" s="267"/>
      <c r="GCB43" s="314"/>
      <c r="GCC43" s="288"/>
      <c r="GCE43" s="311"/>
      <c r="GCF43" s="267"/>
      <c r="GCL43" s="314"/>
      <c r="GCM43" s="288"/>
      <c r="GCO43" s="311"/>
      <c r="GCP43" s="267"/>
      <c r="GCV43" s="314"/>
      <c r="GCW43" s="288"/>
      <c r="GCY43" s="311"/>
      <c r="GCZ43" s="267"/>
      <c r="GDF43" s="314"/>
      <c r="GDG43" s="288"/>
      <c r="GDI43" s="311"/>
      <c r="GDJ43" s="267"/>
      <c r="GDP43" s="314"/>
      <c r="GDQ43" s="288"/>
      <c r="GDS43" s="311"/>
      <c r="GDT43" s="267"/>
      <c r="GDZ43" s="314"/>
      <c r="GEA43" s="288"/>
      <c r="GEC43" s="311"/>
      <c r="GED43" s="267"/>
      <c r="GEJ43" s="314"/>
      <c r="GEK43" s="288"/>
      <c r="GEM43" s="311"/>
      <c r="GEN43" s="267"/>
      <c r="GET43" s="314"/>
      <c r="GEU43" s="288"/>
      <c r="GEW43" s="311"/>
      <c r="GEX43" s="267"/>
      <c r="GFD43" s="314"/>
      <c r="GFE43" s="288"/>
      <c r="GFG43" s="311"/>
      <c r="GFH43" s="267"/>
      <c r="GFN43" s="314"/>
      <c r="GFO43" s="288"/>
      <c r="GFQ43" s="311"/>
      <c r="GFR43" s="267"/>
      <c r="GFX43" s="314"/>
      <c r="GFY43" s="288"/>
      <c r="GGA43" s="311"/>
      <c r="GGB43" s="267"/>
      <c r="GGH43" s="314"/>
      <c r="GGI43" s="288"/>
      <c r="GGK43" s="311"/>
      <c r="GGL43" s="267"/>
      <c r="GGR43" s="314"/>
      <c r="GGS43" s="288"/>
      <c r="GGU43" s="311"/>
      <c r="GGV43" s="267"/>
      <c r="GHB43" s="314"/>
      <c r="GHC43" s="288"/>
      <c r="GHE43" s="311"/>
      <c r="GHF43" s="267"/>
      <c r="GHL43" s="314"/>
      <c r="GHM43" s="288"/>
      <c r="GHO43" s="311"/>
      <c r="GHP43" s="267"/>
      <c r="GHV43" s="314"/>
      <c r="GHW43" s="288"/>
      <c r="GHY43" s="311"/>
      <c r="GHZ43" s="267"/>
      <c r="GIF43" s="314"/>
      <c r="GIG43" s="288"/>
      <c r="GII43" s="311"/>
      <c r="GIJ43" s="267"/>
      <c r="GIP43" s="314"/>
      <c r="GIQ43" s="288"/>
      <c r="GIS43" s="311"/>
      <c r="GIT43" s="267"/>
      <c r="GIZ43" s="314"/>
      <c r="GJA43" s="288"/>
      <c r="GJC43" s="311"/>
      <c r="GJD43" s="267"/>
      <c r="GJJ43" s="314"/>
      <c r="GJK43" s="288"/>
      <c r="GJM43" s="311"/>
      <c r="GJN43" s="267"/>
      <c r="GJT43" s="314"/>
      <c r="GJU43" s="288"/>
      <c r="GJW43" s="311"/>
      <c r="GJX43" s="267"/>
      <c r="GKD43" s="314"/>
      <c r="GKE43" s="288"/>
      <c r="GKG43" s="311"/>
      <c r="GKH43" s="267"/>
      <c r="GKN43" s="314"/>
      <c r="GKO43" s="288"/>
      <c r="GKQ43" s="311"/>
      <c r="GKR43" s="267"/>
      <c r="GKX43" s="314"/>
      <c r="GKY43" s="288"/>
      <c r="GLA43" s="311"/>
      <c r="GLB43" s="267"/>
      <c r="GLH43" s="314"/>
      <c r="GLI43" s="288"/>
      <c r="GLK43" s="311"/>
      <c r="GLL43" s="267"/>
      <c r="GLR43" s="314"/>
      <c r="GLS43" s="288"/>
      <c r="GLU43" s="311"/>
      <c r="GLV43" s="267"/>
      <c r="GMB43" s="314"/>
      <c r="GMC43" s="288"/>
      <c r="GME43" s="311"/>
      <c r="GMF43" s="267"/>
      <c r="GML43" s="314"/>
      <c r="GMM43" s="288"/>
      <c r="GMO43" s="311"/>
      <c r="GMP43" s="267"/>
      <c r="GMV43" s="314"/>
      <c r="GMW43" s="288"/>
      <c r="GMY43" s="311"/>
      <c r="GMZ43" s="267"/>
      <c r="GNF43" s="314"/>
      <c r="GNG43" s="288"/>
      <c r="GNI43" s="311"/>
      <c r="GNJ43" s="267"/>
      <c r="GNP43" s="314"/>
      <c r="GNQ43" s="288"/>
      <c r="GNS43" s="311"/>
      <c r="GNT43" s="267"/>
      <c r="GNZ43" s="314"/>
      <c r="GOA43" s="288"/>
      <c r="GOC43" s="311"/>
      <c r="GOD43" s="267"/>
      <c r="GOJ43" s="314"/>
      <c r="GOK43" s="288"/>
      <c r="GOM43" s="311"/>
      <c r="GON43" s="267"/>
      <c r="GOT43" s="314"/>
      <c r="GOU43" s="288"/>
      <c r="GOW43" s="311"/>
      <c r="GOX43" s="267"/>
      <c r="GPD43" s="314"/>
      <c r="GPE43" s="288"/>
      <c r="GPG43" s="311"/>
      <c r="GPH43" s="267"/>
      <c r="GPN43" s="314"/>
      <c r="GPO43" s="288"/>
      <c r="GPQ43" s="311"/>
      <c r="GPR43" s="267"/>
      <c r="GPX43" s="314"/>
      <c r="GPY43" s="288"/>
      <c r="GQA43" s="311"/>
      <c r="GQB43" s="267"/>
      <c r="GQH43" s="314"/>
      <c r="GQI43" s="288"/>
      <c r="GQK43" s="311"/>
      <c r="GQL43" s="267"/>
      <c r="GQR43" s="314"/>
      <c r="GQS43" s="288"/>
      <c r="GQU43" s="311"/>
      <c r="GQV43" s="267"/>
      <c r="GRB43" s="314"/>
      <c r="GRC43" s="288"/>
      <c r="GRE43" s="311"/>
      <c r="GRF43" s="267"/>
      <c r="GRL43" s="314"/>
      <c r="GRM43" s="288"/>
      <c r="GRO43" s="311"/>
      <c r="GRP43" s="267"/>
      <c r="GRV43" s="314"/>
      <c r="GRW43" s="288"/>
      <c r="GRY43" s="311"/>
      <c r="GRZ43" s="267"/>
      <c r="GSF43" s="314"/>
      <c r="GSG43" s="288"/>
      <c r="GSI43" s="311"/>
      <c r="GSJ43" s="267"/>
      <c r="GSP43" s="314"/>
      <c r="GSQ43" s="288"/>
      <c r="GSS43" s="311"/>
      <c r="GST43" s="267"/>
      <c r="GSZ43" s="314"/>
      <c r="GTA43" s="288"/>
      <c r="GTC43" s="311"/>
      <c r="GTD43" s="267"/>
      <c r="GTJ43" s="314"/>
      <c r="GTK43" s="288"/>
      <c r="GTM43" s="311"/>
      <c r="GTN43" s="267"/>
      <c r="GTT43" s="314"/>
      <c r="GTU43" s="288"/>
      <c r="GTW43" s="311"/>
      <c r="GTX43" s="267"/>
      <c r="GUD43" s="314"/>
      <c r="GUE43" s="288"/>
      <c r="GUG43" s="311"/>
      <c r="GUH43" s="267"/>
      <c r="GUN43" s="314"/>
      <c r="GUO43" s="288"/>
      <c r="GUQ43" s="311"/>
      <c r="GUR43" s="267"/>
      <c r="GUX43" s="314"/>
      <c r="GUY43" s="288"/>
      <c r="GVA43" s="311"/>
      <c r="GVB43" s="267"/>
      <c r="GVH43" s="314"/>
      <c r="GVI43" s="288"/>
      <c r="GVK43" s="311"/>
      <c r="GVL43" s="267"/>
      <c r="GVR43" s="314"/>
      <c r="GVS43" s="288"/>
      <c r="GVU43" s="311"/>
      <c r="GVV43" s="267"/>
      <c r="GWB43" s="314"/>
      <c r="GWC43" s="288"/>
      <c r="GWE43" s="311"/>
      <c r="GWF43" s="267"/>
      <c r="GWL43" s="314"/>
      <c r="GWM43" s="288"/>
      <c r="GWO43" s="311"/>
      <c r="GWP43" s="267"/>
      <c r="GWV43" s="314"/>
      <c r="GWW43" s="288"/>
      <c r="GWY43" s="311"/>
      <c r="GWZ43" s="267"/>
      <c r="GXF43" s="314"/>
      <c r="GXG43" s="288"/>
      <c r="GXI43" s="311"/>
      <c r="GXJ43" s="267"/>
      <c r="GXP43" s="314"/>
      <c r="GXQ43" s="288"/>
      <c r="GXS43" s="311"/>
      <c r="GXT43" s="267"/>
      <c r="GXZ43" s="314"/>
      <c r="GYA43" s="288"/>
      <c r="GYC43" s="311"/>
      <c r="GYD43" s="267"/>
      <c r="GYJ43" s="314"/>
      <c r="GYK43" s="288"/>
      <c r="GYM43" s="311"/>
      <c r="GYN43" s="267"/>
      <c r="GYT43" s="314"/>
      <c r="GYU43" s="288"/>
      <c r="GYW43" s="311"/>
      <c r="GYX43" s="267"/>
      <c r="GZD43" s="314"/>
      <c r="GZE43" s="288"/>
      <c r="GZG43" s="311"/>
      <c r="GZH43" s="267"/>
      <c r="GZN43" s="314"/>
      <c r="GZO43" s="288"/>
      <c r="GZQ43" s="311"/>
      <c r="GZR43" s="267"/>
      <c r="GZX43" s="314"/>
      <c r="GZY43" s="288"/>
      <c r="HAA43" s="311"/>
      <c r="HAB43" s="267"/>
      <c r="HAH43" s="314"/>
      <c r="HAI43" s="288"/>
      <c r="HAK43" s="311"/>
      <c r="HAL43" s="267"/>
      <c r="HAR43" s="314"/>
      <c r="HAS43" s="288"/>
      <c r="HAU43" s="311"/>
      <c r="HAV43" s="267"/>
      <c r="HBB43" s="314"/>
      <c r="HBC43" s="288"/>
      <c r="HBE43" s="311"/>
      <c r="HBF43" s="267"/>
      <c r="HBL43" s="314"/>
      <c r="HBM43" s="288"/>
      <c r="HBO43" s="311"/>
      <c r="HBP43" s="267"/>
      <c r="HBV43" s="314"/>
      <c r="HBW43" s="288"/>
      <c r="HBY43" s="311"/>
      <c r="HBZ43" s="267"/>
      <c r="HCF43" s="314"/>
      <c r="HCG43" s="288"/>
      <c r="HCI43" s="311"/>
      <c r="HCJ43" s="267"/>
      <c r="HCP43" s="314"/>
      <c r="HCQ43" s="288"/>
      <c r="HCS43" s="311"/>
      <c r="HCT43" s="267"/>
      <c r="HCZ43" s="314"/>
      <c r="HDA43" s="288"/>
      <c r="HDC43" s="311"/>
      <c r="HDD43" s="267"/>
      <c r="HDJ43" s="314"/>
      <c r="HDK43" s="288"/>
      <c r="HDM43" s="311"/>
      <c r="HDN43" s="267"/>
      <c r="HDT43" s="314"/>
      <c r="HDU43" s="288"/>
      <c r="HDW43" s="311"/>
      <c r="HDX43" s="267"/>
      <c r="HED43" s="314"/>
      <c r="HEE43" s="288"/>
      <c r="HEG43" s="311"/>
      <c r="HEH43" s="267"/>
      <c r="HEN43" s="314"/>
      <c r="HEO43" s="288"/>
      <c r="HEQ43" s="311"/>
      <c r="HER43" s="267"/>
      <c r="HEX43" s="314"/>
      <c r="HEY43" s="288"/>
      <c r="HFA43" s="311"/>
      <c r="HFB43" s="267"/>
      <c r="HFH43" s="314"/>
      <c r="HFI43" s="288"/>
      <c r="HFK43" s="311"/>
      <c r="HFL43" s="267"/>
      <c r="HFR43" s="314"/>
      <c r="HFS43" s="288"/>
      <c r="HFU43" s="311"/>
      <c r="HFV43" s="267"/>
      <c r="HGB43" s="314"/>
      <c r="HGC43" s="288"/>
      <c r="HGE43" s="311"/>
      <c r="HGF43" s="267"/>
      <c r="HGL43" s="314"/>
      <c r="HGM43" s="288"/>
      <c r="HGO43" s="311"/>
      <c r="HGP43" s="267"/>
      <c r="HGV43" s="314"/>
      <c r="HGW43" s="288"/>
      <c r="HGY43" s="311"/>
      <c r="HGZ43" s="267"/>
      <c r="HHF43" s="314"/>
      <c r="HHG43" s="288"/>
      <c r="HHI43" s="311"/>
      <c r="HHJ43" s="267"/>
      <c r="HHP43" s="314"/>
      <c r="HHQ43" s="288"/>
      <c r="HHS43" s="311"/>
      <c r="HHT43" s="267"/>
      <c r="HHZ43" s="314"/>
      <c r="HIA43" s="288"/>
      <c r="HIC43" s="311"/>
      <c r="HID43" s="267"/>
      <c r="HIJ43" s="314"/>
      <c r="HIK43" s="288"/>
      <c r="HIM43" s="311"/>
      <c r="HIN43" s="267"/>
      <c r="HIT43" s="314"/>
      <c r="HIU43" s="288"/>
      <c r="HIW43" s="311"/>
      <c r="HIX43" s="267"/>
      <c r="HJD43" s="314"/>
      <c r="HJE43" s="288"/>
      <c r="HJG43" s="311"/>
      <c r="HJH43" s="267"/>
      <c r="HJN43" s="314"/>
      <c r="HJO43" s="288"/>
      <c r="HJQ43" s="311"/>
      <c r="HJR43" s="267"/>
      <c r="HJX43" s="314"/>
      <c r="HJY43" s="288"/>
      <c r="HKA43" s="311"/>
      <c r="HKB43" s="267"/>
      <c r="HKH43" s="314"/>
      <c r="HKI43" s="288"/>
      <c r="HKK43" s="311"/>
      <c r="HKL43" s="267"/>
      <c r="HKR43" s="314"/>
      <c r="HKS43" s="288"/>
      <c r="HKU43" s="311"/>
      <c r="HKV43" s="267"/>
      <c r="HLB43" s="314"/>
      <c r="HLC43" s="288"/>
      <c r="HLE43" s="311"/>
      <c r="HLF43" s="267"/>
      <c r="HLL43" s="314"/>
      <c r="HLM43" s="288"/>
      <c r="HLO43" s="311"/>
      <c r="HLP43" s="267"/>
      <c r="HLV43" s="314"/>
      <c r="HLW43" s="288"/>
      <c r="HLY43" s="311"/>
      <c r="HLZ43" s="267"/>
      <c r="HMF43" s="314"/>
      <c r="HMG43" s="288"/>
      <c r="HMI43" s="311"/>
      <c r="HMJ43" s="267"/>
      <c r="HMP43" s="314"/>
      <c r="HMQ43" s="288"/>
      <c r="HMS43" s="311"/>
      <c r="HMT43" s="267"/>
      <c r="HMZ43" s="314"/>
      <c r="HNA43" s="288"/>
      <c r="HNC43" s="311"/>
      <c r="HND43" s="267"/>
      <c r="HNJ43" s="314"/>
      <c r="HNK43" s="288"/>
      <c r="HNM43" s="311"/>
      <c r="HNN43" s="267"/>
      <c r="HNT43" s="314"/>
      <c r="HNU43" s="288"/>
      <c r="HNW43" s="311"/>
      <c r="HNX43" s="267"/>
      <c r="HOD43" s="314"/>
      <c r="HOE43" s="288"/>
      <c r="HOG43" s="311"/>
      <c r="HOH43" s="267"/>
      <c r="HON43" s="314"/>
      <c r="HOO43" s="288"/>
      <c r="HOQ43" s="311"/>
      <c r="HOR43" s="267"/>
      <c r="HOX43" s="314"/>
      <c r="HOY43" s="288"/>
      <c r="HPA43" s="311"/>
      <c r="HPB43" s="267"/>
      <c r="HPH43" s="314"/>
      <c r="HPI43" s="288"/>
      <c r="HPK43" s="311"/>
      <c r="HPL43" s="267"/>
      <c r="HPR43" s="314"/>
      <c r="HPS43" s="288"/>
      <c r="HPU43" s="311"/>
      <c r="HPV43" s="267"/>
      <c r="HQB43" s="314"/>
      <c r="HQC43" s="288"/>
      <c r="HQE43" s="311"/>
      <c r="HQF43" s="267"/>
      <c r="HQL43" s="314"/>
      <c r="HQM43" s="288"/>
      <c r="HQO43" s="311"/>
      <c r="HQP43" s="267"/>
      <c r="HQV43" s="314"/>
      <c r="HQW43" s="288"/>
      <c r="HQY43" s="311"/>
      <c r="HQZ43" s="267"/>
      <c r="HRF43" s="314"/>
      <c r="HRG43" s="288"/>
      <c r="HRI43" s="311"/>
      <c r="HRJ43" s="267"/>
      <c r="HRP43" s="314"/>
      <c r="HRQ43" s="288"/>
      <c r="HRS43" s="311"/>
      <c r="HRT43" s="267"/>
      <c r="HRZ43" s="314"/>
      <c r="HSA43" s="288"/>
      <c r="HSC43" s="311"/>
      <c r="HSD43" s="267"/>
      <c r="HSJ43" s="314"/>
      <c r="HSK43" s="288"/>
      <c r="HSM43" s="311"/>
      <c r="HSN43" s="267"/>
      <c r="HST43" s="314"/>
      <c r="HSU43" s="288"/>
      <c r="HSW43" s="311"/>
      <c r="HSX43" s="267"/>
      <c r="HTD43" s="314"/>
      <c r="HTE43" s="288"/>
      <c r="HTG43" s="311"/>
      <c r="HTH43" s="267"/>
      <c r="HTN43" s="314"/>
      <c r="HTO43" s="288"/>
      <c r="HTQ43" s="311"/>
      <c r="HTR43" s="267"/>
      <c r="HTX43" s="314"/>
      <c r="HTY43" s="288"/>
      <c r="HUA43" s="311"/>
      <c r="HUB43" s="267"/>
      <c r="HUH43" s="314"/>
      <c r="HUI43" s="288"/>
      <c r="HUK43" s="311"/>
      <c r="HUL43" s="267"/>
      <c r="HUR43" s="314"/>
      <c r="HUS43" s="288"/>
      <c r="HUU43" s="311"/>
      <c r="HUV43" s="267"/>
      <c r="HVB43" s="314"/>
      <c r="HVC43" s="288"/>
      <c r="HVE43" s="311"/>
      <c r="HVF43" s="267"/>
      <c r="HVL43" s="314"/>
      <c r="HVM43" s="288"/>
      <c r="HVO43" s="311"/>
      <c r="HVP43" s="267"/>
      <c r="HVV43" s="314"/>
      <c r="HVW43" s="288"/>
      <c r="HVY43" s="311"/>
      <c r="HVZ43" s="267"/>
      <c r="HWF43" s="314"/>
      <c r="HWG43" s="288"/>
      <c r="HWI43" s="311"/>
      <c r="HWJ43" s="267"/>
      <c r="HWP43" s="314"/>
      <c r="HWQ43" s="288"/>
      <c r="HWS43" s="311"/>
      <c r="HWT43" s="267"/>
      <c r="HWZ43" s="314"/>
      <c r="HXA43" s="288"/>
      <c r="HXC43" s="311"/>
      <c r="HXD43" s="267"/>
      <c r="HXJ43" s="314"/>
      <c r="HXK43" s="288"/>
      <c r="HXM43" s="311"/>
      <c r="HXN43" s="267"/>
      <c r="HXT43" s="314"/>
      <c r="HXU43" s="288"/>
      <c r="HXW43" s="311"/>
      <c r="HXX43" s="267"/>
      <c r="HYD43" s="314"/>
      <c r="HYE43" s="288"/>
      <c r="HYG43" s="311"/>
      <c r="HYH43" s="267"/>
      <c r="HYN43" s="314"/>
      <c r="HYO43" s="288"/>
      <c r="HYQ43" s="311"/>
      <c r="HYR43" s="267"/>
      <c r="HYX43" s="314"/>
      <c r="HYY43" s="288"/>
      <c r="HZA43" s="311"/>
      <c r="HZB43" s="267"/>
      <c r="HZH43" s="314"/>
      <c r="HZI43" s="288"/>
      <c r="HZK43" s="311"/>
      <c r="HZL43" s="267"/>
      <c r="HZR43" s="314"/>
      <c r="HZS43" s="288"/>
      <c r="HZU43" s="311"/>
      <c r="HZV43" s="267"/>
      <c r="IAB43" s="314"/>
      <c r="IAC43" s="288"/>
      <c r="IAE43" s="311"/>
      <c r="IAF43" s="267"/>
      <c r="IAL43" s="314"/>
      <c r="IAM43" s="288"/>
      <c r="IAO43" s="311"/>
      <c r="IAP43" s="267"/>
      <c r="IAV43" s="314"/>
      <c r="IAW43" s="288"/>
      <c r="IAY43" s="311"/>
      <c r="IAZ43" s="267"/>
      <c r="IBF43" s="314"/>
      <c r="IBG43" s="288"/>
      <c r="IBI43" s="311"/>
      <c r="IBJ43" s="267"/>
      <c r="IBP43" s="314"/>
      <c r="IBQ43" s="288"/>
      <c r="IBS43" s="311"/>
      <c r="IBT43" s="267"/>
      <c r="IBZ43" s="314"/>
      <c r="ICA43" s="288"/>
      <c r="ICC43" s="311"/>
      <c r="ICD43" s="267"/>
      <c r="ICJ43" s="314"/>
      <c r="ICK43" s="288"/>
      <c r="ICM43" s="311"/>
      <c r="ICN43" s="267"/>
      <c r="ICT43" s="314"/>
      <c r="ICU43" s="288"/>
      <c r="ICW43" s="311"/>
      <c r="ICX43" s="267"/>
      <c r="IDD43" s="314"/>
      <c r="IDE43" s="288"/>
      <c r="IDG43" s="311"/>
      <c r="IDH43" s="267"/>
      <c r="IDN43" s="314"/>
      <c r="IDO43" s="288"/>
      <c r="IDQ43" s="311"/>
      <c r="IDR43" s="267"/>
      <c r="IDX43" s="314"/>
      <c r="IDY43" s="288"/>
      <c r="IEA43" s="311"/>
      <c r="IEB43" s="267"/>
      <c r="IEH43" s="314"/>
      <c r="IEI43" s="288"/>
      <c r="IEK43" s="311"/>
      <c r="IEL43" s="267"/>
      <c r="IER43" s="314"/>
      <c r="IES43" s="288"/>
      <c r="IEU43" s="311"/>
      <c r="IEV43" s="267"/>
      <c r="IFB43" s="314"/>
      <c r="IFC43" s="288"/>
      <c r="IFE43" s="311"/>
      <c r="IFF43" s="267"/>
      <c r="IFL43" s="314"/>
      <c r="IFM43" s="288"/>
      <c r="IFO43" s="311"/>
      <c r="IFP43" s="267"/>
      <c r="IFV43" s="314"/>
      <c r="IFW43" s="288"/>
      <c r="IFY43" s="311"/>
      <c r="IFZ43" s="267"/>
      <c r="IGF43" s="314"/>
      <c r="IGG43" s="288"/>
      <c r="IGI43" s="311"/>
      <c r="IGJ43" s="267"/>
      <c r="IGP43" s="314"/>
      <c r="IGQ43" s="288"/>
      <c r="IGS43" s="311"/>
      <c r="IGT43" s="267"/>
      <c r="IGZ43" s="314"/>
      <c r="IHA43" s="288"/>
      <c r="IHC43" s="311"/>
      <c r="IHD43" s="267"/>
      <c r="IHJ43" s="314"/>
      <c r="IHK43" s="288"/>
      <c r="IHM43" s="311"/>
      <c r="IHN43" s="267"/>
      <c r="IHT43" s="314"/>
      <c r="IHU43" s="288"/>
      <c r="IHW43" s="311"/>
      <c r="IHX43" s="267"/>
      <c r="IID43" s="314"/>
      <c r="IIE43" s="288"/>
      <c r="IIG43" s="311"/>
      <c r="IIH43" s="267"/>
      <c r="IIN43" s="314"/>
      <c r="IIO43" s="288"/>
      <c r="IIQ43" s="311"/>
      <c r="IIR43" s="267"/>
      <c r="IIX43" s="314"/>
      <c r="IIY43" s="288"/>
      <c r="IJA43" s="311"/>
      <c r="IJB43" s="267"/>
      <c r="IJH43" s="314"/>
      <c r="IJI43" s="288"/>
      <c r="IJK43" s="311"/>
      <c r="IJL43" s="267"/>
      <c r="IJR43" s="314"/>
      <c r="IJS43" s="288"/>
      <c r="IJU43" s="311"/>
      <c r="IJV43" s="267"/>
      <c r="IKB43" s="314"/>
      <c r="IKC43" s="288"/>
      <c r="IKE43" s="311"/>
      <c r="IKF43" s="267"/>
      <c r="IKL43" s="314"/>
      <c r="IKM43" s="288"/>
      <c r="IKO43" s="311"/>
      <c r="IKP43" s="267"/>
      <c r="IKV43" s="314"/>
      <c r="IKW43" s="288"/>
      <c r="IKY43" s="311"/>
      <c r="IKZ43" s="267"/>
      <c r="ILF43" s="314"/>
      <c r="ILG43" s="288"/>
      <c r="ILI43" s="311"/>
      <c r="ILJ43" s="267"/>
      <c r="ILP43" s="314"/>
      <c r="ILQ43" s="288"/>
      <c r="ILS43" s="311"/>
      <c r="ILT43" s="267"/>
      <c r="ILZ43" s="314"/>
      <c r="IMA43" s="288"/>
      <c r="IMC43" s="311"/>
      <c r="IMD43" s="267"/>
      <c r="IMJ43" s="314"/>
      <c r="IMK43" s="288"/>
      <c r="IMM43" s="311"/>
      <c r="IMN43" s="267"/>
      <c r="IMT43" s="314"/>
      <c r="IMU43" s="288"/>
      <c r="IMW43" s="311"/>
      <c r="IMX43" s="267"/>
      <c r="IND43" s="314"/>
      <c r="INE43" s="288"/>
      <c r="ING43" s="311"/>
      <c r="INH43" s="267"/>
      <c r="INN43" s="314"/>
      <c r="INO43" s="288"/>
      <c r="INQ43" s="311"/>
      <c r="INR43" s="267"/>
      <c r="INX43" s="314"/>
      <c r="INY43" s="288"/>
      <c r="IOA43" s="311"/>
      <c r="IOB43" s="267"/>
      <c r="IOH43" s="314"/>
      <c r="IOI43" s="288"/>
      <c r="IOK43" s="311"/>
      <c r="IOL43" s="267"/>
      <c r="IOR43" s="314"/>
      <c r="IOS43" s="288"/>
      <c r="IOU43" s="311"/>
      <c r="IOV43" s="267"/>
      <c r="IPB43" s="314"/>
      <c r="IPC43" s="288"/>
      <c r="IPE43" s="311"/>
      <c r="IPF43" s="267"/>
      <c r="IPL43" s="314"/>
      <c r="IPM43" s="288"/>
      <c r="IPO43" s="311"/>
      <c r="IPP43" s="267"/>
      <c r="IPV43" s="314"/>
      <c r="IPW43" s="288"/>
      <c r="IPY43" s="311"/>
      <c r="IPZ43" s="267"/>
      <c r="IQF43" s="314"/>
      <c r="IQG43" s="288"/>
      <c r="IQI43" s="311"/>
      <c r="IQJ43" s="267"/>
      <c r="IQP43" s="314"/>
      <c r="IQQ43" s="288"/>
      <c r="IQS43" s="311"/>
      <c r="IQT43" s="267"/>
      <c r="IQZ43" s="314"/>
      <c r="IRA43" s="288"/>
      <c r="IRC43" s="311"/>
      <c r="IRD43" s="267"/>
      <c r="IRJ43" s="314"/>
      <c r="IRK43" s="288"/>
      <c r="IRM43" s="311"/>
      <c r="IRN43" s="267"/>
      <c r="IRT43" s="314"/>
      <c r="IRU43" s="288"/>
      <c r="IRW43" s="311"/>
      <c r="IRX43" s="267"/>
      <c r="ISD43" s="314"/>
      <c r="ISE43" s="288"/>
      <c r="ISG43" s="311"/>
      <c r="ISH43" s="267"/>
      <c r="ISN43" s="314"/>
      <c r="ISO43" s="288"/>
      <c r="ISQ43" s="311"/>
      <c r="ISR43" s="267"/>
      <c r="ISX43" s="314"/>
      <c r="ISY43" s="288"/>
      <c r="ITA43" s="311"/>
      <c r="ITB43" s="267"/>
      <c r="ITH43" s="314"/>
      <c r="ITI43" s="288"/>
      <c r="ITK43" s="311"/>
      <c r="ITL43" s="267"/>
      <c r="ITR43" s="314"/>
      <c r="ITS43" s="288"/>
      <c r="ITU43" s="311"/>
      <c r="ITV43" s="267"/>
      <c r="IUB43" s="314"/>
      <c r="IUC43" s="288"/>
      <c r="IUE43" s="311"/>
      <c r="IUF43" s="267"/>
      <c r="IUL43" s="314"/>
      <c r="IUM43" s="288"/>
      <c r="IUO43" s="311"/>
      <c r="IUP43" s="267"/>
      <c r="IUV43" s="314"/>
      <c r="IUW43" s="288"/>
      <c r="IUY43" s="311"/>
      <c r="IUZ43" s="267"/>
      <c r="IVF43" s="314"/>
      <c r="IVG43" s="288"/>
      <c r="IVI43" s="311"/>
      <c r="IVJ43" s="267"/>
      <c r="IVP43" s="314"/>
      <c r="IVQ43" s="288"/>
      <c r="IVS43" s="311"/>
      <c r="IVT43" s="267"/>
      <c r="IVZ43" s="314"/>
      <c r="IWA43" s="288"/>
      <c r="IWC43" s="311"/>
      <c r="IWD43" s="267"/>
      <c r="IWJ43" s="314"/>
      <c r="IWK43" s="288"/>
      <c r="IWM43" s="311"/>
      <c r="IWN43" s="267"/>
      <c r="IWT43" s="314"/>
      <c r="IWU43" s="288"/>
      <c r="IWW43" s="311"/>
      <c r="IWX43" s="267"/>
      <c r="IXD43" s="314"/>
      <c r="IXE43" s="288"/>
      <c r="IXG43" s="311"/>
      <c r="IXH43" s="267"/>
      <c r="IXN43" s="314"/>
      <c r="IXO43" s="288"/>
      <c r="IXQ43" s="311"/>
      <c r="IXR43" s="267"/>
      <c r="IXX43" s="314"/>
      <c r="IXY43" s="288"/>
      <c r="IYA43" s="311"/>
      <c r="IYB43" s="267"/>
      <c r="IYH43" s="314"/>
      <c r="IYI43" s="288"/>
      <c r="IYK43" s="311"/>
      <c r="IYL43" s="267"/>
      <c r="IYR43" s="314"/>
      <c r="IYS43" s="288"/>
      <c r="IYU43" s="311"/>
      <c r="IYV43" s="267"/>
      <c r="IZB43" s="314"/>
      <c r="IZC43" s="288"/>
      <c r="IZE43" s="311"/>
      <c r="IZF43" s="267"/>
      <c r="IZL43" s="314"/>
      <c r="IZM43" s="288"/>
      <c r="IZO43" s="311"/>
      <c r="IZP43" s="267"/>
      <c r="IZV43" s="314"/>
      <c r="IZW43" s="288"/>
      <c r="IZY43" s="311"/>
      <c r="IZZ43" s="267"/>
      <c r="JAF43" s="314"/>
      <c r="JAG43" s="288"/>
      <c r="JAI43" s="311"/>
      <c r="JAJ43" s="267"/>
      <c r="JAP43" s="314"/>
      <c r="JAQ43" s="288"/>
      <c r="JAS43" s="311"/>
      <c r="JAT43" s="267"/>
      <c r="JAZ43" s="314"/>
      <c r="JBA43" s="288"/>
      <c r="JBC43" s="311"/>
      <c r="JBD43" s="267"/>
      <c r="JBJ43" s="314"/>
      <c r="JBK43" s="288"/>
      <c r="JBM43" s="311"/>
      <c r="JBN43" s="267"/>
      <c r="JBT43" s="314"/>
      <c r="JBU43" s="288"/>
      <c r="JBW43" s="311"/>
      <c r="JBX43" s="267"/>
      <c r="JCD43" s="314"/>
      <c r="JCE43" s="288"/>
      <c r="JCG43" s="311"/>
      <c r="JCH43" s="267"/>
      <c r="JCN43" s="314"/>
      <c r="JCO43" s="288"/>
      <c r="JCQ43" s="311"/>
      <c r="JCR43" s="267"/>
      <c r="JCX43" s="314"/>
      <c r="JCY43" s="288"/>
      <c r="JDA43" s="311"/>
      <c r="JDB43" s="267"/>
      <c r="JDH43" s="314"/>
      <c r="JDI43" s="288"/>
      <c r="JDK43" s="311"/>
      <c r="JDL43" s="267"/>
      <c r="JDR43" s="314"/>
      <c r="JDS43" s="288"/>
      <c r="JDU43" s="311"/>
      <c r="JDV43" s="267"/>
      <c r="JEB43" s="314"/>
      <c r="JEC43" s="288"/>
      <c r="JEE43" s="311"/>
      <c r="JEF43" s="267"/>
      <c r="JEL43" s="314"/>
      <c r="JEM43" s="288"/>
      <c r="JEO43" s="311"/>
      <c r="JEP43" s="267"/>
      <c r="JEV43" s="314"/>
      <c r="JEW43" s="288"/>
      <c r="JEY43" s="311"/>
      <c r="JEZ43" s="267"/>
      <c r="JFF43" s="314"/>
      <c r="JFG43" s="288"/>
      <c r="JFI43" s="311"/>
      <c r="JFJ43" s="267"/>
      <c r="JFP43" s="314"/>
      <c r="JFQ43" s="288"/>
      <c r="JFS43" s="311"/>
      <c r="JFT43" s="267"/>
      <c r="JFZ43" s="314"/>
      <c r="JGA43" s="288"/>
      <c r="JGC43" s="311"/>
      <c r="JGD43" s="267"/>
      <c r="JGJ43" s="314"/>
      <c r="JGK43" s="288"/>
      <c r="JGM43" s="311"/>
      <c r="JGN43" s="267"/>
      <c r="JGT43" s="314"/>
      <c r="JGU43" s="288"/>
      <c r="JGW43" s="311"/>
      <c r="JGX43" s="267"/>
      <c r="JHD43" s="314"/>
      <c r="JHE43" s="288"/>
      <c r="JHG43" s="311"/>
      <c r="JHH43" s="267"/>
      <c r="JHN43" s="314"/>
      <c r="JHO43" s="288"/>
      <c r="JHQ43" s="311"/>
      <c r="JHR43" s="267"/>
      <c r="JHX43" s="314"/>
      <c r="JHY43" s="288"/>
      <c r="JIA43" s="311"/>
      <c r="JIB43" s="267"/>
      <c r="JIH43" s="314"/>
      <c r="JII43" s="288"/>
      <c r="JIK43" s="311"/>
      <c r="JIL43" s="267"/>
      <c r="JIR43" s="314"/>
      <c r="JIS43" s="288"/>
      <c r="JIU43" s="311"/>
      <c r="JIV43" s="267"/>
      <c r="JJB43" s="314"/>
      <c r="JJC43" s="288"/>
      <c r="JJE43" s="311"/>
      <c r="JJF43" s="267"/>
      <c r="JJL43" s="314"/>
      <c r="JJM43" s="288"/>
      <c r="JJO43" s="311"/>
      <c r="JJP43" s="267"/>
      <c r="JJV43" s="314"/>
      <c r="JJW43" s="288"/>
      <c r="JJY43" s="311"/>
      <c r="JJZ43" s="267"/>
      <c r="JKF43" s="314"/>
      <c r="JKG43" s="288"/>
      <c r="JKI43" s="311"/>
      <c r="JKJ43" s="267"/>
      <c r="JKP43" s="314"/>
      <c r="JKQ43" s="288"/>
      <c r="JKS43" s="311"/>
      <c r="JKT43" s="267"/>
      <c r="JKZ43" s="314"/>
      <c r="JLA43" s="288"/>
      <c r="JLC43" s="311"/>
      <c r="JLD43" s="267"/>
      <c r="JLJ43" s="314"/>
      <c r="JLK43" s="288"/>
      <c r="JLM43" s="311"/>
      <c r="JLN43" s="267"/>
      <c r="JLT43" s="314"/>
      <c r="JLU43" s="288"/>
      <c r="JLW43" s="311"/>
      <c r="JLX43" s="267"/>
      <c r="JMD43" s="314"/>
      <c r="JME43" s="288"/>
      <c r="JMG43" s="311"/>
      <c r="JMH43" s="267"/>
      <c r="JMN43" s="314"/>
      <c r="JMO43" s="288"/>
      <c r="JMQ43" s="311"/>
      <c r="JMR43" s="267"/>
      <c r="JMX43" s="314"/>
      <c r="JMY43" s="288"/>
      <c r="JNA43" s="311"/>
      <c r="JNB43" s="267"/>
      <c r="JNH43" s="314"/>
      <c r="JNI43" s="288"/>
      <c r="JNK43" s="311"/>
      <c r="JNL43" s="267"/>
      <c r="JNR43" s="314"/>
      <c r="JNS43" s="288"/>
      <c r="JNU43" s="311"/>
      <c r="JNV43" s="267"/>
      <c r="JOB43" s="314"/>
      <c r="JOC43" s="288"/>
      <c r="JOE43" s="311"/>
      <c r="JOF43" s="267"/>
      <c r="JOL43" s="314"/>
      <c r="JOM43" s="288"/>
      <c r="JOO43" s="311"/>
      <c r="JOP43" s="267"/>
      <c r="JOV43" s="314"/>
      <c r="JOW43" s="288"/>
      <c r="JOY43" s="311"/>
      <c r="JOZ43" s="267"/>
      <c r="JPF43" s="314"/>
      <c r="JPG43" s="288"/>
      <c r="JPI43" s="311"/>
      <c r="JPJ43" s="267"/>
      <c r="JPP43" s="314"/>
      <c r="JPQ43" s="288"/>
      <c r="JPS43" s="311"/>
      <c r="JPT43" s="267"/>
      <c r="JPZ43" s="314"/>
      <c r="JQA43" s="288"/>
      <c r="JQC43" s="311"/>
      <c r="JQD43" s="267"/>
      <c r="JQJ43" s="314"/>
      <c r="JQK43" s="288"/>
      <c r="JQM43" s="311"/>
      <c r="JQN43" s="267"/>
      <c r="JQT43" s="314"/>
      <c r="JQU43" s="288"/>
      <c r="JQW43" s="311"/>
      <c r="JQX43" s="267"/>
      <c r="JRD43" s="314"/>
      <c r="JRE43" s="288"/>
      <c r="JRG43" s="311"/>
      <c r="JRH43" s="267"/>
      <c r="JRN43" s="314"/>
      <c r="JRO43" s="288"/>
      <c r="JRQ43" s="311"/>
      <c r="JRR43" s="267"/>
      <c r="JRX43" s="314"/>
      <c r="JRY43" s="288"/>
      <c r="JSA43" s="311"/>
      <c r="JSB43" s="267"/>
      <c r="JSH43" s="314"/>
      <c r="JSI43" s="288"/>
      <c r="JSK43" s="311"/>
      <c r="JSL43" s="267"/>
      <c r="JSR43" s="314"/>
      <c r="JSS43" s="288"/>
      <c r="JSU43" s="311"/>
      <c r="JSV43" s="267"/>
      <c r="JTB43" s="314"/>
      <c r="JTC43" s="288"/>
      <c r="JTE43" s="311"/>
      <c r="JTF43" s="267"/>
      <c r="JTL43" s="314"/>
      <c r="JTM43" s="288"/>
      <c r="JTO43" s="311"/>
      <c r="JTP43" s="267"/>
      <c r="JTV43" s="314"/>
      <c r="JTW43" s="288"/>
      <c r="JTY43" s="311"/>
      <c r="JTZ43" s="267"/>
      <c r="JUF43" s="314"/>
      <c r="JUG43" s="288"/>
      <c r="JUI43" s="311"/>
      <c r="JUJ43" s="267"/>
      <c r="JUP43" s="314"/>
      <c r="JUQ43" s="288"/>
      <c r="JUS43" s="311"/>
      <c r="JUT43" s="267"/>
      <c r="JUZ43" s="314"/>
      <c r="JVA43" s="288"/>
      <c r="JVC43" s="311"/>
      <c r="JVD43" s="267"/>
      <c r="JVJ43" s="314"/>
      <c r="JVK43" s="288"/>
      <c r="JVM43" s="311"/>
      <c r="JVN43" s="267"/>
      <c r="JVT43" s="314"/>
      <c r="JVU43" s="288"/>
      <c r="JVW43" s="311"/>
      <c r="JVX43" s="267"/>
      <c r="JWD43" s="314"/>
      <c r="JWE43" s="288"/>
      <c r="JWG43" s="311"/>
      <c r="JWH43" s="267"/>
      <c r="JWN43" s="314"/>
      <c r="JWO43" s="288"/>
      <c r="JWQ43" s="311"/>
      <c r="JWR43" s="267"/>
      <c r="JWX43" s="314"/>
      <c r="JWY43" s="288"/>
      <c r="JXA43" s="311"/>
      <c r="JXB43" s="267"/>
      <c r="JXH43" s="314"/>
      <c r="JXI43" s="288"/>
      <c r="JXK43" s="311"/>
      <c r="JXL43" s="267"/>
      <c r="JXR43" s="314"/>
      <c r="JXS43" s="288"/>
      <c r="JXU43" s="311"/>
      <c r="JXV43" s="267"/>
      <c r="JYB43" s="314"/>
      <c r="JYC43" s="288"/>
      <c r="JYE43" s="311"/>
      <c r="JYF43" s="267"/>
      <c r="JYL43" s="314"/>
      <c r="JYM43" s="288"/>
      <c r="JYO43" s="311"/>
      <c r="JYP43" s="267"/>
      <c r="JYV43" s="314"/>
      <c r="JYW43" s="288"/>
      <c r="JYY43" s="311"/>
      <c r="JYZ43" s="267"/>
      <c r="JZF43" s="314"/>
      <c r="JZG43" s="288"/>
      <c r="JZI43" s="311"/>
      <c r="JZJ43" s="267"/>
      <c r="JZP43" s="314"/>
      <c r="JZQ43" s="288"/>
      <c r="JZS43" s="311"/>
      <c r="JZT43" s="267"/>
      <c r="JZZ43" s="314"/>
      <c r="KAA43" s="288"/>
      <c r="KAC43" s="311"/>
      <c r="KAD43" s="267"/>
      <c r="KAJ43" s="314"/>
      <c r="KAK43" s="288"/>
      <c r="KAM43" s="311"/>
      <c r="KAN43" s="267"/>
      <c r="KAT43" s="314"/>
      <c r="KAU43" s="288"/>
      <c r="KAW43" s="311"/>
      <c r="KAX43" s="267"/>
      <c r="KBD43" s="314"/>
      <c r="KBE43" s="288"/>
      <c r="KBG43" s="311"/>
      <c r="KBH43" s="267"/>
      <c r="KBN43" s="314"/>
      <c r="KBO43" s="288"/>
      <c r="KBQ43" s="311"/>
      <c r="KBR43" s="267"/>
      <c r="KBX43" s="314"/>
      <c r="KBY43" s="288"/>
      <c r="KCA43" s="311"/>
      <c r="KCB43" s="267"/>
      <c r="KCH43" s="314"/>
      <c r="KCI43" s="288"/>
      <c r="KCK43" s="311"/>
      <c r="KCL43" s="267"/>
      <c r="KCR43" s="314"/>
      <c r="KCS43" s="288"/>
      <c r="KCU43" s="311"/>
      <c r="KCV43" s="267"/>
      <c r="KDB43" s="314"/>
      <c r="KDC43" s="288"/>
      <c r="KDE43" s="311"/>
      <c r="KDF43" s="267"/>
      <c r="KDL43" s="314"/>
      <c r="KDM43" s="288"/>
      <c r="KDO43" s="311"/>
      <c r="KDP43" s="267"/>
      <c r="KDV43" s="314"/>
      <c r="KDW43" s="288"/>
      <c r="KDY43" s="311"/>
      <c r="KDZ43" s="267"/>
      <c r="KEF43" s="314"/>
      <c r="KEG43" s="288"/>
      <c r="KEI43" s="311"/>
      <c r="KEJ43" s="267"/>
      <c r="KEP43" s="314"/>
      <c r="KEQ43" s="288"/>
      <c r="KES43" s="311"/>
      <c r="KET43" s="267"/>
      <c r="KEZ43" s="314"/>
      <c r="KFA43" s="288"/>
      <c r="KFC43" s="311"/>
      <c r="KFD43" s="267"/>
      <c r="KFJ43" s="314"/>
      <c r="KFK43" s="288"/>
      <c r="KFM43" s="311"/>
      <c r="KFN43" s="267"/>
      <c r="KFT43" s="314"/>
      <c r="KFU43" s="288"/>
      <c r="KFW43" s="311"/>
      <c r="KFX43" s="267"/>
      <c r="KGD43" s="314"/>
      <c r="KGE43" s="288"/>
      <c r="KGG43" s="311"/>
      <c r="KGH43" s="267"/>
      <c r="KGN43" s="314"/>
      <c r="KGO43" s="288"/>
      <c r="KGQ43" s="311"/>
      <c r="KGR43" s="267"/>
      <c r="KGX43" s="314"/>
      <c r="KGY43" s="288"/>
      <c r="KHA43" s="311"/>
      <c r="KHB43" s="267"/>
      <c r="KHH43" s="314"/>
      <c r="KHI43" s="288"/>
      <c r="KHK43" s="311"/>
      <c r="KHL43" s="267"/>
      <c r="KHR43" s="314"/>
      <c r="KHS43" s="288"/>
      <c r="KHU43" s="311"/>
      <c r="KHV43" s="267"/>
      <c r="KIB43" s="314"/>
      <c r="KIC43" s="288"/>
      <c r="KIE43" s="311"/>
      <c r="KIF43" s="267"/>
      <c r="KIL43" s="314"/>
      <c r="KIM43" s="288"/>
      <c r="KIO43" s="311"/>
      <c r="KIP43" s="267"/>
      <c r="KIV43" s="314"/>
      <c r="KIW43" s="288"/>
      <c r="KIY43" s="311"/>
      <c r="KIZ43" s="267"/>
      <c r="KJF43" s="314"/>
      <c r="KJG43" s="288"/>
      <c r="KJI43" s="311"/>
      <c r="KJJ43" s="267"/>
      <c r="KJP43" s="314"/>
      <c r="KJQ43" s="288"/>
      <c r="KJS43" s="311"/>
      <c r="KJT43" s="267"/>
      <c r="KJZ43" s="314"/>
      <c r="KKA43" s="288"/>
      <c r="KKC43" s="311"/>
      <c r="KKD43" s="267"/>
      <c r="KKJ43" s="314"/>
      <c r="KKK43" s="288"/>
      <c r="KKM43" s="311"/>
      <c r="KKN43" s="267"/>
      <c r="KKT43" s="314"/>
      <c r="KKU43" s="288"/>
      <c r="KKW43" s="311"/>
      <c r="KKX43" s="267"/>
      <c r="KLD43" s="314"/>
      <c r="KLE43" s="288"/>
      <c r="KLG43" s="311"/>
      <c r="KLH43" s="267"/>
      <c r="KLN43" s="314"/>
      <c r="KLO43" s="288"/>
      <c r="KLQ43" s="311"/>
      <c r="KLR43" s="267"/>
      <c r="KLX43" s="314"/>
      <c r="KLY43" s="288"/>
      <c r="KMA43" s="311"/>
      <c r="KMB43" s="267"/>
      <c r="KMH43" s="314"/>
      <c r="KMI43" s="288"/>
      <c r="KMK43" s="311"/>
      <c r="KML43" s="267"/>
      <c r="KMR43" s="314"/>
      <c r="KMS43" s="288"/>
      <c r="KMU43" s="311"/>
      <c r="KMV43" s="267"/>
      <c r="KNB43" s="314"/>
      <c r="KNC43" s="288"/>
      <c r="KNE43" s="311"/>
      <c r="KNF43" s="267"/>
      <c r="KNL43" s="314"/>
      <c r="KNM43" s="288"/>
      <c r="KNO43" s="311"/>
      <c r="KNP43" s="267"/>
      <c r="KNV43" s="314"/>
      <c r="KNW43" s="288"/>
      <c r="KNY43" s="311"/>
      <c r="KNZ43" s="267"/>
      <c r="KOF43" s="314"/>
      <c r="KOG43" s="288"/>
      <c r="KOI43" s="311"/>
      <c r="KOJ43" s="267"/>
      <c r="KOP43" s="314"/>
      <c r="KOQ43" s="288"/>
      <c r="KOS43" s="311"/>
      <c r="KOT43" s="267"/>
      <c r="KOZ43" s="314"/>
      <c r="KPA43" s="288"/>
      <c r="KPC43" s="311"/>
      <c r="KPD43" s="267"/>
      <c r="KPJ43" s="314"/>
      <c r="KPK43" s="288"/>
      <c r="KPM43" s="311"/>
      <c r="KPN43" s="267"/>
      <c r="KPT43" s="314"/>
      <c r="KPU43" s="288"/>
      <c r="KPW43" s="311"/>
      <c r="KPX43" s="267"/>
      <c r="KQD43" s="314"/>
      <c r="KQE43" s="288"/>
      <c r="KQG43" s="311"/>
      <c r="KQH43" s="267"/>
      <c r="KQN43" s="314"/>
      <c r="KQO43" s="288"/>
      <c r="KQQ43" s="311"/>
      <c r="KQR43" s="267"/>
      <c r="KQX43" s="314"/>
      <c r="KQY43" s="288"/>
      <c r="KRA43" s="311"/>
      <c r="KRB43" s="267"/>
      <c r="KRH43" s="314"/>
      <c r="KRI43" s="288"/>
      <c r="KRK43" s="311"/>
      <c r="KRL43" s="267"/>
      <c r="KRR43" s="314"/>
      <c r="KRS43" s="288"/>
      <c r="KRU43" s="311"/>
      <c r="KRV43" s="267"/>
      <c r="KSB43" s="314"/>
      <c r="KSC43" s="288"/>
      <c r="KSE43" s="311"/>
      <c r="KSF43" s="267"/>
      <c r="KSL43" s="314"/>
      <c r="KSM43" s="288"/>
      <c r="KSO43" s="311"/>
      <c r="KSP43" s="267"/>
      <c r="KSV43" s="314"/>
      <c r="KSW43" s="288"/>
      <c r="KSY43" s="311"/>
      <c r="KSZ43" s="267"/>
      <c r="KTF43" s="314"/>
      <c r="KTG43" s="288"/>
      <c r="KTI43" s="311"/>
      <c r="KTJ43" s="267"/>
      <c r="KTP43" s="314"/>
      <c r="KTQ43" s="288"/>
      <c r="KTS43" s="311"/>
      <c r="KTT43" s="267"/>
      <c r="KTZ43" s="314"/>
      <c r="KUA43" s="288"/>
      <c r="KUC43" s="311"/>
      <c r="KUD43" s="267"/>
      <c r="KUJ43" s="314"/>
      <c r="KUK43" s="288"/>
      <c r="KUM43" s="311"/>
      <c r="KUN43" s="267"/>
      <c r="KUT43" s="314"/>
      <c r="KUU43" s="288"/>
      <c r="KUW43" s="311"/>
      <c r="KUX43" s="267"/>
      <c r="KVD43" s="314"/>
      <c r="KVE43" s="288"/>
      <c r="KVG43" s="311"/>
      <c r="KVH43" s="267"/>
      <c r="KVN43" s="314"/>
      <c r="KVO43" s="288"/>
      <c r="KVQ43" s="311"/>
      <c r="KVR43" s="267"/>
      <c r="KVX43" s="314"/>
      <c r="KVY43" s="288"/>
      <c r="KWA43" s="311"/>
      <c r="KWB43" s="267"/>
      <c r="KWH43" s="314"/>
      <c r="KWI43" s="288"/>
      <c r="KWK43" s="311"/>
      <c r="KWL43" s="267"/>
      <c r="KWR43" s="314"/>
      <c r="KWS43" s="288"/>
      <c r="KWU43" s="311"/>
      <c r="KWV43" s="267"/>
      <c r="KXB43" s="314"/>
      <c r="KXC43" s="288"/>
      <c r="KXE43" s="311"/>
      <c r="KXF43" s="267"/>
      <c r="KXL43" s="314"/>
      <c r="KXM43" s="288"/>
      <c r="KXO43" s="311"/>
      <c r="KXP43" s="267"/>
      <c r="KXV43" s="314"/>
      <c r="KXW43" s="288"/>
      <c r="KXY43" s="311"/>
      <c r="KXZ43" s="267"/>
      <c r="KYF43" s="314"/>
      <c r="KYG43" s="288"/>
      <c r="KYI43" s="311"/>
      <c r="KYJ43" s="267"/>
      <c r="KYP43" s="314"/>
      <c r="KYQ43" s="288"/>
      <c r="KYS43" s="311"/>
      <c r="KYT43" s="267"/>
      <c r="KYZ43" s="314"/>
      <c r="KZA43" s="288"/>
      <c r="KZC43" s="311"/>
      <c r="KZD43" s="267"/>
      <c r="KZJ43" s="314"/>
      <c r="KZK43" s="288"/>
      <c r="KZM43" s="311"/>
      <c r="KZN43" s="267"/>
      <c r="KZT43" s="314"/>
      <c r="KZU43" s="288"/>
      <c r="KZW43" s="311"/>
      <c r="KZX43" s="267"/>
      <c r="LAD43" s="314"/>
      <c r="LAE43" s="288"/>
      <c r="LAG43" s="311"/>
      <c r="LAH43" s="267"/>
      <c r="LAN43" s="314"/>
      <c r="LAO43" s="288"/>
      <c r="LAQ43" s="311"/>
      <c r="LAR43" s="267"/>
      <c r="LAX43" s="314"/>
      <c r="LAY43" s="288"/>
      <c r="LBA43" s="311"/>
      <c r="LBB43" s="267"/>
      <c r="LBH43" s="314"/>
      <c r="LBI43" s="288"/>
      <c r="LBK43" s="311"/>
      <c r="LBL43" s="267"/>
      <c r="LBR43" s="314"/>
      <c r="LBS43" s="288"/>
      <c r="LBU43" s="311"/>
      <c r="LBV43" s="267"/>
      <c r="LCB43" s="314"/>
      <c r="LCC43" s="288"/>
      <c r="LCE43" s="311"/>
      <c r="LCF43" s="267"/>
      <c r="LCL43" s="314"/>
      <c r="LCM43" s="288"/>
      <c r="LCO43" s="311"/>
      <c r="LCP43" s="267"/>
      <c r="LCV43" s="314"/>
      <c r="LCW43" s="288"/>
      <c r="LCY43" s="311"/>
      <c r="LCZ43" s="267"/>
      <c r="LDF43" s="314"/>
      <c r="LDG43" s="288"/>
      <c r="LDI43" s="311"/>
      <c r="LDJ43" s="267"/>
      <c r="LDP43" s="314"/>
      <c r="LDQ43" s="288"/>
      <c r="LDS43" s="311"/>
      <c r="LDT43" s="267"/>
      <c r="LDZ43" s="314"/>
      <c r="LEA43" s="288"/>
      <c r="LEC43" s="311"/>
      <c r="LED43" s="267"/>
      <c r="LEJ43" s="314"/>
      <c r="LEK43" s="288"/>
      <c r="LEM43" s="311"/>
      <c r="LEN43" s="267"/>
      <c r="LET43" s="314"/>
      <c r="LEU43" s="288"/>
      <c r="LEW43" s="311"/>
      <c r="LEX43" s="267"/>
      <c r="LFD43" s="314"/>
      <c r="LFE43" s="288"/>
      <c r="LFG43" s="311"/>
      <c r="LFH43" s="267"/>
      <c r="LFN43" s="314"/>
      <c r="LFO43" s="288"/>
      <c r="LFQ43" s="311"/>
      <c r="LFR43" s="267"/>
      <c r="LFX43" s="314"/>
      <c r="LFY43" s="288"/>
      <c r="LGA43" s="311"/>
      <c r="LGB43" s="267"/>
      <c r="LGH43" s="314"/>
      <c r="LGI43" s="288"/>
      <c r="LGK43" s="311"/>
      <c r="LGL43" s="267"/>
      <c r="LGR43" s="314"/>
      <c r="LGS43" s="288"/>
      <c r="LGU43" s="311"/>
      <c r="LGV43" s="267"/>
      <c r="LHB43" s="314"/>
      <c r="LHC43" s="288"/>
      <c r="LHE43" s="311"/>
      <c r="LHF43" s="267"/>
      <c r="LHL43" s="314"/>
      <c r="LHM43" s="288"/>
      <c r="LHO43" s="311"/>
      <c r="LHP43" s="267"/>
      <c r="LHV43" s="314"/>
      <c r="LHW43" s="288"/>
      <c r="LHY43" s="311"/>
      <c r="LHZ43" s="267"/>
      <c r="LIF43" s="314"/>
      <c r="LIG43" s="288"/>
      <c r="LII43" s="311"/>
      <c r="LIJ43" s="267"/>
      <c r="LIP43" s="314"/>
      <c r="LIQ43" s="288"/>
      <c r="LIS43" s="311"/>
      <c r="LIT43" s="267"/>
      <c r="LIZ43" s="314"/>
      <c r="LJA43" s="288"/>
      <c r="LJC43" s="311"/>
      <c r="LJD43" s="267"/>
      <c r="LJJ43" s="314"/>
      <c r="LJK43" s="288"/>
      <c r="LJM43" s="311"/>
      <c r="LJN43" s="267"/>
      <c r="LJT43" s="314"/>
      <c r="LJU43" s="288"/>
      <c r="LJW43" s="311"/>
      <c r="LJX43" s="267"/>
      <c r="LKD43" s="314"/>
      <c r="LKE43" s="288"/>
      <c r="LKG43" s="311"/>
      <c r="LKH43" s="267"/>
      <c r="LKN43" s="314"/>
      <c r="LKO43" s="288"/>
      <c r="LKQ43" s="311"/>
      <c r="LKR43" s="267"/>
      <c r="LKX43" s="314"/>
      <c r="LKY43" s="288"/>
      <c r="LLA43" s="311"/>
      <c r="LLB43" s="267"/>
      <c r="LLH43" s="314"/>
      <c r="LLI43" s="288"/>
      <c r="LLK43" s="311"/>
      <c r="LLL43" s="267"/>
      <c r="LLR43" s="314"/>
      <c r="LLS43" s="288"/>
      <c r="LLU43" s="311"/>
      <c r="LLV43" s="267"/>
      <c r="LMB43" s="314"/>
      <c r="LMC43" s="288"/>
      <c r="LME43" s="311"/>
      <c r="LMF43" s="267"/>
      <c r="LML43" s="314"/>
      <c r="LMM43" s="288"/>
      <c r="LMO43" s="311"/>
      <c r="LMP43" s="267"/>
      <c r="LMV43" s="314"/>
      <c r="LMW43" s="288"/>
      <c r="LMY43" s="311"/>
      <c r="LMZ43" s="267"/>
      <c r="LNF43" s="314"/>
      <c r="LNG43" s="288"/>
      <c r="LNI43" s="311"/>
      <c r="LNJ43" s="267"/>
      <c r="LNP43" s="314"/>
      <c r="LNQ43" s="288"/>
      <c r="LNS43" s="311"/>
      <c r="LNT43" s="267"/>
      <c r="LNZ43" s="314"/>
      <c r="LOA43" s="288"/>
      <c r="LOC43" s="311"/>
      <c r="LOD43" s="267"/>
      <c r="LOJ43" s="314"/>
      <c r="LOK43" s="288"/>
      <c r="LOM43" s="311"/>
      <c r="LON43" s="267"/>
      <c r="LOT43" s="314"/>
      <c r="LOU43" s="288"/>
      <c r="LOW43" s="311"/>
      <c r="LOX43" s="267"/>
      <c r="LPD43" s="314"/>
      <c r="LPE43" s="288"/>
      <c r="LPG43" s="311"/>
      <c r="LPH43" s="267"/>
      <c r="LPN43" s="314"/>
      <c r="LPO43" s="288"/>
      <c r="LPQ43" s="311"/>
      <c r="LPR43" s="267"/>
      <c r="LPX43" s="314"/>
      <c r="LPY43" s="288"/>
      <c r="LQA43" s="311"/>
      <c r="LQB43" s="267"/>
      <c r="LQH43" s="314"/>
      <c r="LQI43" s="288"/>
      <c r="LQK43" s="311"/>
      <c r="LQL43" s="267"/>
      <c r="LQR43" s="314"/>
      <c r="LQS43" s="288"/>
      <c r="LQU43" s="311"/>
      <c r="LQV43" s="267"/>
      <c r="LRB43" s="314"/>
      <c r="LRC43" s="288"/>
      <c r="LRE43" s="311"/>
      <c r="LRF43" s="267"/>
      <c r="LRL43" s="314"/>
      <c r="LRM43" s="288"/>
      <c r="LRO43" s="311"/>
      <c r="LRP43" s="267"/>
      <c r="LRV43" s="314"/>
      <c r="LRW43" s="288"/>
      <c r="LRY43" s="311"/>
      <c r="LRZ43" s="267"/>
      <c r="LSF43" s="314"/>
      <c r="LSG43" s="288"/>
      <c r="LSI43" s="311"/>
      <c r="LSJ43" s="267"/>
      <c r="LSP43" s="314"/>
      <c r="LSQ43" s="288"/>
      <c r="LSS43" s="311"/>
      <c r="LST43" s="267"/>
      <c r="LSZ43" s="314"/>
      <c r="LTA43" s="288"/>
      <c r="LTC43" s="311"/>
      <c r="LTD43" s="267"/>
      <c r="LTJ43" s="314"/>
      <c r="LTK43" s="288"/>
      <c r="LTM43" s="311"/>
      <c r="LTN43" s="267"/>
      <c r="LTT43" s="314"/>
      <c r="LTU43" s="288"/>
      <c r="LTW43" s="311"/>
      <c r="LTX43" s="267"/>
      <c r="LUD43" s="314"/>
      <c r="LUE43" s="288"/>
      <c r="LUG43" s="311"/>
      <c r="LUH43" s="267"/>
      <c r="LUN43" s="314"/>
      <c r="LUO43" s="288"/>
      <c r="LUQ43" s="311"/>
      <c r="LUR43" s="267"/>
      <c r="LUX43" s="314"/>
      <c r="LUY43" s="288"/>
      <c r="LVA43" s="311"/>
      <c r="LVB43" s="267"/>
      <c r="LVH43" s="314"/>
      <c r="LVI43" s="288"/>
      <c r="LVK43" s="311"/>
      <c r="LVL43" s="267"/>
      <c r="LVR43" s="314"/>
      <c r="LVS43" s="288"/>
      <c r="LVU43" s="311"/>
      <c r="LVV43" s="267"/>
      <c r="LWB43" s="314"/>
      <c r="LWC43" s="288"/>
      <c r="LWE43" s="311"/>
      <c r="LWF43" s="267"/>
      <c r="LWL43" s="314"/>
      <c r="LWM43" s="288"/>
      <c r="LWO43" s="311"/>
      <c r="LWP43" s="267"/>
      <c r="LWV43" s="314"/>
      <c r="LWW43" s="288"/>
      <c r="LWY43" s="311"/>
      <c r="LWZ43" s="267"/>
      <c r="LXF43" s="314"/>
      <c r="LXG43" s="288"/>
      <c r="LXI43" s="311"/>
      <c r="LXJ43" s="267"/>
      <c r="LXP43" s="314"/>
      <c r="LXQ43" s="288"/>
      <c r="LXS43" s="311"/>
      <c r="LXT43" s="267"/>
      <c r="LXZ43" s="314"/>
      <c r="LYA43" s="288"/>
      <c r="LYC43" s="311"/>
      <c r="LYD43" s="267"/>
      <c r="LYJ43" s="314"/>
      <c r="LYK43" s="288"/>
      <c r="LYM43" s="311"/>
      <c r="LYN43" s="267"/>
      <c r="LYT43" s="314"/>
      <c r="LYU43" s="288"/>
      <c r="LYW43" s="311"/>
      <c r="LYX43" s="267"/>
      <c r="LZD43" s="314"/>
      <c r="LZE43" s="288"/>
      <c r="LZG43" s="311"/>
      <c r="LZH43" s="267"/>
      <c r="LZN43" s="314"/>
      <c r="LZO43" s="288"/>
      <c r="LZQ43" s="311"/>
      <c r="LZR43" s="267"/>
      <c r="LZX43" s="314"/>
      <c r="LZY43" s="288"/>
      <c r="MAA43" s="311"/>
      <c r="MAB43" s="267"/>
      <c r="MAH43" s="314"/>
      <c r="MAI43" s="288"/>
      <c r="MAK43" s="311"/>
      <c r="MAL43" s="267"/>
      <c r="MAR43" s="314"/>
      <c r="MAS43" s="288"/>
      <c r="MAU43" s="311"/>
      <c r="MAV43" s="267"/>
      <c r="MBB43" s="314"/>
      <c r="MBC43" s="288"/>
      <c r="MBE43" s="311"/>
      <c r="MBF43" s="267"/>
      <c r="MBL43" s="314"/>
      <c r="MBM43" s="288"/>
      <c r="MBO43" s="311"/>
      <c r="MBP43" s="267"/>
      <c r="MBV43" s="314"/>
      <c r="MBW43" s="288"/>
      <c r="MBY43" s="311"/>
      <c r="MBZ43" s="267"/>
      <c r="MCF43" s="314"/>
      <c r="MCG43" s="288"/>
      <c r="MCI43" s="311"/>
      <c r="MCJ43" s="267"/>
      <c r="MCP43" s="314"/>
      <c r="MCQ43" s="288"/>
      <c r="MCS43" s="311"/>
      <c r="MCT43" s="267"/>
      <c r="MCZ43" s="314"/>
      <c r="MDA43" s="288"/>
      <c r="MDC43" s="311"/>
      <c r="MDD43" s="267"/>
      <c r="MDJ43" s="314"/>
      <c r="MDK43" s="288"/>
      <c r="MDM43" s="311"/>
      <c r="MDN43" s="267"/>
      <c r="MDT43" s="314"/>
      <c r="MDU43" s="288"/>
      <c r="MDW43" s="311"/>
      <c r="MDX43" s="267"/>
      <c r="MED43" s="314"/>
      <c r="MEE43" s="288"/>
      <c r="MEG43" s="311"/>
      <c r="MEH43" s="267"/>
      <c r="MEN43" s="314"/>
      <c r="MEO43" s="288"/>
      <c r="MEQ43" s="311"/>
      <c r="MER43" s="267"/>
      <c r="MEX43" s="314"/>
      <c r="MEY43" s="288"/>
      <c r="MFA43" s="311"/>
      <c r="MFB43" s="267"/>
      <c r="MFH43" s="314"/>
      <c r="MFI43" s="288"/>
      <c r="MFK43" s="311"/>
      <c r="MFL43" s="267"/>
      <c r="MFR43" s="314"/>
      <c r="MFS43" s="288"/>
      <c r="MFU43" s="311"/>
      <c r="MFV43" s="267"/>
      <c r="MGB43" s="314"/>
      <c r="MGC43" s="288"/>
      <c r="MGE43" s="311"/>
      <c r="MGF43" s="267"/>
      <c r="MGL43" s="314"/>
      <c r="MGM43" s="288"/>
      <c r="MGO43" s="311"/>
      <c r="MGP43" s="267"/>
      <c r="MGV43" s="314"/>
      <c r="MGW43" s="288"/>
      <c r="MGY43" s="311"/>
      <c r="MGZ43" s="267"/>
      <c r="MHF43" s="314"/>
      <c r="MHG43" s="288"/>
      <c r="MHI43" s="311"/>
      <c r="MHJ43" s="267"/>
      <c r="MHP43" s="314"/>
      <c r="MHQ43" s="288"/>
      <c r="MHS43" s="311"/>
      <c r="MHT43" s="267"/>
      <c r="MHZ43" s="314"/>
      <c r="MIA43" s="288"/>
      <c r="MIC43" s="311"/>
      <c r="MID43" s="267"/>
      <c r="MIJ43" s="314"/>
      <c r="MIK43" s="288"/>
      <c r="MIM43" s="311"/>
      <c r="MIN43" s="267"/>
      <c r="MIT43" s="314"/>
      <c r="MIU43" s="288"/>
      <c r="MIW43" s="311"/>
      <c r="MIX43" s="267"/>
      <c r="MJD43" s="314"/>
      <c r="MJE43" s="288"/>
      <c r="MJG43" s="311"/>
      <c r="MJH43" s="267"/>
      <c r="MJN43" s="314"/>
      <c r="MJO43" s="288"/>
      <c r="MJQ43" s="311"/>
      <c r="MJR43" s="267"/>
      <c r="MJX43" s="314"/>
      <c r="MJY43" s="288"/>
      <c r="MKA43" s="311"/>
      <c r="MKB43" s="267"/>
      <c r="MKH43" s="314"/>
      <c r="MKI43" s="288"/>
      <c r="MKK43" s="311"/>
      <c r="MKL43" s="267"/>
      <c r="MKR43" s="314"/>
      <c r="MKS43" s="288"/>
      <c r="MKU43" s="311"/>
      <c r="MKV43" s="267"/>
      <c r="MLB43" s="314"/>
      <c r="MLC43" s="288"/>
      <c r="MLE43" s="311"/>
      <c r="MLF43" s="267"/>
      <c r="MLL43" s="314"/>
      <c r="MLM43" s="288"/>
      <c r="MLO43" s="311"/>
      <c r="MLP43" s="267"/>
      <c r="MLV43" s="314"/>
      <c r="MLW43" s="288"/>
      <c r="MLY43" s="311"/>
      <c r="MLZ43" s="267"/>
      <c r="MMF43" s="314"/>
      <c r="MMG43" s="288"/>
      <c r="MMI43" s="311"/>
      <c r="MMJ43" s="267"/>
      <c r="MMP43" s="314"/>
      <c r="MMQ43" s="288"/>
      <c r="MMS43" s="311"/>
      <c r="MMT43" s="267"/>
      <c r="MMZ43" s="314"/>
      <c r="MNA43" s="288"/>
      <c r="MNC43" s="311"/>
      <c r="MND43" s="267"/>
      <c r="MNJ43" s="314"/>
      <c r="MNK43" s="288"/>
      <c r="MNM43" s="311"/>
      <c r="MNN43" s="267"/>
      <c r="MNT43" s="314"/>
      <c r="MNU43" s="288"/>
      <c r="MNW43" s="311"/>
      <c r="MNX43" s="267"/>
      <c r="MOD43" s="314"/>
      <c r="MOE43" s="288"/>
      <c r="MOG43" s="311"/>
      <c r="MOH43" s="267"/>
      <c r="MON43" s="314"/>
      <c r="MOO43" s="288"/>
      <c r="MOQ43" s="311"/>
      <c r="MOR43" s="267"/>
      <c r="MOX43" s="314"/>
      <c r="MOY43" s="288"/>
      <c r="MPA43" s="311"/>
      <c r="MPB43" s="267"/>
      <c r="MPH43" s="314"/>
      <c r="MPI43" s="288"/>
      <c r="MPK43" s="311"/>
      <c r="MPL43" s="267"/>
      <c r="MPR43" s="314"/>
      <c r="MPS43" s="288"/>
      <c r="MPU43" s="311"/>
      <c r="MPV43" s="267"/>
      <c r="MQB43" s="314"/>
      <c r="MQC43" s="288"/>
      <c r="MQE43" s="311"/>
      <c r="MQF43" s="267"/>
      <c r="MQL43" s="314"/>
      <c r="MQM43" s="288"/>
      <c r="MQO43" s="311"/>
      <c r="MQP43" s="267"/>
      <c r="MQV43" s="314"/>
      <c r="MQW43" s="288"/>
      <c r="MQY43" s="311"/>
      <c r="MQZ43" s="267"/>
      <c r="MRF43" s="314"/>
      <c r="MRG43" s="288"/>
      <c r="MRI43" s="311"/>
      <c r="MRJ43" s="267"/>
      <c r="MRP43" s="314"/>
      <c r="MRQ43" s="288"/>
      <c r="MRS43" s="311"/>
      <c r="MRT43" s="267"/>
      <c r="MRZ43" s="314"/>
      <c r="MSA43" s="288"/>
      <c r="MSC43" s="311"/>
      <c r="MSD43" s="267"/>
      <c r="MSJ43" s="314"/>
      <c r="MSK43" s="288"/>
      <c r="MSM43" s="311"/>
      <c r="MSN43" s="267"/>
      <c r="MST43" s="314"/>
      <c r="MSU43" s="288"/>
      <c r="MSW43" s="311"/>
      <c r="MSX43" s="267"/>
      <c r="MTD43" s="314"/>
      <c r="MTE43" s="288"/>
      <c r="MTG43" s="311"/>
      <c r="MTH43" s="267"/>
      <c r="MTN43" s="314"/>
      <c r="MTO43" s="288"/>
      <c r="MTQ43" s="311"/>
      <c r="MTR43" s="267"/>
      <c r="MTX43" s="314"/>
      <c r="MTY43" s="288"/>
      <c r="MUA43" s="311"/>
      <c r="MUB43" s="267"/>
      <c r="MUH43" s="314"/>
      <c r="MUI43" s="288"/>
      <c r="MUK43" s="311"/>
      <c r="MUL43" s="267"/>
      <c r="MUR43" s="314"/>
      <c r="MUS43" s="288"/>
      <c r="MUU43" s="311"/>
      <c r="MUV43" s="267"/>
      <c r="MVB43" s="314"/>
      <c r="MVC43" s="288"/>
      <c r="MVE43" s="311"/>
      <c r="MVF43" s="267"/>
      <c r="MVL43" s="314"/>
      <c r="MVM43" s="288"/>
      <c r="MVO43" s="311"/>
      <c r="MVP43" s="267"/>
      <c r="MVV43" s="314"/>
      <c r="MVW43" s="288"/>
      <c r="MVY43" s="311"/>
      <c r="MVZ43" s="267"/>
      <c r="MWF43" s="314"/>
      <c r="MWG43" s="288"/>
      <c r="MWI43" s="311"/>
      <c r="MWJ43" s="267"/>
      <c r="MWP43" s="314"/>
      <c r="MWQ43" s="288"/>
      <c r="MWS43" s="311"/>
      <c r="MWT43" s="267"/>
      <c r="MWZ43" s="314"/>
      <c r="MXA43" s="288"/>
      <c r="MXC43" s="311"/>
      <c r="MXD43" s="267"/>
      <c r="MXJ43" s="314"/>
      <c r="MXK43" s="288"/>
      <c r="MXM43" s="311"/>
      <c r="MXN43" s="267"/>
      <c r="MXT43" s="314"/>
      <c r="MXU43" s="288"/>
      <c r="MXW43" s="311"/>
      <c r="MXX43" s="267"/>
      <c r="MYD43" s="314"/>
      <c r="MYE43" s="288"/>
      <c r="MYG43" s="311"/>
      <c r="MYH43" s="267"/>
      <c r="MYN43" s="314"/>
      <c r="MYO43" s="288"/>
      <c r="MYQ43" s="311"/>
      <c r="MYR43" s="267"/>
      <c r="MYX43" s="314"/>
      <c r="MYY43" s="288"/>
      <c r="MZA43" s="311"/>
      <c r="MZB43" s="267"/>
      <c r="MZH43" s="314"/>
      <c r="MZI43" s="288"/>
      <c r="MZK43" s="311"/>
      <c r="MZL43" s="267"/>
      <c r="MZR43" s="314"/>
      <c r="MZS43" s="288"/>
      <c r="MZU43" s="311"/>
      <c r="MZV43" s="267"/>
      <c r="NAB43" s="314"/>
      <c r="NAC43" s="288"/>
      <c r="NAE43" s="311"/>
      <c r="NAF43" s="267"/>
      <c r="NAL43" s="314"/>
      <c r="NAM43" s="288"/>
      <c r="NAO43" s="311"/>
      <c r="NAP43" s="267"/>
      <c r="NAV43" s="314"/>
      <c r="NAW43" s="288"/>
      <c r="NAY43" s="311"/>
      <c r="NAZ43" s="267"/>
      <c r="NBF43" s="314"/>
      <c r="NBG43" s="288"/>
      <c r="NBI43" s="311"/>
      <c r="NBJ43" s="267"/>
      <c r="NBP43" s="314"/>
      <c r="NBQ43" s="288"/>
      <c r="NBS43" s="311"/>
      <c r="NBT43" s="267"/>
      <c r="NBZ43" s="314"/>
      <c r="NCA43" s="288"/>
      <c r="NCC43" s="311"/>
      <c r="NCD43" s="267"/>
      <c r="NCJ43" s="314"/>
      <c r="NCK43" s="288"/>
      <c r="NCM43" s="311"/>
      <c r="NCN43" s="267"/>
      <c r="NCT43" s="314"/>
      <c r="NCU43" s="288"/>
      <c r="NCW43" s="311"/>
      <c r="NCX43" s="267"/>
      <c r="NDD43" s="314"/>
      <c r="NDE43" s="288"/>
      <c r="NDG43" s="311"/>
      <c r="NDH43" s="267"/>
      <c r="NDN43" s="314"/>
      <c r="NDO43" s="288"/>
      <c r="NDQ43" s="311"/>
      <c r="NDR43" s="267"/>
      <c r="NDX43" s="314"/>
      <c r="NDY43" s="288"/>
      <c r="NEA43" s="311"/>
      <c r="NEB43" s="267"/>
      <c r="NEH43" s="314"/>
      <c r="NEI43" s="288"/>
      <c r="NEK43" s="311"/>
      <c r="NEL43" s="267"/>
      <c r="NER43" s="314"/>
      <c r="NES43" s="288"/>
      <c r="NEU43" s="311"/>
      <c r="NEV43" s="267"/>
      <c r="NFB43" s="314"/>
      <c r="NFC43" s="288"/>
      <c r="NFE43" s="311"/>
      <c r="NFF43" s="267"/>
      <c r="NFL43" s="314"/>
      <c r="NFM43" s="288"/>
      <c r="NFO43" s="311"/>
      <c r="NFP43" s="267"/>
      <c r="NFV43" s="314"/>
      <c r="NFW43" s="288"/>
      <c r="NFY43" s="311"/>
      <c r="NFZ43" s="267"/>
      <c r="NGF43" s="314"/>
      <c r="NGG43" s="288"/>
      <c r="NGI43" s="311"/>
      <c r="NGJ43" s="267"/>
      <c r="NGP43" s="314"/>
      <c r="NGQ43" s="288"/>
      <c r="NGS43" s="311"/>
      <c r="NGT43" s="267"/>
      <c r="NGZ43" s="314"/>
      <c r="NHA43" s="288"/>
      <c r="NHC43" s="311"/>
      <c r="NHD43" s="267"/>
      <c r="NHJ43" s="314"/>
      <c r="NHK43" s="288"/>
      <c r="NHM43" s="311"/>
      <c r="NHN43" s="267"/>
      <c r="NHT43" s="314"/>
      <c r="NHU43" s="288"/>
      <c r="NHW43" s="311"/>
      <c r="NHX43" s="267"/>
      <c r="NID43" s="314"/>
      <c r="NIE43" s="288"/>
      <c r="NIG43" s="311"/>
      <c r="NIH43" s="267"/>
      <c r="NIN43" s="314"/>
      <c r="NIO43" s="288"/>
      <c r="NIQ43" s="311"/>
      <c r="NIR43" s="267"/>
      <c r="NIX43" s="314"/>
      <c r="NIY43" s="288"/>
      <c r="NJA43" s="311"/>
      <c r="NJB43" s="267"/>
      <c r="NJH43" s="314"/>
      <c r="NJI43" s="288"/>
      <c r="NJK43" s="311"/>
      <c r="NJL43" s="267"/>
      <c r="NJR43" s="314"/>
      <c r="NJS43" s="288"/>
      <c r="NJU43" s="311"/>
      <c r="NJV43" s="267"/>
      <c r="NKB43" s="314"/>
      <c r="NKC43" s="288"/>
      <c r="NKE43" s="311"/>
      <c r="NKF43" s="267"/>
      <c r="NKL43" s="314"/>
      <c r="NKM43" s="288"/>
      <c r="NKO43" s="311"/>
      <c r="NKP43" s="267"/>
      <c r="NKV43" s="314"/>
      <c r="NKW43" s="288"/>
      <c r="NKY43" s="311"/>
      <c r="NKZ43" s="267"/>
      <c r="NLF43" s="314"/>
      <c r="NLG43" s="288"/>
      <c r="NLI43" s="311"/>
      <c r="NLJ43" s="267"/>
      <c r="NLP43" s="314"/>
      <c r="NLQ43" s="288"/>
      <c r="NLS43" s="311"/>
      <c r="NLT43" s="267"/>
      <c r="NLZ43" s="314"/>
      <c r="NMA43" s="288"/>
      <c r="NMC43" s="311"/>
      <c r="NMD43" s="267"/>
      <c r="NMJ43" s="314"/>
      <c r="NMK43" s="288"/>
      <c r="NMM43" s="311"/>
      <c r="NMN43" s="267"/>
      <c r="NMT43" s="314"/>
      <c r="NMU43" s="288"/>
      <c r="NMW43" s="311"/>
      <c r="NMX43" s="267"/>
      <c r="NND43" s="314"/>
      <c r="NNE43" s="288"/>
      <c r="NNG43" s="311"/>
      <c r="NNH43" s="267"/>
      <c r="NNN43" s="314"/>
      <c r="NNO43" s="288"/>
      <c r="NNQ43" s="311"/>
      <c r="NNR43" s="267"/>
      <c r="NNX43" s="314"/>
      <c r="NNY43" s="288"/>
      <c r="NOA43" s="311"/>
      <c r="NOB43" s="267"/>
      <c r="NOH43" s="314"/>
      <c r="NOI43" s="288"/>
      <c r="NOK43" s="311"/>
      <c r="NOL43" s="267"/>
      <c r="NOR43" s="314"/>
      <c r="NOS43" s="288"/>
      <c r="NOU43" s="311"/>
      <c r="NOV43" s="267"/>
      <c r="NPB43" s="314"/>
      <c r="NPC43" s="288"/>
      <c r="NPE43" s="311"/>
      <c r="NPF43" s="267"/>
      <c r="NPL43" s="314"/>
      <c r="NPM43" s="288"/>
      <c r="NPO43" s="311"/>
      <c r="NPP43" s="267"/>
      <c r="NPV43" s="314"/>
      <c r="NPW43" s="288"/>
      <c r="NPY43" s="311"/>
      <c r="NPZ43" s="267"/>
      <c r="NQF43" s="314"/>
      <c r="NQG43" s="288"/>
      <c r="NQI43" s="311"/>
      <c r="NQJ43" s="267"/>
      <c r="NQP43" s="314"/>
      <c r="NQQ43" s="288"/>
      <c r="NQS43" s="311"/>
      <c r="NQT43" s="267"/>
      <c r="NQZ43" s="314"/>
      <c r="NRA43" s="288"/>
      <c r="NRC43" s="311"/>
      <c r="NRD43" s="267"/>
      <c r="NRJ43" s="314"/>
      <c r="NRK43" s="288"/>
      <c r="NRM43" s="311"/>
      <c r="NRN43" s="267"/>
      <c r="NRT43" s="314"/>
      <c r="NRU43" s="288"/>
      <c r="NRW43" s="311"/>
      <c r="NRX43" s="267"/>
      <c r="NSD43" s="314"/>
      <c r="NSE43" s="288"/>
      <c r="NSG43" s="311"/>
      <c r="NSH43" s="267"/>
      <c r="NSN43" s="314"/>
      <c r="NSO43" s="288"/>
      <c r="NSQ43" s="311"/>
      <c r="NSR43" s="267"/>
      <c r="NSX43" s="314"/>
      <c r="NSY43" s="288"/>
      <c r="NTA43" s="311"/>
      <c r="NTB43" s="267"/>
      <c r="NTH43" s="314"/>
      <c r="NTI43" s="288"/>
      <c r="NTK43" s="311"/>
      <c r="NTL43" s="267"/>
      <c r="NTR43" s="314"/>
      <c r="NTS43" s="288"/>
      <c r="NTU43" s="311"/>
      <c r="NTV43" s="267"/>
      <c r="NUB43" s="314"/>
      <c r="NUC43" s="288"/>
      <c r="NUE43" s="311"/>
      <c r="NUF43" s="267"/>
      <c r="NUL43" s="314"/>
      <c r="NUM43" s="288"/>
      <c r="NUO43" s="311"/>
      <c r="NUP43" s="267"/>
      <c r="NUV43" s="314"/>
      <c r="NUW43" s="288"/>
      <c r="NUY43" s="311"/>
      <c r="NUZ43" s="267"/>
      <c r="NVF43" s="314"/>
      <c r="NVG43" s="288"/>
      <c r="NVI43" s="311"/>
      <c r="NVJ43" s="267"/>
      <c r="NVP43" s="314"/>
      <c r="NVQ43" s="288"/>
      <c r="NVS43" s="311"/>
      <c r="NVT43" s="267"/>
      <c r="NVZ43" s="314"/>
      <c r="NWA43" s="288"/>
      <c r="NWC43" s="311"/>
      <c r="NWD43" s="267"/>
      <c r="NWJ43" s="314"/>
      <c r="NWK43" s="288"/>
      <c r="NWM43" s="311"/>
      <c r="NWN43" s="267"/>
      <c r="NWT43" s="314"/>
      <c r="NWU43" s="288"/>
      <c r="NWW43" s="311"/>
      <c r="NWX43" s="267"/>
      <c r="NXD43" s="314"/>
      <c r="NXE43" s="288"/>
      <c r="NXG43" s="311"/>
      <c r="NXH43" s="267"/>
      <c r="NXN43" s="314"/>
      <c r="NXO43" s="288"/>
      <c r="NXQ43" s="311"/>
      <c r="NXR43" s="267"/>
      <c r="NXX43" s="314"/>
      <c r="NXY43" s="288"/>
      <c r="NYA43" s="311"/>
      <c r="NYB43" s="267"/>
      <c r="NYH43" s="314"/>
      <c r="NYI43" s="288"/>
      <c r="NYK43" s="311"/>
      <c r="NYL43" s="267"/>
      <c r="NYR43" s="314"/>
      <c r="NYS43" s="288"/>
      <c r="NYU43" s="311"/>
      <c r="NYV43" s="267"/>
      <c r="NZB43" s="314"/>
      <c r="NZC43" s="288"/>
      <c r="NZE43" s="311"/>
      <c r="NZF43" s="267"/>
      <c r="NZL43" s="314"/>
      <c r="NZM43" s="288"/>
      <c r="NZO43" s="311"/>
      <c r="NZP43" s="267"/>
      <c r="NZV43" s="314"/>
      <c r="NZW43" s="288"/>
      <c r="NZY43" s="311"/>
      <c r="NZZ43" s="267"/>
      <c r="OAF43" s="314"/>
      <c r="OAG43" s="288"/>
      <c r="OAI43" s="311"/>
      <c r="OAJ43" s="267"/>
      <c r="OAP43" s="314"/>
      <c r="OAQ43" s="288"/>
      <c r="OAS43" s="311"/>
      <c r="OAT43" s="267"/>
      <c r="OAZ43" s="314"/>
      <c r="OBA43" s="288"/>
      <c r="OBC43" s="311"/>
      <c r="OBD43" s="267"/>
      <c r="OBJ43" s="314"/>
      <c r="OBK43" s="288"/>
      <c r="OBM43" s="311"/>
      <c r="OBN43" s="267"/>
      <c r="OBT43" s="314"/>
      <c r="OBU43" s="288"/>
      <c r="OBW43" s="311"/>
      <c r="OBX43" s="267"/>
      <c r="OCD43" s="314"/>
      <c r="OCE43" s="288"/>
      <c r="OCG43" s="311"/>
      <c r="OCH43" s="267"/>
      <c r="OCN43" s="314"/>
      <c r="OCO43" s="288"/>
      <c r="OCQ43" s="311"/>
      <c r="OCR43" s="267"/>
      <c r="OCX43" s="314"/>
      <c r="OCY43" s="288"/>
      <c r="ODA43" s="311"/>
      <c r="ODB43" s="267"/>
      <c r="ODH43" s="314"/>
      <c r="ODI43" s="288"/>
      <c r="ODK43" s="311"/>
      <c r="ODL43" s="267"/>
      <c r="ODR43" s="314"/>
      <c r="ODS43" s="288"/>
      <c r="ODU43" s="311"/>
      <c r="ODV43" s="267"/>
      <c r="OEB43" s="314"/>
      <c r="OEC43" s="288"/>
      <c r="OEE43" s="311"/>
      <c r="OEF43" s="267"/>
      <c r="OEL43" s="314"/>
      <c r="OEM43" s="288"/>
      <c r="OEO43" s="311"/>
      <c r="OEP43" s="267"/>
      <c r="OEV43" s="314"/>
      <c r="OEW43" s="288"/>
      <c r="OEY43" s="311"/>
      <c r="OEZ43" s="267"/>
      <c r="OFF43" s="314"/>
      <c r="OFG43" s="288"/>
      <c r="OFI43" s="311"/>
      <c r="OFJ43" s="267"/>
      <c r="OFP43" s="314"/>
      <c r="OFQ43" s="288"/>
      <c r="OFS43" s="311"/>
      <c r="OFT43" s="267"/>
      <c r="OFZ43" s="314"/>
      <c r="OGA43" s="288"/>
      <c r="OGC43" s="311"/>
      <c r="OGD43" s="267"/>
      <c r="OGJ43" s="314"/>
      <c r="OGK43" s="288"/>
      <c r="OGM43" s="311"/>
      <c r="OGN43" s="267"/>
      <c r="OGT43" s="314"/>
      <c r="OGU43" s="288"/>
      <c r="OGW43" s="311"/>
      <c r="OGX43" s="267"/>
      <c r="OHD43" s="314"/>
      <c r="OHE43" s="288"/>
      <c r="OHG43" s="311"/>
      <c r="OHH43" s="267"/>
      <c r="OHN43" s="314"/>
      <c r="OHO43" s="288"/>
      <c r="OHQ43" s="311"/>
      <c r="OHR43" s="267"/>
      <c r="OHX43" s="314"/>
      <c r="OHY43" s="288"/>
      <c r="OIA43" s="311"/>
      <c r="OIB43" s="267"/>
      <c r="OIH43" s="314"/>
      <c r="OII43" s="288"/>
      <c r="OIK43" s="311"/>
      <c r="OIL43" s="267"/>
      <c r="OIR43" s="314"/>
      <c r="OIS43" s="288"/>
      <c r="OIU43" s="311"/>
      <c r="OIV43" s="267"/>
      <c r="OJB43" s="314"/>
      <c r="OJC43" s="288"/>
      <c r="OJE43" s="311"/>
      <c r="OJF43" s="267"/>
      <c r="OJL43" s="314"/>
      <c r="OJM43" s="288"/>
      <c r="OJO43" s="311"/>
      <c r="OJP43" s="267"/>
      <c r="OJV43" s="314"/>
      <c r="OJW43" s="288"/>
      <c r="OJY43" s="311"/>
      <c r="OJZ43" s="267"/>
      <c r="OKF43" s="314"/>
      <c r="OKG43" s="288"/>
      <c r="OKI43" s="311"/>
      <c r="OKJ43" s="267"/>
      <c r="OKP43" s="314"/>
      <c r="OKQ43" s="288"/>
      <c r="OKS43" s="311"/>
      <c r="OKT43" s="267"/>
      <c r="OKZ43" s="314"/>
      <c r="OLA43" s="288"/>
      <c r="OLC43" s="311"/>
      <c r="OLD43" s="267"/>
      <c r="OLJ43" s="314"/>
      <c r="OLK43" s="288"/>
      <c r="OLM43" s="311"/>
      <c r="OLN43" s="267"/>
      <c r="OLT43" s="314"/>
      <c r="OLU43" s="288"/>
      <c r="OLW43" s="311"/>
      <c r="OLX43" s="267"/>
      <c r="OMD43" s="314"/>
      <c r="OME43" s="288"/>
      <c r="OMG43" s="311"/>
      <c r="OMH43" s="267"/>
      <c r="OMN43" s="314"/>
      <c r="OMO43" s="288"/>
      <c r="OMQ43" s="311"/>
      <c r="OMR43" s="267"/>
      <c r="OMX43" s="314"/>
      <c r="OMY43" s="288"/>
      <c r="ONA43" s="311"/>
      <c r="ONB43" s="267"/>
      <c r="ONH43" s="314"/>
      <c r="ONI43" s="288"/>
      <c r="ONK43" s="311"/>
      <c r="ONL43" s="267"/>
      <c r="ONR43" s="314"/>
      <c r="ONS43" s="288"/>
      <c r="ONU43" s="311"/>
      <c r="ONV43" s="267"/>
      <c r="OOB43" s="314"/>
      <c r="OOC43" s="288"/>
      <c r="OOE43" s="311"/>
      <c r="OOF43" s="267"/>
      <c r="OOL43" s="314"/>
      <c r="OOM43" s="288"/>
      <c r="OOO43" s="311"/>
      <c r="OOP43" s="267"/>
      <c r="OOV43" s="314"/>
      <c r="OOW43" s="288"/>
      <c r="OOY43" s="311"/>
      <c r="OOZ43" s="267"/>
      <c r="OPF43" s="314"/>
      <c r="OPG43" s="288"/>
      <c r="OPI43" s="311"/>
      <c r="OPJ43" s="267"/>
      <c r="OPP43" s="314"/>
      <c r="OPQ43" s="288"/>
      <c r="OPS43" s="311"/>
      <c r="OPT43" s="267"/>
      <c r="OPZ43" s="314"/>
      <c r="OQA43" s="288"/>
      <c r="OQC43" s="311"/>
      <c r="OQD43" s="267"/>
      <c r="OQJ43" s="314"/>
      <c r="OQK43" s="288"/>
      <c r="OQM43" s="311"/>
      <c r="OQN43" s="267"/>
      <c r="OQT43" s="314"/>
      <c r="OQU43" s="288"/>
      <c r="OQW43" s="311"/>
      <c r="OQX43" s="267"/>
      <c r="ORD43" s="314"/>
      <c r="ORE43" s="288"/>
      <c r="ORG43" s="311"/>
      <c r="ORH43" s="267"/>
      <c r="ORN43" s="314"/>
      <c r="ORO43" s="288"/>
      <c r="ORQ43" s="311"/>
      <c r="ORR43" s="267"/>
      <c r="ORX43" s="314"/>
      <c r="ORY43" s="288"/>
      <c r="OSA43" s="311"/>
      <c r="OSB43" s="267"/>
      <c r="OSH43" s="314"/>
      <c r="OSI43" s="288"/>
      <c r="OSK43" s="311"/>
      <c r="OSL43" s="267"/>
      <c r="OSR43" s="314"/>
      <c r="OSS43" s="288"/>
      <c r="OSU43" s="311"/>
      <c r="OSV43" s="267"/>
      <c r="OTB43" s="314"/>
      <c r="OTC43" s="288"/>
      <c r="OTE43" s="311"/>
      <c r="OTF43" s="267"/>
      <c r="OTL43" s="314"/>
      <c r="OTM43" s="288"/>
      <c r="OTO43" s="311"/>
      <c r="OTP43" s="267"/>
      <c r="OTV43" s="314"/>
      <c r="OTW43" s="288"/>
      <c r="OTY43" s="311"/>
      <c r="OTZ43" s="267"/>
      <c r="OUF43" s="314"/>
      <c r="OUG43" s="288"/>
      <c r="OUI43" s="311"/>
      <c r="OUJ43" s="267"/>
      <c r="OUP43" s="314"/>
      <c r="OUQ43" s="288"/>
      <c r="OUS43" s="311"/>
      <c r="OUT43" s="267"/>
      <c r="OUZ43" s="314"/>
      <c r="OVA43" s="288"/>
      <c r="OVC43" s="311"/>
      <c r="OVD43" s="267"/>
      <c r="OVJ43" s="314"/>
      <c r="OVK43" s="288"/>
      <c r="OVM43" s="311"/>
      <c r="OVN43" s="267"/>
      <c r="OVT43" s="314"/>
      <c r="OVU43" s="288"/>
      <c r="OVW43" s="311"/>
      <c r="OVX43" s="267"/>
      <c r="OWD43" s="314"/>
      <c r="OWE43" s="288"/>
      <c r="OWG43" s="311"/>
      <c r="OWH43" s="267"/>
      <c r="OWN43" s="314"/>
      <c r="OWO43" s="288"/>
      <c r="OWQ43" s="311"/>
      <c r="OWR43" s="267"/>
      <c r="OWX43" s="314"/>
      <c r="OWY43" s="288"/>
      <c r="OXA43" s="311"/>
      <c r="OXB43" s="267"/>
      <c r="OXH43" s="314"/>
      <c r="OXI43" s="288"/>
      <c r="OXK43" s="311"/>
      <c r="OXL43" s="267"/>
      <c r="OXR43" s="314"/>
      <c r="OXS43" s="288"/>
      <c r="OXU43" s="311"/>
      <c r="OXV43" s="267"/>
      <c r="OYB43" s="314"/>
      <c r="OYC43" s="288"/>
      <c r="OYE43" s="311"/>
      <c r="OYF43" s="267"/>
      <c r="OYL43" s="314"/>
      <c r="OYM43" s="288"/>
      <c r="OYO43" s="311"/>
      <c r="OYP43" s="267"/>
      <c r="OYV43" s="314"/>
      <c r="OYW43" s="288"/>
      <c r="OYY43" s="311"/>
      <c r="OYZ43" s="267"/>
      <c r="OZF43" s="314"/>
      <c r="OZG43" s="288"/>
      <c r="OZI43" s="311"/>
      <c r="OZJ43" s="267"/>
      <c r="OZP43" s="314"/>
      <c r="OZQ43" s="288"/>
      <c r="OZS43" s="311"/>
      <c r="OZT43" s="267"/>
      <c r="OZZ43" s="314"/>
      <c r="PAA43" s="288"/>
      <c r="PAC43" s="311"/>
      <c r="PAD43" s="267"/>
      <c r="PAJ43" s="314"/>
      <c r="PAK43" s="288"/>
      <c r="PAM43" s="311"/>
      <c r="PAN43" s="267"/>
      <c r="PAT43" s="314"/>
      <c r="PAU43" s="288"/>
      <c r="PAW43" s="311"/>
      <c r="PAX43" s="267"/>
      <c r="PBD43" s="314"/>
      <c r="PBE43" s="288"/>
      <c r="PBG43" s="311"/>
      <c r="PBH43" s="267"/>
      <c r="PBN43" s="314"/>
      <c r="PBO43" s="288"/>
      <c r="PBQ43" s="311"/>
      <c r="PBR43" s="267"/>
      <c r="PBX43" s="314"/>
      <c r="PBY43" s="288"/>
      <c r="PCA43" s="311"/>
      <c r="PCB43" s="267"/>
      <c r="PCH43" s="314"/>
      <c r="PCI43" s="288"/>
      <c r="PCK43" s="311"/>
      <c r="PCL43" s="267"/>
      <c r="PCR43" s="314"/>
      <c r="PCS43" s="288"/>
      <c r="PCU43" s="311"/>
      <c r="PCV43" s="267"/>
      <c r="PDB43" s="314"/>
      <c r="PDC43" s="288"/>
      <c r="PDE43" s="311"/>
      <c r="PDF43" s="267"/>
      <c r="PDL43" s="314"/>
      <c r="PDM43" s="288"/>
      <c r="PDO43" s="311"/>
      <c r="PDP43" s="267"/>
      <c r="PDV43" s="314"/>
      <c r="PDW43" s="288"/>
      <c r="PDY43" s="311"/>
      <c r="PDZ43" s="267"/>
      <c r="PEF43" s="314"/>
      <c r="PEG43" s="288"/>
      <c r="PEI43" s="311"/>
      <c r="PEJ43" s="267"/>
      <c r="PEP43" s="314"/>
      <c r="PEQ43" s="288"/>
      <c r="PES43" s="311"/>
      <c r="PET43" s="267"/>
      <c r="PEZ43" s="314"/>
      <c r="PFA43" s="288"/>
      <c r="PFC43" s="311"/>
      <c r="PFD43" s="267"/>
      <c r="PFJ43" s="314"/>
      <c r="PFK43" s="288"/>
      <c r="PFM43" s="311"/>
      <c r="PFN43" s="267"/>
      <c r="PFT43" s="314"/>
      <c r="PFU43" s="288"/>
      <c r="PFW43" s="311"/>
      <c r="PFX43" s="267"/>
      <c r="PGD43" s="314"/>
      <c r="PGE43" s="288"/>
      <c r="PGG43" s="311"/>
      <c r="PGH43" s="267"/>
      <c r="PGN43" s="314"/>
      <c r="PGO43" s="288"/>
      <c r="PGQ43" s="311"/>
      <c r="PGR43" s="267"/>
      <c r="PGX43" s="314"/>
      <c r="PGY43" s="288"/>
      <c r="PHA43" s="311"/>
      <c r="PHB43" s="267"/>
      <c r="PHH43" s="314"/>
      <c r="PHI43" s="288"/>
      <c r="PHK43" s="311"/>
      <c r="PHL43" s="267"/>
      <c r="PHR43" s="314"/>
      <c r="PHS43" s="288"/>
      <c r="PHU43" s="311"/>
      <c r="PHV43" s="267"/>
      <c r="PIB43" s="314"/>
      <c r="PIC43" s="288"/>
      <c r="PIE43" s="311"/>
      <c r="PIF43" s="267"/>
      <c r="PIL43" s="314"/>
      <c r="PIM43" s="288"/>
      <c r="PIO43" s="311"/>
      <c r="PIP43" s="267"/>
      <c r="PIV43" s="314"/>
      <c r="PIW43" s="288"/>
      <c r="PIY43" s="311"/>
      <c r="PIZ43" s="267"/>
      <c r="PJF43" s="314"/>
      <c r="PJG43" s="288"/>
      <c r="PJI43" s="311"/>
      <c r="PJJ43" s="267"/>
      <c r="PJP43" s="314"/>
      <c r="PJQ43" s="288"/>
      <c r="PJS43" s="311"/>
      <c r="PJT43" s="267"/>
      <c r="PJZ43" s="314"/>
      <c r="PKA43" s="288"/>
      <c r="PKC43" s="311"/>
      <c r="PKD43" s="267"/>
      <c r="PKJ43" s="314"/>
      <c r="PKK43" s="288"/>
      <c r="PKM43" s="311"/>
      <c r="PKN43" s="267"/>
      <c r="PKT43" s="314"/>
      <c r="PKU43" s="288"/>
      <c r="PKW43" s="311"/>
      <c r="PKX43" s="267"/>
      <c r="PLD43" s="314"/>
      <c r="PLE43" s="288"/>
      <c r="PLG43" s="311"/>
      <c r="PLH43" s="267"/>
      <c r="PLN43" s="314"/>
      <c r="PLO43" s="288"/>
      <c r="PLQ43" s="311"/>
      <c r="PLR43" s="267"/>
      <c r="PLX43" s="314"/>
      <c r="PLY43" s="288"/>
      <c r="PMA43" s="311"/>
      <c r="PMB43" s="267"/>
      <c r="PMH43" s="314"/>
      <c r="PMI43" s="288"/>
      <c r="PMK43" s="311"/>
      <c r="PML43" s="267"/>
      <c r="PMR43" s="314"/>
      <c r="PMS43" s="288"/>
      <c r="PMU43" s="311"/>
      <c r="PMV43" s="267"/>
      <c r="PNB43" s="314"/>
      <c r="PNC43" s="288"/>
      <c r="PNE43" s="311"/>
      <c r="PNF43" s="267"/>
      <c r="PNL43" s="314"/>
      <c r="PNM43" s="288"/>
      <c r="PNO43" s="311"/>
      <c r="PNP43" s="267"/>
      <c r="PNV43" s="314"/>
      <c r="PNW43" s="288"/>
      <c r="PNY43" s="311"/>
      <c r="PNZ43" s="267"/>
      <c r="POF43" s="314"/>
      <c r="POG43" s="288"/>
      <c r="POI43" s="311"/>
      <c r="POJ43" s="267"/>
      <c r="POP43" s="314"/>
      <c r="POQ43" s="288"/>
      <c r="POS43" s="311"/>
      <c r="POT43" s="267"/>
      <c r="POZ43" s="314"/>
      <c r="PPA43" s="288"/>
      <c r="PPC43" s="311"/>
      <c r="PPD43" s="267"/>
      <c r="PPJ43" s="314"/>
      <c r="PPK43" s="288"/>
      <c r="PPM43" s="311"/>
      <c r="PPN43" s="267"/>
      <c r="PPT43" s="314"/>
      <c r="PPU43" s="288"/>
      <c r="PPW43" s="311"/>
      <c r="PPX43" s="267"/>
      <c r="PQD43" s="314"/>
      <c r="PQE43" s="288"/>
      <c r="PQG43" s="311"/>
      <c r="PQH43" s="267"/>
      <c r="PQN43" s="314"/>
      <c r="PQO43" s="288"/>
      <c r="PQQ43" s="311"/>
      <c r="PQR43" s="267"/>
      <c r="PQX43" s="314"/>
      <c r="PQY43" s="288"/>
      <c r="PRA43" s="311"/>
      <c r="PRB43" s="267"/>
      <c r="PRH43" s="314"/>
      <c r="PRI43" s="288"/>
      <c r="PRK43" s="311"/>
      <c r="PRL43" s="267"/>
      <c r="PRR43" s="314"/>
      <c r="PRS43" s="288"/>
      <c r="PRU43" s="311"/>
      <c r="PRV43" s="267"/>
      <c r="PSB43" s="314"/>
      <c r="PSC43" s="288"/>
      <c r="PSE43" s="311"/>
      <c r="PSF43" s="267"/>
      <c r="PSL43" s="314"/>
      <c r="PSM43" s="288"/>
      <c r="PSO43" s="311"/>
      <c r="PSP43" s="267"/>
      <c r="PSV43" s="314"/>
      <c r="PSW43" s="288"/>
      <c r="PSY43" s="311"/>
      <c r="PSZ43" s="267"/>
      <c r="PTF43" s="314"/>
      <c r="PTG43" s="288"/>
      <c r="PTI43" s="311"/>
      <c r="PTJ43" s="267"/>
      <c r="PTP43" s="314"/>
      <c r="PTQ43" s="288"/>
      <c r="PTS43" s="311"/>
      <c r="PTT43" s="267"/>
      <c r="PTZ43" s="314"/>
      <c r="PUA43" s="288"/>
      <c r="PUC43" s="311"/>
      <c r="PUD43" s="267"/>
      <c r="PUJ43" s="314"/>
      <c r="PUK43" s="288"/>
      <c r="PUM43" s="311"/>
      <c r="PUN43" s="267"/>
      <c r="PUT43" s="314"/>
      <c r="PUU43" s="288"/>
      <c r="PUW43" s="311"/>
      <c r="PUX43" s="267"/>
      <c r="PVD43" s="314"/>
      <c r="PVE43" s="288"/>
      <c r="PVG43" s="311"/>
      <c r="PVH43" s="267"/>
      <c r="PVN43" s="314"/>
      <c r="PVO43" s="288"/>
      <c r="PVQ43" s="311"/>
      <c r="PVR43" s="267"/>
      <c r="PVX43" s="314"/>
      <c r="PVY43" s="288"/>
      <c r="PWA43" s="311"/>
      <c r="PWB43" s="267"/>
      <c r="PWH43" s="314"/>
      <c r="PWI43" s="288"/>
      <c r="PWK43" s="311"/>
      <c r="PWL43" s="267"/>
      <c r="PWR43" s="314"/>
      <c r="PWS43" s="288"/>
      <c r="PWU43" s="311"/>
      <c r="PWV43" s="267"/>
      <c r="PXB43" s="314"/>
      <c r="PXC43" s="288"/>
      <c r="PXE43" s="311"/>
      <c r="PXF43" s="267"/>
      <c r="PXL43" s="314"/>
      <c r="PXM43" s="288"/>
      <c r="PXO43" s="311"/>
      <c r="PXP43" s="267"/>
      <c r="PXV43" s="314"/>
      <c r="PXW43" s="288"/>
      <c r="PXY43" s="311"/>
      <c r="PXZ43" s="267"/>
      <c r="PYF43" s="314"/>
      <c r="PYG43" s="288"/>
      <c r="PYI43" s="311"/>
      <c r="PYJ43" s="267"/>
      <c r="PYP43" s="314"/>
      <c r="PYQ43" s="288"/>
      <c r="PYS43" s="311"/>
      <c r="PYT43" s="267"/>
      <c r="PYZ43" s="314"/>
      <c r="PZA43" s="288"/>
      <c r="PZC43" s="311"/>
      <c r="PZD43" s="267"/>
      <c r="PZJ43" s="314"/>
      <c r="PZK43" s="288"/>
      <c r="PZM43" s="311"/>
      <c r="PZN43" s="267"/>
      <c r="PZT43" s="314"/>
      <c r="PZU43" s="288"/>
      <c r="PZW43" s="311"/>
      <c r="PZX43" s="267"/>
      <c r="QAD43" s="314"/>
      <c r="QAE43" s="288"/>
      <c r="QAG43" s="311"/>
      <c r="QAH43" s="267"/>
      <c r="QAN43" s="314"/>
      <c r="QAO43" s="288"/>
      <c r="QAQ43" s="311"/>
      <c r="QAR43" s="267"/>
      <c r="QAX43" s="314"/>
      <c r="QAY43" s="288"/>
      <c r="QBA43" s="311"/>
      <c r="QBB43" s="267"/>
      <c r="QBH43" s="314"/>
      <c r="QBI43" s="288"/>
      <c r="QBK43" s="311"/>
      <c r="QBL43" s="267"/>
      <c r="QBR43" s="314"/>
      <c r="QBS43" s="288"/>
      <c r="QBU43" s="311"/>
      <c r="QBV43" s="267"/>
      <c r="QCB43" s="314"/>
      <c r="QCC43" s="288"/>
      <c r="QCE43" s="311"/>
      <c r="QCF43" s="267"/>
      <c r="QCL43" s="314"/>
      <c r="QCM43" s="288"/>
      <c r="QCO43" s="311"/>
      <c r="QCP43" s="267"/>
      <c r="QCV43" s="314"/>
      <c r="QCW43" s="288"/>
      <c r="QCY43" s="311"/>
      <c r="QCZ43" s="267"/>
      <c r="QDF43" s="314"/>
      <c r="QDG43" s="288"/>
      <c r="QDI43" s="311"/>
      <c r="QDJ43" s="267"/>
      <c r="QDP43" s="314"/>
      <c r="QDQ43" s="288"/>
      <c r="QDS43" s="311"/>
      <c r="QDT43" s="267"/>
      <c r="QDZ43" s="314"/>
      <c r="QEA43" s="288"/>
      <c r="QEC43" s="311"/>
      <c r="QED43" s="267"/>
      <c r="QEJ43" s="314"/>
      <c r="QEK43" s="288"/>
      <c r="QEM43" s="311"/>
      <c r="QEN43" s="267"/>
      <c r="QET43" s="314"/>
      <c r="QEU43" s="288"/>
      <c r="QEW43" s="311"/>
      <c r="QEX43" s="267"/>
      <c r="QFD43" s="314"/>
      <c r="QFE43" s="288"/>
      <c r="QFG43" s="311"/>
      <c r="QFH43" s="267"/>
      <c r="QFN43" s="314"/>
      <c r="QFO43" s="288"/>
      <c r="QFQ43" s="311"/>
      <c r="QFR43" s="267"/>
      <c r="QFX43" s="314"/>
      <c r="QFY43" s="288"/>
      <c r="QGA43" s="311"/>
      <c r="QGB43" s="267"/>
      <c r="QGH43" s="314"/>
      <c r="QGI43" s="288"/>
      <c r="QGK43" s="311"/>
      <c r="QGL43" s="267"/>
      <c r="QGR43" s="314"/>
      <c r="QGS43" s="288"/>
      <c r="QGU43" s="311"/>
      <c r="QGV43" s="267"/>
      <c r="QHB43" s="314"/>
      <c r="QHC43" s="288"/>
      <c r="QHE43" s="311"/>
      <c r="QHF43" s="267"/>
      <c r="QHL43" s="314"/>
      <c r="QHM43" s="288"/>
      <c r="QHO43" s="311"/>
      <c r="QHP43" s="267"/>
      <c r="QHV43" s="314"/>
      <c r="QHW43" s="288"/>
      <c r="QHY43" s="311"/>
      <c r="QHZ43" s="267"/>
      <c r="QIF43" s="314"/>
      <c r="QIG43" s="288"/>
      <c r="QII43" s="311"/>
      <c r="QIJ43" s="267"/>
      <c r="QIP43" s="314"/>
      <c r="QIQ43" s="288"/>
      <c r="QIS43" s="311"/>
      <c r="QIT43" s="267"/>
      <c r="QIZ43" s="314"/>
      <c r="QJA43" s="288"/>
      <c r="QJC43" s="311"/>
      <c r="QJD43" s="267"/>
      <c r="QJJ43" s="314"/>
      <c r="QJK43" s="288"/>
      <c r="QJM43" s="311"/>
      <c r="QJN43" s="267"/>
      <c r="QJT43" s="314"/>
      <c r="QJU43" s="288"/>
      <c r="QJW43" s="311"/>
      <c r="QJX43" s="267"/>
      <c r="QKD43" s="314"/>
      <c r="QKE43" s="288"/>
      <c r="QKG43" s="311"/>
      <c r="QKH43" s="267"/>
      <c r="QKN43" s="314"/>
      <c r="QKO43" s="288"/>
      <c r="QKQ43" s="311"/>
      <c r="QKR43" s="267"/>
      <c r="QKX43" s="314"/>
      <c r="QKY43" s="288"/>
      <c r="QLA43" s="311"/>
      <c r="QLB43" s="267"/>
      <c r="QLH43" s="314"/>
      <c r="QLI43" s="288"/>
      <c r="QLK43" s="311"/>
      <c r="QLL43" s="267"/>
      <c r="QLR43" s="314"/>
      <c r="QLS43" s="288"/>
      <c r="QLU43" s="311"/>
      <c r="QLV43" s="267"/>
      <c r="QMB43" s="314"/>
      <c r="QMC43" s="288"/>
      <c r="QME43" s="311"/>
      <c r="QMF43" s="267"/>
      <c r="QML43" s="314"/>
      <c r="QMM43" s="288"/>
      <c r="QMO43" s="311"/>
      <c r="QMP43" s="267"/>
      <c r="QMV43" s="314"/>
      <c r="QMW43" s="288"/>
      <c r="QMY43" s="311"/>
      <c r="QMZ43" s="267"/>
      <c r="QNF43" s="314"/>
      <c r="QNG43" s="288"/>
      <c r="QNI43" s="311"/>
      <c r="QNJ43" s="267"/>
      <c r="QNP43" s="314"/>
      <c r="QNQ43" s="288"/>
      <c r="QNS43" s="311"/>
      <c r="QNT43" s="267"/>
      <c r="QNZ43" s="314"/>
      <c r="QOA43" s="288"/>
      <c r="QOC43" s="311"/>
      <c r="QOD43" s="267"/>
      <c r="QOJ43" s="314"/>
      <c r="QOK43" s="288"/>
      <c r="QOM43" s="311"/>
      <c r="QON43" s="267"/>
      <c r="QOT43" s="314"/>
      <c r="QOU43" s="288"/>
      <c r="QOW43" s="311"/>
      <c r="QOX43" s="267"/>
      <c r="QPD43" s="314"/>
      <c r="QPE43" s="288"/>
      <c r="QPG43" s="311"/>
      <c r="QPH43" s="267"/>
      <c r="QPN43" s="314"/>
      <c r="QPO43" s="288"/>
      <c r="QPQ43" s="311"/>
      <c r="QPR43" s="267"/>
      <c r="QPX43" s="314"/>
      <c r="QPY43" s="288"/>
      <c r="QQA43" s="311"/>
      <c r="QQB43" s="267"/>
      <c r="QQH43" s="314"/>
      <c r="QQI43" s="288"/>
      <c r="QQK43" s="311"/>
      <c r="QQL43" s="267"/>
      <c r="QQR43" s="314"/>
      <c r="QQS43" s="288"/>
      <c r="QQU43" s="311"/>
      <c r="QQV43" s="267"/>
      <c r="QRB43" s="314"/>
      <c r="QRC43" s="288"/>
      <c r="QRE43" s="311"/>
      <c r="QRF43" s="267"/>
      <c r="QRL43" s="314"/>
      <c r="QRM43" s="288"/>
      <c r="QRO43" s="311"/>
      <c r="QRP43" s="267"/>
      <c r="QRV43" s="314"/>
      <c r="QRW43" s="288"/>
      <c r="QRY43" s="311"/>
      <c r="QRZ43" s="267"/>
      <c r="QSF43" s="314"/>
      <c r="QSG43" s="288"/>
      <c r="QSI43" s="311"/>
      <c r="QSJ43" s="267"/>
      <c r="QSP43" s="314"/>
      <c r="QSQ43" s="288"/>
      <c r="QSS43" s="311"/>
      <c r="QST43" s="267"/>
      <c r="QSZ43" s="314"/>
      <c r="QTA43" s="288"/>
      <c r="QTC43" s="311"/>
      <c r="QTD43" s="267"/>
      <c r="QTJ43" s="314"/>
      <c r="QTK43" s="288"/>
      <c r="QTM43" s="311"/>
      <c r="QTN43" s="267"/>
      <c r="QTT43" s="314"/>
      <c r="QTU43" s="288"/>
      <c r="QTW43" s="311"/>
      <c r="QTX43" s="267"/>
      <c r="QUD43" s="314"/>
      <c r="QUE43" s="288"/>
      <c r="QUG43" s="311"/>
      <c r="QUH43" s="267"/>
      <c r="QUN43" s="314"/>
      <c r="QUO43" s="288"/>
      <c r="QUQ43" s="311"/>
      <c r="QUR43" s="267"/>
      <c r="QUX43" s="314"/>
      <c r="QUY43" s="288"/>
      <c r="QVA43" s="311"/>
      <c r="QVB43" s="267"/>
      <c r="QVH43" s="314"/>
      <c r="QVI43" s="288"/>
      <c r="QVK43" s="311"/>
      <c r="QVL43" s="267"/>
      <c r="QVR43" s="314"/>
      <c r="QVS43" s="288"/>
      <c r="QVU43" s="311"/>
      <c r="QVV43" s="267"/>
      <c r="QWB43" s="314"/>
      <c r="QWC43" s="288"/>
      <c r="QWE43" s="311"/>
      <c r="QWF43" s="267"/>
      <c r="QWL43" s="314"/>
      <c r="QWM43" s="288"/>
      <c r="QWO43" s="311"/>
      <c r="QWP43" s="267"/>
      <c r="QWV43" s="314"/>
      <c r="QWW43" s="288"/>
      <c r="QWY43" s="311"/>
      <c r="QWZ43" s="267"/>
      <c r="QXF43" s="314"/>
      <c r="QXG43" s="288"/>
      <c r="QXI43" s="311"/>
      <c r="QXJ43" s="267"/>
      <c r="QXP43" s="314"/>
      <c r="QXQ43" s="288"/>
      <c r="QXS43" s="311"/>
      <c r="QXT43" s="267"/>
      <c r="QXZ43" s="314"/>
      <c r="QYA43" s="288"/>
      <c r="QYC43" s="311"/>
      <c r="QYD43" s="267"/>
      <c r="QYJ43" s="314"/>
      <c r="QYK43" s="288"/>
      <c r="QYM43" s="311"/>
      <c r="QYN43" s="267"/>
      <c r="QYT43" s="314"/>
      <c r="QYU43" s="288"/>
      <c r="QYW43" s="311"/>
      <c r="QYX43" s="267"/>
      <c r="QZD43" s="314"/>
      <c r="QZE43" s="288"/>
      <c r="QZG43" s="311"/>
      <c r="QZH43" s="267"/>
      <c r="QZN43" s="314"/>
      <c r="QZO43" s="288"/>
      <c r="QZQ43" s="311"/>
      <c r="QZR43" s="267"/>
      <c r="QZX43" s="314"/>
      <c r="QZY43" s="288"/>
      <c r="RAA43" s="311"/>
      <c r="RAB43" s="267"/>
      <c r="RAH43" s="314"/>
      <c r="RAI43" s="288"/>
      <c r="RAK43" s="311"/>
      <c r="RAL43" s="267"/>
      <c r="RAR43" s="314"/>
      <c r="RAS43" s="288"/>
      <c r="RAU43" s="311"/>
      <c r="RAV43" s="267"/>
      <c r="RBB43" s="314"/>
      <c r="RBC43" s="288"/>
      <c r="RBE43" s="311"/>
      <c r="RBF43" s="267"/>
      <c r="RBL43" s="314"/>
      <c r="RBM43" s="288"/>
      <c r="RBO43" s="311"/>
      <c r="RBP43" s="267"/>
      <c r="RBV43" s="314"/>
      <c r="RBW43" s="288"/>
      <c r="RBY43" s="311"/>
      <c r="RBZ43" s="267"/>
      <c r="RCF43" s="314"/>
      <c r="RCG43" s="288"/>
      <c r="RCI43" s="311"/>
      <c r="RCJ43" s="267"/>
      <c r="RCP43" s="314"/>
      <c r="RCQ43" s="288"/>
      <c r="RCS43" s="311"/>
      <c r="RCT43" s="267"/>
      <c r="RCZ43" s="314"/>
      <c r="RDA43" s="288"/>
      <c r="RDC43" s="311"/>
      <c r="RDD43" s="267"/>
      <c r="RDJ43" s="314"/>
      <c r="RDK43" s="288"/>
      <c r="RDM43" s="311"/>
      <c r="RDN43" s="267"/>
      <c r="RDT43" s="314"/>
      <c r="RDU43" s="288"/>
      <c r="RDW43" s="311"/>
      <c r="RDX43" s="267"/>
      <c r="RED43" s="314"/>
      <c r="REE43" s="288"/>
      <c r="REG43" s="311"/>
      <c r="REH43" s="267"/>
      <c r="REN43" s="314"/>
      <c r="REO43" s="288"/>
      <c r="REQ43" s="311"/>
      <c r="RER43" s="267"/>
      <c r="REX43" s="314"/>
      <c r="REY43" s="288"/>
      <c r="RFA43" s="311"/>
      <c r="RFB43" s="267"/>
      <c r="RFH43" s="314"/>
      <c r="RFI43" s="288"/>
      <c r="RFK43" s="311"/>
      <c r="RFL43" s="267"/>
      <c r="RFR43" s="314"/>
      <c r="RFS43" s="288"/>
      <c r="RFU43" s="311"/>
      <c r="RFV43" s="267"/>
      <c r="RGB43" s="314"/>
      <c r="RGC43" s="288"/>
      <c r="RGE43" s="311"/>
      <c r="RGF43" s="267"/>
      <c r="RGL43" s="314"/>
      <c r="RGM43" s="288"/>
      <c r="RGO43" s="311"/>
      <c r="RGP43" s="267"/>
      <c r="RGV43" s="314"/>
      <c r="RGW43" s="288"/>
      <c r="RGY43" s="311"/>
      <c r="RGZ43" s="267"/>
      <c r="RHF43" s="314"/>
      <c r="RHG43" s="288"/>
      <c r="RHI43" s="311"/>
      <c r="RHJ43" s="267"/>
      <c r="RHP43" s="314"/>
      <c r="RHQ43" s="288"/>
      <c r="RHS43" s="311"/>
      <c r="RHT43" s="267"/>
      <c r="RHZ43" s="314"/>
      <c r="RIA43" s="288"/>
      <c r="RIC43" s="311"/>
      <c r="RID43" s="267"/>
      <c r="RIJ43" s="314"/>
      <c r="RIK43" s="288"/>
      <c r="RIM43" s="311"/>
      <c r="RIN43" s="267"/>
      <c r="RIT43" s="314"/>
      <c r="RIU43" s="288"/>
      <c r="RIW43" s="311"/>
      <c r="RIX43" s="267"/>
      <c r="RJD43" s="314"/>
      <c r="RJE43" s="288"/>
      <c r="RJG43" s="311"/>
      <c r="RJH43" s="267"/>
      <c r="RJN43" s="314"/>
      <c r="RJO43" s="288"/>
      <c r="RJQ43" s="311"/>
      <c r="RJR43" s="267"/>
      <c r="RJX43" s="314"/>
      <c r="RJY43" s="288"/>
      <c r="RKA43" s="311"/>
      <c r="RKB43" s="267"/>
      <c r="RKH43" s="314"/>
      <c r="RKI43" s="288"/>
      <c r="RKK43" s="311"/>
      <c r="RKL43" s="267"/>
      <c r="RKR43" s="314"/>
      <c r="RKS43" s="288"/>
      <c r="RKU43" s="311"/>
      <c r="RKV43" s="267"/>
      <c r="RLB43" s="314"/>
      <c r="RLC43" s="288"/>
      <c r="RLE43" s="311"/>
      <c r="RLF43" s="267"/>
      <c r="RLL43" s="314"/>
      <c r="RLM43" s="288"/>
      <c r="RLO43" s="311"/>
      <c r="RLP43" s="267"/>
      <c r="RLV43" s="314"/>
      <c r="RLW43" s="288"/>
      <c r="RLY43" s="311"/>
      <c r="RLZ43" s="267"/>
      <c r="RMF43" s="314"/>
      <c r="RMG43" s="288"/>
      <c r="RMI43" s="311"/>
      <c r="RMJ43" s="267"/>
      <c r="RMP43" s="314"/>
      <c r="RMQ43" s="288"/>
      <c r="RMS43" s="311"/>
      <c r="RMT43" s="267"/>
      <c r="RMZ43" s="314"/>
      <c r="RNA43" s="288"/>
      <c r="RNC43" s="311"/>
      <c r="RND43" s="267"/>
      <c r="RNJ43" s="314"/>
      <c r="RNK43" s="288"/>
      <c r="RNM43" s="311"/>
      <c r="RNN43" s="267"/>
      <c r="RNT43" s="314"/>
      <c r="RNU43" s="288"/>
      <c r="RNW43" s="311"/>
      <c r="RNX43" s="267"/>
      <c r="ROD43" s="314"/>
      <c r="ROE43" s="288"/>
      <c r="ROG43" s="311"/>
      <c r="ROH43" s="267"/>
      <c r="RON43" s="314"/>
      <c r="ROO43" s="288"/>
      <c r="ROQ43" s="311"/>
      <c r="ROR43" s="267"/>
      <c r="ROX43" s="314"/>
      <c r="ROY43" s="288"/>
      <c r="RPA43" s="311"/>
      <c r="RPB43" s="267"/>
      <c r="RPH43" s="314"/>
      <c r="RPI43" s="288"/>
      <c r="RPK43" s="311"/>
      <c r="RPL43" s="267"/>
      <c r="RPR43" s="314"/>
      <c r="RPS43" s="288"/>
      <c r="RPU43" s="311"/>
      <c r="RPV43" s="267"/>
      <c r="RQB43" s="314"/>
      <c r="RQC43" s="288"/>
      <c r="RQE43" s="311"/>
      <c r="RQF43" s="267"/>
      <c r="RQL43" s="314"/>
      <c r="RQM43" s="288"/>
      <c r="RQO43" s="311"/>
      <c r="RQP43" s="267"/>
      <c r="RQV43" s="314"/>
      <c r="RQW43" s="288"/>
      <c r="RQY43" s="311"/>
      <c r="RQZ43" s="267"/>
      <c r="RRF43" s="314"/>
      <c r="RRG43" s="288"/>
      <c r="RRI43" s="311"/>
      <c r="RRJ43" s="267"/>
      <c r="RRP43" s="314"/>
      <c r="RRQ43" s="288"/>
      <c r="RRS43" s="311"/>
      <c r="RRT43" s="267"/>
      <c r="RRZ43" s="314"/>
      <c r="RSA43" s="288"/>
      <c r="RSC43" s="311"/>
      <c r="RSD43" s="267"/>
      <c r="RSJ43" s="314"/>
      <c r="RSK43" s="288"/>
      <c r="RSM43" s="311"/>
      <c r="RSN43" s="267"/>
      <c r="RST43" s="314"/>
      <c r="RSU43" s="288"/>
      <c r="RSW43" s="311"/>
      <c r="RSX43" s="267"/>
      <c r="RTD43" s="314"/>
      <c r="RTE43" s="288"/>
      <c r="RTG43" s="311"/>
      <c r="RTH43" s="267"/>
      <c r="RTN43" s="314"/>
      <c r="RTO43" s="288"/>
      <c r="RTQ43" s="311"/>
      <c r="RTR43" s="267"/>
      <c r="RTX43" s="314"/>
      <c r="RTY43" s="288"/>
      <c r="RUA43" s="311"/>
      <c r="RUB43" s="267"/>
      <c r="RUH43" s="314"/>
      <c r="RUI43" s="288"/>
      <c r="RUK43" s="311"/>
      <c r="RUL43" s="267"/>
      <c r="RUR43" s="314"/>
      <c r="RUS43" s="288"/>
      <c r="RUU43" s="311"/>
      <c r="RUV43" s="267"/>
      <c r="RVB43" s="314"/>
      <c r="RVC43" s="288"/>
      <c r="RVE43" s="311"/>
      <c r="RVF43" s="267"/>
      <c r="RVL43" s="314"/>
      <c r="RVM43" s="288"/>
      <c r="RVO43" s="311"/>
      <c r="RVP43" s="267"/>
      <c r="RVV43" s="314"/>
      <c r="RVW43" s="288"/>
      <c r="RVY43" s="311"/>
      <c r="RVZ43" s="267"/>
      <c r="RWF43" s="314"/>
      <c r="RWG43" s="288"/>
      <c r="RWI43" s="311"/>
      <c r="RWJ43" s="267"/>
      <c r="RWP43" s="314"/>
      <c r="RWQ43" s="288"/>
      <c r="RWS43" s="311"/>
      <c r="RWT43" s="267"/>
      <c r="RWZ43" s="314"/>
      <c r="RXA43" s="288"/>
      <c r="RXC43" s="311"/>
      <c r="RXD43" s="267"/>
      <c r="RXJ43" s="314"/>
      <c r="RXK43" s="288"/>
      <c r="RXM43" s="311"/>
      <c r="RXN43" s="267"/>
      <c r="RXT43" s="314"/>
      <c r="RXU43" s="288"/>
      <c r="RXW43" s="311"/>
      <c r="RXX43" s="267"/>
      <c r="RYD43" s="314"/>
      <c r="RYE43" s="288"/>
      <c r="RYG43" s="311"/>
      <c r="RYH43" s="267"/>
      <c r="RYN43" s="314"/>
      <c r="RYO43" s="288"/>
      <c r="RYQ43" s="311"/>
      <c r="RYR43" s="267"/>
      <c r="RYX43" s="314"/>
      <c r="RYY43" s="288"/>
      <c r="RZA43" s="311"/>
      <c r="RZB43" s="267"/>
      <c r="RZH43" s="314"/>
      <c r="RZI43" s="288"/>
      <c r="RZK43" s="311"/>
      <c r="RZL43" s="267"/>
      <c r="RZR43" s="314"/>
      <c r="RZS43" s="288"/>
      <c r="RZU43" s="311"/>
      <c r="RZV43" s="267"/>
      <c r="SAB43" s="314"/>
      <c r="SAC43" s="288"/>
      <c r="SAE43" s="311"/>
      <c r="SAF43" s="267"/>
      <c r="SAL43" s="314"/>
      <c r="SAM43" s="288"/>
      <c r="SAO43" s="311"/>
      <c r="SAP43" s="267"/>
      <c r="SAV43" s="314"/>
      <c r="SAW43" s="288"/>
      <c r="SAY43" s="311"/>
      <c r="SAZ43" s="267"/>
      <c r="SBF43" s="314"/>
      <c r="SBG43" s="288"/>
      <c r="SBI43" s="311"/>
      <c r="SBJ43" s="267"/>
      <c r="SBP43" s="314"/>
      <c r="SBQ43" s="288"/>
      <c r="SBS43" s="311"/>
      <c r="SBT43" s="267"/>
      <c r="SBZ43" s="314"/>
      <c r="SCA43" s="288"/>
      <c r="SCC43" s="311"/>
      <c r="SCD43" s="267"/>
      <c r="SCJ43" s="314"/>
      <c r="SCK43" s="288"/>
      <c r="SCM43" s="311"/>
      <c r="SCN43" s="267"/>
      <c r="SCT43" s="314"/>
      <c r="SCU43" s="288"/>
      <c r="SCW43" s="311"/>
      <c r="SCX43" s="267"/>
      <c r="SDD43" s="314"/>
      <c r="SDE43" s="288"/>
      <c r="SDG43" s="311"/>
      <c r="SDH43" s="267"/>
      <c r="SDN43" s="314"/>
      <c r="SDO43" s="288"/>
      <c r="SDQ43" s="311"/>
      <c r="SDR43" s="267"/>
      <c r="SDX43" s="314"/>
      <c r="SDY43" s="288"/>
      <c r="SEA43" s="311"/>
      <c r="SEB43" s="267"/>
      <c r="SEH43" s="314"/>
      <c r="SEI43" s="288"/>
      <c r="SEK43" s="311"/>
      <c r="SEL43" s="267"/>
      <c r="SER43" s="314"/>
      <c r="SES43" s="288"/>
      <c r="SEU43" s="311"/>
      <c r="SEV43" s="267"/>
      <c r="SFB43" s="314"/>
      <c r="SFC43" s="288"/>
      <c r="SFE43" s="311"/>
      <c r="SFF43" s="267"/>
      <c r="SFL43" s="314"/>
      <c r="SFM43" s="288"/>
      <c r="SFO43" s="311"/>
      <c r="SFP43" s="267"/>
      <c r="SFV43" s="314"/>
      <c r="SFW43" s="288"/>
      <c r="SFY43" s="311"/>
      <c r="SFZ43" s="267"/>
      <c r="SGF43" s="314"/>
      <c r="SGG43" s="288"/>
      <c r="SGI43" s="311"/>
      <c r="SGJ43" s="267"/>
      <c r="SGP43" s="314"/>
      <c r="SGQ43" s="288"/>
      <c r="SGS43" s="311"/>
      <c r="SGT43" s="267"/>
      <c r="SGZ43" s="314"/>
      <c r="SHA43" s="288"/>
      <c r="SHC43" s="311"/>
      <c r="SHD43" s="267"/>
      <c r="SHJ43" s="314"/>
      <c r="SHK43" s="288"/>
      <c r="SHM43" s="311"/>
      <c r="SHN43" s="267"/>
      <c r="SHT43" s="314"/>
      <c r="SHU43" s="288"/>
      <c r="SHW43" s="311"/>
      <c r="SHX43" s="267"/>
      <c r="SID43" s="314"/>
      <c r="SIE43" s="288"/>
      <c r="SIG43" s="311"/>
      <c r="SIH43" s="267"/>
      <c r="SIN43" s="314"/>
      <c r="SIO43" s="288"/>
      <c r="SIQ43" s="311"/>
      <c r="SIR43" s="267"/>
      <c r="SIX43" s="314"/>
      <c r="SIY43" s="288"/>
      <c r="SJA43" s="311"/>
      <c r="SJB43" s="267"/>
      <c r="SJH43" s="314"/>
      <c r="SJI43" s="288"/>
      <c r="SJK43" s="311"/>
      <c r="SJL43" s="267"/>
      <c r="SJR43" s="314"/>
      <c r="SJS43" s="288"/>
      <c r="SJU43" s="311"/>
      <c r="SJV43" s="267"/>
      <c r="SKB43" s="314"/>
      <c r="SKC43" s="288"/>
      <c r="SKE43" s="311"/>
      <c r="SKF43" s="267"/>
      <c r="SKL43" s="314"/>
      <c r="SKM43" s="288"/>
      <c r="SKO43" s="311"/>
      <c r="SKP43" s="267"/>
      <c r="SKV43" s="314"/>
      <c r="SKW43" s="288"/>
      <c r="SKY43" s="311"/>
      <c r="SKZ43" s="267"/>
      <c r="SLF43" s="314"/>
      <c r="SLG43" s="288"/>
      <c r="SLI43" s="311"/>
      <c r="SLJ43" s="267"/>
      <c r="SLP43" s="314"/>
      <c r="SLQ43" s="288"/>
      <c r="SLS43" s="311"/>
      <c r="SLT43" s="267"/>
      <c r="SLZ43" s="314"/>
      <c r="SMA43" s="288"/>
      <c r="SMC43" s="311"/>
      <c r="SMD43" s="267"/>
      <c r="SMJ43" s="314"/>
      <c r="SMK43" s="288"/>
      <c r="SMM43" s="311"/>
      <c r="SMN43" s="267"/>
      <c r="SMT43" s="314"/>
      <c r="SMU43" s="288"/>
      <c r="SMW43" s="311"/>
      <c r="SMX43" s="267"/>
      <c r="SND43" s="314"/>
      <c r="SNE43" s="288"/>
      <c r="SNG43" s="311"/>
      <c r="SNH43" s="267"/>
      <c r="SNN43" s="314"/>
      <c r="SNO43" s="288"/>
      <c r="SNQ43" s="311"/>
      <c r="SNR43" s="267"/>
      <c r="SNX43" s="314"/>
      <c r="SNY43" s="288"/>
      <c r="SOA43" s="311"/>
      <c r="SOB43" s="267"/>
      <c r="SOH43" s="314"/>
      <c r="SOI43" s="288"/>
      <c r="SOK43" s="311"/>
      <c r="SOL43" s="267"/>
      <c r="SOR43" s="314"/>
      <c r="SOS43" s="288"/>
      <c r="SOU43" s="311"/>
      <c r="SOV43" s="267"/>
      <c r="SPB43" s="314"/>
      <c r="SPC43" s="288"/>
      <c r="SPE43" s="311"/>
      <c r="SPF43" s="267"/>
      <c r="SPL43" s="314"/>
      <c r="SPM43" s="288"/>
      <c r="SPO43" s="311"/>
      <c r="SPP43" s="267"/>
      <c r="SPV43" s="314"/>
      <c r="SPW43" s="288"/>
      <c r="SPY43" s="311"/>
      <c r="SPZ43" s="267"/>
      <c r="SQF43" s="314"/>
      <c r="SQG43" s="288"/>
      <c r="SQI43" s="311"/>
      <c r="SQJ43" s="267"/>
      <c r="SQP43" s="314"/>
      <c r="SQQ43" s="288"/>
      <c r="SQS43" s="311"/>
      <c r="SQT43" s="267"/>
      <c r="SQZ43" s="314"/>
      <c r="SRA43" s="288"/>
      <c r="SRC43" s="311"/>
      <c r="SRD43" s="267"/>
      <c r="SRJ43" s="314"/>
      <c r="SRK43" s="288"/>
      <c r="SRM43" s="311"/>
      <c r="SRN43" s="267"/>
      <c r="SRT43" s="314"/>
      <c r="SRU43" s="288"/>
      <c r="SRW43" s="311"/>
      <c r="SRX43" s="267"/>
      <c r="SSD43" s="314"/>
      <c r="SSE43" s="288"/>
      <c r="SSG43" s="311"/>
      <c r="SSH43" s="267"/>
      <c r="SSN43" s="314"/>
      <c r="SSO43" s="288"/>
      <c r="SSQ43" s="311"/>
      <c r="SSR43" s="267"/>
      <c r="SSX43" s="314"/>
      <c r="SSY43" s="288"/>
      <c r="STA43" s="311"/>
      <c r="STB43" s="267"/>
      <c r="STH43" s="314"/>
      <c r="STI43" s="288"/>
      <c r="STK43" s="311"/>
      <c r="STL43" s="267"/>
      <c r="STR43" s="314"/>
      <c r="STS43" s="288"/>
      <c r="STU43" s="311"/>
      <c r="STV43" s="267"/>
      <c r="SUB43" s="314"/>
      <c r="SUC43" s="288"/>
      <c r="SUE43" s="311"/>
      <c r="SUF43" s="267"/>
      <c r="SUL43" s="314"/>
      <c r="SUM43" s="288"/>
      <c r="SUO43" s="311"/>
      <c r="SUP43" s="267"/>
      <c r="SUV43" s="314"/>
      <c r="SUW43" s="288"/>
      <c r="SUY43" s="311"/>
      <c r="SUZ43" s="267"/>
      <c r="SVF43" s="314"/>
      <c r="SVG43" s="288"/>
      <c r="SVI43" s="311"/>
      <c r="SVJ43" s="267"/>
      <c r="SVP43" s="314"/>
      <c r="SVQ43" s="288"/>
      <c r="SVS43" s="311"/>
      <c r="SVT43" s="267"/>
      <c r="SVZ43" s="314"/>
      <c r="SWA43" s="288"/>
      <c r="SWC43" s="311"/>
      <c r="SWD43" s="267"/>
      <c r="SWJ43" s="314"/>
      <c r="SWK43" s="288"/>
      <c r="SWM43" s="311"/>
      <c r="SWN43" s="267"/>
      <c r="SWT43" s="314"/>
      <c r="SWU43" s="288"/>
      <c r="SWW43" s="311"/>
      <c r="SWX43" s="267"/>
      <c r="SXD43" s="314"/>
      <c r="SXE43" s="288"/>
      <c r="SXG43" s="311"/>
      <c r="SXH43" s="267"/>
      <c r="SXN43" s="314"/>
      <c r="SXO43" s="288"/>
      <c r="SXQ43" s="311"/>
      <c r="SXR43" s="267"/>
      <c r="SXX43" s="314"/>
      <c r="SXY43" s="288"/>
      <c r="SYA43" s="311"/>
      <c r="SYB43" s="267"/>
      <c r="SYH43" s="314"/>
      <c r="SYI43" s="288"/>
      <c r="SYK43" s="311"/>
      <c r="SYL43" s="267"/>
      <c r="SYR43" s="314"/>
      <c r="SYS43" s="288"/>
      <c r="SYU43" s="311"/>
      <c r="SYV43" s="267"/>
      <c r="SZB43" s="314"/>
      <c r="SZC43" s="288"/>
      <c r="SZE43" s="311"/>
      <c r="SZF43" s="267"/>
      <c r="SZL43" s="314"/>
      <c r="SZM43" s="288"/>
      <c r="SZO43" s="311"/>
      <c r="SZP43" s="267"/>
      <c r="SZV43" s="314"/>
      <c r="SZW43" s="288"/>
      <c r="SZY43" s="311"/>
      <c r="SZZ43" s="267"/>
      <c r="TAF43" s="314"/>
      <c r="TAG43" s="288"/>
      <c r="TAI43" s="311"/>
      <c r="TAJ43" s="267"/>
      <c r="TAP43" s="314"/>
      <c r="TAQ43" s="288"/>
      <c r="TAS43" s="311"/>
      <c r="TAT43" s="267"/>
      <c r="TAZ43" s="314"/>
      <c r="TBA43" s="288"/>
      <c r="TBC43" s="311"/>
      <c r="TBD43" s="267"/>
      <c r="TBJ43" s="314"/>
      <c r="TBK43" s="288"/>
      <c r="TBM43" s="311"/>
      <c r="TBN43" s="267"/>
      <c r="TBT43" s="314"/>
      <c r="TBU43" s="288"/>
      <c r="TBW43" s="311"/>
      <c r="TBX43" s="267"/>
      <c r="TCD43" s="314"/>
      <c r="TCE43" s="288"/>
      <c r="TCG43" s="311"/>
      <c r="TCH43" s="267"/>
      <c r="TCN43" s="314"/>
      <c r="TCO43" s="288"/>
      <c r="TCQ43" s="311"/>
      <c r="TCR43" s="267"/>
      <c r="TCX43" s="314"/>
      <c r="TCY43" s="288"/>
      <c r="TDA43" s="311"/>
      <c r="TDB43" s="267"/>
      <c r="TDH43" s="314"/>
      <c r="TDI43" s="288"/>
      <c r="TDK43" s="311"/>
      <c r="TDL43" s="267"/>
      <c r="TDR43" s="314"/>
      <c r="TDS43" s="288"/>
      <c r="TDU43" s="311"/>
      <c r="TDV43" s="267"/>
      <c r="TEB43" s="314"/>
      <c r="TEC43" s="288"/>
      <c r="TEE43" s="311"/>
      <c r="TEF43" s="267"/>
      <c r="TEL43" s="314"/>
      <c r="TEM43" s="288"/>
      <c r="TEO43" s="311"/>
      <c r="TEP43" s="267"/>
      <c r="TEV43" s="314"/>
      <c r="TEW43" s="288"/>
      <c r="TEY43" s="311"/>
      <c r="TEZ43" s="267"/>
      <c r="TFF43" s="314"/>
      <c r="TFG43" s="288"/>
      <c r="TFI43" s="311"/>
      <c r="TFJ43" s="267"/>
      <c r="TFP43" s="314"/>
      <c r="TFQ43" s="288"/>
      <c r="TFS43" s="311"/>
      <c r="TFT43" s="267"/>
      <c r="TFZ43" s="314"/>
      <c r="TGA43" s="288"/>
      <c r="TGC43" s="311"/>
      <c r="TGD43" s="267"/>
      <c r="TGJ43" s="314"/>
      <c r="TGK43" s="288"/>
      <c r="TGM43" s="311"/>
      <c r="TGN43" s="267"/>
      <c r="TGT43" s="314"/>
      <c r="TGU43" s="288"/>
      <c r="TGW43" s="311"/>
      <c r="TGX43" s="267"/>
      <c r="THD43" s="314"/>
      <c r="THE43" s="288"/>
      <c r="THG43" s="311"/>
      <c r="THH43" s="267"/>
      <c r="THN43" s="314"/>
      <c r="THO43" s="288"/>
      <c r="THQ43" s="311"/>
      <c r="THR43" s="267"/>
      <c r="THX43" s="314"/>
      <c r="THY43" s="288"/>
      <c r="TIA43" s="311"/>
      <c r="TIB43" s="267"/>
      <c r="TIH43" s="314"/>
      <c r="TII43" s="288"/>
      <c r="TIK43" s="311"/>
      <c r="TIL43" s="267"/>
      <c r="TIR43" s="314"/>
      <c r="TIS43" s="288"/>
      <c r="TIU43" s="311"/>
      <c r="TIV43" s="267"/>
      <c r="TJB43" s="314"/>
      <c r="TJC43" s="288"/>
      <c r="TJE43" s="311"/>
      <c r="TJF43" s="267"/>
      <c r="TJL43" s="314"/>
      <c r="TJM43" s="288"/>
      <c r="TJO43" s="311"/>
      <c r="TJP43" s="267"/>
      <c r="TJV43" s="314"/>
      <c r="TJW43" s="288"/>
      <c r="TJY43" s="311"/>
      <c r="TJZ43" s="267"/>
      <c r="TKF43" s="314"/>
      <c r="TKG43" s="288"/>
      <c r="TKI43" s="311"/>
      <c r="TKJ43" s="267"/>
      <c r="TKP43" s="314"/>
      <c r="TKQ43" s="288"/>
      <c r="TKS43" s="311"/>
      <c r="TKT43" s="267"/>
      <c r="TKZ43" s="314"/>
      <c r="TLA43" s="288"/>
      <c r="TLC43" s="311"/>
      <c r="TLD43" s="267"/>
      <c r="TLJ43" s="314"/>
      <c r="TLK43" s="288"/>
      <c r="TLM43" s="311"/>
      <c r="TLN43" s="267"/>
      <c r="TLT43" s="314"/>
      <c r="TLU43" s="288"/>
      <c r="TLW43" s="311"/>
      <c r="TLX43" s="267"/>
      <c r="TMD43" s="314"/>
      <c r="TME43" s="288"/>
      <c r="TMG43" s="311"/>
      <c r="TMH43" s="267"/>
      <c r="TMN43" s="314"/>
      <c r="TMO43" s="288"/>
      <c r="TMQ43" s="311"/>
      <c r="TMR43" s="267"/>
      <c r="TMX43" s="314"/>
      <c r="TMY43" s="288"/>
      <c r="TNA43" s="311"/>
      <c r="TNB43" s="267"/>
      <c r="TNH43" s="314"/>
      <c r="TNI43" s="288"/>
      <c r="TNK43" s="311"/>
      <c r="TNL43" s="267"/>
      <c r="TNR43" s="314"/>
      <c r="TNS43" s="288"/>
      <c r="TNU43" s="311"/>
      <c r="TNV43" s="267"/>
      <c r="TOB43" s="314"/>
      <c r="TOC43" s="288"/>
      <c r="TOE43" s="311"/>
      <c r="TOF43" s="267"/>
      <c r="TOL43" s="314"/>
      <c r="TOM43" s="288"/>
      <c r="TOO43" s="311"/>
      <c r="TOP43" s="267"/>
      <c r="TOV43" s="314"/>
      <c r="TOW43" s="288"/>
      <c r="TOY43" s="311"/>
      <c r="TOZ43" s="267"/>
      <c r="TPF43" s="314"/>
      <c r="TPG43" s="288"/>
      <c r="TPI43" s="311"/>
      <c r="TPJ43" s="267"/>
      <c r="TPP43" s="314"/>
      <c r="TPQ43" s="288"/>
      <c r="TPS43" s="311"/>
      <c r="TPT43" s="267"/>
      <c r="TPZ43" s="314"/>
      <c r="TQA43" s="288"/>
      <c r="TQC43" s="311"/>
      <c r="TQD43" s="267"/>
      <c r="TQJ43" s="314"/>
      <c r="TQK43" s="288"/>
      <c r="TQM43" s="311"/>
      <c r="TQN43" s="267"/>
      <c r="TQT43" s="314"/>
      <c r="TQU43" s="288"/>
      <c r="TQW43" s="311"/>
      <c r="TQX43" s="267"/>
      <c r="TRD43" s="314"/>
      <c r="TRE43" s="288"/>
      <c r="TRG43" s="311"/>
      <c r="TRH43" s="267"/>
      <c r="TRN43" s="314"/>
      <c r="TRO43" s="288"/>
      <c r="TRQ43" s="311"/>
      <c r="TRR43" s="267"/>
      <c r="TRX43" s="314"/>
      <c r="TRY43" s="288"/>
      <c r="TSA43" s="311"/>
      <c r="TSB43" s="267"/>
      <c r="TSH43" s="314"/>
      <c r="TSI43" s="288"/>
      <c r="TSK43" s="311"/>
      <c r="TSL43" s="267"/>
      <c r="TSR43" s="314"/>
      <c r="TSS43" s="288"/>
      <c r="TSU43" s="311"/>
      <c r="TSV43" s="267"/>
      <c r="TTB43" s="314"/>
      <c r="TTC43" s="288"/>
      <c r="TTE43" s="311"/>
      <c r="TTF43" s="267"/>
      <c r="TTL43" s="314"/>
      <c r="TTM43" s="288"/>
      <c r="TTO43" s="311"/>
      <c r="TTP43" s="267"/>
      <c r="TTV43" s="314"/>
      <c r="TTW43" s="288"/>
      <c r="TTY43" s="311"/>
      <c r="TTZ43" s="267"/>
      <c r="TUF43" s="314"/>
      <c r="TUG43" s="288"/>
      <c r="TUI43" s="311"/>
      <c r="TUJ43" s="267"/>
      <c r="TUP43" s="314"/>
      <c r="TUQ43" s="288"/>
      <c r="TUS43" s="311"/>
      <c r="TUT43" s="267"/>
      <c r="TUZ43" s="314"/>
      <c r="TVA43" s="288"/>
      <c r="TVC43" s="311"/>
      <c r="TVD43" s="267"/>
      <c r="TVJ43" s="314"/>
      <c r="TVK43" s="288"/>
      <c r="TVM43" s="311"/>
      <c r="TVN43" s="267"/>
      <c r="TVT43" s="314"/>
      <c r="TVU43" s="288"/>
      <c r="TVW43" s="311"/>
      <c r="TVX43" s="267"/>
      <c r="TWD43" s="314"/>
      <c r="TWE43" s="288"/>
      <c r="TWG43" s="311"/>
      <c r="TWH43" s="267"/>
      <c r="TWN43" s="314"/>
      <c r="TWO43" s="288"/>
      <c r="TWQ43" s="311"/>
      <c r="TWR43" s="267"/>
      <c r="TWX43" s="314"/>
      <c r="TWY43" s="288"/>
      <c r="TXA43" s="311"/>
      <c r="TXB43" s="267"/>
      <c r="TXH43" s="314"/>
      <c r="TXI43" s="288"/>
      <c r="TXK43" s="311"/>
      <c r="TXL43" s="267"/>
      <c r="TXR43" s="314"/>
      <c r="TXS43" s="288"/>
      <c r="TXU43" s="311"/>
      <c r="TXV43" s="267"/>
      <c r="TYB43" s="314"/>
      <c r="TYC43" s="288"/>
      <c r="TYE43" s="311"/>
      <c r="TYF43" s="267"/>
      <c r="TYL43" s="314"/>
      <c r="TYM43" s="288"/>
      <c r="TYO43" s="311"/>
      <c r="TYP43" s="267"/>
      <c r="TYV43" s="314"/>
      <c r="TYW43" s="288"/>
      <c r="TYY43" s="311"/>
      <c r="TYZ43" s="267"/>
      <c r="TZF43" s="314"/>
      <c r="TZG43" s="288"/>
      <c r="TZI43" s="311"/>
      <c r="TZJ43" s="267"/>
      <c r="TZP43" s="314"/>
      <c r="TZQ43" s="288"/>
      <c r="TZS43" s="311"/>
      <c r="TZT43" s="267"/>
      <c r="TZZ43" s="314"/>
      <c r="UAA43" s="288"/>
      <c r="UAC43" s="311"/>
      <c r="UAD43" s="267"/>
      <c r="UAJ43" s="314"/>
      <c r="UAK43" s="288"/>
      <c r="UAM43" s="311"/>
      <c r="UAN43" s="267"/>
      <c r="UAT43" s="314"/>
      <c r="UAU43" s="288"/>
      <c r="UAW43" s="311"/>
      <c r="UAX43" s="267"/>
      <c r="UBD43" s="314"/>
      <c r="UBE43" s="288"/>
      <c r="UBG43" s="311"/>
      <c r="UBH43" s="267"/>
      <c r="UBN43" s="314"/>
      <c r="UBO43" s="288"/>
      <c r="UBQ43" s="311"/>
      <c r="UBR43" s="267"/>
      <c r="UBX43" s="314"/>
      <c r="UBY43" s="288"/>
      <c r="UCA43" s="311"/>
      <c r="UCB43" s="267"/>
      <c r="UCH43" s="314"/>
      <c r="UCI43" s="288"/>
      <c r="UCK43" s="311"/>
      <c r="UCL43" s="267"/>
      <c r="UCR43" s="314"/>
      <c r="UCS43" s="288"/>
      <c r="UCU43" s="311"/>
      <c r="UCV43" s="267"/>
      <c r="UDB43" s="314"/>
      <c r="UDC43" s="288"/>
      <c r="UDE43" s="311"/>
      <c r="UDF43" s="267"/>
      <c r="UDL43" s="314"/>
      <c r="UDM43" s="288"/>
      <c r="UDO43" s="311"/>
      <c r="UDP43" s="267"/>
      <c r="UDV43" s="314"/>
      <c r="UDW43" s="288"/>
      <c r="UDY43" s="311"/>
      <c r="UDZ43" s="267"/>
      <c r="UEF43" s="314"/>
      <c r="UEG43" s="288"/>
      <c r="UEI43" s="311"/>
      <c r="UEJ43" s="267"/>
      <c r="UEP43" s="314"/>
      <c r="UEQ43" s="288"/>
      <c r="UES43" s="311"/>
      <c r="UET43" s="267"/>
      <c r="UEZ43" s="314"/>
      <c r="UFA43" s="288"/>
      <c r="UFC43" s="311"/>
      <c r="UFD43" s="267"/>
      <c r="UFJ43" s="314"/>
      <c r="UFK43" s="288"/>
      <c r="UFM43" s="311"/>
      <c r="UFN43" s="267"/>
      <c r="UFT43" s="314"/>
      <c r="UFU43" s="288"/>
      <c r="UFW43" s="311"/>
      <c r="UFX43" s="267"/>
      <c r="UGD43" s="314"/>
      <c r="UGE43" s="288"/>
      <c r="UGG43" s="311"/>
      <c r="UGH43" s="267"/>
      <c r="UGN43" s="314"/>
      <c r="UGO43" s="288"/>
      <c r="UGQ43" s="311"/>
      <c r="UGR43" s="267"/>
      <c r="UGX43" s="314"/>
      <c r="UGY43" s="288"/>
      <c r="UHA43" s="311"/>
      <c r="UHB43" s="267"/>
      <c r="UHH43" s="314"/>
      <c r="UHI43" s="288"/>
      <c r="UHK43" s="311"/>
      <c r="UHL43" s="267"/>
      <c r="UHR43" s="314"/>
      <c r="UHS43" s="288"/>
      <c r="UHU43" s="311"/>
      <c r="UHV43" s="267"/>
      <c r="UIB43" s="314"/>
      <c r="UIC43" s="288"/>
      <c r="UIE43" s="311"/>
      <c r="UIF43" s="267"/>
      <c r="UIL43" s="314"/>
      <c r="UIM43" s="288"/>
      <c r="UIO43" s="311"/>
      <c r="UIP43" s="267"/>
      <c r="UIV43" s="314"/>
      <c r="UIW43" s="288"/>
      <c r="UIY43" s="311"/>
      <c r="UIZ43" s="267"/>
      <c r="UJF43" s="314"/>
      <c r="UJG43" s="288"/>
      <c r="UJI43" s="311"/>
      <c r="UJJ43" s="267"/>
      <c r="UJP43" s="314"/>
      <c r="UJQ43" s="288"/>
      <c r="UJS43" s="311"/>
      <c r="UJT43" s="267"/>
      <c r="UJZ43" s="314"/>
      <c r="UKA43" s="288"/>
      <c r="UKC43" s="311"/>
      <c r="UKD43" s="267"/>
      <c r="UKJ43" s="314"/>
      <c r="UKK43" s="288"/>
      <c r="UKM43" s="311"/>
      <c r="UKN43" s="267"/>
      <c r="UKT43" s="314"/>
      <c r="UKU43" s="288"/>
      <c r="UKW43" s="311"/>
      <c r="UKX43" s="267"/>
      <c r="ULD43" s="314"/>
      <c r="ULE43" s="288"/>
      <c r="ULG43" s="311"/>
      <c r="ULH43" s="267"/>
      <c r="ULN43" s="314"/>
      <c r="ULO43" s="288"/>
      <c r="ULQ43" s="311"/>
      <c r="ULR43" s="267"/>
      <c r="ULX43" s="314"/>
      <c r="ULY43" s="288"/>
      <c r="UMA43" s="311"/>
      <c r="UMB43" s="267"/>
      <c r="UMH43" s="314"/>
      <c r="UMI43" s="288"/>
      <c r="UMK43" s="311"/>
      <c r="UML43" s="267"/>
      <c r="UMR43" s="314"/>
      <c r="UMS43" s="288"/>
      <c r="UMU43" s="311"/>
      <c r="UMV43" s="267"/>
      <c r="UNB43" s="314"/>
      <c r="UNC43" s="288"/>
      <c r="UNE43" s="311"/>
      <c r="UNF43" s="267"/>
      <c r="UNL43" s="314"/>
      <c r="UNM43" s="288"/>
      <c r="UNO43" s="311"/>
      <c r="UNP43" s="267"/>
      <c r="UNV43" s="314"/>
      <c r="UNW43" s="288"/>
      <c r="UNY43" s="311"/>
      <c r="UNZ43" s="267"/>
      <c r="UOF43" s="314"/>
      <c r="UOG43" s="288"/>
      <c r="UOI43" s="311"/>
      <c r="UOJ43" s="267"/>
      <c r="UOP43" s="314"/>
      <c r="UOQ43" s="288"/>
      <c r="UOS43" s="311"/>
      <c r="UOT43" s="267"/>
      <c r="UOZ43" s="314"/>
      <c r="UPA43" s="288"/>
      <c r="UPC43" s="311"/>
      <c r="UPD43" s="267"/>
      <c r="UPJ43" s="314"/>
      <c r="UPK43" s="288"/>
      <c r="UPM43" s="311"/>
      <c r="UPN43" s="267"/>
      <c r="UPT43" s="314"/>
      <c r="UPU43" s="288"/>
      <c r="UPW43" s="311"/>
      <c r="UPX43" s="267"/>
      <c r="UQD43" s="314"/>
      <c r="UQE43" s="288"/>
      <c r="UQG43" s="311"/>
      <c r="UQH43" s="267"/>
      <c r="UQN43" s="314"/>
      <c r="UQO43" s="288"/>
      <c r="UQQ43" s="311"/>
      <c r="UQR43" s="267"/>
      <c r="UQX43" s="314"/>
      <c r="UQY43" s="288"/>
      <c r="URA43" s="311"/>
      <c r="URB43" s="267"/>
      <c r="URH43" s="314"/>
      <c r="URI43" s="288"/>
      <c r="URK43" s="311"/>
      <c r="URL43" s="267"/>
      <c r="URR43" s="314"/>
      <c r="URS43" s="288"/>
      <c r="URU43" s="311"/>
      <c r="URV43" s="267"/>
      <c r="USB43" s="314"/>
      <c r="USC43" s="288"/>
      <c r="USE43" s="311"/>
      <c r="USF43" s="267"/>
      <c r="USL43" s="314"/>
      <c r="USM43" s="288"/>
      <c r="USO43" s="311"/>
      <c r="USP43" s="267"/>
      <c r="USV43" s="314"/>
      <c r="USW43" s="288"/>
      <c r="USY43" s="311"/>
      <c r="USZ43" s="267"/>
      <c r="UTF43" s="314"/>
      <c r="UTG43" s="288"/>
      <c r="UTI43" s="311"/>
      <c r="UTJ43" s="267"/>
      <c r="UTP43" s="314"/>
      <c r="UTQ43" s="288"/>
      <c r="UTS43" s="311"/>
      <c r="UTT43" s="267"/>
      <c r="UTZ43" s="314"/>
      <c r="UUA43" s="288"/>
      <c r="UUC43" s="311"/>
      <c r="UUD43" s="267"/>
      <c r="UUJ43" s="314"/>
      <c r="UUK43" s="288"/>
      <c r="UUM43" s="311"/>
      <c r="UUN43" s="267"/>
      <c r="UUT43" s="314"/>
      <c r="UUU43" s="288"/>
      <c r="UUW43" s="311"/>
      <c r="UUX43" s="267"/>
      <c r="UVD43" s="314"/>
      <c r="UVE43" s="288"/>
      <c r="UVG43" s="311"/>
      <c r="UVH43" s="267"/>
      <c r="UVN43" s="314"/>
      <c r="UVO43" s="288"/>
      <c r="UVQ43" s="311"/>
      <c r="UVR43" s="267"/>
      <c r="UVX43" s="314"/>
      <c r="UVY43" s="288"/>
      <c r="UWA43" s="311"/>
      <c r="UWB43" s="267"/>
      <c r="UWH43" s="314"/>
      <c r="UWI43" s="288"/>
      <c r="UWK43" s="311"/>
      <c r="UWL43" s="267"/>
      <c r="UWR43" s="314"/>
      <c r="UWS43" s="288"/>
      <c r="UWU43" s="311"/>
      <c r="UWV43" s="267"/>
      <c r="UXB43" s="314"/>
      <c r="UXC43" s="288"/>
      <c r="UXE43" s="311"/>
      <c r="UXF43" s="267"/>
      <c r="UXL43" s="314"/>
      <c r="UXM43" s="288"/>
      <c r="UXO43" s="311"/>
      <c r="UXP43" s="267"/>
      <c r="UXV43" s="314"/>
      <c r="UXW43" s="288"/>
      <c r="UXY43" s="311"/>
      <c r="UXZ43" s="267"/>
      <c r="UYF43" s="314"/>
      <c r="UYG43" s="288"/>
      <c r="UYI43" s="311"/>
      <c r="UYJ43" s="267"/>
      <c r="UYP43" s="314"/>
      <c r="UYQ43" s="288"/>
      <c r="UYS43" s="311"/>
      <c r="UYT43" s="267"/>
      <c r="UYZ43" s="314"/>
      <c r="UZA43" s="288"/>
      <c r="UZC43" s="311"/>
      <c r="UZD43" s="267"/>
      <c r="UZJ43" s="314"/>
      <c r="UZK43" s="288"/>
      <c r="UZM43" s="311"/>
      <c r="UZN43" s="267"/>
      <c r="UZT43" s="314"/>
      <c r="UZU43" s="288"/>
      <c r="UZW43" s="311"/>
      <c r="UZX43" s="267"/>
      <c r="VAD43" s="314"/>
      <c r="VAE43" s="288"/>
      <c r="VAG43" s="311"/>
      <c r="VAH43" s="267"/>
      <c r="VAN43" s="314"/>
      <c r="VAO43" s="288"/>
      <c r="VAQ43" s="311"/>
      <c r="VAR43" s="267"/>
      <c r="VAX43" s="314"/>
      <c r="VAY43" s="288"/>
      <c r="VBA43" s="311"/>
      <c r="VBB43" s="267"/>
      <c r="VBH43" s="314"/>
      <c r="VBI43" s="288"/>
      <c r="VBK43" s="311"/>
      <c r="VBL43" s="267"/>
      <c r="VBR43" s="314"/>
      <c r="VBS43" s="288"/>
      <c r="VBU43" s="311"/>
      <c r="VBV43" s="267"/>
      <c r="VCB43" s="314"/>
      <c r="VCC43" s="288"/>
      <c r="VCE43" s="311"/>
      <c r="VCF43" s="267"/>
      <c r="VCL43" s="314"/>
      <c r="VCM43" s="288"/>
      <c r="VCO43" s="311"/>
      <c r="VCP43" s="267"/>
      <c r="VCV43" s="314"/>
      <c r="VCW43" s="288"/>
      <c r="VCY43" s="311"/>
      <c r="VCZ43" s="267"/>
      <c r="VDF43" s="314"/>
      <c r="VDG43" s="288"/>
      <c r="VDI43" s="311"/>
      <c r="VDJ43" s="267"/>
      <c r="VDP43" s="314"/>
      <c r="VDQ43" s="288"/>
      <c r="VDS43" s="311"/>
      <c r="VDT43" s="267"/>
      <c r="VDZ43" s="314"/>
      <c r="VEA43" s="288"/>
      <c r="VEC43" s="311"/>
      <c r="VED43" s="267"/>
      <c r="VEJ43" s="314"/>
      <c r="VEK43" s="288"/>
      <c r="VEM43" s="311"/>
      <c r="VEN43" s="267"/>
      <c r="VET43" s="314"/>
      <c r="VEU43" s="288"/>
      <c r="VEW43" s="311"/>
      <c r="VEX43" s="267"/>
      <c r="VFD43" s="314"/>
      <c r="VFE43" s="288"/>
      <c r="VFG43" s="311"/>
      <c r="VFH43" s="267"/>
      <c r="VFN43" s="314"/>
      <c r="VFO43" s="288"/>
      <c r="VFQ43" s="311"/>
      <c r="VFR43" s="267"/>
      <c r="VFX43" s="314"/>
      <c r="VFY43" s="288"/>
      <c r="VGA43" s="311"/>
      <c r="VGB43" s="267"/>
      <c r="VGH43" s="314"/>
      <c r="VGI43" s="288"/>
      <c r="VGK43" s="311"/>
      <c r="VGL43" s="267"/>
      <c r="VGR43" s="314"/>
      <c r="VGS43" s="288"/>
      <c r="VGU43" s="311"/>
      <c r="VGV43" s="267"/>
      <c r="VHB43" s="314"/>
      <c r="VHC43" s="288"/>
      <c r="VHE43" s="311"/>
      <c r="VHF43" s="267"/>
      <c r="VHL43" s="314"/>
      <c r="VHM43" s="288"/>
      <c r="VHO43" s="311"/>
      <c r="VHP43" s="267"/>
      <c r="VHV43" s="314"/>
      <c r="VHW43" s="288"/>
      <c r="VHY43" s="311"/>
      <c r="VHZ43" s="267"/>
      <c r="VIF43" s="314"/>
      <c r="VIG43" s="288"/>
      <c r="VII43" s="311"/>
      <c r="VIJ43" s="267"/>
      <c r="VIP43" s="314"/>
      <c r="VIQ43" s="288"/>
      <c r="VIS43" s="311"/>
      <c r="VIT43" s="267"/>
      <c r="VIZ43" s="314"/>
      <c r="VJA43" s="288"/>
      <c r="VJC43" s="311"/>
      <c r="VJD43" s="267"/>
      <c r="VJJ43" s="314"/>
      <c r="VJK43" s="288"/>
      <c r="VJM43" s="311"/>
      <c r="VJN43" s="267"/>
      <c r="VJT43" s="314"/>
      <c r="VJU43" s="288"/>
      <c r="VJW43" s="311"/>
      <c r="VJX43" s="267"/>
      <c r="VKD43" s="314"/>
      <c r="VKE43" s="288"/>
      <c r="VKG43" s="311"/>
      <c r="VKH43" s="267"/>
      <c r="VKN43" s="314"/>
      <c r="VKO43" s="288"/>
      <c r="VKQ43" s="311"/>
      <c r="VKR43" s="267"/>
      <c r="VKX43" s="314"/>
      <c r="VKY43" s="288"/>
      <c r="VLA43" s="311"/>
      <c r="VLB43" s="267"/>
      <c r="VLH43" s="314"/>
      <c r="VLI43" s="288"/>
      <c r="VLK43" s="311"/>
      <c r="VLL43" s="267"/>
      <c r="VLR43" s="314"/>
      <c r="VLS43" s="288"/>
      <c r="VLU43" s="311"/>
      <c r="VLV43" s="267"/>
      <c r="VMB43" s="314"/>
      <c r="VMC43" s="288"/>
      <c r="VME43" s="311"/>
      <c r="VMF43" s="267"/>
      <c r="VML43" s="314"/>
      <c r="VMM43" s="288"/>
      <c r="VMO43" s="311"/>
      <c r="VMP43" s="267"/>
      <c r="VMV43" s="314"/>
      <c r="VMW43" s="288"/>
      <c r="VMY43" s="311"/>
      <c r="VMZ43" s="267"/>
      <c r="VNF43" s="314"/>
      <c r="VNG43" s="288"/>
      <c r="VNI43" s="311"/>
      <c r="VNJ43" s="267"/>
      <c r="VNP43" s="314"/>
      <c r="VNQ43" s="288"/>
      <c r="VNS43" s="311"/>
      <c r="VNT43" s="267"/>
      <c r="VNZ43" s="314"/>
      <c r="VOA43" s="288"/>
      <c r="VOC43" s="311"/>
      <c r="VOD43" s="267"/>
      <c r="VOJ43" s="314"/>
      <c r="VOK43" s="288"/>
      <c r="VOM43" s="311"/>
      <c r="VON43" s="267"/>
      <c r="VOT43" s="314"/>
      <c r="VOU43" s="288"/>
      <c r="VOW43" s="311"/>
      <c r="VOX43" s="267"/>
      <c r="VPD43" s="314"/>
      <c r="VPE43" s="288"/>
      <c r="VPG43" s="311"/>
      <c r="VPH43" s="267"/>
      <c r="VPN43" s="314"/>
      <c r="VPO43" s="288"/>
      <c r="VPQ43" s="311"/>
      <c r="VPR43" s="267"/>
      <c r="VPX43" s="314"/>
      <c r="VPY43" s="288"/>
      <c r="VQA43" s="311"/>
      <c r="VQB43" s="267"/>
      <c r="VQH43" s="314"/>
      <c r="VQI43" s="288"/>
      <c r="VQK43" s="311"/>
      <c r="VQL43" s="267"/>
      <c r="VQR43" s="314"/>
      <c r="VQS43" s="288"/>
      <c r="VQU43" s="311"/>
      <c r="VQV43" s="267"/>
      <c r="VRB43" s="314"/>
      <c r="VRC43" s="288"/>
      <c r="VRE43" s="311"/>
      <c r="VRF43" s="267"/>
      <c r="VRL43" s="314"/>
      <c r="VRM43" s="288"/>
      <c r="VRO43" s="311"/>
      <c r="VRP43" s="267"/>
      <c r="VRV43" s="314"/>
      <c r="VRW43" s="288"/>
      <c r="VRY43" s="311"/>
      <c r="VRZ43" s="267"/>
      <c r="VSF43" s="314"/>
      <c r="VSG43" s="288"/>
      <c r="VSI43" s="311"/>
      <c r="VSJ43" s="267"/>
      <c r="VSP43" s="314"/>
      <c r="VSQ43" s="288"/>
      <c r="VSS43" s="311"/>
      <c r="VST43" s="267"/>
      <c r="VSZ43" s="314"/>
      <c r="VTA43" s="288"/>
      <c r="VTC43" s="311"/>
      <c r="VTD43" s="267"/>
      <c r="VTJ43" s="314"/>
      <c r="VTK43" s="288"/>
      <c r="VTM43" s="311"/>
      <c r="VTN43" s="267"/>
      <c r="VTT43" s="314"/>
      <c r="VTU43" s="288"/>
      <c r="VTW43" s="311"/>
      <c r="VTX43" s="267"/>
      <c r="VUD43" s="314"/>
      <c r="VUE43" s="288"/>
      <c r="VUG43" s="311"/>
      <c r="VUH43" s="267"/>
      <c r="VUN43" s="314"/>
      <c r="VUO43" s="288"/>
      <c r="VUQ43" s="311"/>
      <c r="VUR43" s="267"/>
      <c r="VUX43" s="314"/>
      <c r="VUY43" s="288"/>
      <c r="VVA43" s="311"/>
      <c r="VVB43" s="267"/>
      <c r="VVH43" s="314"/>
      <c r="VVI43" s="288"/>
      <c r="VVK43" s="311"/>
      <c r="VVL43" s="267"/>
      <c r="VVR43" s="314"/>
      <c r="VVS43" s="288"/>
      <c r="VVU43" s="311"/>
      <c r="VVV43" s="267"/>
      <c r="VWB43" s="314"/>
      <c r="VWC43" s="288"/>
      <c r="VWE43" s="311"/>
      <c r="VWF43" s="267"/>
      <c r="VWL43" s="314"/>
      <c r="VWM43" s="288"/>
      <c r="VWO43" s="311"/>
      <c r="VWP43" s="267"/>
      <c r="VWV43" s="314"/>
      <c r="VWW43" s="288"/>
      <c r="VWY43" s="311"/>
      <c r="VWZ43" s="267"/>
      <c r="VXF43" s="314"/>
      <c r="VXG43" s="288"/>
      <c r="VXI43" s="311"/>
      <c r="VXJ43" s="267"/>
      <c r="VXP43" s="314"/>
      <c r="VXQ43" s="288"/>
      <c r="VXS43" s="311"/>
      <c r="VXT43" s="267"/>
      <c r="VXZ43" s="314"/>
      <c r="VYA43" s="288"/>
      <c r="VYC43" s="311"/>
      <c r="VYD43" s="267"/>
      <c r="VYJ43" s="314"/>
      <c r="VYK43" s="288"/>
      <c r="VYM43" s="311"/>
      <c r="VYN43" s="267"/>
      <c r="VYT43" s="314"/>
      <c r="VYU43" s="288"/>
      <c r="VYW43" s="311"/>
      <c r="VYX43" s="267"/>
      <c r="VZD43" s="314"/>
      <c r="VZE43" s="288"/>
      <c r="VZG43" s="311"/>
      <c r="VZH43" s="267"/>
      <c r="VZN43" s="314"/>
      <c r="VZO43" s="288"/>
      <c r="VZQ43" s="311"/>
      <c r="VZR43" s="267"/>
      <c r="VZX43" s="314"/>
      <c r="VZY43" s="288"/>
      <c r="WAA43" s="311"/>
      <c r="WAB43" s="267"/>
      <c r="WAH43" s="314"/>
      <c r="WAI43" s="288"/>
      <c r="WAK43" s="311"/>
      <c r="WAL43" s="267"/>
      <c r="WAR43" s="314"/>
      <c r="WAS43" s="288"/>
      <c r="WAU43" s="311"/>
      <c r="WAV43" s="267"/>
      <c r="WBB43" s="314"/>
      <c r="WBC43" s="288"/>
      <c r="WBE43" s="311"/>
      <c r="WBF43" s="267"/>
      <c r="WBL43" s="314"/>
      <c r="WBM43" s="288"/>
      <c r="WBO43" s="311"/>
      <c r="WBP43" s="267"/>
      <c r="WBV43" s="314"/>
      <c r="WBW43" s="288"/>
      <c r="WBY43" s="311"/>
      <c r="WBZ43" s="267"/>
      <c r="WCF43" s="314"/>
      <c r="WCG43" s="288"/>
      <c r="WCI43" s="311"/>
      <c r="WCJ43" s="267"/>
      <c r="WCP43" s="314"/>
      <c r="WCQ43" s="288"/>
      <c r="WCS43" s="311"/>
      <c r="WCT43" s="267"/>
      <c r="WCZ43" s="314"/>
      <c r="WDA43" s="288"/>
      <c r="WDC43" s="311"/>
      <c r="WDD43" s="267"/>
      <c r="WDJ43" s="314"/>
      <c r="WDK43" s="288"/>
      <c r="WDM43" s="311"/>
      <c r="WDN43" s="267"/>
      <c r="WDT43" s="314"/>
      <c r="WDU43" s="288"/>
      <c r="WDW43" s="311"/>
      <c r="WDX43" s="267"/>
      <c r="WED43" s="314"/>
      <c r="WEE43" s="288"/>
      <c r="WEG43" s="311"/>
      <c r="WEH43" s="267"/>
      <c r="WEN43" s="314"/>
      <c r="WEO43" s="288"/>
      <c r="WEQ43" s="311"/>
      <c r="WER43" s="267"/>
      <c r="WEX43" s="314"/>
      <c r="WEY43" s="288"/>
      <c r="WFA43" s="311"/>
      <c r="WFB43" s="267"/>
      <c r="WFH43" s="314"/>
      <c r="WFI43" s="288"/>
      <c r="WFK43" s="311"/>
      <c r="WFL43" s="267"/>
      <c r="WFR43" s="314"/>
      <c r="WFS43" s="288"/>
      <c r="WFU43" s="311"/>
      <c r="WFV43" s="267"/>
      <c r="WGB43" s="314"/>
      <c r="WGC43" s="288"/>
      <c r="WGE43" s="311"/>
      <c r="WGF43" s="267"/>
      <c r="WGL43" s="314"/>
      <c r="WGM43" s="288"/>
      <c r="WGO43" s="311"/>
      <c r="WGP43" s="267"/>
      <c r="WGV43" s="314"/>
      <c r="WGW43" s="288"/>
      <c r="WGY43" s="311"/>
      <c r="WGZ43" s="267"/>
      <c r="WHF43" s="314"/>
      <c r="WHG43" s="288"/>
      <c r="WHI43" s="311"/>
      <c r="WHJ43" s="267"/>
      <c r="WHP43" s="314"/>
      <c r="WHQ43" s="288"/>
      <c r="WHS43" s="311"/>
      <c r="WHT43" s="267"/>
      <c r="WHZ43" s="314"/>
      <c r="WIA43" s="288"/>
      <c r="WIC43" s="311"/>
      <c r="WID43" s="267"/>
      <c r="WIJ43" s="314"/>
      <c r="WIK43" s="288"/>
      <c r="WIM43" s="311"/>
      <c r="WIN43" s="267"/>
      <c r="WIT43" s="314"/>
      <c r="WIU43" s="288"/>
      <c r="WIW43" s="311"/>
      <c r="WIX43" s="267"/>
      <c r="WJD43" s="314"/>
      <c r="WJE43" s="288"/>
      <c r="WJG43" s="311"/>
      <c r="WJH43" s="267"/>
      <c r="WJN43" s="314"/>
      <c r="WJO43" s="288"/>
      <c r="WJQ43" s="311"/>
      <c r="WJR43" s="267"/>
      <c r="WJX43" s="314"/>
      <c r="WJY43" s="288"/>
      <c r="WKA43" s="311"/>
      <c r="WKB43" s="267"/>
      <c r="WKH43" s="314"/>
      <c r="WKI43" s="288"/>
      <c r="WKK43" s="311"/>
      <c r="WKL43" s="267"/>
      <c r="WKR43" s="314"/>
      <c r="WKS43" s="288"/>
      <c r="WKU43" s="311"/>
      <c r="WKV43" s="267"/>
      <c r="WLB43" s="314"/>
      <c r="WLC43" s="288"/>
      <c r="WLE43" s="311"/>
      <c r="WLF43" s="267"/>
      <c r="WLL43" s="314"/>
      <c r="WLM43" s="288"/>
      <c r="WLO43" s="311"/>
      <c r="WLP43" s="267"/>
      <c r="WLV43" s="314"/>
      <c r="WLW43" s="288"/>
      <c r="WLY43" s="311"/>
      <c r="WLZ43" s="267"/>
      <c r="WMF43" s="314"/>
      <c r="WMG43" s="288"/>
      <c r="WMI43" s="311"/>
      <c r="WMJ43" s="267"/>
      <c r="WMP43" s="314"/>
      <c r="WMQ43" s="288"/>
      <c r="WMS43" s="311"/>
      <c r="WMT43" s="267"/>
      <c r="WMZ43" s="314"/>
      <c r="WNA43" s="288"/>
      <c r="WNC43" s="311"/>
      <c r="WND43" s="267"/>
      <c r="WNJ43" s="314"/>
      <c r="WNK43" s="288"/>
      <c r="WNM43" s="311"/>
      <c r="WNN43" s="267"/>
      <c r="WNT43" s="314"/>
      <c r="WNU43" s="288"/>
      <c r="WNW43" s="311"/>
      <c r="WNX43" s="267"/>
      <c r="WOD43" s="314"/>
      <c r="WOE43" s="288"/>
      <c r="WOG43" s="311"/>
      <c r="WOH43" s="267"/>
      <c r="WON43" s="314"/>
      <c r="WOO43" s="288"/>
      <c r="WOQ43" s="311"/>
      <c r="WOR43" s="267"/>
      <c r="WOX43" s="314"/>
      <c r="WOY43" s="288"/>
      <c r="WPA43" s="311"/>
      <c r="WPB43" s="267"/>
      <c r="WPH43" s="314"/>
      <c r="WPI43" s="288"/>
      <c r="WPK43" s="311"/>
      <c r="WPL43" s="267"/>
      <c r="WPR43" s="314"/>
      <c r="WPS43" s="288"/>
      <c r="WPU43" s="311"/>
      <c r="WPV43" s="267"/>
      <c r="WQB43" s="314"/>
      <c r="WQC43" s="288"/>
      <c r="WQE43" s="311"/>
      <c r="WQF43" s="267"/>
      <c r="WQL43" s="314"/>
      <c r="WQM43" s="288"/>
      <c r="WQO43" s="311"/>
      <c r="WQP43" s="267"/>
      <c r="WQV43" s="314"/>
      <c r="WQW43" s="288"/>
      <c r="WQY43" s="311"/>
      <c r="WQZ43" s="267"/>
      <c r="WRF43" s="314"/>
      <c r="WRG43" s="288"/>
      <c r="WRI43" s="311"/>
      <c r="WRJ43" s="267"/>
      <c r="WRP43" s="314"/>
      <c r="WRQ43" s="288"/>
      <c r="WRS43" s="311"/>
      <c r="WRT43" s="267"/>
      <c r="WRZ43" s="314"/>
      <c r="WSA43" s="288"/>
      <c r="WSC43" s="311"/>
      <c r="WSD43" s="267"/>
      <c r="WSJ43" s="314"/>
      <c r="WSK43" s="288"/>
      <c r="WSM43" s="311"/>
      <c r="WSN43" s="267"/>
      <c r="WST43" s="314"/>
      <c r="WSU43" s="288"/>
      <c r="WSW43" s="311"/>
      <c r="WSX43" s="267"/>
      <c r="WTD43" s="314"/>
      <c r="WTE43" s="288"/>
      <c r="WTG43" s="311"/>
      <c r="WTH43" s="267"/>
      <c r="WTN43" s="314"/>
      <c r="WTO43" s="288"/>
      <c r="WTQ43" s="311"/>
      <c r="WTR43" s="267"/>
      <c r="WTX43" s="314"/>
      <c r="WTY43" s="288"/>
      <c r="WUA43" s="311"/>
      <c r="WUB43" s="267"/>
      <c r="WUH43" s="314"/>
      <c r="WUI43" s="288"/>
      <c r="WUK43" s="311"/>
      <c r="WUL43" s="267"/>
      <c r="WUR43" s="314"/>
      <c r="WUS43" s="288"/>
      <c r="WUU43" s="311"/>
      <c r="WUV43" s="267"/>
      <c r="WVB43" s="314"/>
      <c r="WVC43" s="288"/>
      <c r="WVE43" s="311"/>
      <c r="WVF43" s="267"/>
      <c r="WVL43" s="314"/>
      <c r="WVM43" s="288"/>
      <c r="WVO43" s="311"/>
      <c r="WVP43" s="267"/>
      <c r="WVV43" s="314"/>
      <c r="WVW43" s="288"/>
      <c r="WVY43" s="311"/>
      <c r="WVZ43" s="267"/>
      <c r="WWF43" s="314"/>
      <c r="WWG43" s="288"/>
      <c r="WWI43" s="311"/>
      <c r="WWJ43" s="267"/>
      <c r="WWP43" s="314"/>
      <c r="WWQ43" s="288"/>
      <c r="WWS43" s="311"/>
      <c r="WWT43" s="267"/>
      <c r="WWZ43" s="314"/>
      <c r="WXA43" s="288"/>
      <c r="WXC43" s="311"/>
      <c r="WXD43" s="267"/>
      <c r="WXJ43" s="314"/>
      <c r="WXK43" s="288"/>
      <c r="WXM43" s="311"/>
      <c r="WXN43" s="267"/>
      <c r="WXT43" s="314"/>
      <c r="WXU43" s="288"/>
      <c r="WXW43" s="311"/>
      <c r="WXX43" s="267"/>
      <c r="WYD43" s="314"/>
      <c r="WYE43" s="288"/>
      <c r="WYG43" s="311"/>
      <c r="WYH43" s="267"/>
      <c r="WYN43" s="314"/>
      <c r="WYO43" s="288"/>
      <c r="WYQ43" s="311"/>
      <c r="WYR43" s="267"/>
      <c r="WYX43" s="314"/>
      <c r="WYY43" s="288"/>
      <c r="WZA43" s="311"/>
      <c r="WZB43" s="267"/>
      <c r="WZH43" s="314"/>
      <c r="WZI43" s="288"/>
      <c r="WZK43" s="311"/>
      <c r="WZL43" s="267"/>
      <c r="WZR43" s="314"/>
      <c r="WZS43" s="288"/>
      <c r="WZU43" s="311"/>
      <c r="WZV43" s="267"/>
      <c r="XAB43" s="314"/>
      <c r="XAC43" s="288"/>
      <c r="XAE43" s="311"/>
      <c r="XAF43" s="267"/>
      <c r="XAL43" s="314"/>
      <c r="XAM43" s="288"/>
      <c r="XAO43" s="311"/>
      <c r="XAP43" s="267"/>
      <c r="XAV43" s="314"/>
      <c r="XAW43" s="288"/>
      <c r="XAY43" s="311"/>
      <c r="XAZ43" s="267"/>
      <c r="XBF43" s="314"/>
      <c r="XBG43" s="288"/>
      <c r="XBI43" s="311"/>
      <c r="XBJ43" s="267"/>
      <c r="XBP43" s="314"/>
      <c r="XBQ43" s="288"/>
      <c r="XBS43" s="311"/>
      <c r="XBT43" s="267"/>
      <c r="XBZ43" s="314"/>
      <c r="XCA43" s="288"/>
      <c r="XCC43" s="311"/>
      <c r="XCD43" s="267"/>
      <c r="XCJ43" s="314"/>
      <c r="XCK43" s="288"/>
      <c r="XCM43" s="311"/>
      <c r="XCN43" s="267"/>
      <c r="XCT43" s="314"/>
      <c r="XCU43" s="288"/>
      <c r="XCW43" s="311"/>
      <c r="XCX43" s="267"/>
      <c r="XDD43" s="314"/>
      <c r="XDE43" s="288"/>
      <c r="XDG43" s="311"/>
      <c r="XDH43" s="267"/>
      <c r="XDN43" s="314"/>
      <c r="XDO43" s="288"/>
      <c r="XDQ43" s="311"/>
      <c r="XDR43" s="267"/>
      <c r="XDX43" s="314"/>
      <c r="XDY43" s="288"/>
      <c r="XEA43" s="311"/>
      <c r="XEB43" s="267"/>
      <c r="XEH43" s="314"/>
      <c r="XEI43" s="288"/>
      <c r="XEK43" s="311"/>
      <c r="XEL43" s="267"/>
      <c r="XER43" s="314"/>
      <c r="XES43" s="288"/>
      <c r="XEU43" s="311"/>
      <c r="XEV43" s="267"/>
      <c r="XFB43" s="314"/>
      <c r="XFC43" s="288"/>
    </row>
    <row r="44" spans="1:16384" s="263" customFormat="1" ht="13" x14ac:dyDescent="0.2">
      <c r="A44" s="267"/>
      <c r="AQ44" s="288"/>
      <c r="AS44" s="269"/>
      <c r="AT44" s="267"/>
      <c r="BA44" s="288"/>
      <c r="BC44" s="269"/>
      <c r="BD44" s="267"/>
      <c r="BK44" s="288"/>
      <c r="BM44" s="269"/>
      <c r="BN44" s="267"/>
      <c r="BU44" s="288"/>
      <c r="BW44" s="269"/>
      <c r="BX44" s="267"/>
      <c r="CE44" s="288"/>
      <c r="CG44" s="269"/>
      <c r="CH44" s="267"/>
      <c r="CO44" s="288"/>
      <c r="CQ44" s="269"/>
      <c r="CR44" s="267"/>
      <c r="CY44" s="288"/>
      <c r="DA44" s="269"/>
      <c r="DB44" s="267"/>
      <c r="DI44" s="288"/>
      <c r="DK44" s="269"/>
      <c r="DL44" s="267"/>
      <c r="DS44" s="288"/>
      <c r="DU44" s="269"/>
      <c r="DV44" s="267"/>
      <c r="EC44" s="288"/>
      <c r="EE44" s="269"/>
      <c r="EF44" s="267"/>
      <c r="EM44" s="288"/>
      <c r="EO44" s="269"/>
      <c r="EP44" s="267"/>
      <c r="EW44" s="288"/>
      <c r="EY44" s="269"/>
      <c r="EZ44" s="267"/>
      <c r="FG44" s="288"/>
      <c r="FI44" s="269"/>
      <c r="FJ44" s="267"/>
      <c r="FQ44" s="288"/>
      <c r="FS44" s="269"/>
      <c r="FT44" s="267"/>
      <c r="GA44" s="288"/>
      <c r="GC44" s="269"/>
      <c r="GD44" s="267"/>
      <c r="GK44" s="288"/>
      <c r="GM44" s="269"/>
      <c r="GN44" s="267"/>
      <c r="GU44" s="288"/>
      <c r="GW44" s="269"/>
      <c r="GX44" s="267"/>
      <c r="HE44" s="288"/>
      <c r="HG44" s="269"/>
      <c r="HH44" s="267"/>
      <c r="HO44" s="288"/>
      <c r="HQ44" s="269"/>
      <c r="HR44" s="267"/>
      <c r="HY44" s="288"/>
      <c r="IA44" s="269"/>
      <c r="IB44" s="267"/>
      <c r="II44" s="288"/>
      <c r="IK44" s="269"/>
      <c r="IL44" s="267"/>
      <c r="IS44" s="288"/>
      <c r="IU44" s="269"/>
      <c r="IV44" s="267"/>
      <c r="JC44" s="288"/>
      <c r="JE44" s="269"/>
      <c r="JF44" s="267"/>
      <c r="JM44" s="288"/>
      <c r="JO44" s="269"/>
      <c r="JP44" s="267"/>
      <c r="JW44" s="288"/>
      <c r="JY44" s="269"/>
      <c r="JZ44" s="267"/>
      <c r="KG44" s="288"/>
      <c r="KI44" s="269"/>
      <c r="KJ44" s="267"/>
      <c r="KQ44" s="288"/>
      <c r="KS44" s="269"/>
      <c r="KT44" s="267"/>
      <c r="LA44" s="288"/>
      <c r="LC44" s="269"/>
      <c r="LD44" s="267"/>
      <c r="LK44" s="288"/>
      <c r="LM44" s="269"/>
      <c r="LN44" s="267"/>
      <c r="LU44" s="288"/>
      <c r="LW44" s="269"/>
      <c r="LX44" s="267"/>
      <c r="ME44" s="288"/>
      <c r="MG44" s="269"/>
      <c r="MH44" s="267"/>
      <c r="MO44" s="288"/>
      <c r="MQ44" s="269"/>
      <c r="MR44" s="267"/>
      <c r="MY44" s="288"/>
      <c r="NA44" s="269"/>
      <c r="NB44" s="267"/>
      <c r="NI44" s="288"/>
      <c r="NK44" s="269"/>
      <c r="NL44" s="267"/>
      <c r="NS44" s="288"/>
      <c r="NU44" s="269"/>
      <c r="NV44" s="267"/>
      <c r="OC44" s="288"/>
      <c r="OE44" s="269"/>
      <c r="OF44" s="267"/>
      <c r="OM44" s="288"/>
      <c r="OO44" s="269"/>
      <c r="OP44" s="267"/>
      <c r="OW44" s="288"/>
      <c r="OY44" s="269"/>
      <c r="OZ44" s="267"/>
      <c r="PG44" s="288"/>
      <c r="PI44" s="269"/>
      <c r="PJ44" s="267"/>
      <c r="PQ44" s="288"/>
      <c r="PS44" s="269"/>
      <c r="PT44" s="267"/>
      <c r="QA44" s="288"/>
      <c r="QC44" s="269"/>
      <c r="QD44" s="267"/>
      <c r="QK44" s="288"/>
      <c r="QM44" s="269"/>
      <c r="QN44" s="267"/>
      <c r="QU44" s="288"/>
      <c r="QW44" s="269"/>
      <c r="QX44" s="267"/>
      <c r="RE44" s="288"/>
      <c r="RG44" s="269"/>
      <c r="RH44" s="267"/>
      <c r="RO44" s="288"/>
      <c r="RQ44" s="269"/>
      <c r="RR44" s="267"/>
      <c r="RY44" s="288"/>
      <c r="SA44" s="269"/>
      <c r="SB44" s="267"/>
      <c r="SI44" s="288"/>
      <c r="SK44" s="269"/>
      <c r="SL44" s="267"/>
      <c r="SS44" s="288"/>
      <c r="SU44" s="269"/>
      <c r="SV44" s="267"/>
      <c r="TC44" s="288"/>
      <c r="TE44" s="269"/>
      <c r="TF44" s="267"/>
      <c r="TM44" s="288"/>
      <c r="TO44" s="269"/>
      <c r="TP44" s="267"/>
      <c r="TW44" s="288"/>
      <c r="TY44" s="269"/>
      <c r="TZ44" s="267"/>
      <c r="UG44" s="288"/>
      <c r="UI44" s="269"/>
      <c r="UJ44" s="267"/>
      <c r="UQ44" s="288"/>
      <c r="US44" s="269"/>
      <c r="UT44" s="267"/>
      <c r="VA44" s="288"/>
      <c r="VC44" s="269"/>
      <c r="VD44" s="267"/>
      <c r="VK44" s="288"/>
      <c r="VM44" s="269"/>
      <c r="VN44" s="267"/>
      <c r="VU44" s="288"/>
      <c r="VW44" s="269"/>
      <c r="VX44" s="267"/>
      <c r="WE44" s="288"/>
      <c r="WG44" s="269"/>
      <c r="WH44" s="267"/>
      <c r="WO44" s="288"/>
      <c r="WQ44" s="269"/>
      <c r="WR44" s="267"/>
      <c r="WY44" s="288"/>
      <c r="XA44" s="269"/>
      <c r="XB44" s="267"/>
      <c r="XI44" s="288"/>
      <c r="XK44" s="269"/>
      <c r="XL44" s="267"/>
      <c r="XS44" s="288"/>
      <c r="XU44" s="269"/>
      <c r="XV44" s="267"/>
      <c r="YC44" s="288"/>
      <c r="YE44" s="269"/>
      <c r="YF44" s="267"/>
      <c r="YM44" s="288"/>
      <c r="YO44" s="269"/>
      <c r="YP44" s="267"/>
      <c r="YW44" s="288"/>
      <c r="YY44" s="269"/>
      <c r="YZ44" s="267"/>
      <c r="ZG44" s="288"/>
      <c r="ZI44" s="269"/>
      <c r="ZJ44" s="267"/>
      <c r="ZQ44" s="288"/>
      <c r="ZS44" s="269"/>
      <c r="ZT44" s="267"/>
      <c r="AAA44" s="288"/>
      <c r="AAC44" s="269"/>
      <c r="AAD44" s="267"/>
      <c r="AAK44" s="288"/>
      <c r="AAM44" s="269"/>
      <c r="AAN44" s="267"/>
      <c r="AAU44" s="288"/>
      <c r="AAW44" s="269"/>
      <c r="AAX44" s="267"/>
      <c r="ABE44" s="288"/>
      <c r="ABG44" s="269"/>
      <c r="ABH44" s="267"/>
      <c r="ABO44" s="288"/>
      <c r="ABQ44" s="269"/>
      <c r="ABR44" s="267"/>
      <c r="ABY44" s="288"/>
      <c r="ACA44" s="269"/>
      <c r="ACB44" s="267"/>
      <c r="ACI44" s="288"/>
      <c r="ACK44" s="269"/>
      <c r="ACL44" s="267"/>
      <c r="ACS44" s="288"/>
      <c r="ACU44" s="269"/>
      <c r="ACV44" s="267"/>
      <c r="ADC44" s="288"/>
      <c r="ADE44" s="269"/>
      <c r="ADF44" s="267"/>
      <c r="ADM44" s="288"/>
      <c r="ADO44" s="269"/>
      <c r="ADP44" s="267"/>
      <c r="ADW44" s="288"/>
      <c r="ADY44" s="269"/>
      <c r="ADZ44" s="267"/>
      <c r="AEG44" s="288"/>
      <c r="AEI44" s="269"/>
      <c r="AEJ44" s="267"/>
      <c r="AEQ44" s="288"/>
      <c r="AES44" s="269"/>
      <c r="AET44" s="267"/>
      <c r="AFA44" s="288"/>
      <c r="AFC44" s="269"/>
      <c r="AFD44" s="267"/>
      <c r="AFK44" s="288"/>
      <c r="AFM44" s="269"/>
      <c r="AFN44" s="267"/>
      <c r="AFU44" s="288"/>
      <c r="AFW44" s="269"/>
      <c r="AFX44" s="267"/>
      <c r="AGE44" s="288"/>
      <c r="AGG44" s="269"/>
      <c r="AGH44" s="267"/>
      <c r="AGO44" s="288"/>
      <c r="AGQ44" s="269"/>
      <c r="AGR44" s="267"/>
      <c r="AGY44" s="288"/>
      <c r="AHA44" s="269"/>
      <c r="AHB44" s="267"/>
      <c r="AHI44" s="288"/>
      <c r="AHK44" s="269"/>
      <c r="AHL44" s="267"/>
      <c r="AHS44" s="288"/>
      <c r="AHU44" s="269"/>
      <c r="AHV44" s="267"/>
      <c r="AIC44" s="288"/>
      <c r="AIE44" s="269"/>
      <c r="AIF44" s="267"/>
      <c r="AIM44" s="288"/>
      <c r="AIO44" s="269"/>
      <c r="AIP44" s="267"/>
      <c r="AIW44" s="288"/>
      <c r="AIY44" s="269"/>
      <c r="AIZ44" s="267"/>
      <c r="AJG44" s="288"/>
      <c r="AJI44" s="269"/>
      <c r="AJJ44" s="267"/>
      <c r="AJQ44" s="288"/>
      <c r="AJS44" s="269"/>
      <c r="AJT44" s="267"/>
      <c r="AKA44" s="288"/>
      <c r="AKC44" s="269"/>
      <c r="AKD44" s="267"/>
      <c r="AKK44" s="288"/>
      <c r="AKM44" s="269"/>
      <c r="AKN44" s="267"/>
      <c r="AKU44" s="288"/>
      <c r="AKW44" s="269"/>
      <c r="AKX44" s="267"/>
      <c r="ALE44" s="288"/>
      <c r="ALG44" s="269"/>
      <c r="ALH44" s="267"/>
      <c r="ALO44" s="288"/>
      <c r="ALQ44" s="269"/>
      <c r="ALR44" s="267"/>
      <c r="ALY44" s="288"/>
      <c r="AMA44" s="269"/>
      <c r="AMB44" s="267"/>
      <c r="AMI44" s="288"/>
      <c r="AMK44" s="269"/>
      <c r="AML44" s="267"/>
      <c r="AMS44" s="288"/>
      <c r="AMU44" s="269"/>
      <c r="AMV44" s="267"/>
      <c r="ANC44" s="288"/>
      <c r="ANE44" s="269"/>
      <c r="ANF44" s="267"/>
      <c r="ANM44" s="288"/>
      <c r="ANO44" s="269"/>
      <c r="ANP44" s="267"/>
      <c r="ANW44" s="288"/>
      <c r="ANY44" s="269"/>
      <c r="ANZ44" s="267"/>
      <c r="AOG44" s="288"/>
      <c r="AOI44" s="269"/>
      <c r="AOJ44" s="267"/>
      <c r="AOQ44" s="288"/>
      <c r="AOS44" s="269"/>
      <c r="AOT44" s="267"/>
      <c r="APA44" s="288"/>
      <c r="APC44" s="269"/>
      <c r="APD44" s="267"/>
      <c r="APK44" s="288"/>
      <c r="APM44" s="269"/>
      <c r="APN44" s="267"/>
      <c r="APU44" s="288"/>
      <c r="APW44" s="269"/>
      <c r="APX44" s="267"/>
      <c r="AQE44" s="288"/>
      <c r="AQG44" s="269"/>
      <c r="AQH44" s="267"/>
      <c r="AQO44" s="288"/>
      <c r="AQQ44" s="269"/>
      <c r="AQR44" s="267"/>
      <c r="AQY44" s="288"/>
      <c r="ARA44" s="269"/>
      <c r="ARB44" s="267"/>
      <c r="ARI44" s="288"/>
      <c r="ARK44" s="269"/>
      <c r="ARL44" s="267"/>
      <c r="ARS44" s="288"/>
      <c r="ARU44" s="269"/>
      <c r="ARV44" s="267"/>
      <c r="ASC44" s="288"/>
      <c r="ASE44" s="269"/>
      <c r="ASF44" s="267"/>
      <c r="ASM44" s="288"/>
      <c r="ASO44" s="269"/>
      <c r="ASP44" s="267"/>
      <c r="ASW44" s="288"/>
      <c r="ASY44" s="269"/>
      <c r="ASZ44" s="267"/>
      <c r="ATG44" s="288"/>
      <c r="ATI44" s="269"/>
      <c r="ATJ44" s="267"/>
      <c r="ATQ44" s="288"/>
      <c r="ATS44" s="269"/>
      <c r="ATT44" s="267"/>
      <c r="AUA44" s="288"/>
      <c r="AUC44" s="269"/>
      <c r="AUD44" s="267"/>
      <c r="AUK44" s="288"/>
      <c r="AUM44" s="269"/>
      <c r="AUN44" s="267"/>
      <c r="AUU44" s="288"/>
      <c r="AUW44" s="269"/>
      <c r="AUX44" s="267"/>
      <c r="AVE44" s="288"/>
      <c r="AVG44" s="269"/>
      <c r="AVH44" s="267"/>
      <c r="AVO44" s="288"/>
      <c r="AVQ44" s="269"/>
      <c r="AVR44" s="267"/>
      <c r="AVY44" s="288"/>
      <c r="AWA44" s="269"/>
      <c r="AWB44" s="267"/>
      <c r="AWI44" s="288"/>
      <c r="AWK44" s="269"/>
      <c r="AWL44" s="267"/>
      <c r="AWS44" s="288"/>
      <c r="AWU44" s="269"/>
      <c r="AWV44" s="267"/>
      <c r="AXC44" s="288"/>
      <c r="AXE44" s="269"/>
      <c r="AXF44" s="267"/>
      <c r="AXM44" s="288"/>
      <c r="AXO44" s="269"/>
      <c r="AXP44" s="267"/>
      <c r="AXW44" s="288"/>
      <c r="AXY44" s="269"/>
      <c r="AXZ44" s="267"/>
      <c r="AYG44" s="288"/>
      <c r="AYI44" s="269"/>
      <c r="AYJ44" s="267"/>
      <c r="AYQ44" s="288"/>
      <c r="AYS44" s="269"/>
      <c r="AYT44" s="267"/>
      <c r="AZA44" s="288"/>
      <c r="AZC44" s="269"/>
      <c r="AZD44" s="267"/>
      <c r="AZK44" s="288"/>
      <c r="AZM44" s="269"/>
      <c r="AZN44" s="267"/>
      <c r="AZU44" s="288"/>
      <c r="AZW44" s="269"/>
      <c r="AZX44" s="267"/>
      <c r="BAE44" s="288"/>
      <c r="BAG44" s="269"/>
      <c r="BAH44" s="267"/>
      <c r="BAO44" s="288"/>
      <c r="BAQ44" s="269"/>
      <c r="BAR44" s="267"/>
      <c r="BAY44" s="288"/>
      <c r="BBA44" s="269"/>
      <c r="BBB44" s="267"/>
      <c r="BBI44" s="288"/>
      <c r="BBK44" s="269"/>
      <c r="BBL44" s="267"/>
      <c r="BBS44" s="288"/>
      <c r="BBU44" s="269"/>
      <c r="BBV44" s="267"/>
      <c r="BCC44" s="288"/>
      <c r="BCE44" s="269"/>
      <c r="BCF44" s="267"/>
      <c r="BCM44" s="288"/>
      <c r="BCO44" s="269"/>
      <c r="BCP44" s="267"/>
      <c r="BCW44" s="288"/>
      <c r="BCY44" s="269"/>
      <c r="BCZ44" s="267"/>
      <c r="BDG44" s="288"/>
      <c r="BDI44" s="269"/>
      <c r="BDJ44" s="267"/>
      <c r="BDQ44" s="288"/>
      <c r="BDS44" s="269"/>
      <c r="BDT44" s="267"/>
      <c r="BEA44" s="288"/>
      <c r="BEC44" s="269"/>
      <c r="BED44" s="267"/>
      <c r="BEK44" s="288"/>
      <c r="BEM44" s="269"/>
      <c r="BEN44" s="267"/>
      <c r="BEU44" s="288"/>
      <c r="BEW44" s="269"/>
      <c r="BEX44" s="267"/>
      <c r="BFE44" s="288"/>
      <c r="BFG44" s="269"/>
      <c r="BFH44" s="267"/>
      <c r="BFO44" s="288"/>
      <c r="BFQ44" s="269"/>
      <c r="BFR44" s="267"/>
      <c r="BFY44" s="288"/>
      <c r="BGA44" s="269"/>
      <c r="BGB44" s="267"/>
      <c r="BGI44" s="288"/>
      <c r="BGK44" s="269"/>
      <c r="BGL44" s="267"/>
      <c r="BGS44" s="288"/>
      <c r="BGU44" s="269"/>
      <c r="BGV44" s="267"/>
      <c r="BHC44" s="288"/>
      <c r="BHE44" s="269"/>
      <c r="BHF44" s="267"/>
      <c r="BHM44" s="288"/>
      <c r="BHO44" s="269"/>
      <c r="BHP44" s="267"/>
      <c r="BHW44" s="288"/>
      <c r="BHY44" s="269"/>
      <c r="BHZ44" s="267"/>
      <c r="BIG44" s="288"/>
      <c r="BII44" s="269"/>
      <c r="BIJ44" s="267"/>
      <c r="BIQ44" s="288"/>
      <c r="BIS44" s="269"/>
      <c r="BIT44" s="267"/>
      <c r="BJA44" s="288"/>
      <c r="BJC44" s="269"/>
      <c r="BJD44" s="267"/>
      <c r="BJK44" s="288"/>
      <c r="BJM44" s="269"/>
      <c r="BJN44" s="267"/>
      <c r="BJU44" s="288"/>
      <c r="BJW44" s="269"/>
      <c r="BJX44" s="267"/>
      <c r="BKE44" s="288"/>
      <c r="BKG44" s="269"/>
      <c r="BKH44" s="267"/>
      <c r="BKO44" s="288"/>
      <c r="BKQ44" s="269"/>
      <c r="BKR44" s="267"/>
      <c r="BKY44" s="288"/>
      <c r="BLA44" s="269"/>
      <c r="BLB44" s="267"/>
      <c r="BLI44" s="288"/>
      <c r="BLK44" s="269"/>
      <c r="BLL44" s="267"/>
      <c r="BLS44" s="288"/>
      <c r="BLU44" s="269"/>
      <c r="BLV44" s="267"/>
      <c r="BMC44" s="288"/>
      <c r="BME44" s="269"/>
      <c r="BMF44" s="267"/>
      <c r="BMM44" s="288"/>
      <c r="BMO44" s="269"/>
      <c r="BMP44" s="267"/>
      <c r="BMW44" s="288"/>
      <c r="BMY44" s="269"/>
      <c r="BMZ44" s="267"/>
      <c r="BNG44" s="288"/>
      <c r="BNI44" s="269"/>
      <c r="BNJ44" s="267"/>
      <c r="BNQ44" s="288"/>
      <c r="BNS44" s="269"/>
      <c r="BNT44" s="267"/>
      <c r="BOA44" s="288"/>
      <c r="BOC44" s="269"/>
      <c r="BOD44" s="267"/>
      <c r="BOK44" s="288"/>
      <c r="BOM44" s="269"/>
      <c r="BON44" s="267"/>
      <c r="BOU44" s="288"/>
      <c r="BOW44" s="269"/>
      <c r="BOX44" s="267"/>
      <c r="BPE44" s="288"/>
      <c r="BPG44" s="269"/>
      <c r="BPH44" s="267"/>
      <c r="BPO44" s="288"/>
      <c r="BPQ44" s="269"/>
      <c r="BPR44" s="267"/>
      <c r="BPY44" s="288"/>
      <c r="BQA44" s="269"/>
      <c r="BQB44" s="267"/>
      <c r="BQI44" s="288"/>
      <c r="BQK44" s="269"/>
      <c r="BQL44" s="267"/>
      <c r="BQS44" s="288"/>
      <c r="BQU44" s="269"/>
      <c r="BQV44" s="267"/>
      <c r="BRC44" s="288"/>
      <c r="BRE44" s="269"/>
      <c r="BRF44" s="267"/>
      <c r="BRM44" s="288"/>
      <c r="BRO44" s="269"/>
      <c r="BRP44" s="267"/>
      <c r="BRW44" s="288"/>
      <c r="BRY44" s="269"/>
      <c r="BRZ44" s="267"/>
      <c r="BSG44" s="288"/>
      <c r="BSI44" s="269"/>
      <c r="BSJ44" s="267"/>
      <c r="BSQ44" s="288"/>
      <c r="BSS44" s="269"/>
      <c r="BST44" s="267"/>
      <c r="BTA44" s="288"/>
      <c r="BTC44" s="269"/>
      <c r="BTD44" s="267"/>
      <c r="BTK44" s="288"/>
      <c r="BTM44" s="269"/>
      <c r="BTN44" s="267"/>
      <c r="BTU44" s="288"/>
      <c r="BTW44" s="269"/>
      <c r="BTX44" s="267"/>
      <c r="BUE44" s="288"/>
      <c r="BUG44" s="269"/>
      <c r="BUH44" s="267"/>
      <c r="BUO44" s="288"/>
      <c r="BUQ44" s="269"/>
      <c r="BUR44" s="267"/>
      <c r="BUY44" s="288"/>
      <c r="BVA44" s="269"/>
      <c r="BVB44" s="267"/>
      <c r="BVI44" s="288"/>
      <c r="BVK44" s="269"/>
      <c r="BVL44" s="267"/>
      <c r="BVS44" s="288"/>
      <c r="BVU44" s="269"/>
      <c r="BVV44" s="267"/>
      <c r="BWC44" s="288"/>
      <c r="BWE44" s="269"/>
      <c r="BWF44" s="267"/>
      <c r="BWM44" s="288"/>
      <c r="BWO44" s="269"/>
      <c r="BWP44" s="267"/>
      <c r="BWW44" s="288"/>
      <c r="BWY44" s="269"/>
      <c r="BWZ44" s="267"/>
      <c r="BXG44" s="288"/>
      <c r="BXI44" s="269"/>
      <c r="BXJ44" s="267"/>
      <c r="BXQ44" s="288"/>
      <c r="BXS44" s="269"/>
      <c r="BXT44" s="267"/>
      <c r="BYA44" s="288"/>
      <c r="BYC44" s="269"/>
      <c r="BYD44" s="267"/>
      <c r="BYK44" s="288"/>
      <c r="BYM44" s="269"/>
      <c r="BYN44" s="267"/>
      <c r="BYU44" s="288"/>
      <c r="BYW44" s="269"/>
      <c r="BYX44" s="267"/>
      <c r="BZE44" s="288"/>
      <c r="BZG44" s="269"/>
      <c r="BZH44" s="267"/>
      <c r="BZO44" s="288"/>
      <c r="BZQ44" s="269"/>
      <c r="BZR44" s="267"/>
      <c r="BZY44" s="288"/>
      <c r="CAA44" s="269"/>
      <c r="CAB44" s="267"/>
      <c r="CAI44" s="288"/>
      <c r="CAK44" s="269"/>
      <c r="CAL44" s="267"/>
      <c r="CAS44" s="288"/>
      <c r="CAU44" s="269"/>
      <c r="CAV44" s="267"/>
      <c r="CBC44" s="288"/>
      <c r="CBE44" s="269"/>
      <c r="CBF44" s="267"/>
      <c r="CBM44" s="288"/>
      <c r="CBO44" s="269"/>
      <c r="CBP44" s="267"/>
      <c r="CBW44" s="288"/>
      <c r="CBY44" s="269"/>
      <c r="CBZ44" s="267"/>
      <c r="CCG44" s="288"/>
      <c r="CCI44" s="269"/>
      <c r="CCJ44" s="267"/>
      <c r="CCQ44" s="288"/>
      <c r="CCS44" s="269"/>
      <c r="CCT44" s="267"/>
      <c r="CDA44" s="288"/>
      <c r="CDC44" s="269"/>
      <c r="CDD44" s="267"/>
      <c r="CDK44" s="288"/>
      <c r="CDM44" s="269"/>
      <c r="CDN44" s="267"/>
      <c r="CDU44" s="288"/>
      <c r="CDW44" s="269"/>
      <c r="CDX44" s="267"/>
      <c r="CEE44" s="288"/>
      <c r="CEG44" s="269"/>
      <c r="CEH44" s="267"/>
      <c r="CEO44" s="288"/>
      <c r="CEQ44" s="269"/>
      <c r="CER44" s="267"/>
      <c r="CEY44" s="288"/>
      <c r="CFA44" s="269"/>
      <c r="CFB44" s="267"/>
      <c r="CFI44" s="288"/>
      <c r="CFK44" s="269"/>
      <c r="CFL44" s="267"/>
      <c r="CFS44" s="288"/>
      <c r="CFU44" s="269"/>
      <c r="CFV44" s="267"/>
      <c r="CGC44" s="288"/>
      <c r="CGE44" s="269"/>
      <c r="CGF44" s="267"/>
      <c r="CGM44" s="288"/>
      <c r="CGO44" s="269"/>
      <c r="CGP44" s="267"/>
      <c r="CGW44" s="288"/>
      <c r="CGY44" s="269"/>
      <c r="CGZ44" s="267"/>
      <c r="CHG44" s="288"/>
      <c r="CHI44" s="269"/>
      <c r="CHJ44" s="267"/>
      <c r="CHQ44" s="288"/>
      <c r="CHS44" s="269"/>
      <c r="CHT44" s="267"/>
      <c r="CIA44" s="288"/>
      <c r="CIC44" s="269"/>
      <c r="CID44" s="267"/>
      <c r="CIK44" s="288"/>
      <c r="CIM44" s="269"/>
      <c r="CIN44" s="267"/>
      <c r="CIU44" s="288"/>
      <c r="CIW44" s="269"/>
      <c r="CIX44" s="267"/>
      <c r="CJE44" s="288"/>
      <c r="CJG44" s="269"/>
      <c r="CJH44" s="267"/>
      <c r="CJO44" s="288"/>
      <c r="CJQ44" s="269"/>
      <c r="CJR44" s="267"/>
      <c r="CJY44" s="288"/>
      <c r="CKA44" s="269"/>
      <c r="CKB44" s="267"/>
      <c r="CKI44" s="288"/>
      <c r="CKK44" s="269"/>
      <c r="CKL44" s="267"/>
      <c r="CKS44" s="288"/>
      <c r="CKU44" s="269"/>
      <c r="CKV44" s="267"/>
      <c r="CLC44" s="288"/>
      <c r="CLE44" s="269"/>
      <c r="CLF44" s="267"/>
      <c r="CLM44" s="288"/>
      <c r="CLO44" s="269"/>
      <c r="CLP44" s="267"/>
      <c r="CLW44" s="288"/>
      <c r="CLY44" s="269"/>
      <c r="CLZ44" s="267"/>
      <c r="CMG44" s="288"/>
      <c r="CMI44" s="269"/>
      <c r="CMJ44" s="267"/>
      <c r="CMQ44" s="288"/>
      <c r="CMS44" s="269"/>
      <c r="CMT44" s="267"/>
      <c r="CNA44" s="288"/>
      <c r="CNC44" s="269"/>
      <c r="CND44" s="267"/>
      <c r="CNK44" s="288"/>
      <c r="CNM44" s="269"/>
      <c r="CNN44" s="267"/>
      <c r="CNU44" s="288"/>
      <c r="CNW44" s="269"/>
      <c r="CNX44" s="267"/>
      <c r="COE44" s="288"/>
      <c r="COG44" s="269"/>
      <c r="COH44" s="267"/>
      <c r="COO44" s="288"/>
      <c r="COQ44" s="269"/>
      <c r="COR44" s="267"/>
      <c r="COY44" s="288"/>
      <c r="CPA44" s="269"/>
      <c r="CPB44" s="267"/>
      <c r="CPI44" s="288"/>
      <c r="CPK44" s="269"/>
      <c r="CPL44" s="267"/>
      <c r="CPS44" s="288"/>
      <c r="CPU44" s="269"/>
      <c r="CPV44" s="267"/>
      <c r="CQC44" s="288"/>
      <c r="CQE44" s="269"/>
      <c r="CQF44" s="267"/>
      <c r="CQM44" s="288"/>
      <c r="CQO44" s="269"/>
      <c r="CQP44" s="267"/>
      <c r="CQW44" s="288"/>
      <c r="CQY44" s="269"/>
      <c r="CQZ44" s="267"/>
      <c r="CRG44" s="288"/>
      <c r="CRI44" s="269"/>
      <c r="CRJ44" s="267"/>
      <c r="CRQ44" s="288"/>
      <c r="CRS44" s="269"/>
      <c r="CRT44" s="267"/>
      <c r="CSA44" s="288"/>
      <c r="CSC44" s="269"/>
      <c r="CSD44" s="267"/>
      <c r="CSK44" s="288"/>
      <c r="CSM44" s="269"/>
      <c r="CSN44" s="267"/>
      <c r="CSU44" s="288"/>
      <c r="CSW44" s="269"/>
      <c r="CSX44" s="267"/>
      <c r="CTE44" s="288"/>
      <c r="CTG44" s="269"/>
      <c r="CTH44" s="267"/>
      <c r="CTO44" s="288"/>
      <c r="CTQ44" s="269"/>
      <c r="CTR44" s="267"/>
      <c r="CTY44" s="288"/>
      <c r="CUA44" s="269"/>
      <c r="CUB44" s="267"/>
      <c r="CUI44" s="288"/>
      <c r="CUK44" s="269"/>
      <c r="CUL44" s="267"/>
      <c r="CUS44" s="288"/>
      <c r="CUU44" s="269"/>
      <c r="CUV44" s="267"/>
      <c r="CVC44" s="288"/>
      <c r="CVE44" s="269"/>
      <c r="CVF44" s="267"/>
      <c r="CVM44" s="288"/>
      <c r="CVO44" s="269"/>
      <c r="CVP44" s="267"/>
      <c r="CVW44" s="288"/>
      <c r="CVY44" s="269"/>
      <c r="CVZ44" s="267"/>
      <c r="CWG44" s="288"/>
      <c r="CWI44" s="269"/>
      <c r="CWJ44" s="267"/>
      <c r="CWQ44" s="288"/>
      <c r="CWS44" s="269"/>
      <c r="CWT44" s="267"/>
      <c r="CXA44" s="288"/>
      <c r="CXC44" s="269"/>
      <c r="CXD44" s="267"/>
      <c r="CXK44" s="288"/>
      <c r="CXM44" s="269"/>
      <c r="CXN44" s="267"/>
      <c r="CXU44" s="288"/>
      <c r="CXW44" s="269"/>
      <c r="CXX44" s="267"/>
      <c r="CYE44" s="288"/>
      <c r="CYG44" s="269"/>
      <c r="CYH44" s="267"/>
      <c r="CYO44" s="288"/>
      <c r="CYQ44" s="269"/>
      <c r="CYR44" s="267"/>
      <c r="CYY44" s="288"/>
      <c r="CZA44" s="269"/>
      <c r="CZB44" s="267"/>
      <c r="CZI44" s="288"/>
      <c r="CZK44" s="269"/>
      <c r="CZL44" s="267"/>
      <c r="CZS44" s="288"/>
      <c r="CZU44" s="269"/>
      <c r="CZV44" s="267"/>
      <c r="DAC44" s="288"/>
      <c r="DAE44" s="269"/>
      <c r="DAF44" s="267"/>
      <c r="DAM44" s="288"/>
      <c r="DAO44" s="269"/>
      <c r="DAP44" s="267"/>
      <c r="DAW44" s="288"/>
      <c r="DAY44" s="269"/>
      <c r="DAZ44" s="267"/>
      <c r="DBG44" s="288"/>
      <c r="DBI44" s="269"/>
      <c r="DBJ44" s="267"/>
      <c r="DBQ44" s="288"/>
      <c r="DBS44" s="269"/>
      <c r="DBT44" s="267"/>
      <c r="DCA44" s="288"/>
      <c r="DCC44" s="269"/>
      <c r="DCD44" s="267"/>
      <c r="DCK44" s="288"/>
      <c r="DCM44" s="269"/>
      <c r="DCN44" s="267"/>
      <c r="DCU44" s="288"/>
      <c r="DCW44" s="269"/>
      <c r="DCX44" s="267"/>
      <c r="DDE44" s="288"/>
      <c r="DDG44" s="269"/>
      <c r="DDH44" s="267"/>
      <c r="DDO44" s="288"/>
      <c r="DDQ44" s="269"/>
      <c r="DDR44" s="267"/>
      <c r="DDY44" s="288"/>
      <c r="DEA44" s="269"/>
      <c r="DEB44" s="267"/>
      <c r="DEI44" s="288"/>
      <c r="DEK44" s="269"/>
      <c r="DEL44" s="267"/>
      <c r="DES44" s="288"/>
      <c r="DEU44" s="269"/>
      <c r="DEV44" s="267"/>
      <c r="DFC44" s="288"/>
      <c r="DFE44" s="269"/>
      <c r="DFF44" s="267"/>
      <c r="DFM44" s="288"/>
      <c r="DFO44" s="269"/>
      <c r="DFP44" s="267"/>
      <c r="DFW44" s="288"/>
      <c r="DFY44" s="269"/>
      <c r="DFZ44" s="267"/>
      <c r="DGG44" s="288"/>
      <c r="DGI44" s="269"/>
      <c r="DGJ44" s="267"/>
      <c r="DGQ44" s="288"/>
      <c r="DGS44" s="269"/>
      <c r="DGT44" s="267"/>
      <c r="DHA44" s="288"/>
      <c r="DHC44" s="269"/>
      <c r="DHD44" s="267"/>
      <c r="DHK44" s="288"/>
      <c r="DHM44" s="269"/>
      <c r="DHN44" s="267"/>
      <c r="DHU44" s="288"/>
      <c r="DHW44" s="269"/>
      <c r="DHX44" s="267"/>
      <c r="DIE44" s="288"/>
      <c r="DIG44" s="269"/>
      <c r="DIH44" s="267"/>
      <c r="DIO44" s="288"/>
      <c r="DIQ44" s="269"/>
      <c r="DIR44" s="267"/>
      <c r="DIY44" s="288"/>
      <c r="DJA44" s="269"/>
      <c r="DJB44" s="267"/>
      <c r="DJI44" s="288"/>
      <c r="DJK44" s="269"/>
      <c r="DJL44" s="267"/>
      <c r="DJS44" s="288"/>
      <c r="DJU44" s="269"/>
      <c r="DJV44" s="267"/>
      <c r="DKC44" s="288"/>
      <c r="DKE44" s="269"/>
      <c r="DKF44" s="267"/>
      <c r="DKM44" s="288"/>
      <c r="DKO44" s="269"/>
      <c r="DKP44" s="267"/>
      <c r="DKW44" s="288"/>
      <c r="DKY44" s="269"/>
      <c r="DKZ44" s="267"/>
      <c r="DLG44" s="288"/>
      <c r="DLI44" s="269"/>
      <c r="DLJ44" s="267"/>
      <c r="DLQ44" s="288"/>
      <c r="DLS44" s="269"/>
      <c r="DLT44" s="267"/>
      <c r="DMA44" s="288"/>
      <c r="DMC44" s="269"/>
      <c r="DMD44" s="267"/>
      <c r="DMK44" s="288"/>
      <c r="DMM44" s="269"/>
      <c r="DMN44" s="267"/>
      <c r="DMU44" s="288"/>
      <c r="DMW44" s="269"/>
      <c r="DMX44" s="267"/>
      <c r="DNE44" s="288"/>
      <c r="DNG44" s="269"/>
      <c r="DNH44" s="267"/>
      <c r="DNO44" s="288"/>
      <c r="DNQ44" s="269"/>
      <c r="DNR44" s="267"/>
      <c r="DNY44" s="288"/>
      <c r="DOA44" s="269"/>
      <c r="DOB44" s="267"/>
      <c r="DOI44" s="288"/>
      <c r="DOK44" s="269"/>
      <c r="DOL44" s="267"/>
      <c r="DOS44" s="288"/>
      <c r="DOU44" s="269"/>
      <c r="DOV44" s="267"/>
      <c r="DPC44" s="288"/>
      <c r="DPE44" s="269"/>
      <c r="DPF44" s="267"/>
      <c r="DPM44" s="288"/>
      <c r="DPO44" s="269"/>
      <c r="DPP44" s="267"/>
      <c r="DPW44" s="288"/>
      <c r="DPY44" s="269"/>
      <c r="DPZ44" s="267"/>
      <c r="DQG44" s="288"/>
      <c r="DQI44" s="269"/>
      <c r="DQJ44" s="267"/>
      <c r="DQQ44" s="288"/>
      <c r="DQS44" s="269"/>
      <c r="DQT44" s="267"/>
      <c r="DRA44" s="288"/>
      <c r="DRC44" s="269"/>
      <c r="DRD44" s="267"/>
      <c r="DRK44" s="288"/>
      <c r="DRM44" s="269"/>
      <c r="DRN44" s="267"/>
      <c r="DRU44" s="288"/>
      <c r="DRW44" s="269"/>
      <c r="DRX44" s="267"/>
      <c r="DSE44" s="288"/>
      <c r="DSG44" s="269"/>
      <c r="DSH44" s="267"/>
      <c r="DSO44" s="288"/>
      <c r="DSQ44" s="269"/>
      <c r="DSR44" s="267"/>
      <c r="DSY44" s="288"/>
      <c r="DTA44" s="269"/>
      <c r="DTB44" s="267"/>
      <c r="DTI44" s="288"/>
      <c r="DTK44" s="269"/>
      <c r="DTL44" s="267"/>
      <c r="DTS44" s="288"/>
      <c r="DTU44" s="269"/>
      <c r="DTV44" s="267"/>
      <c r="DUC44" s="288"/>
      <c r="DUE44" s="269"/>
      <c r="DUF44" s="267"/>
      <c r="DUM44" s="288"/>
      <c r="DUO44" s="269"/>
      <c r="DUP44" s="267"/>
      <c r="DUW44" s="288"/>
      <c r="DUY44" s="269"/>
      <c r="DUZ44" s="267"/>
      <c r="DVG44" s="288"/>
      <c r="DVI44" s="269"/>
      <c r="DVJ44" s="267"/>
      <c r="DVQ44" s="288"/>
      <c r="DVS44" s="269"/>
      <c r="DVT44" s="267"/>
      <c r="DWA44" s="288"/>
      <c r="DWC44" s="269"/>
      <c r="DWD44" s="267"/>
      <c r="DWK44" s="288"/>
      <c r="DWM44" s="269"/>
      <c r="DWN44" s="267"/>
      <c r="DWU44" s="288"/>
      <c r="DWW44" s="269"/>
      <c r="DWX44" s="267"/>
      <c r="DXE44" s="288"/>
      <c r="DXG44" s="269"/>
      <c r="DXH44" s="267"/>
      <c r="DXO44" s="288"/>
      <c r="DXQ44" s="269"/>
      <c r="DXR44" s="267"/>
      <c r="DXY44" s="288"/>
      <c r="DYA44" s="269"/>
      <c r="DYB44" s="267"/>
      <c r="DYI44" s="288"/>
      <c r="DYK44" s="269"/>
      <c r="DYL44" s="267"/>
      <c r="DYS44" s="288"/>
      <c r="DYU44" s="269"/>
      <c r="DYV44" s="267"/>
      <c r="DZC44" s="288"/>
      <c r="DZE44" s="269"/>
      <c r="DZF44" s="267"/>
      <c r="DZM44" s="288"/>
      <c r="DZO44" s="269"/>
      <c r="DZP44" s="267"/>
      <c r="DZW44" s="288"/>
      <c r="DZY44" s="269"/>
      <c r="DZZ44" s="267"/>
      <c r="EAG44" s="288"/>
      <c r="EAI44" s="269"/>
      <c r="EAJ44" s="267"/>
      <c r="EAQ44" s="288"/>
      <c r="EAS44" s="269"/>
      <c r="EAT44" s="267"/>
      <c r="EBA44" s="288"/>
      <c r="EBC44" s="269"/>
      <c r="EBD44" s="267"/>
      <c r="EBK44" s="288"/>
      <c r="EBM44" s="269"/>
      <c r="EBN44" s="267"/>
      <c r="EBU44" s="288"/>
      <c r="EBW44" s="269"/>
      <c r="EBX44" s="267"/>
      <c r="ECE44" s="288"/>
      <c r="ECG44" s="269"/>
      <c r="ECH44" s="267"/>
      <c r="ECO44" s="288"/>
      <c r="ECQ44" s="269"/>
      <c r="ECR44" s="267"/>
      <c r="ECY44" s="288"/>
      <c r="EDA44" s="269"/>
      <c r="EDB44" s="267"/>
      <c r="EDI44" s="288"/>
      <c r="EDK44" s="269"/>
      <c r="EDL44" s="267"/>
      <c r="EDS44" s="288"/>
      <c r="EDU44" s="269"/>
      <c r="EDV44" s="267"/>
      <c r="EEC44" s="288"/>
      <c r="EEE44" s="269"/>
      <c r="EEF44" s="267"/>
      <c r="EEM44" s="288"/>
      <c r="EEO44" s="269"/>
      <c r="EEP44" s="267"/>
      <c r="EEW44" s="288"/>
      <c r="EEY44" s="269"/>
      <c r="EEZ44" s="267"/>
      <c r="EFG44" s="288"/>
      <c r="EFI44" s="269"/>
      <c r="EFJ44" s="267"/>
      <c r="EFQ44" s="288"/>
      <c r="EFS44" s="269"/>
      <c r="EFT44" s="267"/>
      <c r="EGA44" s="288"/>
      <c r="EGC44" s="269"/>
      <c r="EGD44" s="267"/>
      <c r="EGK44" s="288"/>
      <c r="EGM44" s="269"/>
      <c r="EGN44" s="267"/>
      <c r="EGU44" s="288"/>
      <c r="EGW44" s="269"/>
      <c r="EGX44" s="267"/>
      <c r="EHE44" s="288"/>
      <c r="EHG44" s="269"/>
      <c r="EHH44" s="267"/>
      <c r="EHO44" s="288"/>
      <c r="EHQ44" s="269"/>
      <c r="EHR44" s="267"/>
      <c r="EHY44" s="288"/>
      <c r="EIA44" s="269"/>
      <c r="EIB44" s="267"/>
      <c r="EII44" s="288"/>
      <c r="EIK44" s="269"/>
      <c r="EIL44" s="267"/>
      <c r="EIS44" s="288"/>
      <c r="EIU44" s="269"/>
      <c r="EIV44" s="267"/>
      <c r="EJC44" s="288"/>
      <c r="EJE44" s="269"/>
      <c r="EJF44" s="267"/>
      <c r="EJM44" s="288"/>
      <c r="EJO44" s="269"/>
      <c r="EJP44" s="267"/>
      <c r="EJW44" s="288"/>
      <c r="EJY44" s="269"/>
      <c r="EJZ44" s="267"/>
      <c r="EKG44" s="288"/>
      <c r="EKI44" s="269"/>
      <c r="EKJ44" s="267"/>
      <c r="EKQ44" s="288"/>
      <c r="EKS44" s="269"/>
      <c r="EKT44" s="267"/>
      <c r="ELA44" s="288"/>
      <c r="ELC44" s="269"/>
      <c r="ELD44" s="267"/>
      <c r="ELK44" s="288"/>
      <c r="ELM44" s="269"/>
      <c r="ELN44" s="267"/>
      <c r="ELU44" s="288"/>
      <c r="ELW44" s="269"/>
      <c r="ELX44" s="267"/>
      <c r="EME44" s="288"/>
      <c r="EMG44" s="269"/>
      <c r="EMH44" s="267"/>
      <c r="EMO44" s="288"/>
      <c r="EMQ44" s="269"/>
      <c r="EMR44" s="267"/>
      <c r="EMY44" s="288"/>
      <c r="ENA44" s="269"/>
      <c r="ENB44" s="267"/>
      <c r="ENI44" s="288"/>
      <c r="ENK44" s="269"/>
      <c r="ENL44" s="267"/>
      <c r="ENS44" s="288"/>
      <c r="ENU44" s="269"/>
      <c r="ENV44" s="267"/>
      <c r="EOC44" s="288"/>
      <c r="EOE44" s="269"/>
      <c r="EOF44" s="267"/>
      <c r="EOM44" s="288"/>
      <c r="EOO44" s="269"/>
      <c r="EOP44" s="267"/>
      <c r="EOW44" s="288"/>
      <c r="EOY44" s="269"/>
      <c r="EOZ44" s="267"/>
      <c r="EPG44" s="288"/>
      <c r="EPI44" s="269"/>
      <c r="EPJ44" s="267"/>
      <c r="EPQ44" s="288"/>
      <c r="EPS44" s="269"/>
      <c r="EPT44" s="267"/>
      <c r="EQA44" s="288"/>
      <c r="EQC44" s="269"/>
      <c r="EQD44" s="267"/>
      <c r="EQK44" s="288"/>
      <c r="EQM44" s="269"/>
      <c r="EQN44" s="267"/>
      <c r="EQU44" s="288"/>
      <c r="EQW44" s="269"/>
      <c r="EQX44" s="267"/>
      <c r="ERE44" s="288"/>
      <c r="ERG44" s="269"/>
      <c r="ERH44" s="267"/>
      <c r="ERO44" s="288"/>
      <c r="ERQ44" s="269"/>
      <c r="ERR44" s="267"/>
      <c r="ERY44" s="288"/>
      <c r="ESA44" s="269"/>
      <c r="ESB44" s="267"/>
      <c r="ESI44" s="288"/>
      <c r="ESK44" s="269"/>
      <c r="ESL44" s="267"/>
      <c r="ESS44" s="288"/>
      <c r="ESU44" s="269"/>
      <c r="ESV44" s="267"/>
      <c r="ETC44" s="288"/>
      <c r="ETE44" s="269"/>
      <c r="ETF44" s="267"/>
      <c r="ETM44" s="288"/>
      <c r="ETO44" s="269"/>
      <c r="ETP44" s="267"/>
      <c r="ETW44" s="288"/>
      <c r="ETY44" s="269"/>
      <c r="ETZ44" s="267"/>
      <c r="EUG44" s="288"/>
      <c r="EUI44" s="269"/>
      <c r="EUJ44" s="267"/>
      <c r="EUQ44" s="288"/>
      <c r="EUS44" s="269"/>
      <c r="EUT44" s="267"/>
      <c r="EVA44" s="288"/>
      <c r="EVC44" s="269"/>
      <c r="EVD44" s="267"/>
      <c r="EVK44" s="288"/>
      <c r="EVM44" s="269"/>
      <c r="EVN44" s="267"/>
      <c r="EVU44" s="288"/>
      <c r="EVW44" s="269"/>
      <c r="EVX44" s="267"/>
      <c r="EWE44" s="288"/>
      <c r="EWG44" s="269"/>
      <c r="EWH44" s="267"/>
      <c r="EWO44" s="288"/>
      <c r="EWQ44" s="269"/>
      <c r="EWR44" s="267"/>
      <c r="EWY44" s="288"/>
      <c r="EXA44" s="269"/>
      <c r="EXB44" s="267"/>
      <c r="EXI44" s="288"/>
      <c r="EXK44" s="269"/>
      <c r="EXL44" s="267"/>
      <c r="EXS44" s="288"/>
      <c r="EXU44" s="269"/>
      <c r="EXV44" s="267"/>
      <c r="EYC44" s="288"/>
      <c r="EYE44" s="269"/>
      <c r="EYF44" s="267"/>
      <c r="EYM44" s="288"/>
      <c r="EYO44" s="269"/>
      <c r="EYP44" s="267"/>
      <c r="EYW44" s="288"/>
      <c r="EYY44" s="269"/>
      <c r="EYZ44" s="267"/>
      <c r="EZG44" s="288"/>
      <c r="EZI44" s="269"/>
      <c r="EZJ44" s="267"/>
      <c r="EZQ44" s="288"/>
      <c r="EZS44" s="269"/>
      <c r="EZT44" s="267"/>
      <c r="FAA44" s="288"/>
      <c r="FAC44" s="269"/>
      <c r="FAD44" s="267"/>
      <c r="FAK44" s="288"/>
      <c r="FAM44" s="269"/>
      <c r="FAN44" s="267"/>
      <c r="FAU44" s="288"/>
      <c r="FAW44" s="269"/>
      <c r="FAX44" s="267"/>
      <c r="FBE44" s="288"/>
      <c r="FBG44" s="269"/>
      <c r="FBH44" s="267"/>
      <c r="FBO44" s="288"/>
      <c r="FBQ44" s="269"/>
      <c r="FBR44" s="267"/>
      <c r="FBY44" s="288"/>
      <c r="FCA44" s="269"/>
      <c r="FCB44" s="267"/>
      <c r="FCI44" s="288"/>
      <c r="FCK44" s="269"/>
      <c r="FCL44" s="267"/>
      <c r="FCS44" s="288"/>
      <c r="FCU44" s="269"/>
      <c r="FCV44" s="267"/>
      <c r="FDC44" s="288"/>
      <c r="FDE44" s="269"/>
      <c r="FDF44" s="267"/>
      <c r="FDM44" s="288"/>
      <c r="FDO44" s="269"/>
      <c r="FDP44" s="267"/>
      <c r="FDW44" s="288"/>
      <c r="FDY44" s="269"/>
      <c r="FDZ44" s="267"/>
      <c r="FEG44" s="288"/>
      <c r="FEI44" s="269"/>
      <c r="FEJ44" s="267"/>
      <c r="FEQ44" s="288"/>
      <c r="FES44" s="269"/>
      <c r="FET44" s="267"/>
      <c r="FFA44" s="288"/>
      <c r="FFC44" s="269"/>
      <c r="FFD44" s="267"/>
      <c r="FFK44" s="288"/>
      <c r="FFM44" s="269"/>
      <c r="FFN44" s="267"/>
      <c r="FFU44" s="288"/>
      <c r="FFW44" s="269"/>
      <c r="FFX44" s="267"/>
      <c r="FGE44" s="288"/>
      <c r="FGG44" s="269"/>
      <c r="FGH44" s="267"/>
      <c r="FGO44" s="288"/>
      <c r="FGQ44" s="269"/>
      <c r="FGR44" s="267"/>
      <c r="FGY44" s="288"/>
      <c r="FHA44" s="269"/>
      <c r="FHB44" s="267"/>
      <c r="FHI44" s="288"/>
      <c r="FHK44" s="269"/>
      <c r="FHL44" s="267"/>
      <c r="FHS44" s="288"/>
      <c r="FHU44" s="269"/>
      <c r="FHV44" s="267"/>
      <c r="FIC44" s="288"/>
      <c r="FIE44" s="269"/>
      <c r="FIF44" s="267"/>
      <c r="FIM44" s="288"/>
      <c r="FIO44" s="269"/>
      <c r="FIP44" s="267"/>
      <c r="FIW44" s="288"/>
      <c r="FIY44" s="269"/>
      <c r="FIZ44" s="267"/>
      <c r="FJG44" s="288"/>
      <c r="FJI44" s="269"/>
      <c r="FJJ44" s="267"/>
      <c r="FJQ44" s="288"/>
      <c r="FJS44" s="269"/>
      <c r="FJT44" s="267"/>
      <c r="FKA44" s="288"/>
      <c r="FKC44" s="269"/>
      <c r="FKD44" s="267"/>
      <c r="FKK44" s="288"/>
      <c r="FKM44" s="269"/>
      <c r="FKN44" s="267"/>
      <c r="FKU44" s="288"/>
      <c r="FKW44" s="269"/>
      <c r="FKX44" s="267"/>
      <c r="FLE44" s="288"/>
      <c r="FLG44" s="269"/>
      <c r="FLH44" s="267"/>
      <c r="FLO44" s="288"/>
      <c r="FLQ44" s="269"/>
      <c r="FLR44" s="267"/>
      <c r="FLY44" s="288"/>
      <c r="FMA44" s="269"/>
      <c r="FMB44" s="267"/>
      <c r="FMI44" s="288"/>
      <c r="FMK44" s="269"/>
      <c r="FML44" s="267"/>
      <c r="FMS44" s="288"/>
      <c r="FMU44" s="269"/>
      <c r="FMV44" s="267"/>
      <c r="FNC44" s="288"/>
      <c r="FNE44" s="269"/>
      <c r="FNF44" s="267"/>
      <c r="FNM44" s="288"/>
      <c r="FNO44" s="269"/>
      <c r="FNP44" s="267"/>
      <c r="FNW44" s="288"/>
      <c r="FNY44" s="269"/>
      <c r="FNZ44" s="267"/>
      <c r="FOG44" s="288"/>
      <c r="FOI44" s="269"/>
      <c r="FOJ44" s="267"/>
      <c r="FOQ44" s="288"/>
      <c r="FOS44" s="269"/>
      <c r="FOT44" s="267"/>
      <c r="FPA44" s="288"/>
      <c r="FPC44" s="269"/>
      <c r="FPD44" s="267"/>
      <c r="FPK44" s="288"/>
      <c r="FPM44" s="269"/>
      <c r="FPN44" s="267"/>
      <c r="FPU44" s="288"/>
      <c r="FPW44" s="269"/>
      <c r="FPX44" s="267"/>
      <c r="FQE44" s="288"/>
      <c r="FQG44" s="269"/>
      <c r="FQH44" s="267"/>
      <c r="FQO44" s="288"/>
      <c r="FQQ44" s="269"/>
      <c r="FQR44" s="267"/>
      <c r="FQY44" s="288"/>
      <c r="FRA44" s="269"/>
      <c r="FRB44" s="267"/>
      <c r="FRI44" s="288"/>
      <c r="FRK44" s="269"/>
      <c r="FRL44" s="267"/>
      <c r="FRS44" s="288"/>
      <c r="FRU44" s="269"/>
      <c r="FRV44" s="267"/>
      <c r="FSC44" s="288"/>
      <c r="FSE44" s="269"/>
      <c r="FSF44" s="267"/>
      <c r="FSM44" s="288"/>
      <c r="FSO44" s="269"/>
      <c r="FSP44" s="267"/>
      <c r="FSW44" s="288"/>
      <c r="FSY44" s="269"/>
      <c r="FSZ44" s="267"/>
      <c r="FTG44" s="288"/>
      <c r="FTI44" s="269"/>
      <c r="FTJ44" s="267"/>
      <c r="FTQ44" s="288"/>
      <c r="FTS44" s="269"/>
      <c r="FTT44" s="267"/>
      <c r="FUA44" s="288"/>
      <c r="FUC44" s="269"/>
      <c r="FUD44" s="267"/>
      <c r="FUK44" s="288"/>
      <c r="FUM44" s="269"/>
      <c r="FUN44" s="267"/>
      <c r="FUU44" s="288"/>
      <c r="FUW44" s="269"/>
      <c r="FUX44" s="267"/>
      <c r="FVE44" s="288"/>
      <c r="FVG44" s="269"/>
      <c r="FVH44" s="267"/>
      <c r="FVO44" s="288"/>
      <c r="FVQ44" s="269"/>
      <c r="FVR44" s="267"/>
      <c r="FVY44" s="288"/>
      <c r="FWA44" s="269"/>
      <c r="FWB44" s="267"/>
      <c r="FWI44" s="288"/>
      <c r="FWK44" s="269"/>
      <c r="FWL44" s="267"/>
      <c r="FWS44" s="288"/>
      <c r="FWU44" s="269"/>
      <c r="FWV44" s="267"/>
      <c r="FXC44" s="288"/>
      <c r="FXE44" s="269"/>
      <c r="FXF44" s="267"/>
      <c r="FXM44" s="288"/>
      <c r="FXO44" s="269"/>
      <c r="FXP44" s="267"/>
      <c r="FXW44" s="288"/>
      <c r="FXY44" s="269"/>
      <c r="FXZ44" s="267"/>
      <c r="FYG44" s="288"/>
      <c r="FYI44" s="269"/>
      <c r="FYJ44" s="267"/>
      <c r="FYQ44" s="288"/>
      <c r="FYS44" s="269"/>
      <c r="FYT44" s="267"/>
      <c r="FZA44" s="288"/>
      <c r="FZC44" s="269"/>
      <c r="FZD44" s="267"/>
      <c r="FZK44" s="288"/>
      <c r="FZM44" s="269"/>
      <c r="FZN44" s="267"/>
      <c r="FZU44" s="288"/>
      <c r="FZW44" s="269"/>
      <c r="FZX44" s="267"/>
      <c r="GAE44" s="288"/>
      <c r="GAG44" s="269"/>
      <c r="GAH44" s="267"/>
      <c r="GAO44" s="288"/>
      <c r="GAQ44" s="269"/>
      <c r="GAR44" s="267"/>
      <c r="GAY44" s="288"/>
      <c r="GBA44" s="269"/>
      <c r="GBB44" s="267"/>
      <c r="GBI44" s="288"/>
      <c r="GBK44" s="269"/>
      <c r="GBL44" s="267"/>
      <c r="GBS44" s="288"/>
      <c r="GBU44" s="269"/>
      <c r="GBV44" s="267"/>
      <c r="GCC44" s="288"/>
      <c r="GCE44" s="269"/>
      <c r="GCF44" s="267"/>
      <c r="GCM44" s="288"/>
      <c r="GCO44" s="269"/>
      <c r="GCP44" s="267"/>
      <c r="GCW44" s="288"/>
      <c r="GCY44" s="269"/>
      <c r="GCZ44" s="267"/>
      <c r="GDG44" s="288"/>
      <c r="GDI44" s="269"/>
      <c r="GDJ44" s="267"/>
      <c r="GDQ44" s="288"/>
      <c r="GDS44" s="269"/>
      <c r="GDT44" s="267"/>
      <c r="GEA44" s="288"/>
      <c r="GEC44" s="269"/>
      <c r="GED44" s="267"/>
      <c r="GEK44" s="288"/>
      <c r="GEM44" s="269"/>
      <c r="GEN44" s="267"/>
      <c r="GEU44" s="288"/>
      <c r="GEW44" s="269"/>
      <c r="GEX44" s="267"/>
      <c r="GFE44" s="288"/>
      <c r="GFG44" s="269"/>
      <c r="GFH44" s="267"/>
      <c r="GFO44" s="288"/>
      <c r="GFQ44" s="269"/>
      <c r="GFR44" s="267"/>
      <c r="GFY44" s="288"/>
      <c r="GGA44" s="269"/>
      <c r="GGB44" s="267"/>
      <c r="GGI44" s="288"/>
      <c r="GGK44" s="269"/>
      <c r="GGL44" s="267"/>
      <c r="GGS44" s="288"/>
      <c r="GGU44" s="269"/>
      <c r="GGV44" s="267"/>
      <c r="GHC44" s="288"/>
      <c r="GHE44" s="269"/>
      <c r="GHF44" s="267"/>
      <c r="GHM44" s="288"/>
      <c r="GHO44" s="269"/>
      <c r="GHP44" s="267"/>
      <c r="GHW44" s="288"/>
      <c r="GHY44" s="269"/>
      <c r="GHZ44" s="267"/>
      <c r="GIG44" s="288"/>
      <c r="GII44" s="269"/>
      <c r="GIJ44" s="267"/>
      <c r="GIQ44" s="288"/>
      <c r="GIS44" s="269"/>
      <c r="GIT44" s="267"/>
      <c r="GJA44" s="288"/>
      <c r="GJC44" s="269"/>
      <c r="GJD44" s="267"/>
      <c r="GJK44" s="288"/>
      <c r="GJM44" s="269"/>
      <c r="GJN44" s="267"/>
      <c r="GJU44" s="288"/>
      <c r="GJW44" s="269"/>
      <c r="GJX44" s="267"/>
      <c r="GKE44" s="288"/>
      <c r="GKG44" s="269"/>
      <c r="GKH44" s="267"/>
      <c r="GKO44" s="288"/>
      <c r="GKQ44" s="269"/>
      <c r="GKR44" s="267"/>
      <c r="GKY44" s="288"/>
      <c r="GLA44" s="269"/>
      <c r="GLB44" s="267"/>
      <c r="GLI44" s="288"/>
      <c r="GLK44" s="269"/>
      <c r="GLL44" s="267"/>
      <c r="GLS44" s="288"/>
      <c r="GLU44" s="269"/>
      <c r="GLV44" s="267"/>
      <c r="GMC44" s="288"/>
      <c r="GME44" s="269"/>
      <c r="GMF44" s="267"/>
      <c r="GMM44" s="288"/>
      <c r="GMO44" s="269"/>
      <c r="GMP44" s="267"/>
      <c r="GMW44" s="288"/>
      <c r="GMY44" s="269"/>
      <c r="GMZ44" s="267"/>
      <c r="GNG44" s="288"/>
      <c r="GNI44" s="269"/>
      <c r="GNJ44" s="267"/>
      <c r="GNQ44" s="288"/>
      <c r="GNS44" s="269"/>
      <c r="GNT44" s="267"/>
      <c r="GOA44" s="288"/>
      <c r="GOC44" s="269"/>
      <c r="GOD44" s="267"/>
      <c r="GOK44" s="288"/>
      <c r="GOM44" s="269"/>
      <c r="GON44" s="267"/>
      <c r="GOU44" s="288"/>
      <c r="GOW44" s="269"/>
      <c r="GOX44" s="267"/>
      <c r="GPE44" s="288"/>
      <c r="GPG44" s="269"/>
      <c r="GPH44" s="267"/>
      <c r="GPO44" s="288"/>
      <c r="GPQ44" s="269"/>
      <c r="GPR44" s="267"/>
      <c r="GPY44" s="288"/>
      <c r="GQA44" s="269"/>
      <c r="GQB44" s="267"/>
      <c r="GQI44" s="288"/>
      <c r="GQK44" s="269"/>
      <c r="GQL44" s="267"/>
      <c r="GQS44" s="288"/>
      <c r="GQU44" s="269"/>
      <c r="GQV44" s="267"/>
      <c r="GRC44" s="288"/>
      <c r="GRE44" s="269"/>
      <c r="GRF44" s="267"/>
      <c r="GRM44" s="288"/>
      <c r="GRO44" s="269"/>
      <c r="GRP44" s="267"/>
      <c r="GRW44" s="288"/>
      <c r="GRY44" s="269"/>
      <c r="GRZ44" s="267"/>
      <c r="GSG44" s="288"/>
      <c r="GSI44" s="269"/>
      <c r="GSJ44" s="267"/>
      <c r="GSQ44" s="288"/>
      <c r="GSS44" s="269"/>
      <c r="GST44" s="267"/>
      <c r="GTA44" s="288"/>
      <c r="GTC44" s="269"/>
      <c r="GTD44" s="267"/>
      <c r="GTK44" s="288"/>
      <c r="GTM44" s="269"/>
      <c r="GTN44" s="267"/>
      <c r="GTU44" s="288"/>
      <c r="GTW44" s="269"/>
      <c r="GTX44" s="267"/>
      <c r="GUE44" s="288"/>
      <c r="GUG44" s="269"/>
      <c r="GUH44" s="267"/>
      <c r="GUO44" s="288"/>
      <c r="GUQ44" s="269"/>
      <c r="GUR44" s="267"/>
      <c r="GUY44" s="288"/>
      <c r="GVA44" s="269"/>
      <c r="GVB44" s="267"/>
      <c r="GVI44" s="288"/>
      <c r="GVK44" s="269"/>
      <c r="GVL44" s="267"/>
      <c r="GVS44" s="288"/>
      <c r="GVU44" s="269"/>
      <c r="GVV44" s="267"/>
      <c r="GWC44" s="288"/>
      <c r="GWE44" s="269"/>
      <c r="GWF44" s="267"/>
      <c r="GWM44" s="288"/>
      <c r="GWO44" s="269"/>
      <c r="GWP44" s="267"/>
      <c r="GWW44" s="288"/>
      <c r="GWY44" s="269"/>
      <c r="GWZ44" s="267"/>
      <c r="GXG44" s="288"/>
      <c r="GXI44" s="269"/>
      <c r="GXJ44" s="267"/>
      <c r="GXQ44" s="288"/>
      <c r="GXS44" s="269"/>
      <c r="GXT44" s="267"/>
      <c r="GYA44" s="288"/>
      <c r="GYC44" s="269"/>
      <c r="GYD44" s="267"/>
      <c r="GYK44" s="288"/>
      <c r="GYM44" s="269"/>
      <c r="GYN44" s="267"/>
      <c r="GYU44" s="288"/>
      <c r="GYW44" s="269"/>
      <c r="GYX44" s="267"/>
      <c r="GZE44" s="288"/>
      <c r="GZG44" s="269"/>
      <c r="GZH44" s="267"/>
      <c r="GZO44" s="288"/>
      <c r="GZQ44" s="269"/>
      <c r="GZR44" s="267"/>
      <c r="GZY44" s="288"/>
      <c r="HAA44" s="269"/>
      <c r="HAB44" s="267"/>
      <c r="HAI44" s="288"/>
      <c r="HAK44" s="269"/>
      <c r="HAL44" s="267"/>
      <c r="HAS44" s="288"/>
      <c r="HAU44" s="269"/>
      <c r="HAV44" s="267"/>
      <c r="HBC44" s="288"/>
      <c r="HBE44" s="269"/>
      <c r="HBF44" s="267"/>
      <c r="HBM44" s="288"/>
      <c r="HBO44" s="269"/>
      <c r="HBP44" s="267"/>
      <c r="HBW44" s="288"/>
      <c r="HBY44" s="269"/>
      <c r="HBZ44" s="267"/>
      <c r="HCG44" s="288"/>
      <c r="HCI44" s="269"/>
      <c r="HCJ44" s="267"/>
      <c r="HCQ44" s="288"/>
      <c r="HCS44" s="269"/>
      <c r="HCT44" s="267"/>
      <c r="HDA44" s="288"/>
      <c r="HDC44" s="269"/>
      <c r="HDD44" s="267"/>
      <c r="HDK44" s="288"/>
      <c r="HDM44" s="269"/>
      <c r="HDN44" s="267"/>
      <c r="HDU44" s="288"/>
      <c r="HDW44" s="269"/>
      <c r="HDX44" s="267"/>
      <c r="HEE44" s="288"/>
      <c r="HEG44" s="269"/>
      <c r="HEH44" s="267"/>
      <c r="HEO44" s="288"/>
      <c r="HEQ44" s="269"/>
      <c r="HER44" s="267"/>
      <c r="HEY44" s="288"/>
      <c r="HFA44" s="269"/>
      <c r="HFB44" s="267"/>
      <c r="HFI44" s="288"/>
      <c r="HFK44" s="269"/>
      <c r="HFL44" s="267"/>
      <c r="HFS44" s="288"/>
      <c r="HFU44" s="269"/>
      <c r="HFV44" s="267"/>
      <c r="HGC44" s="288"/>
      <c r="HGE44" s="269"/>
      <c r="HGF44" s="267"/>
      <c r="HGM44" s="288"/>
      <c r="HGO44" s="269"/>
      <c r="HGP44" s="267"/>
      <c r="HGW44" s="288"/>
      <c r="HGY44" s="269"/>
      <c r="HGZ44" s="267"/>
      <c r="HHG44" s="288"/>
      <c r="HHI44" s="269"/>
      <c r="HHJ44" s="267"/>
      <c r="HHQ44" s="288"/>
      <c r="HHS44" s="269"/>
      <c r="HHT44" s="267"/>
      <c r="HIA44" s="288"/>
      <c r="HIC44" s="269"/>
      <c r="HID44" s="267"/>
      <c r="HIK44" s="288"/>
      <c r="HIM44" s="269"/>
      <c r="HIN44" s="267"/>
      <c r="HIU44" s="288"/>
      <c r="HIW44" s="269"/>
      <c r="HIX44" s="267"/>
      <c r="HJE44" s="288"/>
      <c r="HJG44" s="269"/>
      <c r="HJH44" s="267"/>
      <c r="HJO44" s="288"/>
      <c r="HJQ44" s="269"/>
      <c r="HJR44" s="267"/>
      <c r="HJY44" s="288"/>
      <c r="HKA44" s="269"/>
      <c r="HKB44" s="267"/>
      <c r="HKI44" s="288"/>
      <c r="HKK44" s="269"/>
      <c r="HKL44" s="267"/>
      <c r="HKS44" s="288"/>
      <c r="HKU44" s="269"/>
      <c r="HKV44" s="267"/>
      <c r="HLC44" s="288"/>
      <c r="HLE44" s="269"/>
      <c r="HLF44" s="267"/>
      <c r="HLM44" s="288"/>
      <c r="HLO44" s="269"/>
      <c r="HLP44" s="267"/>
      <c r="HLW44" s="288"/>
      <c r="HLY44" s="269"/>
      <c r="HLZ44" s="267"/>
      <c r="HMG44" s="288"/>
      <c r="HMI44" s="269"/>
      <c r="HMJ44" s="267"/>
      <c r="HMQ44" s="288"/>
      <c r="HMS44" s="269"/>
      <c r="HMT44" s="267"/>
      <c r="HNA44" s="288"/>
      <c r="HNC44" s="269"/>
      <c r="HND44" s="267"/>
      <c r="HNK44" s="288"/>
      <c r="HNM44" s="269"/>
      <c r="HNN44" s="267"/>
      <c r="HNU44" s="288"/>
      <c r="HNW44" s="269"/>
      <c r="HNX44" s="267"/>
      <c r="HOE44" s="288"/>
      <c r="HOG44" s="269"/>
      <c r="HOH44" s="267"/>
      <c r="HOO44" s="288"/>
      <c r="HOQ44" s="269"/>
      <c r="HOR44" s="267"/>
      <c r="HOY44" s="288"/>
      <c r="HPA44" s="269"/>
      <c r="HPB44" s="267"/>
      <c r="HPI44" s="288"/>
      <c r="HPK44" s="269"/>
      <c r="HPL44" s="267"/>
      <c r="HPS44" s="288"/>
      <c r="HPU44" s="269"/>
      <c r="HPV44" s="267"/>
      <c r="HQC44" s="288"/>
      <c r="HQE44" s="269"/>
      <c r="HQF44" s="267"/>
      <c r="HQM44" s="288"/>
      <c r="HQO44" s="269"/>
      <c r="HQP44" s="267"/>
      <c r="HQW44" s="288"/>
      <c r="HQY44" s="269"/>
      <c r="HQZ44" s="267"/>
      <c r="HRG44" s="288"/>
      <c r="HRI44" s="269"/>
      <c r="HRJ44" s="267"/>
      <c r="HRQ44" s="288"/>
      <c r="HRS44" s="269"/>
      <c r="HRT44" s="267"/>
      <c r="HSA44" s="288"/>
      <c r="HSC44" s="269"/>
      <c r="HSD44" s="267"/>
      <c r="HSK44" s="288"/>
      <c r="HSM44" s="269"/>
      <c r="HSN44" s="267"/>
      <c r="HSU44" s="288"/>
      <c r="HSW44" s="269"/>
      <c r="HSX44" s="267"/>
      <c r="HTE44" s="288"/>
      <c r="HTG44" s="269"/>
      <c r="HTH44" s="267"/>
      <c r="HTO44" s="288"/>
      <c r="HTQ44" s="269"/>
      <c r="HTR44" s="267"/>
      <c r="HTY44" s="288"/>
      <c r="HUA44" s="269"/>
      <c r="HUB44" s="267"/>
      <c r="HUI44" s="288"/>
      <c r="HUK44" s="269"/>
      <c r="HUL44" s="267"/>
      <c r="HUS44" s="288"/>
      <c r="HUU44" s="269"/>
      <c r="HUV44" s="267"/>
      <c r="HVC44" s="288"/>
      <c r="HVE44" s="269"/>
      <c r="HVF44" s="267"/>
      <c r="HVM44" s="288"/>
      <c r="HVO44" s="269"/>
      <c r="HVP44" s="267"/>
      <c r="HVW44" s="288"/>
      <c r="HVY44" s="269"/>
      <c r="HVZ44" s="267"/>
      <c r="HWG44" s="288"/>
      <c r="HWI44" s="269"/>
      <c r="HWJ44" s="267"/>
      <c r="HWQ44" s="288"/>
      <c r="HWS44" s="269"/>
      <c r="HWT44" s="267"/>
      <c r="HXA44" s="288"/>
      <c r="HXC44" s="269"/>
      <c r="HXD44" s="267"/>
      <c r="HXK44" s="288"/>
      <c r="HXM44" s="269"/>
      <c r="HXN44" s="267"/>
      <c r="HXU44" s="288"/>
      <c r="HXW44" s="269"/>
      <c r="HXX44" s="267"/>
      <c r="HYE44" s="288"/>
      <c r="HYG44" s="269"/>
      <c r="HYH44" s="267"/>
      <c r="HYO44" s="288"/>
      <c r="HYQ44" s="269"/>
      <c r="HYR44" s="267"/>
      <c r="HYY44" s="288"/>
      <c r="HZA44" s="269"/>
      <c r="HZB44" s="267"/>
      <c r="HZI44" s="288"/>
      <c r="HZK44" s="269"/>
      <c r="HZL44" s="267"/>
      <c r="HZS44" s="288"/>
      <c r="HZU44" s="269"/>
      <c r="HZV44" s="267"/>
      <c r="IAC44" s="288"/>
      <c r="IAE44" s="269"/>
      <c r="IAF44" s="267"/>
      <c r="IAM44" s="288"/>
      <c r="IAO44" s="269"/>
      <c r="IAP44" s="267"/>
      <c r="IAW44" s="288"/>
      <c r="IAY44" s="269"/>
      <c r="IAZ44" s="267"/>
      <c r="IBG44" s="288"/>
      <c r="IBI44" s="269"/>
      <c r="IBJ44" s="267"/>
      <c r="IBQ44" s="288"/>
      <c r="IBS44" s="269"/>
      <c r="IBT44" s="267"/>
      <c r="ICA44" s="288"/>
      <c r="ICC44" s="269"/>
      <c r="ICD44" s="267"/>
      <c r="ICK44" s="288"/>
      <c r="ICM44" s="269"/>
      <c r="ICN44" s="267"/>
      <c r="ICU44" s="288"/>
      <c r="ICW44" s="269"/>
      <c r="ICX44" s="267"/>
      <c r="IDE44" s="288"/>
      <c r="IDG44" s="269"/>
      <c r="IDH44" s="267"/>
      <c r="IDO44" s="288"/>
      <c r="IDQ44" s="269"/>
      <c r="IDR44" s="267"/>
      <c r="IDY44" s="288"/>
      <c r="IEA44" s="269"/>
      <c r="IEB44" s="267"/>
      <c r="IEI44" s="288"/>
      <c r="IEK44" s="269"/>
      <c r="IEL44" s="267"/>
      <c r="IES44" s="288"/>
      <c r="IEU44" s="269"/>
      <c r="IEV44" s="267"/>
      <c r="IFC44" s="288"/>
      <c r="IFE44" s="269"/>
      <c r="IFF44" s="267"/>
      <c r="IFM44" s="288"/>
      <c r="IFO44" s="269"/>
      <c r="IFP44" s="267"/>
      <c r="IFW44" s="288"/>
      <c r="IFY44" s="269"/>
      <c r="IFZ44" s="267"/>
      <c r="IGG44" s="288"/>
      <c r="IGI44" s="269"/>
      <c r="IGJ44" s="267"/>
      <c r="IGQ44" s="288"/>
      <c r="IGS44" s="269"/>
      <c r="IGT44" s="267"/>
      <c r="IHA44" s="288"/>
      <c r="IHC44" s="269"/>
      <c r="IHD44" s="267"/>
      <c r="IHK44" s="288"/>
      <c r="IHM44" s="269"/>
      <c r="IHN44" s="267"/>
      <c r="IHU44" s="288"/>
      <c r="IHW44" s="269"/>
      <c r="IHX44" s="267"/>
      <c r="IIE44" s="288"/>
      <c r="IIG44" s="269"/>
      <c r="IIH44" s="267"/>
      <c r="IIO44" s="288"/>
      <c r="IIQ44" s="269"/>
      <c r="IIR44" s="267"/>
      <c r="IIY44" s="288"/>
      <c r="IJA44" s="269"/>
      <c r="IJB44" s="267"/>
      <c r="IJI44" s="288"/>
      <c r="IJK44" s="269"/>
      <c r="IJL44" s="267"/>
      <c r="IJS44" s="288"/>
      <c r="IJU44" s="269"/>
      <c r="IJV44" s="267"/>
      <c r="IKC44" s="288"/>
      <c r="IKE44" s="269"/>
      <c r="IKF44" s="267"/>
      <c r="IKM44" s="288"/>
      <c r="IKO44" s="269"/>
      <c r="IKP44" s="267"/>
      <c r="IKW44" s="288"/>
      <c r="IKY44" s="269"/>
      <c r="IKZ44" s="267"/>
      <c r="ILG44" s="288"/>
      <c r="ILI44" s="269"/>
      <c r="ILJ44" s="267"/>
      <c r="ILQ44" s="288"/>
      <c r="ILS44" s="269"/>
      <c r="ILT44" s="267"/>
      <c r="IMA44" s="288"/>
      <c r="IMC44" s="269"/>
      <c r="IMD44" s="267"/>
      <c r="IMK44" s="288"/>
      <c r="IMM44" s="269"/>
      <c r="IMN44" s="267"/>
      <c r="IMU44" s="288"/>
      <c r="IMW44" s="269"/>
      <c r="IMX44" s="267"/>
      <c r="INE44" s="288"/>
      <c r="ING44" s="269"/>
      <c r="INH44" s="267"/>
      <c r="INO44" s="288"/>
      <c r="INQ44" s="269"/>
      <c r="INR44" s="267"/>
      <c r="INY44" s="288"/>
      <c r="IOA44" s="269"/>
      <c r="IOB44" s="267"/>
      <c r="IOI44" s="288"/>
      <c r="IOK44" s="269"/>
      <c r="IOL44" s="267"/>
      <c r="IOS44" s="288"/>
      <c r="IOU44" s="269"/>
      <c r="IOV44" s="267"/>
      <c r="IPC44" s="288"/>
      <c r="IPE44" s="269"/>
      <c r="IPF44" s="267"/>
      <c r="IPM44" s="288"/>
      <c r="IPO44" s="269"/>
      <c r="IPP44" s="267"/>
      <c r="IPW44" s="288"/>
      <c r="IPY44" s="269"/>
      <c r="IPZ44" s="267"/>
      <c r="IQG44" s="288"/>
      <c r="IQI44" s="269"/>
      <c r="IQJ44" s="267"/>
      <c r="IQQ44" s="288"/>
      <c r="IQS44" s="269"/>
      <c r="IQT44" s="267"/>
      <c r="IRA44" s="288"/>
      <c r="IRC44" s="269"/>
      <c r="IRD44" s="267"/>
      <c r="IRK44" s="288"/>
      <c r="IRM44" s="269"/>
      <c r="IRN44" s="267"/>
      <c r="IRU44" s="288"/>
      <c r="IRW44" s="269"/>
      <c r="IRX44" s="267"/>
      <c r="ISE44" s="288"/>
      <c r="ISG44" s="269"/>
      <c r="ISH44" s="267"/>
      <c r="ISO44" s="288"/>
      <c r="ISQ44" s="269"/>
      <c r="ISR44" s="267"/>
      <c r="ISY44" s="288"/>
      <c r="ITA44" s="269"/>
      <c r="ITB44" s="267"/>
      <c r="ITI44" s="288"/>
      <c r="ITK44" s="269"/>
      <c r="ITL44" s="267"/>
      <c r="ITS44" s="288"/>
      <c r="ITU44" s="269"/>
      <c r="ITV44" s="267"/>
      <c r="IUC44" s="288"/>
      <c r="IUE44" s="269"/>
      <c r="IUF44" s="267"/>
      <c r="IUM44" s="288"/>
      <c r="IUO44" s="269"/>
      <c r="IUP44" s="267"/>
      <c r="IUW44" s="288"/>
      <c r="IUY44" s="269"/>
      <c r="IUZ44" s="267"/>
      <c r="IVG44" s="288"/>
      <c r="IVI44" s="269"/>
      <c r="IVJ44" s="267"/>
      <c r="IVQ44" s="288"/>
      <c r="IVS44" s="269"/>
      <c r="IVT44" s="267"/>
      <c r="IWA44" s="288"/>
      <c r="IWC44" s="269"/>
      <c r="IWD44" s="267"/>
      <c r="IWK44" s="288"/>
      <c r="IWM44" s="269"/>
      <c r="IWN44" s="267"/>
      <c r="IWU44" s="288"/>
      <c r="IWW44" s="269"/>
      <c r="IWX44" s="267"/>
      <c r="IXE44" s="288"/>
      <c r="IXG44" s="269"/>
      <c r="IXH44" s="267"/>
      <c r="IXO44" s="288"/>
      <c r="IXQ44" s="269"/>
      <c r="IXR44" s="267"/>
      <c r="IXY44" s="288"/>
      <c r="IYA44" s="269"/>
      <c r="IYB44" s="267"/>
      <c r="IYI44" s="288"/>
      <c r="IYK44" s="269"/>
      <c r="IYL44" s="267"/>
      <c r="IYS44" s="288"/>
      <c r="IYU44" s="269"/>
      <c r="IYV44" s="267"/>
      <c r="IZC44" s="288"/>
      <c r="IZE44" s="269"/>
      <c r="IZF44" s="267"/>
      <c r="IZM44" s="288"/>
      <c r="IZO44" s="269"/>
      <c r="IZP44" s="267"/>
      <c r="IZW44" s="288"/>
      <c r="IZY44" s="269"/>
      <c r="IZZ44" s="267"/>
      <c r="JAG44" s="288"/>
      <c r="JAI44" s="269"/>
      <c r="JAJ44" s="267"/>
      <c r="JAQ44" s="288"/>
      <c r="JAS44" s="269"/>
      <c r="JAT44" s="267"/>
      <c r="JBA44" s="288"/>
      <c r="JBC44" s="269"/>
      <c r="JBD44" s="267"/>
      <c r="JBK44" s="288"/>
      <c r="JBM44" s="269"/>
      <c r="JBN44" s="267"/>
      <c r="JBU44" s="288"/>
      <c r="JBW44" s="269"/>
      <c r="JBX44" s="267"/>
      <c r="JCE44" s="288"/>
      <c r="JCG44" s="269"/>
      <c r="JCH44" s="267"/>
      <c r="JCO44" s="288"/>
      <c r="JCQ44" s="269"/>
      <c r="JCR44" s="267"/>
      <c r="JCY44" s="288"/>
      <c r="JDA44" s="269"/>
      <c r="JDB44" s="267"/>
      <c r="JDI44" s="288"/>
      <c r="JDK44" s="269"/>
      <c r="JDL44" s="267"/>
      <c r="JDS44" s="288"/>
      <c r="JDU44" s="269"/>
      <c r="JDV44" s="267"/>
      <c r="JEC44" s="288"/>
      <c r="JEE44" s="269"/>
      <c r="JEF44" s="267"/>
      <c r="JEM44" s="288"/>
      <c r="JEO44" s="269"/>
      <c r="JEP44" s="267"/>
      <c r="JEW44" s="288"/>
      <c r="JEY44" s="269"/>
      <c r="JEZ44" s="267"/>
      <c r="JFG44" s="288"/>
      <c r="JFI44" s="269"/>
      <c r="JFJ44" s="267"/>
      <c r="JFQ44" s="288"/>
      <c r="JFS44" s="269"/>
      <c r="JFT44" s="267"/>
      <c r="JGA44" s="288"/>
      <c r="JGC44" s="269"/>
      <c r="JGD44" s="267"/>
      <c r="JGK44" s="288"/>
      <c r="JGM44" s="269"/>
      <c r="JGN44" s="267"/>
      <c r="JGU44" s="288"/>
      <c r="JGW44" s="269"/>
      <c r="JGX44" s="267"/>
      <c r="JHE44" s="288"/>
      <c r="JHG44" s="269"/>
      <c r="JHH44" s="267"/>
      <c r="JHO44" s="288"/>
      <c r="JHQ44" s="269"/>
      <c r="JHR44" s="267"/>
      <c r="JHY44" s="288"/>
      <c r="JIA44" s="269"/>
      <c r="JIB44" s="267"/>
      <c r="JII44" s="288"/>
      <c r="JIK44" s="269"/>
      <c r="JIL44" s="267"/>
      <c r="JIS44" s="288"/>
      <c r="JIU44" s="269"/>
      <c r="JIV44" s="267"/>
      <c r="JJC44" s="288"/>
      <c r="JJE44" s="269"/>
      <c r="JJF44" s="267"/>
      <c r="JJM44" s="288"/>
      <c r="JJO44" s="269"/>
      <c r="JJP44" s="267"/>
      <c r="JJW44" s="288"/>
      <c r="JJY44" s="269"/>
      <c r="JJZ44" s="267"/>
      <c r="JKG44" s="288"/>
      <c r="JKI44" s="269"/>
      <c r="JKJ44" s="267"/>
      <c r="JKQ44" s="288"/>
      <c r="JKS44" s="269"/>
      <c r="JKT44" s="267"/>
      <c r="JLA44" s="288"/>
      <c r="JLC44" s="269"/>
      <c r="JLD44" s="267"/>
      <c r="JLK44" s="288"/>
      <c r="JLM44" s="269"/>
      <c r="JLN44" s="267"/>
      <c r="JLU44" s="288"/>
      <c r="JLW44" s="269"/>
      <c r="JLX44" s="267"/>
      <c r="JME44" s="288"/>
      <c r="JMG44" s="269"/>
      <c r="JMH44" s="267"/>
      <c r="JMO44" s="288"/>
      <c r="JMQ44" s="269"/>
      <c r="JMR44" s="267"/>
      <c r="JMY44" s="288"/>
      <c r="JNA44" s="269"/>
      <c r="JNB44" s="267"/>
      <c r="JNI44" s="288"/>
      <c r="JNK44" s="269"/>
      <c r="JNL44" s="267"/>
      <c r="JNS44" s="288"/>
      <c r="JNU44" s="269"/>
      <c r="JNV44" s="267"/>
      <c r="JOC44" s="288"/>
      <c r="JOE44" s="269"/>
      <c r="JOF44" s="267"/>
      <c r="JOM44" s="288"/>
      <c r="JOO44" s="269"/>
      <c r="JOP44" s="267"/>
      <c r="JOW44" s="288"/>
      <c r="JOY44" s="269"/>
      <c r="JOZ44" s="267"/>
      <c r="JPG44" s="288"/>
      <c r="JPI44" s="269"/>
      <c r="JPJ44" s="267"/>
      <c r="JPQ44" s="288"/>
      <c r="JPS44" s="269"/>
      <c r="JPT44" s="267"/>
      <c r="JQA44" s="288"/>
      <c r="JQC44" s="269"/>
      <c r="JQD44" s="267"/>
      <c r="JQK44" s="288"/>
      <c r="JQM44" s="269"/>
      <c r="JQN44" s="267"/>
      <c r="JQU44" s="288"/>
      <c r="JQW44" s="269"/>
      <c r="JQX44" s="267"/>
      <c r="JRE44" s="288"/>
      <c r="JRG44" s="269"/>
      <c r="JRH44" s="267"/>
      <c r="JRO44" s="288"/>
      <c r="JRQ44" s="269"/>
      <c r="JRR44" s="267"/>
      <c r="JRY44" s="288"/>
      <c r="JSA44" s="269"/>
      <c r="JSB44" s="267"/>
      <c r="JSI44" s="288"/>
      <c r="JSK44" s="269"/>
      <c r="JSL44" s="267"/>
      <c r="JSS44" s="288"/>
      <c r="JSU44" s="269"/>
      <c r="JSV44" s="267"/>
      <c r="JTC44" s="288"/>
      <c r="JTE44" s="269"/>
      <c r="JTF44" s="267"/>
      <c r="JTM44" s="288"/>
      <c r="JTO44" s="269"/>
      <c r="JTP44" s="267"/>
      <c r="JTW44" s="288"/>
      <c r="JTY44" s="269"/>
      <c r="JTZ44" s="267"/>
      <c r="JUG44" s="288"/>
      <c r="JUI44" s="269"/>
      <c r="JUJ44" s="267"/>
      <c r="JUQ44" s="288"/>
      <c r="JUS44" s="269"/>
      <c r="JUT44" s="267"/>
      <c r="JVA44" s="288"/>
      <c r="JVC44" s="269"/>
      <c r="JVD44" s="267"/>
      <c r="JVK44" s="288"/>
      <c r="JVM44" s="269"/>
      <c r="JVN44" s="267"/>
      <c r="JVU44" s="288"/>
      <c r="JVW44" s="269"/>
      <c r="JVX44" s="267"/>
      <c r="JWE44" s="288"/>
      <c r="JWG44" s="269"/>
      <c r="JWH44" s="267"/>
      <c r="JWO44" s="288"/>
      <c r="JWQ44" s="269"/>
      <c r="JWR44" s="267"/>
      <c r="JWY44" s="288"/>
      <c r="JXA44" s="269"/>
      <c r="JXB44" s="267"/>
      <c r="JXI44" s="288"/>
      <c r="JXK44" s="269"/>
      <c r="JXL44" s="267"/>
      <c r="JXS44" s="288"/>
      <c r="JXU44" s="269"/>
      <c r="JXV44" s="267"/>
      <c r="JYC44" s="288"/>
      <c r="JYE44" s="269"/>
      <c r="JYF44" s="267"/>
      <c r="JYM44" s="288"/>
      <c r="JYO44" s="269"/>
      <c r="JYP44" s="267"/>
      <c r="JYW44" s="288"/>
      <c r="JYY44" s="269"/>
      <c r="JYZ44" s="267"/>
      <c r="JZG44" s="288"/>
      <c r="JZI44" s="269"/>
      <c r="JZJ44" s="267"/>
      <c r="JZQ44" s="288"/>
      <c r="JZS44" s="269"/>
      <c r="JZT44" s="267"/>
      <c r="KAA44" s="288"/>
      <c r="KAC44" s="269"/>
      <c r="KAD44" s="267"/>
      <c r="KAK44" s="288"/>
      <c r="KAM44" s="269"/>
      <c r="KAN44" s="267"/>
      <c r="KAU44" s="288"/>
      <c r="KAW44" s="269"/>
      <c r="KAX44" s="267"/>
      <c r="KBE44" s="288"/>
      <c r="KBG44" s="269"/>
      <c r="KBH44" s="267"/>
      <c r="KBO44" s="288"/>
      <c r="KBQ44" s="269"/>
      <c r="KBR44" s="267"/>
      <c r="KBY44" s="288"/>
      <c r="KCA44" s="269"/>
      <c r="KCB44" s="267"/>
      <c r="KCI44" s="288"/>
      <c r="KCK44" s="269"/>
      <c r="KCL44" s="267"/>
      <c r="KCS44" s="288"/>
      <c r="KCU44" s="269"/>
      <c r="KCV44" s="267"/>
      <c r="KDC44" s="288"/>
      <c r="KDE44" s="269"/>
      <c r="KDF44" s="267"/>
      <c r="KDM44" s="288"/>
      <c r="KDO44" s="269"/>
      <c r="KDP44" s="267"/>
      <c r="KDW44" s="288"/>
      <c r="KDY44" s="269"/>
      <c r="KDZ44" s="267"/>
      <c r="KEG44" s="288"/>
      <c r="KEI44" s="269"/>
      <c r="KEJ44" s="267"/>
      <c r="KEQ44" s="288"/>
      <c r="KES44" s="269"/>
      <c r="KET44" s="267"/>
      <c r="KFA44" s="288"/>
      <c r="KFC44" s="269"/>
      <c r="KFD44" s="267"/>
      <c r="KFK44" s="288"/>
      <c r="KFM44" s="269"/>
      <c r="KFN44" s="267"/>
      <c r="KFU44" s="288"/>
      <c r="KFW44" s="269"/>
      <c r="KFX44" s="267"/>
      <c r="KGE44" s="288"/>
      <c r="KGG44" s="269"/>
      <c r="KGH44" s="267"/>
      <c r="KGO44" s="288"/>
      <c r="KGQ44" s="269"/>
      <c r="KGR44" s="267"/>
      <c r="KGY44" s="288"/>
      <c r="KHA44" s="269"/>
      <c r="KHB44" s="267"/>
      <c r="KHI44" s="288"/>
      <c r="KHK44" s="269"/>
      <c r="KHL44" s="267"/>
      <c r="KHS44" s="288"/>
      <c r="KHU44" s="269"/>
      <c r="KHV44" s="267"/>
      <c r="KIC44" s="288"/>
      <c r="KIE44" s="269"/>
      <c r="KIF44" s="267"/>
      <c r="KIM44" s="288"/>
      <c r="KIO44" s="269"/>
      <c r="KIP44" s="267"/>
      <c r="KIW44" s="288"/>
      <c r="KIY44" s="269"/>
      <c r="KIZ44" s="267"/>
      <c r="KJG44" s="288"/>
      <c r="KJI44" s="269"/>
      <c r="KJJ44" s="267"/>
      <c r="KJQ44" s="288"/>
      <c r="KJS44" s="269"/>
      <c r="KJT44" s="267"/>
      <c r="KKA44" s="288"/>
      <c r="KKC44" s="269"/>
      <c r="KKD44" s="267"/>
      <c r="KKK44" s="288"/>
      <c r="KKM44" s="269"/>
      <c r="KKN44" s="267"/>
      <c r="KKU44" s="288"/>
      <c r="KKW44" s="269"/>
      <c r="KKX44" s="267"/>
      <c r="KLE44" s="288"/>
      <c r="KLG44" s="269"/>
      <c r="KLH44" s="267"/>
      <c r="KLO44" s="288"/>
      <c r="KLQ44" s="269"/>
      <c r="KLR44" s="267"/>
      <c r="KLY44" s="288"/>
      <c r="KMA44" s="269"/>
      <c r="KMB44" s="267"/>
      <c r="KMI44" s="288"/>
      <c r="KMK44" s="269"/>
      <c r="KML44" s="267"/>
      <c r="KMS44" s="288"/>
      <c r="KMU44" s="269"/>
      <c r="KMV44" s="267"/>
      <c r="KNC44" s="288"/>
      <c r="KNE44" s="269"/>
      <c r="KNF44" s="267"/>
      <c r="KNM44" s="288"/>
      <c r="KNO44" s="269"/>
      <c r="KNP44" s="267"/>
      <c r="KNW44" s="288"/>
      <c r="KNY44" s="269"/>
      <c r="KNZ44" s="267"/>
      <c r="KOG44" s="288"/>
      <c r="KOI44" s="269"/>
      <c r="KOJ44" s="267"/>
      <c r="KOQ44" s="288"/>
      <c r="KOS44" s="269"/>
      <c r="KOT44" s="267"/>
      <c r="KPA44" s="288"/>
      <c r="KPC44" s="269"/>
      <c r="KPD44" s="267"/>
      <c r="KPK44" s="288"/>
      <c r="KPM44" s="269"/>
      <c r="KPN44" s="267"/>
      <c r="KPU44" s="288"/>
      <c r="KPW44" s="269"/>
      <c r="KPX44" s="267"/>
      <c r="KQE44" s="288"/>
      <c r="KQG44" s="269"/>
      <c r="KQH44" s="267"/>
      <c r="KQO44" s="288"/>
      <c r="KQQ44" s="269"/>
      <c r="KQR44" s="267"/>
      <c r="KQY44" s="288"/>
      <c r="KRA44" s="269"/>
      <c r="KRB44" s="267"/>
      <c r="KRI44" s="288"/>
      <c r="KRK44" s="269"/>
      <c r="KRL44" s="267"/>
      <c r="KRS44" s="288"/>
      <c r="KRU44" s="269"/>
      <c r="KRV44" s="267"/>
      <c r="KSC44" s="288"/>
      <c r="KSE44" s="269"/>
      <c r="KSF44" s="267"/>
      <c r="KSM44" s="288"/>
      <c r="KSO44" s="269"/>
      <c r="KSP44" s="267"/>
      <c r="KSW44" s="288"/>
      <c r="KSY44" s="269"/>
      <c r="KSZ44" s="267"/>
      <c r="KTG44" s="288"/>
      <c r="KTI44" s="269"/>
      <c r="KTJ44" s="267"/>
      <c r="KTQ44" s="288"/>
      <c r="KTS44" s="269"/>
      <c r="KTT44" s="267"/>
      <c r="KUA44" s="288"/>
      <c r="KUC44" s="269"/>
      <c r="KUD44" s="267"/>
      <c r="KUK44" s="288"/>
      <c r="KUM44" s="269"/>
      <c r="KUN44" s="267"/>
      <c r="KUU44" s="288"/>
      <c r="KUW44" s="269"/>
      <c r="KUX44" s="267"/>
      <c r="KVE44" s="288"/>
      <c r="KVG44" s="269"/>
      <c r="KVH44" s="267"/>
      <c r="KVO44" s="288"/>
      <c r="KVQ44" s="269"/>
      <c r="KVR44" s="267"/>
      <c r="KVY44" s="288"/>
      <c r="KWA44" s="269"/>
      <c r="KWB44" s="267"/>
      <c r="KWI44" s="288"/>
      <c r="KWK44" s="269"/>
      <c r="KWL44" s="267"/>
      <c r="KWS44" s="288"/>
      <c r="KWU44" s="269"/>
      <c r="KWV44" s="267"/>
      <c r="KXC44" s="288"/>
      <c r="KXE44" s="269"/>
      <c r="KXF44" s="267"/>
      <c r="KXM44" s="288"/>
      <c r="KXO44" s="269"/>
      <c r="KXP44" s="267"/>
      <c r="KXW44" s="288"/>
      <c r="KXY44" s="269"/>
      <c r="KXZ44" s="267"/>
      <c r="KYG44" s="288"/>
      <c r="KYI44" s="269"/>
      <c r="KYJ44" s="267"/>
      <c r="KYQ44" s="288"/>
      <c r="KYS44" s="269"/>
      <c r="KYT44" s="267"/>
      <c r="KZA44" s="288"/>
      <c r="KZC44" s="269"/>
      <c r="KZD44" s="267"/>
      <c r="KZK44" s="288"/>
      <c r="KZM44" s="269"/>
      <c r="KZN44" s="267"/>
      <c r="KZU44" s="288"/>
      <c r="KZW44" s="269"/>
      <c r="KZX44" s="267"/>
      <c r="LAE44" s="288"/>
      <c r="LAG44" s="269"/>
      <c r="LAH44" s="267"/>
      <c r="LAO44" s="288"/>
      <c r="LAQ44" s="269"/>
      <c r="LAR44" s="267"/>
      <c r="LAY44" s="288"/>
      <c r="LBA44" s="269"/>
      <c r="LBB44" s="267"/>
      <c r="LBI44" s="288"/>
      <c r="LBK44" s="269"/>
      <c r="LBL44" s="267"/>
      <c r="LBS44" s="288"/>
      <c r="LBU44" s="269"/>
      <c r="LBV44" s="267"/>
      <c r="LCC44" s="288"/>
      <c r="LCE44" s="269"/>
      <c r="LCF44" s="267"/>
      <c r="LCM44" s="288"/>
      <c r="LCO44" s="269"/>
      <c r="LCP44" s="267"/>
      <c r="LCW44" s="288"/>
      <c r="LCY44" s="269"/>
      <c r="LCZ44" s="267"/>
      <c r="LDG44" s="288"/>
      <c r="LDI44" s="269"/>
      <c r="LDJ44" s="267"/>
      <c r="LDQ44" s="288"/>
      <c r="LDS44" s="269"/>
      <c r="LDT44" s="267"/>
      <c r="LEA44" s="288"/>
      <c r="LEC44" s="269"/>
      <c r="LED44" s="267"/>
      <c r="LEK44" s="288"/>
      <c r="LEM44" s="269"/>
      <c r="LEN44" s="267"/>
      <c r="LEU44" s="288"/>
      <c r="LEW44" s="269"/>
      <c r="LEX44" s="267"/>
      <c r="LFE44" s="288"/>
      <c r="LFG44" s="269"/>
      <c r="LFH44" s="267"/>
      <c r="LFO44" s="288"/>
      <c r="LFQ44" s="269"/>
      <c r="LFR44" s="267"/>
      <c r="LFY44" s="288"/>
      <c r="LGA44" s="269"/>
      <c r="LGB44" s="267"/>
      <c r="LGI44" s="288"/>
      <c r="LGK44" s="269"/>
      <c r="LGL44" s="267"/>
      <c r="LGS44" s="288"/>
      <c r="LGU44" s="269"/>
      <c r="LGV44" s="267"/>
      <c r="LHC44" s="288"/>
      <c r="LHE44" s="269"/>
      <c r="LHF44" s="267"/>
      <c r="LHM44" s="288"/>
      <c r="LHO44" s="269"/>
      <c r="LHP44" s="267"/>
      <c r="LHW44" s="288"/>
      <c r="LHY44" s="269"/>
      <c r="LHZ44" s="267"/>
      <c r="LIG44" s="288"/>
      <c r="LII44" s="269"/>
      <c r="LIJ44" s="267"/>
      <c r="LIQ44" s="288"/>
      <c r="LIS44" s="269"/>
      <c r="LIT44" s="267"/>
      <c r="LJA44" s="288"/>
      <c r="LJC44" s="269"/>
      <c r="LJD44" s="267"/>
      <c r="LJK44" s="288"/>
      <c r="LJM44" s="269"/>
      <c r="LJN44" s="267"/>
      <c r="LJU44" s="288"/>
      <c r="LJW44" s="269"/>
      <c r="LJX44" s="267"/>
      <c r="LKE44" s="288"/>
      <c r="LKG44" s="269"/>
      <c r="LKH44" s="267"/>
      <c r="LKO44" s="288"/>
      <c r="LKQ44" s="269"/>
      <c r="LKR44" s="267"/>
      <c r="LKY44" s="288"/>
      <c r="LLA44" s="269"/>
      <c r="LLB44" s="267"/>
      <c r="LLI44" s="288"/>
      <c r="LLK44" s="269"/>
      <c r="LLL44" s="267"/>
      <c r="LLS44" s="288"/>
      <c r="LLU44" s="269"/>
      <c r="LLV44" s="267"/>
      <c r="LMC44" s="288"/>
      <c r="LME44" s="269"/>
      <c r="LMF44" s="267"/>
      <c r="LMM44" s="288"/>
      <c r="LMO44" s="269"/>
      <c r="LMP44" s="267"/>
      <c r="LMW44" s="288"/>
      <c r="LMY44" s="269"/>
      <c r="LMZ44" s="267"/>
      <c r="LNG44" s="288"/>
      <c r="LNI44" s="269"/>
      <c r="LNJ44" s="267"/>
      <c r="LNQ44" s="288"/>
      <c r="LNS44" s="269"/>
      <c r="LNT44" s="267"/>
      <c r="LOA44" s="288"/>
      <c r="LOC44" s="269"/>
      <c r="LOD44" s="267"/>
      <c r="LOK44" s="288"/>
      <c r="LOM44" s="269"/>
      <c r="LON44" s="267"/>
      <c r="LOU44" s="288"/>
      <c r="LOW44" s="269"/>
      <c r="LOX44" s="267"/>
      <c r="LPE44" s="288"/>
      <c r="LPG44" s="269"/>
      <c r="LPH44" s="267"/>
      <c r="LPO44" s="288"/>
      <c r="LPQ44" s="269"/>
      <c r="LPR44" s="267"/>
      <c r="LPY44" s="288"/>
      <c r="LQA44" s="269"/>
      <c r="LQB44" s="267"/>
      <c r="LQI44" s="288"/>
      <c r="LQK44" s="269"/>
      <c r="LQL44" s="267"/>
      <c r="LQS44" s="288"/>
      <c r="LQU44" s="269"/>
      <c r="LQV44" s="267"/>
      <c r="LRC44" s="288"/>
      <c r="LRE44" s="269"/>
      <c r="LRF44" s="267"/>
      <c r="LRM44" s="288"/>
      <c r="LRO44" s="269"/>
      <c r="LRP44" s="267"/>
      <c r="LRW44" s="288"/>
      <c r="LRY44" s="269"/>
      <c r="LRZ44" s="267"/>
      <c r="LSG44" s="288"/>
      <c r="LSI44" s="269"/>
      <c r="LSJ44" s="267"/>
      <c r="LSQ44" s="288"/>
      <c r="LSS44" s="269"/>
      <c r="LST44" s="267"/>
      <c r="LTA44" s="288"/>
      <c r="LTC44" s="269"/>
      <c r="LTD44" s="267"/>
      <c r="LTK44" s="288"/>
      <c r="LTM44" s="269"/>
      <c r="LTN44" s="267"/>
      <c r="LTU44" s="288"/>
      <c r="LTW44" s="269"/>
      <c r="LTX44" s="267"/>
      <c r="LUE44" s="288"/>
      <c r="LUG44" s="269"/>
      <c r="LUH44" s="267"/>
      <c r="LUO44" s="288"/>
      <c r="LUQ44" s="269"/>
      <c r="LUR44" s="267"/>
      <c r="LUY44" s="288"/>
      <c r="LVA44" s="269"/>
      <c r="LVB44" s="267"/>
      <c r="LVI44" s="288"/>
      <c r="LVK44" s="269"/>
      <c r="LVL44" s="267"/>
      <c r="LVS44" s="288"/>
      <c r="LVU44" s="269"/>
      <c r="LVV44" s="267"/>
      <c r="LWC44" s="288"/>
      <c r="LWE44" s="269"/>
      <c r="LWF44" s="267"/>
      <c r="LWM44" s="288"/>
      <c r="LWO44" s="269"/>
      <c r="LWP44" s="267"/>
      <c r="LWW44" s="288"/>
      <c r="LWY44" s="269"/>
      <c r="LWZ44" s="267"/>
      <c r="LXG44" s="288"/>
      <c r="LXI44" s="269"/>
      <c r="LXJ44" s="267"/>
      <c r="LXQ44" s="288"/>
      <c r="LXS44" s="269"/>
      <c r="LXT44" s="267"/>
      <c r="LYA44" s="288"/>
      <c r="LYC44" s="269"/>
      <c r="LYD44" s="267"/>
      <c r="LYK44" s="288"/>
      <c r="LYM44" s="269"/>
      <c r="LYN44" s="267"/>
      <c r="LYU44" s="288"/>
      <c r="LYW44" s="269"/>
      <c r="LYX44" s="267"/>
      <c r="LZE44" s="288"/>
      <c r="LZG44" s="269"/>
      <c r="LZH44" s="267"/>
      <c r="LZO44" s="288"/>
      <c r="LZQ44" s="269"/>
      <c r="LZR44" s="267"/>
      <c r="LZY44" s="288"/>
      <c r="MAA44" s="269"/>
      <c r="MAB44" s="267"/>
      <c r="MAI44" s="288"/>
      <c r="MAK44" s="269"/>
      <c r="MAL44" s="267"/>
      <c r="MAS44" s="288"/>
      <c r="MAU44" s="269"/>
      <c r="MAV44" s="267"/>
      <c r="MBC44" s="288"/>
      <c r="MBE44" s="269"/>
      <c r="MBF44" s="267"/>
      <c r="MBM44" s="288"/>
      <c r="MBO44" s="269"/>
      <c r="MBP44" s="267"/>
      <c r="MBW44" s="288"/>
      <c r="MBY44" s="269"/>
      <c r="MBZ44" s="267"/>
      <c r="MCG44" s="288"/>
      <c r="MCI44" s="269"/>
      <c r="MCJ44" s="267"/>
      <c r="MCQ44" s="288"/>
      <c r="MCS44" s="269"/>
      <c r="MCT44" s="267"/>
      <c r="MDA44" s="288"/>
      <c r="MDC44" s="269"/>
      <c r="MDD44" s="267"/>
      <c r="MDK44" s="288"/>
      <c r="MDM44" s="269"/>
      <c r="MDN44" s="267"/>
      <c r="MDU44" s="288"/>
      <c r="MDW44" s="269"/>
      <c r="MDX44" s="267"/>
      <c r="MEE44" s="288"/>
      <c r="MEG44" s="269"/>
      <c r="MEH44" s="267"/>
      <c r="MEO44" s="288"/>
      <c r="MEQ44" s="269"/>
      <c r="MER44" s="267"/>
      <c r="MEY44" s="288"/>
      <c r="MFA44" s="269"/>
      <c r="MFB44" s="267"/>
      <c r="MFI44" s="288"/>
      <c r="MFK44" s="269"/>
      <c r="MFL44" s="267"/>
      <c r="MFS44" s="288"/>
      <c r="MFU44" s="269"/>
      <c r="MFV44" s="267"/>
      <c r="MGC44" s="288"/>
      <c r="MGE44" s="269"/>
      <c r="MGF44" s="267"/>
      <c r="MGM44" s="288"/>
      <c r="MGO44" s="269"/>
      <c r="MGP44" s="267"/>
      <c r="MGW44" s="288"/>
      <c r="MGY44" s="269"/>
      <c r="MGZ44" s="267"/>
      <c r="MHG44" s="288"/>
      <c r="MHI44" s="269"/>
      <c r="MHJ44" s="267"/>
      <c r="MHQ44" s="288"/>
      <c r="MHS44" s="269"/>
      <c r="MHT44" s="267"/>
      <c r="MIA44" s="288"/>
      <c r="MIC44" s="269"/>
      <c r="MID44" s="267"/>
      <c r="MIK44" s="288"/>
      <c r="MIM44" s="269"/>
      <c r="MIN44" s="267"/>
      <c r="MIU44" s="288"/>
      <c r="MIW44" s="269"/>
      <c r="MIX44" s="267"/>
      <c r="MJE44" s="288"/>
      <c r="MJG44" s="269"/>
      <c r="MJH44" s="267"/>
      <c r="MJO44" s="288"/>
      <c r="MJQ44" s="269"/>
      <c r="MJR44" s="267"/>
      <c r="MJY44" s="288"/>
      <c r="MKA44" s="269"/>
      <c r="MKB44" s="267"/>
      <c r="MKI44" s="288"/>
      <c r="MKK44" s="269"/>
      <c r="MKL44" s="267"/>
      <c r="MKS44" s="288"/>
      <c r="MKU44" s="269"/>
      <c r="MKV44" s="267"/>
      <c r="MLC44" s="288"/>
      <c r="MLE44" s="269"/>
      <c r="MLF44" s="267"/>
      <c r="MLM44" s="288"/>
      <c r="MLO44" s="269"/>
      <c r="MLP44" s="267"/>
      <c r="MLW44" s="288"/>
      <c r="MLY44" s="269"/>
      <c r="MLZ44" s="267"/>
      <c r="MMG44" s="288"/>
      <c r="MMI44" s="269"/>
      <c r="MMJ44" s="267"/>
      <c r="MMQ44" s="288"/>
      <c r="MMS44" s="269"/>
      <c r="MMT44" s="267"/>
      <c r="MNA44" s="288"/>
      <c r="MNC44" s="269"/>
      <c r="MND44" s="267"/>
      <c r="MNK44" s="288"/>
      <c r="MNM44" s="269"/>
      <c r="MNN44" s="267"/>
      <c r="MNU44" s="288"/>
      <c r="MNW44" s="269"/>
      <c r="MNX44" s="267"/>
      <c r="MOE44" s="288"/>
      <c r="MOG44" s="269"/>
      <c r="MOH44" s="267"/>
      <c r="MOO44" s="288"/>
      <c r="MOQ44" s="269"/>
      <c r="MOR44" s="267"/>
      <c r="MOY44" s="288"/>
      <c r="MPA44" s="269"/>
      <c r="MPB44" s="267"/>
      <c r="MPI44" s="288"/>
      <c r="MPK44" s="269"/>
      <c r="MPL44" s="267"/>
      <c r="MPS44" s="288"/>
      <c r="MPU44" s="269"/>
      <c r="MPV44" s="267"/>
      <c r="MQC44" s="288"/>
      <c r="MQE44" s="269"/>
      <c r="MQF44" s="267"/>
      <c r="MQM44" s="288"/>
      <c r="MQO44" s="269"/>
      <c r="MQP44" s="267"/>
      <c r="MQW44" s="288"/>
      <c r="MQY44" s="269"/>
      <c r="MQZ44" s="267"/>
      <c r="MRG44" s="288"/>
      <c r="MRI44" s="269"/>
      <c r="MRJ44" s="267"/>
      <c r="MRQ44" s="288"/>
      <c r="MRS44" s="269"/>
      <c r="MRT44" s="267"/>
      <c r="MSA44" s="288"/>
      <c r="MSC44" s="269"/>
      <c r="MSD44" s="267"/>
      <c r="MSK44" s="288"/>
      <c r="MSM44" s="269"/>
      <c r="MSN44" s="267"/>
      <c r="MSU44" s="288"/>
      <c r="MSW44" s="269"/>
      <c r="MSX44" s="267"/>
      <c r="MTE44" s="288"/>
      <c r="MTG44" s="269"/>
      <c r="MTH44" s="267"/>
      <c r="MTO44" s="288"/>
      <c r="MTQ44" s="269"/>
      <c r="MTR44" s="267"/>
      <c r="MTY44" s="288"/>
      <c r="MUA44" s="269"/>
      <c r="MUB44" s="267"/>
      <c r="MUI44" s="288"/>
      <c r="MUK44" s="269"/>
      <c r="MUL44" s="267"/>
      <c r="MUS44" s="288"/>
      <c r="MUU44" s="269"/>
      <c r="MUV44" s="267"/>
      <c r="MVC44" s="288"/>
      <c r="MVE44" s="269"/>
      <c r="MVF44" s="267"/>
      <c r="MVM44" s="288"/>
      <c r="MVO44" s="269"/>
      <c r="MVP44" s="267"/>
      <c r="MVW44" s="288"/>
      <c r="MVY44" s="269"/>
      <c r="MVZ44" s="267"/>
      <c r="MWG44" s="288"/>
      <c r="MWI44" s="269"/>
      <c r="MWJ44" s="267"/>
      <c r="MWQ44" s="288"/>
      <c r="MWS44" s="269"/>
      <c r="MWT44" s="267"/>
      <c r="MXA44" s="288"/>
      <c r="MXC44" s="269"/>
      <c r="MXD44" s="267"/>
      <c r="MXK44" s="288"/>
      <c r="MXM44" s="269"/>
      <c r="MXN44" s="267"/>
      <c r="MXU44" s="288"/>
      <c r="MXW44" s="269"/>
      <c r="MXX44" s="267"/>
      <c r="MYE44" s="288"/>
      <c r="MYG44" s="269"/>
      <c r="MYH44" s="267"/>
      <c r="MYO44" s="288"/>
      <c r="MYQ44" s="269"/>
      <c r="MYR44" s="267"/>
      <c r="MYY44" s="288"/>
      <c r="MZA44" s="269"/>
      <c r="MZB44" s="267"/>
      <c r="MZI44" s="288"/>
      <c r="MZK44" s="269"/>
      <c r="MZL44" s="267"/>
      <c r="MZS44" s="288"/>
      <c r="MZU44" s="269"/>
      <c r="MZV44" s="267"/>
      <c r="NAC44" s="288"/>
      <c r="NAE44" s="269"/>
      <c r="NAF44" s="267"/>
      <c r="NAM44" s="288"/>
      <c r="NAO44" s="269"/>
      <c r="NAP44" s="267"/>
      <c r="NAW44" s="288"/>
      <c r="NAY44" s="269"/>
      <c r="NAZ44" s="267"/>
      <c r="NBG44" s="288"/>
      <c r="NBI44" s="269"/>
      <c r="NBJ44" s="267"/>
      <c r="NBQ44" s="288"/>
      <c r="NBS44" s="269"/>
      <c r="NBT44" s="267"/>
      <c r="NCA44" s="288"/>
      <c r="NCC44" s="269"/>
      <c r="NCD44" s="267"/>
      <c r="NCK44" s="288"/>
      <c r="NCM44" s="269"/>
      <c r="NCN44" s="267"/>
      <c r="NCU44" s="288"/>
      <c r="NCW44" s="269"/>
      <c r="NCX44" s="267"/>
      <c r="NDE44" s="288"/>
      <c r="NDG44" s="269"/>
      <c r="NDH44" s="267"/>
      <c r="NDO44" s="288"/>
      <c r="NDQ44" s="269"/>
      <c r="NDR44" s="267"/>
      <c r="NDY44" s="288"/>
      <c r="NEA44" s="269"/>
      <c r="NEB44" s="267"/>
      <c r="NEI44" s="288"/>
      <c r="NEK44" s="269"/>
      <c r="NEL44" s="267"/>
      <c r="NES44" s="288"/>
      <c r="NEU44" s="269"/>
      <c r="NEV44" s="267"/>
      <c r="NFC44" s="288"/>
      <c r="NFE44" s="269"/>
      <c r="NFF44" s="267"/>
      <c r="NFM44" s="288"/>
      <c r="NFO44" s="269"/>
      <c r="NFP44" s="267"/>
      <c r="NFW44" s="288"/>
      <c r="NFY44" s="269"/>
      <c r="NFZ44" s="267"/>
      <c r="NGG44" s="288"/>
      <c r="NGI44" s="269"/>
      <c r="NGJ44" s="267"/>
      <c r="NGQ44" s="288"/>
      <c r="NGS44" s="269"/>
      <c r="NGT44" s="267"/>
      <c r="NHA44" s="288"/>
      <c r="NHC44" s="269"/>
      <c r="NHD44" s="267"/>
      <c r="NHK44" s="288"/>
      <c r="NHM44" s="269"/>
      <c r="NHN44" s="267"/>
      <c r="NHU44" s="288"/>
      <c r="NHW44" s="269"/>
      <c r="NHX44" s="267"/>
      <c r="NIE44" s="288"/>
      <c r="NIG44" s="269"/>
      <c r="NIH44" s="267"/>
      <c r="NIO44" s="288"/>
      <c r="NIQ44" s="269"/>
      <c r="NIR44" s="267"/>
      <c r="NIY44" s="288"/>
      <c r="NJA44" s="269"/>
      <c r="NJB44" s="267"/>
      <c r="NJI44" s="288"/>
      <c r="NJK44" s="269"/>
      <c r="NJL44" s="267"/>
      <c r="NJS44" s="288"/>
      <c r="NJU44" s="269"/>
      <c r="NJV44" s="267"/>
      <c r="NKC44" s="288"/>
      <c r="NKE44" s="269"/>
      <c r="NKF44" s="267"/>
      <c r="NKM44" s="288"/>
      <c r="NKO44" s="269"/>
      <c r="NKP44" s="267"/>
      <c r="NKW44" s="288"/>
      <c r="NKY44" s="269"/>
      <c r="NKZ44" s="267"/>
      <c r="NLG44" s="288"/>
      <c r="NLI44" s="269"/>
      <c r="NLJ44" s="267"/>
      <c r="NLQ44" s="288"/>
      <c r="NLS44" s="269"/>
      <c r="NLT44" s="267"/>
      <c r="NMA44" s="288"/>
      <c r="NMC44" s="269"/>
      <c r="NMD44" s="267"/>
      <c r="NMK44" s="288"/>
      <c r="NMM44" s="269"/>
      <c r="NMN44" s="267"/>
      <c r="NMU44" s="288"/>
      <c r="NMW44" s="269"/>
      <c r="NMX44" s="267"/>
      <c r="NNE44" s="288"/>
      <c r="NNG44" s="269"/>
      <c r="NNH44" s="267"/>
      <c r="NNO44" s="288"/>
      <c r="NNQ44" s="269"/>
      <c r="NNR44" s="267"/>
      <c r="NNY44" s="288"/>
      <c r="NOA44" s="269"/>
      <c r="NOB44" s="267"/>
      <c r="NOI44" s="288"/>
      <c r="NOK44" s="269"/>
      <c r="NOL44" s="267"/>
      <c r="NOS44" s="288"/>
      <c r="NOU44" s="269"/>
      <c r="NOV44" s="267"/>
      <c r="NPC44" s="288"/>
      <c r="NPE44" s="269"/>
      <c r="NPF44" s="267"/>
      <c r="NPM44" s="288"/>
      <c r="NPO44" s="269"/>
      <c r="NPP44" s="267"/>
      <c r="NPW44" s="288"/>
      <c r="NPY44" s="269"/>
      <c r="NPZ44" s="267"/>
      <c r="NQG44" s="288"/>
      <c r="NQI44" s="269"/>
      <c r="NQJ44" s="267"/>
      <c r="NQQ44" s="288"/>
      <c r="NQS44" s="269"/>
      <c r="NQT44" s="267"/>
      <c r="NRA44" s="288"/>
      <c r="NRC44" s="269"/>
      <c r="NRD44" s="267"/>
      <c r="NRK44" s="288"/>
      <c r="NRM44" s="269"/>
      <c r="NRN44" s="267"/>
      <c r="NRU44" s="288"/>
      <c r="NRW44" s="269"/>
      <c r="NRX44" s="267"/>
      <c r="NSE44" s="288"/>
      <c r="NSG44" s="269"/>
      <c r="NSH44" s="267"/>
      <c r="NSO44" s="288"/>
      <c r="NSQ44" s="269"/>
      <c r="NSR44" s="267"/>
      <c r="NSY44" s="288"/>
      <c r="NTA44" s="269"/>
      <c r="NTB44" s="267"/>
      <c r="NTI44" s="288"/>
      <c r="NTK44" s="269"/>
      <c r="NTL44" s="267"/>
      <c r="NTS44" s="288"/>
      <c r="NTU44" s="269"/>
      <c r="NTV44" s="267"/>
      <c r="NUC44" s="288"/>
      <c r="NUE44" s="269"/>
      <c r="NUF44" s="267"/>
      <c r="NUM44" s="288"/>
      <c r="NUO44" s="269"/>
      <c r="NUP44" s="267"/>
      <c r="NUW44" s="288"/>
      <c r="NUY44" s="269"/>
      <c r="NUZ44" s="267"/>
      <c r="NVG44" s="288"/>
      <c r="NVI44" s="269"/>
      <c r="NVJ44" s="267"/>
      <c r="NVQ44" s="288"/>
      <c r="NVS44" s="269"/>
      <c r="NVT44" s="267"/>
      <c r="NWA44" s="288"/>
      <c r="NWC44" s="269"/>
      <c r="NWD44" s="267"/>
      <c r="NWK44" s="288"/>
      <c r="NWM44" s="269"/>
      <c r="NWN44" s="267"/>
      <c r="NWU44" s="288"/>
      <c r="NWW44" s="269"/>
      <c r="NWX44" s="267"/>
      <c r="NXE44" s="288"/>
      <c r="NXG44" s="269"/>
      <c r="NXH44" s="267"/>
      <c r="NXO44" s="288"/>
      <c r="NXQ44" s="269"/>
      <c r="NXR44" s="267"/>
      <c r="NXY44" s="288"/>
      <c r="NYA44" s="269"/>
      <c r="NYB44" s="267"/>
      <c r="NYI44" s="288"/>
      <c r="NYK44" s="269"/>
      <c r="NYL44" s="267"/>
      <c r="NYS44" s="288"/>
      <c r="NYU44" s="269"/>
      <c r="NYV44" s="267"/>
      <c r="NZC44" s="288"/>
      <c r="NZE44" s="269"/>
      <c r="NZF44" s="267"/>
      <c r="NZM44" s="288"/>
      <c r="NZO44" s="269"/>
      <c r="NZP44" s="267"/>
      <c r="NZW44" s="288"/>
      <c r="NZY44" s="269"/>
      <c r="NZZ44" s="267"/>
      <c r="OAG44" s="288"/>
      <c r="OAI44" s="269"/>
      <c r="OAJ44" s="267"/>
      <c r="OAQ44" s="288"/>
      <c r="OAS44" s="269"/>
      <c r="OAT44" s="267"/>
      <c r="OBA44" s="288"/>
      <c r="OBC44" s="269"/>
      <c r="OBD44" s="267"/>
      <c r="OBK44" s="288"/>
      <c r="OBM44" s="269"/>
      <c r="OBN44" s="267"/>
      <c r="OBU44" s="288"/>
      <c r="OBW44" s="269"/>
      <c r="OBX44" s="267"/>
      <c r="OCE44" s="288"/>
      <c r="OCG44" s="269"/>
      <c r="OCH44" s="267"/>
      <c r="OCO44" s="288"/>
      <c r="OCQ44" s="269"/>
      <c r="OCR44" s="267"/>
      <c r="OCY44" s="288"/>
      <c r="ODA44" s="269"/>
      <c r="ODB44" s="267"/>
      <c r="ODI44" s="288"/>
      <c r="ODK44" s="269"/>
      <c r="ODL44" s="267"/>
      <c r="ODS44" s="288"/>
      <c r="ODU44" s="269"/>
      <c r="ODV44" s="267"/>
      <c r="OEC44" s="288"/>
      <c r="OEE44" s="269"/>
      <c r="OEF44" s="267"/>
      <c r="OEM44" s="288"/>
      <c r="OEO44" s="269"/>
      <c r="OEP44" s="267"/>
      <c r="OEW44" s="288"/>
      <c r="OEY44" s="269"/>
      <c r="OEZ44" s="267"/>
      <c r="OFG44" s="288"/>
      <c r="OFI44" s="269"/>
      <c r="OFJ44" s="267"/>
      <c r="OFQ44" s="288"/>
      <c r="OFS44" s="269"/>
      <c r="OFT44" s="267"/>
      <c r="OGA44" s="288"/>
      <c r="OGC44" s="269"/>
      <c r="OGD44" s="267"/>
      <c r="OGK44" s="288"/>
      <c r="OGM44" s="269"/>
      <c r="OGN44" s="267"/>
      <c r="OGU44" s="288"/>
      <c r="OGW44" s="269"/>
      <c r="OGX44" s="267"/>
      <c r="OHE44" s="288"/>
      <c r="OHG44" s="269"/>
      <c r="OHH44" s="267"/>
      <c r="OHO44" s="288"/>
      <c r="OHQ44" s="269"/>
      <c r="OHR44" s="267"/>
      <c r="OHY44" s="288"/>
      <c r="OIA44" s="269"/>
      <c r="OIB44" s="267"/>
      <c r="OII44" s="288"/>
      <c r="OIK44" s="269"/>
      <c r="OIL44" s="267"/>
      <c r="OIS44" s="288"/>
      <c r="OIU44" s="269"/>
      <c r="OIV44" s="267"/>
      <c r="OJC44" s="288"/>
      <c r="OJE44" s="269"/>
      <c r="OJF44" s="267"/>
      <c r="OJM44" s="288"/>
      <c r="OJO44" s="269"/>
      <c r="OJP44" s="267"/>
      <c r="OJW44" s="288"/>
      <c r="OJY44" s="269"/>
      <c r="OJZ44" s="267"/>
      <c r="OKG44" s="288"/>
      <c r="OKI44" s="269"/>
      <c r="OKJ44" s="267"/>
      <c r="OKQ44" s="288"/>
      <c r="OKS44" s="269"/>
      <c r="OKT44" s="267"/>
      <c r="OLA44" s="288"/>
      <c r="OLC44" s="269"/>
      <c r="OLD44" s="267"/>
      <c r="OLK44" s="288"/>
      <c r="OLM44" s="269"/>
      <c r="OLN44" s="267"/>
      <c r="OLU44" s="288"/>
      <c r="OLW44" s="269"/>
      <c r="OLX44" s="267"/>
      <c r="OME44" s="288"/>
      <c r="OMG44" s="269"/>
      <c r="OMH44" s="267"/>
      <c r="OMO44" s="288"/>
      <c r="OMQ44" s="269"/>
      <c r="OMR44" s="267"/>
      <c r="OMY44" s="288"/>
      <c r="ONA44" s="269"/>
      <c r="ONB44" s="267"/>
      <c r="ONI44" s="288"/>
      <c r="ONK44" s="269"/>
      <c r="ONL44" s="267"/>
      <c r="ONS44" s="288"/>
      <c r="ONU44" s="269"/>
      <c r="ONV44" s="267"/>
      <c r="OOC44" s="288"/>
      <c r="OOE44" s="269"/>
      <c r="OOF44" s="267"/>
      <c r="OOM44" s="288"/>
      <c r="OOO44" s="269"/>
      <c r="OOP44" s="267"/>
      <c r="OOW44" s="288"/>
      <c r="OOY44" s="269"/>
      <c r="OOZ44" s="267"/>
      <c r="OPG44" s="288"/>
      <c r="OPI44" s="269"/>
      <c r="OPJ44" s="267"/>
      <c r="OPQ44" s="288"/>
      <c r="OPS44" s="269"/>
      <c r="OPT44" s="267"/>
      <c r="OQA44" s="288"/>
      <c r="OQC44" s="269"/>
      <c r="OQD44" s="267"/>
      <c r="OQK44" s="288"/>
      <c r="OQM44" s="269"/>
      <c r="OQN44" s="267"/>
      <c r="OQU44" s="288"/>
      <c r="OQW44" s="269"/>
      <c r="OQX44" s="267"/>
      <c r="ORE44" s="288"/>
      <c r="ORG44" s="269"/>
      <c r="ORH44" s="267"/>
      <c r="ORO44" s="288"/>
      <c r="ORQ44" s="269"/>
      <c r="ORR44" s="267"/>
      <c r="ORY44" s="288"/>
      <c r="OSA44" s="269"/>
      <c r="OSB44" s="267"/>
      <c r="OSI44" s="288"/>
      <c r="OSK44" s="269"/>
      <c r="OSL44" s="267"/>
      <c r="OSS44" s="288"/>
      <c r="OSU44" s="269"/>
      <c r="OSV44" s="267"/>
      <c r="OTC44" s="288"/>
      <c r="OTE44" s="269"/>
      <c r="OTF44" s="267"/>
      <c r="OTM44" s="288"/>
      <c r="OTO44" s="269"/>
      <c r="OTP44" s="267"/>
      <c r="OTW44" s="288"/>
      <c r="OTY44" s="269"/>
      <c r="OTZ44" s="267"/>
      <c r="OUG44" s="288"/>
      <c r="OUI44" s="269"/>
      <c r="OUJ44" s="267"/>
      <c r="OUQ44" s="288"/>
      <c r="OUS44" s="269"/>
      <c r="OUT44" s="267"/>
      <c r="OVA44" s="288"/>
      <c r="OVC44" s="269"/>
      <c r="OVD44" s="267"/>
      <c r="OVK44" s="288"/>
      <c r="OVM44" s="269"/>
      <c r="OVN44" s="267"/>
      <c r="OVU44" s="288"/>
      <c r="OVW44" s="269"/>
      <c r="OVX44" s="267"/>
      <c r="OWE44" s="288"/>
      <c r="OWG44" s="269"/>
      <c r="OWH44" s="267"/>
      <c r="OWO44" s="288"/>
      <c r="OWQ44" s="269"/>
      <c r="OWR44" s="267"/>
      <c r="OWY44" s="288"/>
      <c r="OXA44" s="269"/>
      <c r="OXB44" s="267"/>
      <c r="OXI44" s="288"/>
      <c r="OXK44" s="269"/>
      <c r="OXL44" s="267"/>
      <c r="OXS44" s="288"/>
      <c r="OXU44" s="269"/>
      <c r="OXV44" s="267"/>
      <c r="OYC44" s="288"/>
      <c r="OYE44" s="269"/>
      <c r="OYF44" s="267"/>
      <c r="OYM44" s="288"/>
      <c r="OYO44" s="269"/>
      <c r="OYP44" s="267"/>
      <c r="OYW44" s="288"/>
      <c r="OYY44" s="269"/>
      <c r="OYZ44" s="267"/>
      <c r="OZG44" s="288"/>
      <c r="OZI44" s="269"/>
      <c r="OZJ44" s="267"/>
      <c r="OZQ44" s="288"/>
      <c r="OZS44" s="269"/>
      <c r="OZT44" s="267"/>
      <c r="PAA44" s="288"/>
      <c r="PAC44" s="269"/>
      <c r="PAD44" s="267"/>
      <c r="PAK44" s="288"/>
      <c r="PAM44" s="269"/>
      <c r="PAN44" s="267"/>
      <c r="PAU44" s="288"/>
      <c r="PAW44" s="269"/>
      <c r="PAX44" s="267"/>
      <c r="PBE44" s="288"/>
      <c r="PBG44" s="269"/>
      <c r="PBH44" s="267"/>
      <c r="PBO44" s="288"/>
      <c r="PBQ44" s="269"/>
      <c r="PBR44" s="267"/>
      <c r="PBY44" s="288"/>
      <c r="PCA44" s="269"/>
      <c r="PCB44" s="267"/>
      <c r="PCI44" s="288"/>
      <c r="PCK44" s="269"/>
      <c r="PCL44" s="267"/>
      <c r="PCS44" s="288"/>
      <c r="PCU44" s="269"/>
      <c r="PCV44" s="267"/>
      <c r="PDC44" s="288"/>
      <c r="PDE44" s="269"/>
      <c r="PDF44" s="267"/>
      <c r="PDM44" s="288"/>
      <c r="PDO44" s="269"/>
      <c r="PDP44" s="267"/>
      <c r="PDW44" s="288"/>
      <c r="PDY44" s="269"/>
      <c r="PDZ44" s="267"/>
      <c r="PEG44" s="288"/>
      <c r="PEI44" s="269"/>
      <c r="PEJ44" s="267"/>
      <c r="PEQ44" s="288"/>
      <c r="PES44" s="269"/>
      <c r="PET44" s="267"/>
      <c r="PFA44" s="288"/>
      <c r="PFC44" s="269"/>
      <c r="PFD44" s="267"/>
      <c r="PFK44" s="288"/>
      <c r="PFM44" s="269"/>
      <c r="PFN44" s="267"/>
      <c r="PFU44" s="288"/>
      <c r="PFW44" s="269"/>
      <c r="PFX44" s="267"/>
      <c r="PGE44" s="288"/>
      <c r="PGG44" s="269"/>
      <c r="PGH44" s="267"/>
      <c r="PGO44" s="288"/>
      <c r="PGQ44" s="269"/>
      <c r="PGR44" s="267"/>
      <c r="PGY44" s="288"/>
      <c r="PHA44" s="269"/>
      <c r="PHB44" s="267"/>
      <c r="PHI44" s="288"/>
      <c r="PHK44" s="269"/>
      <c r="PHL44" s="267"/>
      <c r="PHS44" s="288"/>
      <c r="PHU44" s="269"/>
      <c r="PHV44" s="267"/>
      <c r="PIC44" s="288"/>
      <c r="PIE44" s="269"/>
      <c r="PIF44" s="267"/>
      <c r="PIM44" s="288"/>
      <c r="PIO44" s="269"/>
      <c r="PIP44" s="267"/>
      <c r="PIW44" s="288"/>
      <c r="PIY44" s="269"/>
      <c r="PIZ44" s="267"/>
      <c r="PJG44" s="288"/>
      <c r="PJI44" s="269"/>
      <c r="PJJ44" s="267"/>
      <c r="PJQ44" s="288"/>
      <c r="PJS44" s="269"/>
      <c r="PJT44" s="267"/>
      <c r="PKA44" s="288"/>
      <c r="PKC44" s="269"/>
      <c r="PKD44" s="267"/>
      <c r="PKK44" s="288"/>
      <c r="PKM44" s="269"/>
      <c r="PKN44" s="267"/>
      <c r="PKU44" s="288"/>
      <c r="PKW44" s="269"/>
      <c r="PKX44" s="267"/>
      <c r="PLE44" s="288"/>
      <c r="PLG44" s="269"/>
      <c r="PLH44" s="267"/>
      <c r="PLO44" s="288"/>
      <c r="PLQ44" s="269"/>
      <c r="PLR44" s="267"/>
      <c r="PLY44" s="288"/>
      <c r="PMA44" s="269"/>
      <c r="PMB44" s="267"/>
      <c r="PMI44" s="288"/>
      <c r="PMK44" s="269"/>
      <c r="PML44" s="267"/>
      <c r="PMS44" s="288"/>
      <c r="PMU44" s="269"/>
      <c r="PMV44" s="267"/>
      <c r="PNC44" s="288"/>
      <c r="PNE44" s="269"/>
      <c r="PNF44" s="267"/>
      <c r="PNM44" s="288"/>
      <c r="PNO44" s="269"/>
      <c r="PNP44" s="267"/>
      <c r="PNW44" s="288"/>
      <c r="PNY44" s="269"/>
      <c r="PNZ44" s="267"/>
      <c r="POG44" s="288"/>
      <c r="POI44" s="269"/>
      <c r="POJ44" s="267"/>
      <c r="POQ44" s="288"/>
      <c r="POS44" s="269"/>
      <c r="POT44" s="267"/>
      <c r="PPA44" s="288"/>
      <c r="PPC44" s="269"/>
      <c r="PPD44" s="267"/>
      <c r="PPK44" s="288"/>
      <c r="PPM44" s="269"/>
      <c r="PPN44" s="267"/>
      <c r="PPU44" s="288"/>
      <c r="PPW44" s="269"/>
      <c r="PPX44" s="267"/>
      <c r="PQE44" s="288"/>
      <c r="PQG44" s="269"/>
      <c r="PQH44" s="267"/>
      <c r="PQO44" s="288"/>
      <c r="PQQ44" s="269"/>
      <c r="PQR44" s="267"/>
      <c r="PQY44" s="288"/>
      <c r="PRA44" s="269"/>
      <c r="PRB44" s="267"/>
      <c r="PRI44" s="288"/>
      <c r="PRK44" s="269"/>
      <c r="PRL44" s="267"/>
      <c r="PRS44" s="288"/>
      <c r="PRU44" s="269"/>
      <c r="PRV44" s="267"/>
      <c r="PSC44" s="288"/>
      <c r="PSE44" s="269"/>
      <c r="PSF44" s="267"/>
      <c r="PSM44" s="288"/>
      <c r="PSO44" s="269"/>
      <c r="PSP44" s="267"/>
      <c r="PSW44" s="288"/>
      <c r="PSY44" s="269"/>
      <c r="PSZ44" s="267"/>
      <c r="PTG44" s="288"/>
      <c r="PTI44" s="269"/>
      <c r="PTJ44" s="267"/>
      <c r="PTQ44" s="288"/>
      <c r="PTS44" s="269"/>
      <c r="PTT44" s="267"/>
      <c r="PUA44" s="288"/>
      <c r="PUC44" s="269"/>
      <c r="PUD44" s="267"/>
      <c r="PUK44" s="288"/>
      <c r="PUM44" s="269"/>
      <c r="PUN44" s="267"/>
      <c r="PUU44" s="288"/>
      <c r="PUW44" s="269"/>
      <c r="PUX44" s="267"/>
      <c r="PVE44" s="288"/>
      <c r="PVG44" s="269"/>
      <c r="PVH44" s="267"/>
      <c r="PVO44" s="288"/>
      <c r="PVQ44" s="269"/>
      <c r="PVR44" s="267"/>
      <c r="PVY44" s="288"/>
      <c r="PWA44" s="269"/>
      <c r="PWB44" s="267"/>
      <c r="PWI44" s="288"/>
      <c r="PWK44" s="269"/>
      <c r="PWL44" s="267"/>
      <c r="PWS44" s="288"/>
      <c r="PWU44" s="269"/>
      <c r="PWV44" s="267"/>
      <c r="PXC44" s="288"/>
      <c r="PXE44" s="269"/>
      <c r="PXF44" s="267"/>
      <c r="PXM44" s="288"/>
      <c r="PXO44" s="269"/>
      <c r="PXP44" s="267"/>
      <c r="PXW44" s="288"/>
      <c r="PXY44" s="269"/>
      <c r="PXZ44" s="267"/>
      <c r="PYG44" s="288"/>
      <c r="PYI44" s="269"/>
      <c r="PYJ44" s="267"/>
      <c r="PYQ44" s="288"/>
      <c r="PYS44" s="269"/>
      <c r="PYT44" s="267"/>
      <c r="PZA44" s="288"/>
      <c r="PZC44" s="269"/>
      <c r="PZD44" s="267"/>
      <c r="PZK44" s="288"/>
      <c r="PZM44" s="269"/>
      <c r="PZN44" s="267"/>
      <c r="PZU44" s="288"/>
      <c r="PZW44" s="269"/>
      <c r="PZX44" s="267"/>
      <c r="QAE44" s="288"/>
      <c r="QAG44" s="269"/>
      <c r="QAH44" s="267"/>
      <c r="QAO44" s="288"/>
      <c r="QAQ44" s="269"/>
      <c r="QAR44" s="267"/>
      <c r="QAY44" s="288"/>
      <c r="QBA44" s="269"/>
      <c r="QBB44" s="267"/>
      <c r="QBI44" s="288"/>
      <c r="QBK44" s="269"/>
      <c r="QBL44" s="267"/>
      <c r="QBS44" s="288"/>
      <c r="QBU44" s="269"/>
      <c r="QBV44" s="267"/>
      <c r="QCC44" s="288"/>
      <c r="QCE44" s="269"/>
      <c r="QCF44" s="267"/>
      <c r="QCM44" s="288"/>
      <c r="QCO44" s="269"/>
      <c r="QCP44" s="267"/>
      <c r="QCW44" s="288"/>
      <c r="QCY44" s="269"/>
      <c r="QCZ44" s="267"/>
      <c r="QDG44" s="288"/>
      <c r="QDI44" s="269"/>
      <c r="QDJ44" s="267"/>
      <c r="QDQ44" s="288"/>
      <c r="QDS44" s="269"/>
      <c r="QDT44" s="267"/>
      <c r="QEA44" s="288"/>
      <c r="QEC44" s="269"/>
      <c r="QED44" s="267"/>
      <c r="QEK44" s="288"/>
      <c r="QEM44" s="269"/>
      <c r="QEN44" s="267"/>
      <c r="QEU44" s="288"/>
      <c r="QEW44" s="269"/>
      <c r="QEX44" s="267"/>
      <c r="QFE44" s="288"/>
      <c r="QFG44" s="269"/>
      <c r="QFH44" s="267"/>
      <c r="QFO44" s="288"/>
      <c r="QFQ44" s="269"/>
      <c r="QFR44" s="267"/>
      <c r="QFY44" s="288"/>
      <c r="QGA44" s="269"/>
      <c r="QGB44" s="267"/>
      <c r="QGI44" s="288"/>
      <c r="QGK44" s="269"/>
      <c r="QGL44" s="267"/>
      <c r="QGS44" s="288"/>
      <c r="QGU44" s="269"/>
      <c r="QGV44" s="267"/>
      <c r="QHC44" s="288"/>
      <c r="QHE44" s="269"/>
      <c r="QHF44" s="267"/>
      <c r="QHM44" s="288"/>
      <c r="QHO44" s="269"/>
      <c r="QHP44" s="267"/>
      <c r="QHW44" s="288"/>
      <c r="QHY44" s="269"/>
      <c r="QHZ44" s="267"/>
      <c r="QIG44" s="288"/>
      <c r="QII44" s="269"/>
      <c r="QIJ44" s="267"/>
      <c r="QIQ44" s="288"/>
      <c r="QIS44" s="269"/>
      <c r="QIT44" s="267"/>
      <c r="QJA44" s="288"/>
      <c r="QJC44" s="269"/>
      <c r="QJD44" s="267"/>
      <c r="QJK44" s="288"/>
      <c r="QJM44" s="269"/>
      <c r="QJN44" s="267"/>
      <c r="QJU44" s="288"/>
      <c r="QJW44" s="269"/>
      <c r="QJX44" s="267"/>
      <c r="QKE44" s="288"/>
      <c r="QKG44" s="269"/>
      <c r="QKH44" s="267"/>
      <c r="QKO44" s="288"/>
      <c r="QKQ44" s="269"/>
      <c r="QKR44" s="267"/>
      <c r="QKY44" s="288"/>
      <c r="QLA44" s="269"/>
      <c r="QLB44" s="267"/>
      <c r="QLI44" s="288"/>
      <c r="QLK44" s="269"/>
      <c r="QLL44" s="267"/>
      <c r="QLS44" s="288"/>
      <c r="QLU44" s="269"/>
      <c r="QLV44" s="267"/>
      <c r="QMC44" s="288"/>
      <c r="QME44" s="269"/>
      <c r="QMF44" s="267"/>
      <c r="QMM44" s="288"/>
      <c r="QMO44" s="269"/>
      <c r="QMP44" s="267"/>
      <c r="QMW44" s="288"/>
      <c r="QMY44" s="269"/>
      <c r="QMZ44" s="267"/>
      <c r="QNG44" s="288"/>
      <c r="QNI44" s="269"/>
      <c r="QNJ44" s="267"/>
      <c r="QNQ44" s="288"/>
      <c r="QNS44" s="269"/>
      <c r="QNT44" s="267"/>
      <c r="QOA44" s="288"/>
      <c r="QOC44" s="269"/>
      <c r="QOD44" s="267"/>
      <c r="QOK44" s="288"/>
      <c r="QOM44" s="269"/>
      <c r="QON44" s="267"/>
      <c r="QOU44" s="288"/>
      <c r="QOW44" s="269"/>
      <c r="QOX44" s="267"/>
      <c r="QPE44" s="288"/>
      <c r="QPG44" s="269"/>
      <c r="QPH44" s="267"/>
      <c r="QPO44" s="288"/>
      <c r="QPQ44" s="269"/>
      <c r="QPR44" s="267"/>
      <c r="QPY44" s="288"/>
      <c r="QQA44" s="269"/>
      <c r="QQB44" s="267"/>
      <c r="QQI44" s="288"/>
      <c r="QQK44" s="269"/>
      <c r="QQL44" s="267"/>
      <c r="QQS44" s="288"/>
      <c r="QQU44" s="269"/>
      <c r="QQV44" s="267"/>
      <c r="QRC44" s="288"/>
      <c r="QRE44" s="269"/>
      <c r="QRF44" s="267"/>
      <c r="QRM44" s="288"/>
      <c r="QRO44" s="269"/>
      <c r="QRP44" s="267"/>
      <c r="QRW44" s="288"/>
      <c r="QRY44" s="269"/>
      <c r="QRZ44" s="267"/>
      <c r="QSG44" s="288"/>
      <c r="QSI44" s="269"/>
      <c r="QSJ44" s="267"/>
      <c r="QSQ44" s="288"/>
      <c r="QSS44" s="269"/>
      <c r="QST44" s="267"/>
      <c r="QTA44" s="288"/>
      <c r="QTC44" s="269"/>
      <c r="QTD44" s="267"/>
      <c r="QTK44" s="288"/>
      <c r="QTM44" s="269"/>
      <c r="QTN44" s="267"/>
      <c r="QTU44" s="288"/>
      <c r="QTW44" s="269"/>
      <c r="QTX44" s="267"/>
      <c r="QUE44" s="288"/>
      <c r="QUG44" s="269"/>
      <c r="QUH44" s="267"/>
      <c r="QUO44" s="288"/>
      <c r="QUQ44" s="269"/>
      <c r="QUR44" s="267"/>
      <c r="QUY44" s="288"/>
      <c r="QVA44" s="269"/>
      <c r="QVB44" s="267"/>
      <c r="QVI44" s="288"/>
      <c r="QVK44" s="269"/>
      <c r="QVL44" s="267"/>
      <c r="QVS44" s="288"/>
      <c r="QVU44" s="269"/>
      <c r="QVV44" s="267"/>
      <c r="QWC44" s="288"/>
      <c r="QWE44" s="269"/>
      <c r="QWF44" s="267"/>
      <c r="QWM44" s="288"/>
      <c r="QWO44" s="269"/>
      <c r="QWP44" s="267"/>
      <c r="QWW44" s="288"/>
      <c r="QWY44" s="269"/>
      <c r="QWZ44" s="267"/>
      <c r="QXG44" s="288"/>
      <c r="QXI44" s="269"/>
      <c r="QXJ44" s="267"/>
      <c r="QXQ44" s="288"/>
      <c r="QXS44" s="269"/>
      <c r="QXT44" s="267"/>
      <c r="QYA44" s="288"/>
      <c r="QYC44" s="269"/>
      <c r="QYD44" s="267"/>
      <c r="QYK44" s="288"/>
      <c r="QYM44" s="269"/>
      <c r="QYN44" s="267"/>
      <c r="QYU44" s="288"/>
      <c r="QYW44" s="269"/>
      <c r="QYX44" s="267"/>
      <c r="QZE44" s="288"/>
      <c r="QZG44" s="269"/>
      <c r="QZH44" s="267"/>
      <c r="QZO44" s="288"/>
      <c r="QZQ44" s="269"/>
      <c r="QZR44" s="267"/>
      <c r="QZY44" s="288"/>
      <c r="RAA44" s="269"/>
      <c r="RAB44" s="267"/>
      <c r="RAI44" s="288"/>
      <c r="RAK44" s="269"/>
      <c r="RAL44" s="267"/>
      <c r="RAS44" s="288"/>
      <c r="RAU44" s="269"/>
      <c r="RAV44" s="267"/>
      <c r="RBC44" s="288"/>
      <c r="RBE44" s="269"/>
      <c r="RBF44" s="267"/>
      <c r="RBM44" s="288"/>
      <c r="RBO44" s="269"/>
      <c r="RBP44" s="267"/>
      <c r="RBW44" s="288"/>
      <c r="RBY44" s="269"/>
      <c r="RBZ44" s="267"/>
      <c r="RCG44" s="288"/>
      <c r="RCI44" s="269"/>
      <c r="RCJ44" s="267"/>
      <c r="RCQ44" s="288"/>
      <c r="RCS44" s="269"/>
      <c r="RCT44" s="267"/>
      <c r="RDA44" s="288"/>
      <c r="RDC44" s="269"/>
      <c r="RDD44" s="267"/>
      <c r="RDK44" s="288"/>
      <c r="RDM44" s="269"/>
      <c r="RDN44" s="267"/>
      <c r="RDU44" s="288"/>
      <c r="RDW44" s="269"/>
      <c r="RDX44" s="267"/>
      <c r="REE44" s="288"/>
      <c r="REG44" s="269"/>
      <c r="REH44" s="267"/>
      <c r="REO44" s="288"/>
      <c r="REQ44" s="269"/>
      <c r="RER44" s="267"/>
      <c r="REY44" s="288"/>
      <c r="RFA44" s="269"/>
      <c r="RFB44" s="267"/>
      <c r="RFI44" s="288"/>
      <c r="RFK44" s="269"/>
      <c r="RFL44" s="267"/>
      <c r="RFS44" s="288"/>
      <c r="RFU44" s="269"/>
      <c r="RFV44" s="267"/>
      <c r="RGC44" s="288"/>
      <c r="RGE44" s="269"/>
      <c r="RGF44" s="267"/>
      <c r="RGM44" s="288"/>
      <c r="RGO44" s="269"/>
      <c r="RGP44" s="267"/>
      <c r="RGW44" s="288"/>
      <c r="RGY44" s="269"/>
      <c r="RGZ44" s="267"/>
      <c r="RHG44" s="288"/>
      <c r="RHI44" s="269"/>
      <c r="RHJ44" s="267"/>
      <c r="RHQ44" s="288"/>
      <c r="RHS44" s="269"/>
      <c r="RHT44" s="267"/>
      <c r="RIA44" s="288"/>
      <c r="RIC44" s="269"/>
      <c r="RID44" s="267"/>
      <c r="RIK44" s="288"/>
      <c r="RIM44" s="269"/>
      <c r="RIN44" s="267"/>
      <c r="RIU44" s="288"/>
      <c r="RIW44" s="269"/>
      <c r="RIX44" s="267"/>
      <c r="RJE44" s="288"/>
      <c r="RJG44" s="269"/>
      <c r="RJH44" s="267"/>
      <c r="RJO44" s="288"/>
      <c r="RJQ44" s="269"/>
      <c r="RJR44" s="267"/>
      <c r="RJY44" s="288"/>
      <c r="RKA44" s="269"/>
      <c r="RKB44" s="267"/>
      <c r="RKI44" s="288"/>
      <c r="RKK44" s="269"/>
      <c r="RKL44" s="267"/>
      <c r="RKS44" s="288"/>
      <c r="RKU44" s="269"/>
      <c r="RKV44" s="267"/>
      <c r="RLC44" s="288"/>
      <c r="RLE44" s="269"/>
      <c r="RLF44" s="267"/>
      <c r="RLM44" s="288"/>
      <c r="RLO44" s="269"/>
      <c r="RLP44" s="267"/>
      <c r="RLW44" s="288"/>
      <c r="RLY44" s="269"/>
      <c r="RLZ44" s="267"/>
      <c r="RMG44" s="288"/>
      <c r="RMI44" s="269"/>
      <c r="RMJ44" s="267"/>
      <c r="RMQ44" s="288"/>
      <c r="RMS44" s="269"/>
      <c r="RMT44" s="267"/>
      <c r="RNA44" s="288"/>
      <c r="RNC44" s="269"/>
      <c r="RND44" s="267"/>
      <c r="RNK44" s="288"/>
      <c r="RNM44" s="269"/>
      <c r="RNN44" s="267"/>
      <c r="RNU44" s="288"/>
      <c r="RNW44" s="269"/>
      <c r="RNX44" s="267"/>
      <c r="ROE44" s="288"/>
      <c r="ROG44" s="269"/>
      <c r="ROH44" s="267"/>
      <c r="ROO44" s="288"/>
      <c r="ROQ44" s="269"/>
      <c r="ROR44" s="267"/>
      <c r="ROY44" s="288"/>
      <c r="RPA44" s="269"/>
      <c r="RPB44" s="267"/>
      <c r="RPI44" s="288"/>
      <c r="RPK44" s="269"/>
      <c r="RPL44" s="267"/>
      <c r="RPS44" s="288"/>
      <c r="RPU44" s="269"/>
      <c r="RPV44" s="267"/>
      <c r="RQC44" s="288"/>
      <c r="RQE44" s="269"/>
      <c r="RQF44" s="267"/>
      <c r="RQM44" s="288"/>
      <c r="RQO44" s="269"/>
      <c r="RQP44" s="267"/>
      <c r="RQW44" s="288"/>
      <c r="RQY44" s="269"/>
      <c r="RQZ44" s="267"/>
      <c r="RRG44" s="288"/>
      <c r="RRI44" s="269"/>
      <c r="RRJ44" s="267"/>
      <c r="RRQ44" s="288"/>
      <c r="RRS44" s="269"/>
      <c r="RRT44" s="267"/>
      <c r="RSA44" s="288"/>
      <c r="RSC44" s="269"/>
      <c r="RSD44" s="267"/>
      <c r="RSK44" s="288"/>
      <c r="RSM44" s="269"/>
      <c r="RSN44" s="267"/>
      <c r="RSU44" s="288"/>
      <c r="RSW44" s="269"/>
      <c r="RSX44" s="267"/>
      <c r="RTE44" s="288"/>
      <c r="RTG44" s="269"/>
      <c r="RTH44" s="267"/>
      <c r="RTO44" s="288"/>
      <c r="RTQ44" s="269"/>
      <c r="RTR44" s="267"/>
      <c r="RTY44" s="288"/>
      <c r="RUA44" s="269"/>
      <c r="RUB44" s="267"/>
      <c r="RUI44" s="288"/>
      <c r="RUK44" s="269"/>
      <c r="RUL44" s="267"/>
      <c r="RUS44" s="288"/>
      <c r="RUU44" s="269"/>
      <c r="RUV44" s="267"/>
      <c r="RVC44" s="288"/>
      <c r="RVE44" s="269"/>
      <c r="RVF44" s="267"/>
      <c r="RVM44" s="288"/>
      <c r="RVO44" s="269"/>
      <c r="RVP44" s="267"/>
      <c r="RVW44" s="288"/>
      <c r="RVY44" s="269"/>
      <c r="RVZ44" s="267"/>
      <c r="RWG44" s="288"/>
      <c r="RWI44" s="269"/>
      <c r="RWJ44" s="267"/>
      <c r="RWQ44" s="288"/>
      <c r="RWS44" s="269"/>
      <c r="RWT44" s="267"/>
      <c r="RXA44" s="288"/>
      <c r="RXC44" s="269"/>
      <c r="RXD44" s="267"/>
      <c r="RXK44" s="288"/>
      <c r="RXM44" s="269"/>
      <c r="RXN44" s="267"/>
      <c r="RXU44" s="288"/>
      <c r="RXW44" s="269"/>
      <c r="RXX44" s="267"/>
      <c r="RYE44" s="288"/>
      <c r="RYG44" s="269"/>
      <c r="RYH44" s="267"/>
      <c r="RYO44" s="288"/>
      <c r="RYQ44" s="269"/>
      <c r="RYR44" s="267"/>
      <c r="RYY44" s="288"/>
      <c r="RZA44" s="269"/>
      <c r="RZB44" s="267"/>
      <c r="RZI44" s="288"/>
      <c r="RZK44" s="269"/>
      <c r="RZL44" s="267"/>
      <c r="RZS44" s="288"/>
      <c r="RZU44" s="269"/>
      <c r="RZV44" s="267"/>
      <c r="SAC44" s="288"/>
      <c r="SAE44" s="269"/>
      <c r="SAF44" s="267"/>
      <c r="SAM44" s="288"/>
      <c r="SAO44" s="269"/>
      <c r="SAP44" s="267"/>
      <c r="SAW44" s="288"/>
      <c r="SAY44" s="269"/>
      <c r="SAZ44" s="267"/>
      <c r="SBG44" s="288"/>
      <c r="SBI44" s="269"/>
      <c r="SBJ44" s="267"/>
      <c r="SBQ44" s="288"/>
      <c r="SBS44" s="269"/>
      <c r="SBT44" s="267"/>
      <c r="SCA44" s="288"/>
      <c r="SCC44" s="269"/>
      <c r="SCD44" s="267"/>
      <c r="SCK44" s="288"/>
      <c r="SCM44" s="269"/>
      <c r="SCN44" s="267"/>
      <c r="SCU44" s="288"/>
      <c r="SCW44" s="269"/>
      <c r="SCX44" s="267"/>
      <c r="SDE44" s="288"/>
      <c r="SDG44" s="269"/>
      <c r="SDH44" s="267"/>
      <c r="SDO44" s="288"/>
      <c r="SDQ44" s="269"/>
      <c r="SDR44" s="267"/>
      <c r="SDY44" s="288"/>
      <c r="SEA44" s="269"/>
      <c r="SEB44" s="267"/>
      <c r="SEI44" s="288"/>
      <c r="SEK44" s="269"/>
      <c r="SEL44" s="267"/>
      <c r="SES44" s="288"/>
      <c r="SEU44" s="269"/>
      <c r="SEV44" s="267"/>
      <c r="SFC44" s="288"/>
      <c r="SFE44" s="269"/>
      <c r="SFF44" s="267"/>
      <c r="SFM44" s="288"/>
      <c r="SFO44" s="269"/>
      <c r="SFP44" s="267"/>
      <c r="SFW44" s="288"/>
      <c r="SFY44" s="269"/>
      <c r="SFZ44" s="267"/>
      <c r="SGG44" s="288"/>
      <c r="SGI44" s="269"/>
      <c r="SGJ44" s="267"/>
      <c r="SGQ44" s="288"/>
      <c r="SGS44" s="269"/>
      <c r="SGT44" s="267"/>
      <c r="SHA44" s="288"/>
      <c r="SHC44" s="269"/>
      <c r="SHD44" s="267"/>
      <c r="SHK44" s="288"/>
      <c r="SHM44" s="269"/>
      <c r="SHN44" s="267"/>
      <c r="SHU44" s="288"/>
      <c r="SHW44" s="269"/>
      <c r="SHX44" s="267"/>
      <c r="SIE44" s="288"/>
      <c r="SIG44" s="269"/>
      <c r="SIH44" s="267"/>
      <c r="SIO44" s="288"/>
      <c r="SIQ44" s="269"/>
      <c r="SIR44" s="267"/>
      <c r="SIY44" s="288"/>
      <c r="SJA44" s="269"/>
      <c r="SJB44" s="267"/>
      <c r="SJI44" s="288"/>
      <c r="SJK44" s="269"/>
      <c r="SJL44" s="267"/>
      <c r="SJS44" s="288"/>
      <c r="SJU44" s="269"/>
      <c r="SJV44" s="267"/>
      <c r="SKC44" s="288"/>
      <c r="SKE44" s="269"/>
      <c r="SKF44" s="267"/>
      <c r="SKM44" s="288"/>
      <c r="SKO44" s="269"/>
      <c r="SKP44" s="267"/>
      <c r="SKW44" s="288"/>
      <c r="SKY44" s="269"/>
      <c r="SKZ44" s="267"/>
      <c r="SLG44" s="288"/>
      <c r="SLI44" s="269"/>
      <c r="SLJ44" s="267"/>
      <c r="SLQ44" s="288"/>
      <c r="SLS44" s="269"/>
      <c r="SLT44" s="267"/>
      <c r="SMA44" s="288"/>
      <c r="SMC44" s="269"/>
      <c r="SMD44" s="267"/>
      <c r="SMK44" s="288"/>
      <c r="SMM44" s="269"/>
      <c r="SMN44" s="267"/>
      <c r="SMU44" s="288"/>
      <c r="SMW44" s="269"/>
      <c r="SMX44" s="267"/>
      <c r="SNE44" s="288"/>
      <c r="SNG44" s="269"/>
      <c r="SNH44" s="267"/>
      <c r="SNO44" s="288"/>
      <c r="SNQ44" s="269"/>
      <c r="SNR44" s="267"/>
      <c r="SNY44" s="288"/>
      <c r="SOA44" s="269"/>
      <c r="SOB44" s="267"/>
      <c r="SOI44" s="288"/>
      <c r="SOK44" s="269"/>
      <c r="SOL44" s="267"/>
      <c r="SOS44" s="288"/>
      <c r="SOU44" s="269"/>
      <c r="SOV44" s="267"/>
      <c r="SPC44" s="288"/>
      <c r="SPE44" s="269"/>
      <c r="SPF44" s="267"/>
      <c r="SPM44" s="288"/>
      <c r="SPO44" s="269"/>
      <c r="SPP44" s="267"/>
      <c r="SPW44" s="288"/>
      <c r="SPY44" s="269"/>
      <c r="SPZ44" s="267"/>
      <c r="SQG44" s="288"/>
      <c r="SQI44" s="269"/>
      <c r="SQJ44" s="267"/>
      <c r="SQQ44" s="288"/>
      <c r="SQS44" s="269"/>
      <c r="SQT44" s="267"/>
      <c r="SRA44" s="288"/>
      <c r="SRC44" s="269"/>
      <c r="SRD44" s="267"/>
      <c r="SRK44" s="288"/>
      <c r="SRM44" s="269"/>
      <c r="SRN44" s="267"/>
      <c r="SRU44" s="288"/>
      <c r="SRW44" s="269"/>
      <c r="SRX44" s="267"/>
      <c r="SSE44" s="288"/>
      <c r="SSG44" s="269"/>
      <c r="SSH44" s="267"/>
      <c r="SSO44" s="288"/>
      <c r="SSQ44" s="269"/>
      <c r="SSR44" s="267"/>
      <c r="SSY44" s="288"/>
      <c r="STA44" s="269"/>
      <c r="STB44" s="267"/>
      <c r="STI44" s="288"/>
      <c r="STK44" s="269"/>
      <c r="STL44" s="267"/>
      <c r="STS44" s="288"/>
      <c r="STU44" s="269"/>
      <c r="STV44" s="267"/>
      <c r="SUC44" s="288"/>
      <c r="SUE44" s="269"/>
      <c r="SUF44" s="267"/>
      <c r="SUM44" s="288"/>
      <c r="SUO44" s="269"/>
      <c r="SUP44" s="267"/>
      <c r="SUW44" s="288"/>
      <c r="SUY44" s="269"/>
      <c r="SUZ44" s="267"/>
      <c r="SVG44" s="288"/>
      <c r="SVI44" s="269"/>
      <c r="SVJ44" s="267"/>
      <c r="SVQ44" s="288"/>
      <c r="SVS44" s="269"/>
      <c r="SVT44" s="267"/>
      <c r="SWA44" s="288"/>
      <c r="SWC44" s="269"/>
      <c r="SWD44" s="267"/>
      <c r="SWK44" s="288"/>
      <c r="SWM44" s="269"/>
      <c r="SWN44" s="267"/>
      <c r="SWU44" s="288"/>
      <c r="SWW44" s="269"/>
      <c r="SWX44" s="267"/>
      <c r="SXE44" s="288"/>
      <c r="SXG44" s="269"/>
      <c r="SXH44" s="267"/>
      <c r="SXO44" s="288"/>
      <c r="SXQ44" s="269"/>
      <c r="SXR44" s="267"/>
      <c r="SXY44" s="288"/>
      <c r="SYA44" s="269"/>
      <c r="SYB44" s="267"/>
      <c r="SYI44" s="288"/>
      <c r="SYK44" s="269"/>
      <c r="SYL44" s="267"/>
      <c r="SYS44" s="288"/>
      <c r="SYU44" s="269"/>
      <c r="SYV44" s="267"/>
      <c r="SZC44" s="288"/>
      <c r="SZE44" s="269"/>
      <c r="SZF44" s="267"/>
      <c r="SZM44" s="288"/>
      <c r="SZO44" s="269"/>
      <c r="SZP44" s="267"/>
      <c r="SZW44" s="288"/>
      <c r="SZY44" s="269"/>
      <c r="SZZ44" s="267"/>
      <c r="TAG44" s="288"/>
      <c r="TAI44" s="269"/>
      <c r="TAJ44" s="267"/>
      <c r="TAQ44" s="288"/>
      <c r="TAS44" s="269"/>
      <c r="TAT44" s="267"/>
      <c r="TBA44" s="288"/>
      <c r="TBC44" s="269"/>
      <c r="TBD44" s="267"/>
      <c r="TBK44" s="288"/>
      <c r="TBM44" s="269"/>
      <c r="TBN44" s="267"/>
      <c r="TBU44" s="288"/>
      <c r="TBW44" s="269"/>
      <c r="TBX44" s="267"/>
      <c r="TCE44" s="288"/>
      <c r="TCG44" s="269"/>
      <c r="TCH44" s="267"/>
      <c r="TCO44" s="288"/>
      <c r="TCQ44" s="269"/>
      <c r="TCR44" s="267"/>
      <c r="TCY44" s="288"/>
      <c r="TDA44" s="269"/>
      <c r="TDB44" s="267"/>
      <c r="TDI44" s="288"/>
      <c r="TDK44" s="269"/>
      <c r="TDL44" s="267"/>
      <c r="TDS44" s="288"/>
      <c r="TDU44" s="269"/>
      <c r="TDV44" s="267"/>
      <c r="TEC44" s="288"/>
      <c r="TEE44" s="269"/>
      <c r="TEF44" s="267"/>
      <c r="TEM44" s="288"/>
      <c r="TEO44" s="269"/>
      <c r="TEP44" s="267"/>
      <c r="TEW44" s="288"/>
      <c r="TEY44" s="269"/>
      <c r="TEZ44" s="267"/>
      <c r="TFG44" s="288"/>
      <c r="TFI44" s="269"/>
      <c r="TFJ44" s="267"/>
      <c r="TFQ44" s="288"/>
      <c r="TFS44" s="269"/>
      <c r="TFT44" s="267"/>
      <c r="TGA44" s="288"/>
      <c r="TGC44" s="269"/>
      <c r="TGD44" s="267"/>
      <c r="TGK44" s="288"/>
      <c r="TGM44" s="269"/>
      <c r="TGN44" s="267"/>
      <c r="TGU44" s="288"/>
      <c r="TGW44" s="269"/>
      <c r="TGX44" s="267"/>
      <c r="THE44" s="288"/>
      <c r="THG44" s="269"/>
      <c r="THH44" s="267"/>
      <c r="THO44" s="288"/>
      <c r="THQ44" s="269"/>
      <c r="THR44" s="267"/>
      <c r="THY44" s="288"/>
      <c r="TIA44" s="269"/>
      <c r="TIB44" s="267"/>
      <c r="TII44" s="288"/>
      <c r="TIK44" s="269"/>
      <c r="TIL44" s="267"/>
      <c r="TIS44" s="288"/>
      <c r="TIU44" s="269"/>
      <c r="TIV44" s="267"/>
      <c r="TJC44" s="288"/>
      <c r="TJE44" s="269"/>
      <c r="TJF44" s="267"/>
      <c r="TJM44" s="288"/>
      <c r="TJO44" s="269"/>
      <c r="TJP44" s="267"/>
      <c r="TJW44" s="288"/>
      <c r="TJY44" s="269"/>
      <c r="TJZ44" s="267"/>
      <c r="TKG44" s="288"/>
      <c r="TKI44" s="269"/>
      <c r="TKJ44" s="267"/>
      <c r="TKQ44" s="288"/>
      <c r="TKS44" s="269"/>
      <c r="TKT44" s="267"/>
      <c r="TLA44" s="288"/>
      <c r="TLC44" s="269"/>
      <c r="TLD44" s="267"/>
      <c r="TLK44" s="288"/>
      <c r="TLM44" s="269"/>
      <c r="TLN44" s="267"/>
      <c r="TLU44" s="288"/>
      <c r="TLW44" s="269"/>
      <c r="TLX44" s="267"/>
      <c r="TME44" s="288"/>
      <c r="TMG44" s="269"/>
      <c r="TMH44" s="267"/>
      <c r="TMO44" s="288"/>
      <c r="TMQ44" s="269"/>
      <c r="TMR44" s="267"/>
      <c r="TMY44" s="288"/>
      <c r="TNA44" s="269"/>
      <c r="TNB44" s="267"/>
      <c r="TNI44" s="288"/>
      <c r="TNK44" s="269"/>
      <c r="TNL44" s="267"/>
      <c r="TNS44" s="288"/>
      <c r="TNU44" s="269"/>
      <c r="TNV44" s="267"/>
      <c r="TOC44" s="288"/>
      <c r="TOE44" s="269"/>
      <c r="TOF44" s="267"/>
      <c r="TOM44" s="288"/>
      <c r="TOO44" s="269"/>
      <c r="TOP44" s="267"/>
      <c r="TOW44" s="288"/>
      <c r="TOY44" s="269"/>
      <c r="TOZ44" s="267"/>
      <c r="TPG44" s="288"/>
      <c r="TPI44" s="269"/>
      <c r="TPJ44" s="267"/>
      <c r="TPQ44" s="288"/>
      <c r="TPS44" s="269"/>
      <c r="TPT44" s="267"/>
      <c r="TQA44" s="288"/>
      <c r="TQC44" s="269"/>
      <c r="TQD44" s="267"/>
      <c r="TQK44" s="288"/>
      <c r="TQM44" s="269"/>
      <c r="TQN44" s="267"/>
      <c r="TQU44" s="288"/>
      <c r="TQW44" s="269"/>
      <c r="TQX44" s="267"/>
      <c r="TRE44" s="288"/>
      <c r="TRG44" s="269"/>
      <c r="TRH44" s="267"/>
      <c r="TRO44" s="288"/>
      <c r="TRQ44" s="269"/>
      <c r="TRR44" s="267"/>
      <c r="TRY44" s="288"/>
      <c r="TSA44" s="269"/>
      <c r="TSB44" s="267"/>
      <c r="TSI44" s="288"/>
      <c r="TSK44" s="269"/>
      <c r="TSL44" s="267"/>
      <c r="TSS44" s="288"/>
      <c r="TSU44" s="269"/>
      <c r="TSV44" s="267"/>
      <c r="TTC44" s="288"/>
      <c r="TTE44" s="269"/>
      <c r="TTF44" s="267"/>
      <c r="TTM44" s="288"/>
      <c r="TTO44" s="269"/>
      <c r="TTP44" s="267"/>
      <c r="TTW44" s="288"/>
      <c r="TTY44" s="269"/>
      <c r="TTZ44" s="267"/>
      <c r="TUG44" s="288"/>
      <c r="TUI44" s="269"/>
      <c r="TUJ44" s="267"/>
      <c r="TUQ44" s="288"/>
      <c r="TUS44" s="269"/>
      <c r="TUT44" s="267"/>
      <c r="TVA44" s="288"/>
      <c r="TVC44" s="269"/>
      <c r="TVD44" s="267"/>
      <c r="TVK44" s="288"/>
      <c r="TVM44" s="269"/>
      <c r="TVN44" s="267"/>
      <c r="TVU44" s="288"/>
      <c r="TVW44" s="269"/>
      <c r="TVX44" s="267"/>
      <c r="TWE44" s="288"/>
      <c r="TWG44" s="269"/>
      <c r="TWH44" s="267"/>
      <c r="TWO44" s="288"/>
      <c r="TWQ44" s="269"/>
      <c r="TWR44" s="267"/>
      <c r="TWY44" s="288"/>
      <c r="TXA44" s="269"/>
      <c r="TXB44" s="267"/>
      <c r="TXI44" s="288"/>
      <c r="TXK44" s="269"/>
      <c r="TXL44" s="267"/>
      <c r="TXS44" s="288"/>
      <c r="TXU44" s="269"/>
      <c r="TXV44" s="267"/>
      <c r="TYC44" s="288"/>
      <c r="TYE44" s="269"/>
      <c r="TYF44" s="267"/>
      <c r="TYM44" s="288"/>
      <c r="TYO44" s="269"/>
      <c r="TYP44" s="267"/>
      <c r="TYW44" s="288"/>
      <c r="TYY44" s="269"/>
      <c r="TYZ44" s="267"/>
      <c r="TZG44" s="288"/>
      <c r="TZI44" s="269"/>
      <c r="TZJ44" s="267"/>
      <c r="TZQ44" s="288"/>
      <c r="TZS44" s="269"/>
      <c r="TZT44" s="267"/>
      <c r="UAA44" s="288"/>
      <c r="UAC44" s="269"/>
      <c r="UAD44" s="267"/>
      <c r="UAK44" s="288"/>
      <c r="UAM44" s="269"/>
      <c r="UAN44" s="267"/>
      <c r="UAU44" s="288"/>
      <c r="UAW44" s="269"/>
      <c r="UAX44" s="267"/>
      <c r="UBE44" s="288"/>
      <c r="UBG44" s="269"/>
      <c r="UBH44" s="267"/>
      <c r="UBO44" s="288"/>
      <c r="UBQ44" s="269"/>
      <c r="UBR44" s="267"/>
      <c r="UBY44" s="288"/>
      <c r="UCA44" s="269"/>
      <c r="UCB44" s="267"/>
      <c r="UCI44" s="288"/>
      <c r="UCK44" s="269"/>
      <c r="UCL44" s="267"/>
      <c r="UCS44" s="288"/>
      <c r="UCU44" s="269"/>
      <c r="UCV44" s="267"/>
      <c r="UDC44" s="288"/>
      <c r="UDE44" s="269"/>
      <c r="UDF44" s="267"/>
      <c r="UDM44" s="288"/>
      <c r="UDO44" s="269"/>
      <c r="UDP44" s="267"/>
      <c r="UDW44" s="288"/>
      <c r="UDY44" s="269"/>
      <c r="UDZ44" s="267"/>
      <c r="UEG44" s="288"/>
      <c r="UEI44" s="269"/>
      <c r="UEJ44" s="267"/>
      <c r="UEQ44" s="288"/>
      <c r="UES44" s="269"/>
      <c r="UET44" s="267"/>
      <c r="UFA44" s="288"/>
      <c r="UFC44" s="269"/>
      <c r="UFD44" s="267"/>
      <c r="UFK44" s="288"/>
      <c r="UFM44" s="269"/>
      <c r="UFN44" s="267"/>
      <c r="UFU44" s="288"/>
      <c r="UFW44" s="269"/>
      <c r="UFX44" s="267"/>
      <c r="UGE44" s="288"/>
      <c r="UGG44" s="269"/>
      <c r="UGH44" s="267"/>
      <c r="UGO44" s="288"/>
      <c r="UGQ44" s="269"/>
      <c r="UGR44" s="267"/>
      <c r="UGY44" s="288"/>
      <c r="UHA44" s="269"/>
      <c r="UHB44" s="267"/>
      <c r="UHI44" s="288"/>
      <c r="UHK44" s="269"/>
      <c r="UHL44" s="267"/>
      <c r="UHS44" s="288"/>
      <c r="UHU44" s="269"/>
      <c r="UHV44" s="267"/>
      <c r="UIC44" s="288"/>
      <c r="UIE44" s="269"/>
      <c r="UIF44" s="267"/>
      <c r="UIM44" s="288"/>
      <c r="UIO44" s="269"/>
      <c r="UIP44" s="267"/>
      <c r="UIW44" s="288"/>
      <c r="UIY44" s="269"/>
      <c r="UIZ44" s="267"/>
      <c r="UJG44" s="288"/>
      <c r="UJI44" s="269"/>
      <c r="UJJ44" s="267"/>
      <c r="UJQ44" s="288"/>
      <c r="UJS44" s="269"/>
      <c r="UJT44" s="267"/>
      <c r="UKA44" s="288"/>
      <c r="UKC44" s="269"/>
      <c r="UKD44" s="267"/>
      <c r="UKK44" s="288"/>
      <c r="UKM44" s="269"/>
      <c r="UKN44" s="267"/>
      <c r="UKU44" s="288"/>
      <c r="UKW44" s="269"/>
      <c r="UKX44" s="267"/>
      <c r="ULE44" s="288"/>
      <c r="ULG44" s="269"/>
      <c r="ULH44" s="267"/>
      <c r="ULO44" s="288"/>
      <c r="ULQ44" s="269"/>
      <c r="ULR44" s="267"/>
      <c r="ULY44" s="288"/>
      <c r="UMA44" s="269"/>
      <c r="UMB44" s="267"/>
      <c r="UMI44" s="288"/>
      <c r="UMK44" s="269"/>
      <c r="UML44" s="267"/>
      <c r="UMS44" s="288"/>
      <c r="UMU44" s="269"/>
      <c r="UMV44" s="267"/>
      <c r="UNC44" s="288"/>
      <c r="UNE44" s="269"/>
      <c r="UNF44" s="267"/>
      <c r="UNM44" s="288"/>
      <c r="UNO44" s="269"/>
      <c r="UNP44" s="267"/>
      <c r="UNW44" s="288"/>
      <c r="UNY44" s="269"/>
      <c r="UNZ44" s="267"/>
      <c r="UOG44" s="288"/>
      <c r="UOI44" s="269"/>
      <c r="UOJ44" s="267"/>
      <c r="UOQ44" s="288"/>
      <c r="UOS44" s="269"/>
      <c r="UOT44" s="267"/>
      <c r="UPA44" s="288"/>
      <c r="UPC44" s="269"/>
      <c r="UPD44" s="267"/>
      <c r="UPK44" s="288"/>
      <c r="UPM44" s="269"/>
      <c r="UPN44" s="267"/>
      <c r="UPU44" s="288"/>
      <c r="UPW44" s="269"/>
      <c r="UPX44" s="267"/>
      <c r="UQE44" s="288"/>
      <c r="UQG44" s="269"/>
      <c r="UQH44" s="267"/>
      <c r="UQO44" s="288"/>
      <c r="UQQ44" s="269"/>
      <c r="UQR44" s="267"/>
      <c r="UQY44" s="288"/>
      <c r="URA44" s="269"/>
      <c r="URB44" s="267"/>
      <c r="URI44" s="288"/>
      <c r="URK44" s="269"/>
      <c r="URL44" s="267"/>
      <c r="URS44" s="288"/>
      <c r="URU44" s="269"/>
      <c r="URV44" s="267"/>
      <c r="USC44" s="288"/>
      <c r="USE44" s="269"/>
      <c r="USF44" s="267"/>
      <c r="USM44" s="288"/>
      <c r="USO44" s="269"/>
      <c r="USP44" s="267"/>
      <c r="USW44" s="288"/>
      <c r="USY44" s="269"/>
      <c r="USZ44" s="267"/>
      <c r="UTG44" s="288"/>
      <c r="UTI44" s="269"/>
      <c r="UTJ44" s="267"/>
      <c r="UTQ44" s="288"/>
      <c r="UTS44" s="269"/>
      <c r="UTT44" s="267"/>
      <c r="UUA44" s="288"/>
      <c r="UUC44" s="269"/>
      <c r="UUD44" s="267"/>
      <c r="UUK44" s="288"/>
      <c r="UUM44" s="269"/>
      <c r="UUN44" s="267"/>
      <c r="UUU44" s="288"/>
      <c r="UUW44" s="269"/>
      <c r="UUX44" s="267"/>
      <c r="UVE44" s="288"/>
      <c r="UVG44" s="269"/>
      <c r="UVH44" s="267"/>
      <c r="UVO44" s="288"/>
      <c r="UVQ44" s="269"/>
      <c r="UVR44" s="267"/>
      <c r="UVY44" s="288"/>
      <c r="UWA44" s="269"/>
      <c r="UWB44" s="267"/>
      <c r="UWI44" s="288"/>
      <c r="UWK44" s="269"/>
      <c r="UWL44" s="267"/>
      <c r="UWS44" s="288"/>
      <c r="UWU44" s="269"/>
      <c r="UWV44" s="267"/>
      <c r="UXC44" s="288"/>
      <c r="UXE44" s="269"/>
      <c r="UXF44" s="267"/>
      <c r="UXM44" s="288"/>
      <c r="UXO44" s="269"/>
      <c r="UXP44" s="267"/>
      <c r="UXW44" s="288"/>
      <c r="UXY44" s="269"/>
      <c r="UXZ44" s="267"/>
      <c r="UYG44" s="288"/>
      <c r="UYI44" s="269"/>
      <c r="UYJ44" s="267"/>
      <c r="UYQ44" s="288"/>
      <c r="UYS44" s="269"/>
      <c r="UYT44" s="267"/>
      <c r="UZA44" s="288"/>
      <c r="UZC44" s="269"/>
      <c r="UZD44" s="267"/>
      <c r="UZK44" s="288"/>
      <c r="UZM44" s="269"/>
      <c r="UZN44" s="267"/>
      <c r="UZU44" s="288"/>
      <c r="UZW44" s="269"/>
      <c r="UZX44" s="267"/>
      <c r="VAE44" s="288"/>
      <c r="VAG44" s="269"/>
      <c r="VAH44" s="267"/>
      <c r="VAO44" s="288"/>
      <c r="VAQ44" s="269"/>
      <c r="VAR44" s="267"/>
      <c r="VAY44" s="288"/>
      <c r="VBA44" s="269"/>
      <c r="VBB44" s="267"/>
      <c r="VBI44" s="288"/>
      <c r="VBK44" s="269"/>
      <c r="VBL44" s="267"/>
      <c r="VBS44" s="288"/>
      <c r="VBU44" s="269"/>
      <c r="VBV44" s="267"/>
      <c r="VCC44" s="288"/>
      <c r="VCE44" s="269"/>
      <c r="VCF44" s="267"/>
      <c r="VCM44" s="288"/>
      <c r="VCO44" s="269"/>
      <c r="VCP44" s="267"/>
      <c r="VCW44" s="288"/>
      <c r="VCY44" s="269"/>
      <c r="VCZ44" s="267"/>
      <c r="VDG44" s="288"/>
      <c r="VDI44" s="269"/>
      <c r="VDJ44" s="267"/>
      <c r="VDQ44" s="288"/>
      <c r="VDS44" s="269"/>
      <c r="VDT44" s="267"/>
      <c r="VEA44" s="288"/>
      <c r="VEC44" s="269"/>
      <c r="VED44" s="267"/>
      <c r="VEK44" s="288"/>
      <c r="VEM44" s="269"/>
      <c r="VEN44" s="267"/>
      <c r="VEU44" s="288"/>
      <c r="VEW44" s="269"/>
      <c r="VEX44" s="267"/>
      <c r="VFE44" s="288"/>
      <c r="VFG44" s="269"/>
      <c r="VFH44" s="267"/>
      <c r="VFO44" s="288"/>
      <c r="VFQ44" s="269"/>
      <c r="VFR44" s="267"/>
      <c r="VFY44" s="288"/>
      <c r="VGA44" s="269"/>
      <c r="VGB44" s="267"/>
      <c r="VGI44" s="288"/>
      <c r="VGK44" s="269"/>
      <c r="VGL44" s="267"/>
      <c r="VGS44" s="288"/>
      <c r="VGU44" s="269"/>
      <c r="VGV44" s="267"/>
      <c r="VHC44" s="288"/>
      <c r="VHE44" s="269"/>
      <c r="VHF44" s="267"/>
      <c r="VHM44" s="288"/>
      <c r="VHO44" s="269"/>
      <c r="VHP44" s="267"/>
      <c r="VHW44" s="288"/>
      <c r="VHY44" s="269"/>
      <c r="VHZ44" s="267"/>
      <c r="VIG44" s="288"/>
      <c r="VII44" s="269"/>
      <c r="VIJ44" s="267"/>
      <c r="VIQ44" s="288"/>
      <c r="VIS44" s="269"/>
      <c r="VIT44" s="267"/>
      <c r="VJA44" s="288"/>
      <c r="VJC44" s="269"/>
      <c r="VJD44" s="267"/>
      <c r="VJK44" s="288"/>
      <c r="VJM44" s="269"/>
      <c r="VJN44" s="267"/>
      <c r="VJU44" s="288"/>
      <c r="VJW44" s="269"/>
      <c r="VJX44" s="267"/>
      <c r="VKE44" s="288"/>
      <c r="VKG44" s="269"/>
      <c r="VKH44" s="267"/>
      <c r="VKO44" s="288"/>
      <c r="VKQ44" s="269"/>
      <c r="VKR44" s="267"/>
      <c r="VKY44" s="288"/>
      <c r="VLA44" s="269"/>
      <c r="VLB44" s="267"/>
      <c r="VLI44" s="288"/>
      <c r="VLK44" s="269"/>
      <c r="VLL44" s="267"/>
      <c r="VLS44" s="288"/>
      <c r="VLU44" s="269"/>
      <c r="VLV44" s="267"/>
      <c r="VMC44" s="288"/>
      <c r="VME44" s="269"/>
      <c r="VMF44" s="267"/>
      <c r="VMM44" s="288"/>
      <c r="VMO44" s="269"/>
      <c r="VMP44" s="267"/>
      <c r="VMW44" s="288"/>
      <c r="VMY44" s="269"/>
      <c r="VMZ44" s="267"/>
      <c r="VNG44" s="288"/>
      <c r="VNI44" s="269"/>
      <c r="VNJ44" s="267"/>
      <c r="VNQ44" s="288"/>
      <c r="VNS44" s="269"/>
      <c r="VNT44" s="267"/>
      <c r="VOA44" s="288"/>
      <c r="VOC44" s="269"/>
      <c r="VOD44" s="267"/>
      <c r="VOK44" s="288"/>
      <c r="VOM44" s="269"/>
      <c r="VON44" s="267"/>
      <c r="VOU44" s="288"/>
      <c r="VOW44" s="269"/>
      <c r="VOX44" s="267"/>
      <c r="VPE44" s="288"/>
      <c r="VPG44" s="269"/>
      <c r="VPH44" s="267"/>
      <c r="VPO44" s="288"/>
      <c r="VPQ44" s="269"/>
      <c r="VPR44" s="267"/>
      <c r="VPY44" s="288"/>
      <c r="VQA44" s="269"/>
      <c r="VQB44" s="267"/>
      <c r="VQI44" s="288"/>
      <c r="VQK44" s="269"/>
      <c r="VQL44" s="267"/>
      <c r="VQS44" s="288"/>
      <c r="VQU44" s="269"/>
      <c r="VQV44" s="267"/>
      <c r="VRC44" s="288"/>
      <c r="VRE44" s="269"/>
      <c r="VRF44" s="267"/>
      <c r="VRM44" s="288"/>
      <c r="VRO44" s="269"/>
      <c r="VRP44" s="267"/>
      <c r="VRW44" s="288"/>
      <c r="VRY44" s="269"/>
      <c r="VRZ44" s="267"/>
      <c r="VSG44" s="288"/>
      <c r="VSI44" s="269"/>
      <c r="VSJ44" s="267"/>
      <c r="VSQ44" s="288"/>
      <c r="VSS44" s="269"/>
      <c r="VST44" s="267"/>
      <c r="VTA44" s="288"/>
      <c r="VTC44" s="269"/>
      <c r="VTD44" s="267"/>
      <c r="VTK44" s="288"/>
      <c r="VTM44" s="269"/>
      <c r="VTN44" s="267"/>
      <c r="VTU44" s="288"/>
      <c r="VTW44" s="269"/>
      <c r="VTX44" s="267"/>
      <c r="VUE44" s="288"/>
      <c r="VUG44" s="269"/>
      <c r="VUH44" s="267"/>
      <c r="VUO44" s="288"/>
      <c r="VUQ44" s="269"/>
      <c r="VUR44" s="267"/>
      <c r="VUY44" s="288"/>
      <c r="VVA44" s="269"/>
      <c r="VVB44" s="267"/>
      <c r="VVI44" s="288"/>
      <c r="VVK44" s="269"/>
      <c r="VVL44" s="267"/>
      <c r="VVS44" s="288"/>
      <c r="VVU44" s="269"/>
      <c r="VVV44" s="267"/>
      <c r="VWC44" s="288"/>
      <c r="VWE44" s="269"/>
      <c r="VWF44" s="267"/>
      <c r="VWM44" s="288"/>
      <c r="VWO44" s="269"/>
      <c r="VWP44" s="267"/>
      <c r="VWW44" s="288"/>
      <c r="VWY44" s="269"/>
      <c r="VWZ44" s="267"/>
      <c r="VXG44" s="288"/>
      <c r="VXI44" s="269"/>
      <c r="VXJ44" s="267"/>
      <c r="VXQ44" s="288"/>
      <c r="VXS44" s="269"/>
      <c r="VXT44" s="267"/>
      <c r="VYA44" s="288"/>
      <c r="VYC44" s="269"/>
      <c r="VYD44" s="267"/>
      <c r="VYK44" s="288"/>
      <c r="VYM44" s="269"/>
      <c r="VYN44" s="267"/>
      <c r="VYU44" s="288"/>
      <c r="VYW44" s="269"/>
      <c r="VYX44" s="267"/>
      <c r="VZE44" s="288"/>
      <c r="VZG44" s="269"/>
      <c r="VZH44" s="267"/>
      <c r="VZO44" s="288"/>
      <c r="VZQ44" s="269"/>
      <c r="VZR44" s="267"/>
      <c r="VZY44" s="288"/>
      <c r="WAA44" s="269"/>
      <c r="WAB44" s="267"/>
      <c r="WAI44" s="288"/>
      <c r="WAK44" s="269"/>
      <c r="WAL44" s="267"/>
      <c r="WAS44" s="288"/>
      <c r="WAU44" s="269"/>
      <c r="WAV44" s="267"/>
      <c r="WBC44" s="288"/>
      <c r="WBE44" s="269"/>
      <c r="WBF44" s="267"/>
      <c r="WBM44" s="288"/>
      <c r="WBO44" s="269"/>
      <c r="WBP44" s="267"/>
      <c r="WBW44" s="288"/>
      <c r="WBY44" s="269"/>
      <c r="WBZ44" s="267"/>
      <c r="WCG44" s="288"/>
      <c r="WCI44" s="269"/>
      <c r="WCJ44" s="267"/>
      <c r="WCQ44" s="288"/>
      <c r="WCS44" s="269"/>
      <c r="WCT44" s="267"/>
      <c r="WDA44" s="288"/>
      <c r="WDC44" s="269"/>
      <c r="WDD44" s="267"/>
      <c r="WDK44" s="288"/>
      <c r="WDM44" s="269"/>
      <c r="WDN44" s="267"/>
      <c r="WDU44" s="288"/>
      <c r="WDW44" s="269"/>
      <c r="WDX44" s="267"/>
      <c r="WEE44" s="288"/>
      <c r="WEG44" s="269"/>
      <c r="WEH44" s="267"/>
      <c r="WEO44" s="288"/>
      <c r="WEQ44" s="269"/>
      <c r="WER44" s="267"/>
      <c r="WEY44" s="288"/>
      <c r="WFA44" s="269"/>
      <c r="WFB44" s="267"/>
      <c r="WFI44" s="288"/>
      <c r="WFK44" s="269"/>
      <c r="WFL44" s="267"/>
      <c r="WFS44" s="288"/>
      <c r="WFU44" s="269"/>
      <c r="WFV44" s="267"/>
      <c r="WGC44" s="288"/>
      <c r="WGE44" s="269"/>
      <c r="WGF44" s="267"/>
      <c r="WGM44" s="288"/>
      <c r="WGO44" s="269"/>
      <c r="WGP44" s="267"/>
      <c r="WGW44" s="288"/>
      <c r="WGY44" s="269"/>
      <c r="WGZ44" s="267"/>
      <c r="WHG44" s="288"/>
      <c r="WHI44" s="269"/>
      <c r="WHJ44" s="267"/>
      <c r="WHQ44" s="288"/>
      <c r="WHS44" s="269"/>
      <c r="WHT44" s="267"/>
      <c r="WIA44" s="288"/>
      <c r="WIC44" s="269"/>
      <c r="WID44" s="267"/>
      <c r="WIK44" s="288"/>
      <c r="WIM44" s="269"/>
      <c r="WIN44" s="267"/>
      <c r="WIU44" s="288"/>
      <c r="WIW44" s="269"/>
      <c r="WIX44" s="267"/>
      <c r="WJE44" s="288"/>
      <c r="WJG44" s="269"/>
      <c r="WJH44" s="267"/>
      <c r="WJO44" s="288"/>
      <c r="WJQ44" s="269"/>
      <c r="WJR44" s="267"/>
      <c r="WJY44" s="288"/>
      <c r="WKA44" s="269"/>
      <c r="WKB44" s="267"/>
      <c r="WKI44" s="288"/>
      <c r="WKK44" s="269"/>
      <c r="WKL44" s="267"/>
      <c r="WKS44" s="288"/>
      <c r="WKU44" s="269"/>
      <c r="WKV44" s="267"/>
      <c r="WLC44" s="288"/>
      <c r="WLE44" s="269"/>
      <c r="WLF44" s="267"/>
      <c r="WLM44" s="288"/>
      <c r="WLO44" s="269"/>
      <c r="WLP44" s="267"/>
      <c r="WLW44" s="288"/>
      <c r="WLY44" s="269"/>
      <c r="WLZ44" s="267"/>
      <c r="WMG44" s="288"/>
      <c r="WMI44" s="269"/>
      <c r="WMJ44" s="267"/>
      <c r="WMQ44" s="288"/>
      <c r="WMS44" s="269"/>
      <c r="WMT44" s="267"/>
      <c r="WNA44" s="288"/>
      <c r="WNC44" s="269"/>
      <c r="WND44" s="267"/>
      <c r="WNK44" s="288"/>
      <c r="WNM44" s="269"/>
      <c r="WNN44" s="267"/>
      <c r="WNU44" s="288"/>
      <c r="WNW44" s="269"/>
      <c r="WNX44" s="267"/>
      <c r="WOE44" s="288"/>
      <c r="WOG44" s="269"/>
      <c r="WOH44" s="267"/>
      <c r="WOO44" s="288"/>
      <c r="WOQ44" s="269"/>
      <c r="WOR44" s="267"/>
      <c r="WOY44" s="288"/>
      <c r="WPA44" s="269"/>
      <c r="WPB44" s="267"/>
      <c r="WPI44" s="288"/>
      <c r="WPK44" s="269"/>
      <c r="WPL44" s="267"/>
      <c r="WPS44" s="288"/>
      <c r="WPU44" s="269"/>
      <c r="WPV44" s="267"/>
      <c r="WQC44" s="288"/>
      <c r="WQE44" s="269"/>
      <c r="WQF44" s="267"/>
      <c r="WQM44" s="288"/>
      <c r="WQO44" s="269"/>
      <c r="WQP44" s="267"/>
      <c r="WQW44" s="288"/>
      <c r="WQY44" s="269"/>
      <c r="WQZ44" s="267"/>
      <c r="WRG44" s="288"/>
      <c r="WRI44" s="269"/>
      <c r="WRJ44" s="267"/>
      <c r="WRQ44" s="288"/>
      <c r="WRS44" s="269"/>
      <c r="WRT44" s="267"/>
      <c r="WSA44" s="288"/>
      <c r="WSC44" s="269"/>
      <c r="WSD44" s="267"/>
      <c r="WSK44" s="288"/>
      <c r="WSM44" s="269"/>
      <c r="WSN44" s="267"/>
      <c r="WSU44" s="288"/>
      <c r="WSW44" s="269"/>
      <c r="WSX44" s="267"/>
      <c r="WTE44" s="288"/>
      <c r="WTG44" s="269"/>
      <c r="WTH44" s="267"/>
      <c r="WTO44" s="288"/>
      <c r="WTQ44" s="269"/>
      <c r="WTR44" s="267"/>
      <c r="WTY44" s="288"/>
      <c r="WUA44" s="269"/>
      <c r="WUB44" s="267"/>
      <c r="WUI44" s="288"/>
      <c r="WUK44" s="269"/>
      <c r="WUL44" s="267"/>
      <c r="WUS44" s="288"/>
      <c r="WUU44" s="269"/>
      <c r="WUV44" s="267"/>
      <c r="WVC44" s="288"/>
      <c r="WVE44" s="269"/>
      <c r="WVF44" s="267"/>
      <c r="WVM44" s="288"/>
      <c r="WVO44" s="269"/>
      <c r="WVP44" s="267"/>
      <c r="WVW44" s="288"/>
      <c r="WVY44" s="269"/>
      <c r="WVZ44" s="267"/>
      <c r="WWG44" s="288"/>
      <c r="WWI44" s="269"/>
      <c r="WWJ44" s="267"/>
      <c r="WWQ44" s="288"/>
      <c r="WWS44" s="269"/>
      <c r="WWT44" s="267"/>
      <c r="WXA44" s="288"/>
      <c r="WXC44" s="269"/>
      <c r="WXD44" s="267"/>
      <c r="WXK44" s="288"/>
      <c r="WXM44" s="269"/>
      <c r="WXN44" s="267"/>
      <c r="WXU44" s="288"/>
      <c r="WXW44" s="269"/>
      <c r="WXX44" s="267"/>
      <c r="WYE44" s="288"/>
      <c r="WYG44" s="269"/>
      <c r="WYH44" s="267"/>
      <c r="WYO44" s="288"/>
      <c r="WYQ44" s="269"/>
      <c r="WYR44" s="267"/>
      <c r="WYY44" s="288"/>
      <c r="WZA44" s="269"/>
      <c r="WZB44" s="267"/>
      <c r="WZI44" s="288"/>
      <c r="WZK44" s="269"/>
      <c r="WZL44" s="267"/>
      <c r="WZS44" s="288"/>
      <c r="WZU44" s="269"/>
      <c r="WZV44" s="267"/>
      <c r="XAC44" s="288"/>
      <c r="XAE44" s="269"/>
      <c r="XAF44" s="267"/>
      <c r="XAM44" s="288"/>
      <c r="XAO44" s="269"/>
      <c r="XAP44" s="267"/>
      <c r="XAW44" s="288"/>
      <c r="XAY44" s="269"/>
      <c r="XAZ44" s="267"/>
      <c r="XBG44" s="288"/>
      <c r="XBI44" s="269"/>
      <c r="XBJ44" s="267"/>
      <c r="XBQ44" s="288"/>
      <c r="XBS44" s="269"/>
      <c r="XBT44" s="267"/>
      <c r="XCA44" s="288"/>
      <c r="XCC44" s="269"/>
      <c r="XCD44" s="267"/>
      <c r="XCK44" s="288"/>
      <c r="XCM44" s="269"/>
      <c r="XCN44" s="267"/>
      <c r="XCU44" s="288"/>
      <c r="XCW44" s="269"/>
      <c r="XCX44" s="267"/>
      <c r="XDE44" s="288"/>
      <c r="XDG44" s="269"/>
      <c r="XDH44" s="267"/>
      <c r="XDO44" s="288"/>
      <c r="XDQ44" s="269"/>
      <c r="XDR44" s="267"/>
      <c r="XDY44" s="288"/>
      <c r="XEA44" s="269"/>
      <c r="XEB44" s="267"/>
      <c r="XEI44" s="288"/>
      <c r="XEK44" s="269"/>
      <c r="XEL44" s="267"/>
      <c r="XES44" s="288"/>
      <c r="XEU44" s="269"/>
      <c r="XEV44" s="267"/>
      <c r="XFC44" s="288"/>
    </row>
    <row r="45" spans="1:16384" s="265" customFormat="1" ht="13" x14ac:dyDescent="0.2">
      <c r="AQ45" s="315"/>
      <c r="AT45" s="263"/>
      <c r="BA45" s="315"/>
      <c r="BD45" s="263"/>
      <c r="BK45" s="315"/>
      <c r="BN45" s="263"/>
      <c r="BU45" s="315"/>
      <c r="BX45" s="263"/>
      <c r="CE45" s="315"/>
      <c r="CH45" s="263"/>
      <c r="CO45" s="315"/>
      <c r="CR45" s="263"/>
      <c r="CY45" s="315"/>
      <c r="DB45" s="263"/>
      <c r="DI45" s="315"/>
      <c r="DL45" s="263"/>
      <c r="DS45" s="315"/>
      <c r="DV45" s="263"/>
      <c r="EC45" s="315"/>
      <c r="EF45" s="263"/>
      <c r="EM45" s="315"/>
      <c r="EP45" s="263"/>
      <c r="EW45" s="315"/>
      <c r="EZ45" s="263"/>
      <c r="FG45" s="315"/>
      <c r="FJ45" s="263"/>
      <c r="FQ45" s="315"/>
      <c r="FT45" s="263"/>
      <c r="GA45" s="315"/>
      <c r="GD45" s="263"/>
      <c r="GK45" s="315"/>
      <c r="GN45" s="263"/>
      <c r="GU45" s="315"/>
      <c r="GX45" s="263"/>
      <c r="HE45" s="315"/>
      <c r="HH45" s="263"/>
      <c r="HO45" s="315"/>
      <c r="HR45" s="263"/>
      <c r="HY45" s="315"/>
      <c r="IB45" s="263"/>
      <c r="II45" s="315"/>
      <c r="IL45" s="263"/>
      <c r="IS45" s="315"/>
      <c r="IV45" s="263"/>
      <c r="JC45" s="315"/>
      <c r="JF45" s="263"/>
      <c r="JM45" s="315"/>
      <c r="JP45" s="263"/>
      <c r="JW45" s="315"/>
      <c r="JZ45" s="263"/>
      <c r="KG45" s="315"/>
      <c r="KJ45" s="263"/>
      <c r="KQ45" s="315"/>
      <c r="KT45" s="263"/>
      <c r="LA45" s="315"/>
      <c r="LD45" s="263"/>
      <c r="LK45" s="315"/>
      <c r="LN45" s="263"/>
      <c r="LU45" s="315"/>
      <c r="LX45" s="263"/>
      <c r="ME45" s="315"/>
      <c r="MH45" s="263"/>
      <c r="MO45" s="315"/>
      <c r="MR45" s="263"/>
      <c r="MY45" s="315"/>
      <c r="NB45" s="263"/>
      <c r="NI45" s="315"/>
      <c r="NL45" s="263"/>
      <c r="NS45" s="315"/>
      <c r="NV45" s="263"/>
      <c r="OC45" s="315"/>
      <c r="OF45" s="263"/>
      <c r="OM45" s="315"/>
      <c r="OP45" s="263"/>
      <c r="OW45" s="315"/>
      <c r="OZ45" s="263"/>
      <c r="PG45" s="315"/>
      <c r="PJ45" s="263"/>
      <c r="PQ45" s="315"/>
      <c r="PT45" s="263"/>
      <c r="QA45" s="315"/>
      <c r="QD45" s="263"/>
      <c r="QK45" s="315"/>
      <c r="QN45" s="263"/>
      <c r="QU45" s="315"/>
      <c r="QX45" s="263"/>
      <c r="RE45" s="315"/>
      <c r="RH45" s="263"/>
      <c r="RO45" s="315"/>
      <c r="RR45" s="263"/>
      <c r="RY45" s="315"/>
      <c r="SB45" s="263"/>
      <c r="SI45" s="315"/>
      <c r="SL45" s="263"/>
      <c r="SS45" s="315"/>
      <c r="SV45" s="263"/>
      <c r="TC45" s="315"/>
      <c r="TF45" s="263"/>
      <c r="TM45" s="315"/>
      <c r="TP45" s="263"/>
      <c r="TW45" s="315"/>
      <c r="TZ45" s="263"/>
      <c r="UG45" s="315"/>
      <c r="UJ45" s="263"/>
      <c r="UQ45" s="315"/>
      <c r="UT45" s="263"/>
      <c r="VA45" s="315"/>
      <c r="VD45" s="263"/>
      <c r="VK45" s="315"/>
      <c r="VN45" s="263"/>
      <c r="VU45" s="315"/>
      <c r="VX45" s="263"/>
      <c r="WE45" s="315"/>
      <c r="WH45" s="263"/>
      <c r="WO45" s="315"/>
      <c r="WR45" s="263"/>
      <c r="WY45" s="315"/>
      <c r="XB45" s="263"/>
      <c r="XI45" s="315"/>
      <c r="XL45" s="263"/>
      <c r="XS45" s="315"/>
      <c r="XV45" s="263"/>
      <c r="YC45" s="315"/>
      <c r="YF45" s="263"/>
      <c r="YM45" s="315"/>
      <c r="YP45" s="263"/>
      <c r="YW45" s="315"/>
      <c r="YZ45" s="263"/>
      <c r="ZG45" s="315"/>
      <c r="ZJ45" s="263"/>
      <c r="ZQ45" s="315"/>
      <c r="ZT45" s="263"/>
      <c r="AAA45" s="315"/>
      <c r="AAD45" s="263"/>
      <c r="AAK45" s="315"/>
      <c r="AAN45" s="263"/>
      <c r="AAU45" s="315"/>
      <c r="AAX45" s="263"/>
      <c r="ABE45" s="315"/>
      <c r="ABH45" s="263"/>
      <c r="ABO45" s="315"/>
      <c r="ABR45" s="263"/>
      <c r="ABY45" s="315"/>
      <c r="ACB45" s="263"/>
      <c r="ACI45" s="315"/>
      <c r="ACL45" s="263"/>
      <c r="ACS45" s="315"/>
      <c r="ACV45" s="263"/>
      <c r="ADC45" s="315"/>
      <c r="ADF45" s="263"/>
      <c r="ADM45" s="315"/>
      <c r="ADP45" s="263"/>
      <c r="ADW45" s="315"/>
      <c r="ADZ45" s="263"/>
      <c r="AEG45" s="315"/>
      <c r="AEJ45" s="263"/>
      <c r="AEQ45" s="315"/>
      <c r="AET45" s="263"/>
      <c r="AFA45" s="315"/>
      <c r="AFD45" s="263"/>
      <c r="AFK45" s="315"/>
      <c r="AFN45" s="263"/>
      <c r="AFU45" s="315"/>
      <c r="AFX45" s="263"/>
      <c r="AGE45" s="315"/>
      <c r="AGH45" s="263"/>
      <c r="AGO45" s="315"/>
      <c r="AGR45" s="263"/>
      <c r="AGY45" s="315"/>
      <c r="AHB45" s="263"/>
      <c r="AHI45" s="315"/>
      <c r="AHL45" s="263"/>
      <c r="AHS45" s="315"/>
      <c r="AHV45" s="263"/>
      <c r="AIC45" s="315"/>
      <c r="AIF45" s="263"/>
      <c r="AIM45" s="315"/>
      <c r="AIP45" s="263"/>
      <c r="AIW45" s="315"/>
      <c r="AIZ45" s="263"/>
      <c r="AJG45" s="315"/>
      <c r="AJJ45" s="263"/>
      <c r="AJQ45" s="315"/>
      <c r="AJT45" s="263"/>
      <c r="AKA45" s="315"/>
      <c r="AKD45" s="263"/>
      <c r="AKK45" s="315"/>
      <c r="AKN45" s="263"/>
      <c r="AKU45" s="315"/>
      <c r="AKX45" s="263"/>
      <c r="ALE45" s="315"/>
      <c r="ALH45" s="263"/>
      <c r="ALO45" s="315"/>
      <c r="ALR45" s="263"/>
      <c r="ALY45" s="315"/>
      <c r="AMB45" s="263"/>
      <c r="AMI45" s="315"/>
      <c r="AML45" s="263"/>
      <c r="AMS45" s="315"/>
      <c r="AMV45" s="263"/>
      <c r="ANC45" s="315"/>
      <c r="ANF45" s="263"/>
      <c r="ANM45" s="315"/>
      <c r="ANP45" s="263"/>
      <c r="ANW45" s="315"/>
      <c r="ANZ45" s="263"/>
      <c r="AOG45" s="315"/>
      <c r="AOJ45" s="263"/>
      <c r="AOQ45" s="315"/>
      <c r="AOT45" s="263"/>
      <c r="APA45" s="315"/>
      <c r="APD45" s="263"/>
      <c r="APK45" s="315"/>
      <c r="APN45" s="263"/>
      <c r="APU45" s="315"/>
      <c r="APX45" s="263"/>
      <c r="AQE45" s="315"/>
      <c r="AQH45" s="263"/>
      <c r="AQO45" s="315"/>
      <c r="AQR45" s="263"/>
      <c r="AQY45" s="315"/>
      <c r="ARB45" s="263"/>
      <c r="ARI45" s="315"/>
      <c r="ARL45" s="263"/>
      <c r="ARS45" s="315"/>
      <c r="ARV45" s="263"/>
      <c r="ASC45" s="315"/>
      <c r="ASF45" s="263"/>
      <c r="ASM45" s="315"/>
      <c r="ASP45" s="263"/>
      <c r="ASW45" s="315"/>
      <c r="ASZ45" s="263"/>
      <c r="ATG45" s="315"/>
      <c r="ATJ45" s="263"/>
      <c r="ATQ45" s="315"/>
      <c r="ATT45" s="263"/>
      <c r="AUA45" s="315"/>
      <c r="AUD45" s="263"/>
      <c r="AUK45" s="315"/>
      <c r="AUN45" s="263"/>
      <c r="AUU45" s="315"/>
      <c r="AUX45" s="263"/>
      <c r="AVE45" s="315"/>
      <c r="AVH45" s="263"/>
      <c r="AVO45" s="315"/>
      <c r="AVR45" s="263"/>
      <c r="AVY45" s="315"/>
      <c r="AWB45" s="263"/>
      <c r="AWI45" s="315"/>
      <c r="AWL45" s="263"/>
      <c r="AWS45" s="315"/>
      <c r="AWV45" s="263"/>
      <c r="AXC45" s="315"/>
      <c r="AXF45" s="263"/>
      <c r="AXM45" s="315"/>
      <c r="AXP45" s="263"/>
      <c r="AXW45" s="315"/>
      <c r="AXZ45" s="263"/>
      <c r="AYG45" s="315"/>
      <c r="AYJ45" s="263"/>
      <c r="AYQ45" s="315"/>
      <c r="AYT45" s="263"/>
      <c r="AZA45" s="315"/>
      <c r="AZD45" s="263"/>
      <c r="AZK45" s="315"/>
      <c r="AZN45" s="263"/>
      <c r="AZU45" s="315"/>
      <c r="AZX45" s="263"/>
      <c r="BAE45" s="315"/>
      <c r="BAH45" s="263"/>
      <c r="BAO45" s="315"/>
      <c r="BAR45" s="263"/>
      <c r="BAY45" s="315"/>
      <c r="BBB45" s="263"/>
      <c r="BBI45" s="315"/>
      <c r="BBL45" s="263"/>
      <c r="BBS45" s="315"/>
      <c r="BBV45" s="263"/>
      <c r="BCC45" s="315"/>
      <c r="BCF45" s="263"/>
      <c r="BCM45" s="315"/>
      <c r="BCP45" s="263"/>
      <c r="BCW45" s="315"/>
      <c r="BCZ45" s="263"/>
      <c r="BDG45" s="315"/>
      <c r="BDJ45" s="263"/>
      <c r="BDQ45" s="315"/>
      <c r="BDT45" s="263"/>
      <c r="BEA45" s="315"/>
      <c r="BED45" s="263"/>
      <c r="BEK45" s="315"/>
      <c r="BEN45" s="263"/>
      <c r="BEU45" s="315"/>
      <c r="BEX45" s="263"/>
      <c r="BFE45" s="315"/>
      <c r="BFH45" s="263"/>
      <c r="BFO45" s="315"/>
      <c r="BFR45" s="263"/>
      <c r="BFY45" s="315"/>
      <c r="BGB45" s="263"/>
      <c r="BGI45" s="315"/>
      <c r="BGL45" s="263"/>
      <c r="BGS45" s="315"/>
      <c r="BGV45" s="263"/>
      <c r="BHC45" s="315"/>
      <c r="BHF45" s="263"/>
      <c r="BHM45" s="315"/>
      <c r="BHP45" s="263"/>
      <c r="BHW45" s="315"/>
      <c r="BHZ45" s="263"/>
      <c r="BIG45" s="315"/>
      <c r="BIJ45" s="263"/>
      <c r="BIQ45" s="315"/>
      <c r="BIT45" s="263"/>
      <c r="BJA45" s="315"/>
      <c r="BJD45" s="263"/>
      <c r="BJK45" s="315"/>
      <c r="BJN45" s="263"/>
      <c r="BJU45" s="315"/>
      <c r="BJX45" s="263"/>
      <c r="BKE45" s="315"/>
      <c r="BKH45" s="263"/>
      <c r="BKO45" s="315"/>
      <c r="BKR45" s="263"/>
      <c r="BKY45" s="315"/>
      <c r="BLB45" s="263"/>
      <c r="BLI45" s="315"/>
      <c r="BLL45" s="263"/>
      <c r="BLS45" s="315"/>
      <c r="BLV45" s="263"/>
      <c r="BMC45" s="315"/>
      <c r="BMF45" s="263"/>
      <c r="BMM45" s="315"/>
      <c r="BMP45" s="263"/>
      <c r="BMW45" s="315"/>
      <c r="BMZ45" s="263"/>
      <c r="BNG45" s="315"/>
      <c r="BNJ45" s="263"/>
      <c r="BNQ45" s="315"/>
      <c r="BNT45" s="263"/>
      <c r="BOA45" s="315"/>
      <c r="BOD45" s="263"/>
      <c r="BOK45" s="315"/>
      <c r="BON45" s="263"/>
      <c r="BOU45" s="315"/>
      <c r="BOX45" s="263"/>
      <c r="BPE45" s="315"/>
      <c r="BPH45" s="263"/>
      <c r="BPO45" s="315"/>
      <c r="BPR45" s="263"/>
      <c r="BPY45" s="315"/>
      <c r="BQB45" s="263"/>
      <c r="BQI45" s="315"/>
      <c r="BQL45" s="263"/>
      <c r="BQS45" s="315"/>
      <c r="BQV45" s="263"/>
      <c r="BRC45" s="315"/>
      <c r="BRF45" s="263"/>
      <c r="BRM45" s="315"/>
      <c r="BRP45" s="263"/>
      <c r="BRW45" s="315"/>
      <c r="BRZ45" s="263"/>
      <c r="BSG45" s="315"/>
      <c r="BSJ45" s="263"/>
      <c r="BSQ45" s="315"/>
      <c r="BST45" s="263"/>
      <c r="BTA45" s="315"/>
      <c r="BTD45" s="263"/>
      <c r="BTK45" s="315"/>
      <c r="BTN45" s="263"/>
      <c r="BTU45" s="315"/>
      <c r="BTX45" s="263"/>
      <c r="BUE45" s="315"/>
      <c r="BUH45" s="263"/>
      <c r="BUO45" s="315"/>
      <c r="BUR45" s="263"/>
      <c r="BUY45" s="315"/>
      <c r="BVB45" s="263"/>
      <c r="BVI45" s="315"/>
      <c r="BVL45" s="263"/>
      <c r="BVS45" s="315"/>
      <c r="BVV45" s="263"/>
      <c r="BWC45" s="315"/>
      <c r="BWF45" s="263"/>
      <c r="BWM45" s="315"/>
      <c r="BWP45" s="263"/>
      <c r="BWW45" s="315"/>
      <c r="BWZ45" s="263"/>
      <c r="BXG45" s="315"/>
      <c r="BXJ45" s="263"/>
      <c r="BXQ45" s="315"/>
      <c r="BXT45" s="263"/>
      <c r="BYA45" s="315"/>
      <c r="BYD45" s="263"/>
      <c r="BYK45" s="315"/>
      <c r="BYN45" s="263"/>
      <c r="BYU45" s="315"/>
      <c r="BYX45" s="263"/>
      <c r="BZE45" s="315"/>
      <c r="BZH45" s="263"/>
      <c r="BZO45" s="315"/>
      <c r="BZR45" s="263"/>
      <c r="BZY45" s="315"/>
      <c r="CAB45" s="263"/>
      <c r="CAI45" s="315"/>
      <c r="CAL45" s="263"/>
      <c r="CAS45" s="315"/>
      <c r="CAV45" s="263"/>
      <c r="CBC45" s="315"/>
      <c r="CBF45" s="263"/>
      <c r="CBM45" s="315"/>
      <c r="CBP45" s="263"/>
      <c r="CBW45" s="315"/>
      <c r="CBZ45" s="263"/>
      <c r="CCG45" s="315"/>
      <c r="CCJ45" s="263"/>
      <c r="CCQ45" s="315"/>
      <c r="CCT45" s="263"/>
      <c r="CDA45" s="315"/>
      <c r="CDD45" s="263"/>
      <c r="CDK45" s="315"/>
      <c r="CDN45" s="263"/>
      <c r="CDU45" s="315"/>
      <c r="CDX45" s="263"/>
      <c r="CEE45" s="315"/>
      <c r="CEH45" s="263"/>
      <c r="CEO45" s="315"/>
      <c r="CER45" s="263"/>
      <c r="CEY45" s="315"/>
      <c r="CFB45" s="263"/>
      <c r="CFI45" s="315"/>
      <c r="CFL45" s="263"/>
      <c r="CFS45" s="315"/>
      <c r="CFV45" s="263"/>
      <c r="CGC45" s="315"/>
      <c r="CGF45" s="263"/>
      <c r="CGM45" s="315"/>
      <c r="CGP45" s="263"/>
      <c r="CGW45" s="315"/>
      <c r="CGZ45" s="263"/>
      <c r="CHG45" s="315"/>
      <c r="CHJ45" s="263"/>
      <c r="CHQ45" s="315"/>
      <c r="CHT45" s="263"/>
      <c r="CIA45" s="315"/>
      <c r="CID45" s="263"/>
      <c r="CIK45" s="315"/>
      <c r="CIN45" s="263"/>
      <c r="CIU45" s="315"/>
      <c r="CIX45" s="263"/>
      <c r="CJE45" s="315"/>
      <c r="CJH45" s="263"/>
      <c r="CJO45" s="315"/>
      <c r="CJR45" s="263"/>
      <c r="CJY45" s="315"/>
      <c r="CKB45" s="263"/>
      <c r="CKI45" s="315"/>
      <c r="CKL45" s="263"/>
      <c r="CKS45" s="315"/>
      <c r="CKV45" s="263"/>
      <c r="CLC45" s="315"/>
      <c r="CLF45" s="263"/>
      <c r="CLM45" s="315"/>
      <c r="CLP45" s="263"/>
      <c r="CLW45" s="315"/>
      <c r="CLZ45" s="263"/>
      <c r="CMG45" s="315"/>
      <c r="CMJ45" s="263"/>
      <c r="CMQ45" s="315"/>
      <c r="CMT45" s="263"/>
      <c r="CNA45" s="315"/>
      <c r="CND45" s="263"/>
      <c r="CNK45" s="315"/>
      <c r="CNN45" s="263"/>
      <c r="CNU45" s="315"/>
      <c r="CNX45" s="263"/>
      <c r="COE45" s="315"/>
      <c r="COH45" s="263"/>
      <c r="COO45" s="315"/>
      <c r="COR45" s="263"/>
      <c r="COY45" s="315"/>
      <c r="CPB45" s="263"/>
      <c r="CPI45" s="315"/>
      <c r="CPL45" s="263"/>
      <c r="CPS45" s="315"/>
      <c r="CPV45" s="263"/>
      <c r="CQC45" s="315"/>
      <c r="CQF45" s="263"/>
      <c r="CQM45" s="315"/>
      <c r="CQP45" s="263"/>
      <c r="CQW45" s="315"/>
      <c r="CQZ45" s="263"/>
      <c r="CRG45" s="315"/>
      <c r="CRJ45" s="263"/>
      <c r="CRQ45" s="315"/>
      <c r="CRT45" s="263"/>
      <c r="CSA45" s="315"/>
      <c r="CSD45" s="263"/>
      <c r="CSK45" s="315"/>
      <c r="CSN45" s="263"/>
      <c r="CSU45" s="315"/>
      <c r="CSX45" s="263"/>
      <c r="CTE45" s="315"/>
      <c r="CTH45" s="263"/>
      <c r="CTO45" s="315"/>
      <c r="CTR45" s="263"/>
      <c r="CTY45" s="315"/>
      <c r="CUB45" s="263"/>
      <c r="CUI45" s="315"/>
      <c r="CUL45" s="263"/>
      <c r="CUS45" s="315"/>
      <c r="CUV45" s="263"/>
      <c r="CVC45" s="315"/>
      <c r="CVF45" s="263"/>
      <c r="CVM45" s="315"/>
      <c r="CVP45" s="263"/>
      <c r="CVW45" s="315"/>
      <c r="CVZ45" s="263"/>
      <c r="CWG45" s="315"/>
      <c r="CWJ45" s="263"/>
      <c r="CWQ45" s="315"/>
      <c r="CWT45" s="263"/>
      <c r="CXA45" s="315"/>
      <c r="CXD45" s="263"/>
      <c r="CXK45" s="315"/>
      <c r="CXN45" s="263"/>
      <c r="CXU45" s="315"/>
      <c r="CXX45" s="263"/>
      <c r="CYE45" s="315"/>
      <c r="CYH45" s="263"/>
      <c r="CYO45" s="315"/>
      <c r="CYR45" s="263"/>
      <c r="CYY45" s="315"/>
      <c r="CZB45" s="263"/>
      <c r="CZI45" s="315"/>
      <c r="CZL45" s="263"/>
      <c r="CZS45" s="315"/>
      <c r="CZV45" s="263"/>
      <c r="DAC45" s="315"/>
      <c r="DAF45" s="263"/>
      <c r="DAM45" s="315"/>
      <c r="DAP45" s="263"/>
      <c r="DAW45" s="315"/>
      <c r="DAZ45" s="263"/>
      <c r="DBG45" s="315"/>
      <c r="DBJ45" s="263"/>
      <c r="DBQ45" s="315"/>
      <c r="DBT45" s="263"/>
      <c r="DCA45" s="315"/>
      <c r="DCD45" s="263"/>
      <c r="DCK45" s="315"/>
      <c r="DCN45" s="263"/>
      <c r="DCU45" s="315"/>
      <c r="DCX45" s="263"/>
      <c r="DDE45" s="315"/>
      <c r="DDH45" s="263"/>
      <c r="DDO45" s="315"/>
      <c r="DDR45" s="263"/>
      <c r="DDY45" s="315"/>
      <c r="DEB45" s="263"/>
      <c r="DEI45" s="315"/>
      <c r="DEL45" s="263"/>
      <c r="DES45" s="315"/>
      <c r="DEV45" s="263"/>
      <c r="DFC45" s="315"/>
      <c r="DFF45" s="263"/>
      <c r="DFM45" s="315"/>
      <c r="DFP45" s="263"/>
      <c r="DFW45" s="315"/>
      <c r="DFZ45" s="263"/>
      <c r="DGG45" s="315"/>
      <c r="DGJ45" s="263"/>
      <c r="DGQ45" s="315"/>
      <c r="DGT45" s="263"/>
      <c r="DHA45" s="315"/>
      <c r="DHD45" s="263"/>
      <c r="DHK45" s="315"/>
      <c r="DHN45" s="263"/>
      <c r="DHU45" s="315"/>
      <c r="DHX45" s="263"/>
      <c r="DIE45" s="315"/>
      <c r="DIH45" s="263"/>
      <c r="DIO45" s="315"/>
      <c r="DIR45" s="263"/>
      <c r="DIY45" s="315"/>
      <c r="DJB45" s="263"/>
      <c r="DJI45" s="315"/>
      <c r="DJL45" s="263"/>
      <c r="DJS45" s="315"/>
      <c r="DJV45" s="263"/>
      <c r="DKC45" s="315"/>
      <c r="DKF45" s="263"/>
      <c r="DKM45" s="315"/>
      <c r="DKP45" s="263"/>
      <c r="DKW45" s="315"/>
      <c r="DKZ45" s="263"/>
      <c r="DLG45" s="315"/>
      <c r="DLJ45" s="263"/>
      <c r="DLQ45" s="315"/>
      <c r="DLT45" s="263"/>
      <c r="DMA45" s="315"/>
      <c r="DMD45" s="263"/>
      <c r="DMK45" s="315"/>
      <c r="DMN45" s="263"/>
      <c r="DMU45" s="315"/>
      <c r="DMX45" s="263"/>
      <c r="DNE45" s="315"/>
      <c r="DNH45" s="263"/>
      <c r="DNO45" s="315"/>
      <c r="DNR45" s="263"/>
      <c r="DNY45" s="315"/>
      <c r="DOB45" s="263"/>
      <c r="DOI45" s="315"/>
      <c r="DOL45" s="263"/>
      <c r="DOS45" s="315"/>
      <c r="DOV45" s="263"/>
      <c r="DPC45" s="315"/>
      <c r="DPF45" s="263"/>
      <c r="DPM45" s="315"/>
      <c r="DPP45" s="263"/>
      <c r="DPW45" s="315"/>
      <c r="DPZ45" s="263"/>
      <c r="DQG45" s="315"/>
      <c r="DQJ45" s="263"/>
      <c r="DQQ45" s="315"/>
      <c r="DQT45" s="263"/>
      <c r="DRA45" s="315"/>
      <c r="DRD45" s="263"/>
      <c r="DRK45" s="315"/>
      <c r="DRN45" s="263"/>
      <c r="DRU45" s="315"/>
      <c r="DRX45" s="263"/>
      <c r="DSE45" s="315"/>
      <c r="DSH45" s="263"/>
      <c r="DSO45" s="315"/>
      <c r="DSR45" s="263"/>
      <c r="DSY45" s="315"/>
      <c r="DTB45" s="263"/>
      <c r="DTI45" s="315"/>
      <c r="DTL45" s="263"/>
      <c r="DTS45" s="315"/>
      <c r="DTV45" s="263"/>
      <c r="DUC45" s="315"/>
      <c r="DUF45" s="263"/>
      <c r="DUM45" s="315"/>
      <c r="DUP45" s="263"/>
      <c r="DUW45" s="315"/>
      <c r="DUZ45" s="263"/>
      <c r="DVG45" s="315"/>
      <c r="DVJ45" s="263"/>
      <c r="DVQ45" s="315"/>
      <c r="DVT45" s="263"/>
      <c r="DWA45" s="315"/>
      <c r="DWD45" s="263"/>
      <c r="DWK45" s="315"/>
      <c r="DWN45" s="263"/>
      <c r="DWU45" s="315"/>
      <c r="DWX45" s="263"/>
      <c r="DXE45" s="315"/>
      <c r="DXH45" s="263"/>
      <c r="DXO45" s="315"/>
      <c r="DXR45" s="263"/>
      <c r="DXY45" s="315"/>
      <c r="DYB45" s="263"/>
      <c r="DYI45" s="315"/>
      <c r="DYL45" s="263"/>
      <c r="DYS45" s="315"/>
      <c r="DYV45" s="263"/>
      <c r="DZC45" s="315"/>
      <c r="DZF45" s="263"/>
      <c r="DZM45" s="315"/>
      <c r="DZP45" s="263"/>
      <c r="DZW45" s="315"/>
      <c r="DZZ45" s="263"/>
      <c r="EAG45" s="315"/>
      <c r="EAJ45" s="263"/>
      <c r="EAQ45" s="315"/>
      <c r="EAT45" s="263"/>
      <c r="EBA45" s="315"/>
      <c r="EBD45" s="263"/>
      <c r="EBK45" s="315"/>
      <c r="EBN45" s="263"/>
      <c r="EBU45" s="315"/>
      <c r="EBX45" s="263"/>
      <c r="ECE45" s="315"/>
      <c r="ECH45" s="263"/>
      <c r="ECO45" s="315"/>
      <c r="ECR45" s="263"/>
      <c r="ECY45" s="315"/>
      <c r="EDB45" s="263"/>
      <c r="EDI45" s="315"/>
      <c r="EDL45" s="263"/>
      <c r="EDS45" s="315"/>
      <c r="EDV45" s="263"/>
      <c r="EEC45" s="315"/>
      <c r="EEF45" s="263"/>
      <c r="EEM45" s="315"/>
      <c r="EEP45" s="263"/>
      <c r="EEW45" s="315"/>
      <c r="EEZ45" s="263"/>
      <c r="EFG45" s="315"/>
      <c r="EFJ45" s="263"/>
      <c r="EFQ45" s="315"/>
      <c r="EFT45" s="263"/>
      <c r="EGA45" s="315"/>
      <c r="EGD45" s="263"/>
      <c r="EGK45" s="315"/>
      <c r="EGN45" s="263"/>
      <c r="EGU45" s="315"/>
      <c r="EGX45" s="263"/>
      <c r="EHE45" s="315"/>
      <c r="EHH45" s="263"/>
      <c r="EHO45" s="315"/>
      <c r="EHR45" s="263"/>
      <c r="EHY45" s="315"/>
      <c r="EIB45" s="263"/>
      <c r="EII45" s="315"/>
      <c r="EIL45" s="263"/>
      <c r="EIS45" s="315"/>
      <c r="EIV45" s="263"/>
      <c r="EJC45" s="315"/>
      <c r="EJF45" s="263"/>
      <c r="EJM45" s="315"/>
      <c r="EJP45" s="263"/>
      <c r="EJW45" s="315"/>
      <c r="EJZ45" s="263"/>
      <c r="EKG45" s="315"/>
      <c r="EKJ45" s="263"/>
      <c r="EKQ45" s="315"/>
      <c r="EKT45" s="263"/>
      <c r="ELA45" s="315"/>
      <c r="ELD45" s="263"/>
      <c r="ELK45" s="315"/>
      <c r="ELN45" s="263"/>
      <c r="ELU45" s="315"/>
      <c r="ELX45" s="263"/>
      <c r="EME45" s="315"/>
      <c r="EMH45" s="263"/>
      <c r="EMO45" s="315"/>
      <c r="EMR45" s="263"/>
      <c r="EMY45" s="315"/>
      <c r="ENB45" s="263"/>
      <c r="ENI45" s="315"/>
      <c r="ENL45" s="263"/>
      <c r="ENS45" s="315"/>
      <c r="ENV45" s="263"/>
      <c r="EOC45" s="315"/>
      <c r="EOF45" s="263"/>
      <c r="EOM45" s="315"/>
      <c r="EOP45" s="263"/>
      <c r="EOW45" s="315"/>
      <c r="EOZ45" s="263"/>
      <c r="EPG45" s="315"/>
      <c r="EPJ45" s="263"/>
      <c r="EPQ45" s="315"/>
      <c r="EPT45" s="263"/>
      <c r="EQA45" s="315"/>
      <c r="EQD45" s="263"/>
      <c r="EQK45" s="315"/>
      <c r="EQN45" s="263"/>
      <c r="EQU45" s="315"/>
      <c r="EQX45" s="263"/>
      <c r="ERE45" s="315"/>
      <c r="ERH45" s="263"/>
      <c r="ERO45" s="315"/>
      <c r="ERR45" s="263"/>
      <c r="ERY45" s="315"/>
      <c r="ESB45" s="263"/>
      <c r="ESI45" s="315"/>
      <c r="ESL45" s="263"/>
      <c r="ESS45" s="315"/>
      <c r="ESV45" s="263"/>
      <c r="ETC45" s="315"/>
      <c r="ETF45" s="263"/>
      <c r="ETM45" s="315"/>
      <c r="ETP45" s="263"/>
      <c r="ETW45" s="315"/>
      <c r="ETZ45" s="263"/>
      <c r="EUG45" s="315"/>
      <c r="EUJ45" s="263"/>
      <c r="EUQ45" s="315"/>
      <c r="EUT45" s="263"/>
      <c r="EVA45" s="315"/>
      <c r="EVD45" s="263"/>
      <c r="EVK45" s="315"/>
      <c r="EVN45" s="263"/>
      <c r="EVU45" s="315"/>
      <c r="EVX45" s="263"/>
      <c r="EWE45" s="315"/>
      <c r="EWH45" s="263"/>
      <c r="EWO45" s="315"/>
      <c r="EWR45" s="263"/>
      <c r="EWY45" s="315"/>
      <c r="EXB45" s="263"/>
      <c r="EXI45" s="315"/>
      <c r="EXL45" s="263"/>
      <c r="EXS45" s="315"/>
      <c r="EXV45" s="263"/>
      <c r="EYC45" s="315"/>
      <c r="EYF45" s="263"/>
      <c r="EYM45" s="315"/>
      <c r="EYP45" s="263"/>
      <c r="EYW45" s="315"/>
      <c r="EYZ45" s="263"/>
      <c r="EZG45" s="315"/>
      <c r="EZJ45" s="263"/>
      <c r="EZQ45" s="315"/>
      <c r="EZT45" s="263"/>
      <c r="FAA45" s="315"/>
      <c r="FAD45" s="263"/>
      <c r="FAK45" s="315"/>
      <c r="FAN45" s="263"/>
      <c r="FAU45" s="315"/>
      <c r="FAX45" s="263"/>
      <c r="FBE45" s="315"/>
      <c r="FBH45" s="263"/>
      <c r="FBO45" s="315"/>
      <c r="FBR45" s="263"/>
      <c r="FBY45" s="315"/>
      <c r="FCB45" s="263"/>
      <c r="FCI45" s="315"/>
      <c r="FCL45" s="263"/>
      <c r="FCS45" s="315"/>
      <c r="FCV45" s="263"/>
      <c r="FDC45" s="315"/>
      <c r="FDF45" s="263"/>
      <c r="FDM45" s="315"/>
      <c r="FDP45" s="263"/>
      <c r="FDW45" s="315"/>
      <c r="FDZ45" s="263"/>
      <c r="FEG45" s="315"/>
      <c r="FEJ45" s="263"/>
      <c r="FEQ45" s="315"/>
      <c r="FET45" s="263"/>
      <c r="FFA45" s="315"/>
      <c r="FFD45" s="263"/>
      <c r="FFK45" s="315"/>
      <c r="FFN45" s="263"/>
      <c r="FFU45" s="315"/>
      <c r="FFX45" s="263"/>
      <c r="FGE45" s="315"/>
      <c r="FGH45" s="263"/>
      <c r="FGO45" s="315"/>
      <c r="FGR45" s="263"/>
      <c r="FGY45" s="315"/>
      <c r="FHB45" s="263"/>
      <c r="FHI45" s="315"/>
      <c r="FHL45" s="263"/>
      <c r="FHS45" s="315"/>
      <c r="FHV45" s="263"/>
      <c r="FIC45" s="315"/>
      <c r="FIF45" s="263"/>
      <c r="FIM45" s="315"/>
      <c r="FIP45" s="263"/>
      <c r="FIW45" s="315"/>
      <c r="FIZ45" s="263"/>
      <c r="FJG45" s="315"/>
      <c r="FJJ45" s="263"/>
      <c r="FJQ45" s="315"/>
      <c r="FJT45" s="263"/>
      <c r="FKA45" s="315"/>
      <c r="FKD45" s="263"/>
      <c r="FKK45" s="315"/>
      <c r="FKN45" s="263"/>
      <c r="FKU45" s="315"/>
      <c r="FKX45" s="263"/>
      <c r="FLE45" s="315"/>
      <c r="FLH45" s="263"/>
      <c r="FLO45" s="315"/>
      <c r="FLR45" s="263"/>
      <c r="FLY45" s="315"/>
      <c r="FMB45" s="263"/>
      <c r="FMI45" s="315"/>
      <c r="FML45" s="263"/>
      <c r="FMS45" s="315"/>
      <c r="FMV45" s="263"/>
      <c r="FNC45" s="315"/>
      <c r="FNF45" s="263"/>
      <c r="FNM45" s="315"/>
      <c r="FNP45" s="263"/>
      <c r="FNW45" s="315"/>
      <c r="FNZ45" s="263"/>
      <c r="FOG45" s="315"/>
      <c r="FOJ45" s="263"/>
      <c r="FOQ45" s="315"/>
      <c r="FOT45" s="263"/>
      <c r="FPA45" s="315"/>
      <c r="FPD45" s="263"/>
      <c r="FPK45" s="315"/>
      <c r="FPN45" s="263"/>
      <c r="FPU45" s="315"/>
      <c r="FPX45" s="263"/>
      <c r="FQE45" s="315"/>
      <c r="FQH45" s="263"/>
      <c r="FQO45" s="315"/>
      <c r="FQR45" s="263"/>
      <c r="FQY45" s="315"/>
      <c r="FRB45" s="263"/>
      <c r="FRI45" s="315"/>
      <c r="FRL45" s="263"/>
      <c r="FRS45" s="315"/>
      <c r="FRV45" s="263"/>
      <c r="FSC45" s="315"/>
      <c r="FSF45" s="263"/>
      <c r="FSM45" s="315"/>
      <c r="FSP45" s="263"/>
      <c r="FSW45" s="315"/>
      <c r="FSZ45" s="263"/>
      <c r="FTG45" s="315"/>
      <c r="FTJ45" s="263"/>
      <c r="FTQ45" s="315"/>
      <c r="FTT45" s="263"/>
      <c r="FUA45" s="315"/>
      <c r="FUD45" s="263"/>
      <c r="FUK45" s="315"/>
      <c r="FUN45" s="263"/>
      <c r="FUU45" s="315"/>
      <c r="FUX45" s="263"/>
      <c r="FVE45" s="315"/>
      <c r="FVH45" s="263"/>
      <c r="FVO45" s="315"/>
      <c r="FVR45" s="263"/>
      <c r="FVY45" s="315"/>
      <c r="FWB45" s="263"/>
      <c r="FWI45" s="315"/>
      <c r="FWL45" s="263"/>
      <c r="FWS45" s="315"/>
      <c r="FWV45" s="263"/>
      <c r="FXC45" s="315"/>
      <c r="FXF45" s="263"/>
      <c r="FXM45" s="315"/>
      <c r="FXP45" s="263"/>
      <c r="FXW45" s="315"/>
      <c r="FXZ45" s="263"/>
      <c r="FYG45" s="315"/>
      <c r="FYJ45" s="263"/>
      <c r="FYQ45" s="315"/>
      <c r="FYT45" s="263"/>
      <c r="FZA45" s="315"/>
      <c r="FZD45" s="263"/>
      <c r="FZK45" s="315"/>
      <c r="FZN45" s="263"/>
      <c r="FZU45" s="315"/>
      <c r="FZX45" s="263"/>
      <c r="GAE45" s="315"/>
      <c r="GAH45" s="263"/>
      <c r="GAO45" s="315"/>
      <c r="GAR45" s="263"/>
      <c r="GAY45" s="315"/>
      <c r="GBB45" s="263"/>
      <c r="GBI45" s="315"/>
      <c r="GBL45" s="263"/>
      <c r="GBS45" s="315"/>
      <c r="GBV45" s="263"/>
      <c r="GCC45" s="315"/>
      <c r="GCF45" s="263"/>
      <c r="GCM45" s="315"/>
      <c r="GCP45" s="263"/>
      <c r="GCW45" s="315"/>
      <c r="GCZ45" s="263"/>
      <c r="GDG45" s="315"/>
      <c r="GDJ45" s="263"/>
      <c r="GDQ45" s="315"/>
      <c r="GDT45" s="263"/>
      <c r="GEA45" s="315"/>
      <c r="GED45" s="263"/>
      <c r="GEK45" s="315"/>
      <c r="GEN45" s="263"/>
      <c r="GEU45" s="315"/>
      <c r="GEX45" s="263"/>
      <c r="GFE45" s="315"/>
      <c r="GFH45" s="263"/>
      <c r="GFO45" s="315"/>
      <c r="GFR45" s="263"/>
      <c r="GFY45" s="315"/>
      <c r="GGB45" s="263"/>
      <c r="GGI45" s="315"/>
      <c r="GGL45" s="263"/>
      <c r="GGS45" s="315"/>
      <c r="GGV45" s="263"/>
      <c r="GHC45" s="315"/>
      <c r="GHF45" s="263"/>
      <c r="GHM45" s="315"/>
      <c r="GHP45" s="263"/>
      <c r="GHW45" s="315"/>
      <c r="GHZ45" s="263"/>
      <c r="GIG45" s="315"/>
      <c r="GIJ45" s="263"/>
      <c r="GIQ45" s="315"/>
      <c r="GIT45" s="263"/>
      <c r="GJA45" s="315"/>
      <c r="GJD45" s="263"/>
      <c r="GJK45" s="315"/>
      <c r="GJN45" s="263"/>
      <c r="GJU45" s="315"/>
      <c r="GJX45" s="263"/>
      <c r="GKE45" s="315"/>
      <c r="GKH45" s="263"/>
      <c r="GKO45" s="315"/>
      <c r="GKR45" s="263"/>
      <c r="GKY45" s="315"/>
      <c r="GLB45" s="263"/>
      <c r="GLI45" s="315"/>
      <c r="GLL45" s="263"/>
      <c r="GLS45" s="315"/>
      <c r="GLV45" s="263"/>
      <c r="GMC45" s="315"/>
      <c r="GMF45" s="263"/>
      <c r="GMM45" s="315"/>
      <c r="GMP45" s="263"/>
      <c r="GMW45" s="315"/>
      <c r="GMZ45" s="263"/>
      <c r="GNG45" s="315"/>
      <c r="GNJ45" s="263"/>
      <c r="GNQ45" s="315"/>
      <c r="GNT45" s="263"/>
      <c r="GOA45" s="315"/>
      <c r="GOD45" s="263"/>
      <c r="GOK45" s="315"/>
      <c r="GON45" s="263"/>
      <c r="GOU45" s="315"/>
      <c r="GOX45" s="263"/>
      <c r="GPE45" s="315"/>
      <c r="GPH45" s="263"/>
      <c r="GPO45" s="315"/>
      <c r="GPR45" s="263"/>
      <c r="GPY45" s="315"/>
      <c r="GQB45" s="263"/>
      <c r="GQI45" s="315"/>
      <c r="GQL45" s="263"/>
      <c r="GQS45" s="315"/>
      <c r="GQV45" s="263"/>
      <c r="GRC45" s="315"/>
      <c r="GRF45" s="263"/>
      <c r="GRM45" s="315"/>
      <c r="GRP45" s="263"/>
      <c r="GRW45" s="315"/>
      <c r="GRZ45" s="263"/>
      <c r="GSG45" s="315"/>
      <c r="GSJ45" s="263"/>
      <c r="GSQ45" s="315"/>
      <c r="GST45" s="263"/>
      <c r="GTA45" s="315"/>
      <c r="GTD45" s="263"/>
      <c r="GTK45" s="315"/>
      <c r="GTN45" s="263"/>
      <c r="GTU45" s="315"/>
      <c r="GTX45" s="263"/>
      <c r="GUE45" s="315"/>
      <c r="GUH45" s="263"/>
      <c r="GUO45" s="315"/>
      <c r="GUR45" s="263"/>
      <c r="GUY45" s="315"/>
      <c r="GVB45" s="263"/>
      <c r="GVI45" s="315"/>
      <c r="GVL45" s="263"/>
      <c r="GVS45" s="315"/>
      <c r="GVV45" s="263"/>
      <c r="GWC45" s="315"/>
      <c r="GWF45" s="263"/>
      <c r="GWM45" s="315"/>
      <c r="GWP45" s="263"/>
      <c r="GWW45" s="315"/>
      <c r="GWZ45" s="263"/>
      <c r="GXG45" s="315"/>
      <c r="GXJ45" s="263"/>
      <c r="GXQ45" s="315"/>
      <c r="GXT45" s="263"/>
      <c r="GYA45" s="315"/>
      <c r="GYD45" s="263"/>
      <c r="GYK45" s="315"/>
      <c r="GYN45" s="263"/>
      <c r="GYU45" s="315"/>
      <c r="GYX45" s="263"/>
      <c r="GZE45" s="315"/>
      <c r="GZH45" s="263"/>
      <c r="GZO45" s="315"/>
      <c r="GZR45" s="263"/>
      <c r="GZY45" s="315"/>
      <c r="HAB45" s="263"/>
      <c r="HAI45" s="315"/>
      <c r="HAL45" s="263"/>
      <c r="HAS45" s="315"/>
      <c r="HAV45" s="263"/>
      <c r="HBC45" s="315"/>
      <c r="HBF45" s="263"/>
      <c r="HBM45" s="315"/>
      <c r="HBP45" s="263"/>
      <c r="HBW45" s="315"/>
      <c r="HBZ45" s="263"/>
      <c r="HCG45" s="315"/>
      <c r="HCJ45" s="263"/>
      <c r="HCQ45" s="315"/>
      <c r="HCT45" s="263"/>
      <c r="HDA45" s="315"/>
      <c r="HDD45" s="263"/>
      <c r="HDK45" s="315"/>
      <c r="HDN45" s="263"/>
      <c r="HDU45" s="315"/>
      <c r="HDX45" s="263"/>
      <c r="HEE45" s="315"/>
      <c r="HEH45" s="263"/>
      <c r="HEO45" s="315"/>
      <c r="HER45" s="263"/>
      <c r="HEY45" s="315"/>
      <c r="HFB45" s="263"/>
      <c r="HFI45" s="315"/>
      <c r="HFL45" s="263"/>
      <c r="HFS45" s="315"/>
      <c r="HFV45" s="263"/>
      <c r="HGC45" s="315"/>
      <c r="HGF45" s="263"/>
      <c r="HGM45" s="315"/>
      <c r="HGP45" s="263"/>
      <c r="HGW45" s="315"/>
      <c r="HGZ45" s="263"/>
      <c r="HHG45" s="315"/>
      <c r="HHJ45" s="263"/>
      <c r="HHQ45" s="315"/>
      <c r="HHT45" s="263"/>
      <c r="HIA45" s="315"/>
      <c r="HID45" s="263"/>
      <c r="HIK45" s="315"/>
      <c r="HIN45" s="263"/>
      <c r="HIU45" s="315"/>
      <c r="HIX45" s="263"/>
      <c r="HJE45" s="315"/>
      <c r="HJH45" s="263"/>
      <c r="HJO45" s="315"/>
      <c r="HJR45" s="263"/>
      <c r="HJY45" s="315"/>
      <c r="HKB45" s="263"/>
      <c r="HKI45" s="315"/>
      <c r="HKL45" s="263"/>
      <c r="HKS45" s="315"/>
      <c r="HKV45" s="263"/>
      <c r="HLC45" s="315"/>
      <c r="HLF45" s="263"/>
      <c r="HLM45" s="315"/>
      <c r="HLP45" s="263"/>
      <c r="HLW45" s="315"/>
      <c r="HLZ45" s="263"/>
      <c r="HMG45" s="315"/>
      <c r="HMJ45" s="263"/>
      <c r="HMQ45" s="315"/>
      <c r="HMT45" s="263"/>
      <c r="HNA45" s="315"/>
      <c r="HND45" s="263"/>
      <c r="HNK45" s="315"/>
      <c r="HNN45" s="263"/>
      <c r="HNU45" s="315"/>
      <c r="HNX45" s="263"/>
      <c r="HOE45" s="315"/>
      <c r="HOH45" s="263"/>
      <c r="HOO45" s="315"/>
      <c r="HOR45" s="263"/>
      <c r="HOY45" s="315"/>
      <c r="HPB45" s="263"/>
      <c r="HPI45" s="315"/>
      <c r="HPL45" s="263"/>
      <c r="HPS45" s="315"/>
      <c r="HPV45" s="263"/>
      <c r="HQC45" s="315"/>
      <c r="HQF45" s="263"/>
      <c r="HQM45" s="315"/>
      <c r="HQP45" s="263"/>
      <c r="HQW45" s="315"/>
      <c r="HQZ45" s="263"/>
      <c r="HRG45" s="315"/>
      <c r="HRJ45" s="263"/>
      <c r="HRQ45" s="315"/>
      <c r="HRT45" s="263"/>
      <c r="HSA45" s="315"/>
      <c r="HSD45" s="263"/>
      <c r="HSK45" s="315"/>
      <c r="HSN45" s="263"/>
      <c r="HSU45" s="315"/>
      <c r="HSX45" s="263"/>
      <c r="HTE45" s="315"/>
      <c r="HTH45" s="263"/>
      <c r="HTO45" s="315"/>
      <c r="HTR45" s="263"/>
      <c r="HTY45" s="315"/>
      <c r="HUB45" s="263"/>
      <c r="HUI45" s="315"/>
      <c r="HUL45" s="263"/>
      <c r="HUS45" s="315"/>
      <c r="HUV45" s="263"/>
      <c r="HVC45" s="315"/>
      <c r="HVF45" s="263"/>
      <c r="HVM45" s="315"/>
      <c r="HVP45" s="263"/>
      <c r="HVW45" s="315"/>
      <c r="HVZ45" s="263"/>
      <c r="HWG45" s="315"/>
      <c r="HWJ45" s="263"/>
      <c r="HWQ45" s="315"/>
      <c r="HWT45" s="263"/>
      <c r="HXA45" s="315"/>
      <c r="HXD45" s="263"/>
      <c r="HXK45" s="315"/>
      <c r="HXN45" s="263"/>
      <c r="HXU45" s="315"/>
      <c r="HXX45" s="263"/>
      <c r="HYE45" s="315"/>
      <c r="HYH45" s="263"/>
      <c r="HYO45" s="315"/>
      <c r="HYR45" s="263"/>
      <c r="HYY45" s="315"/>
      <c r="HZB45" s="263"/>
      <c r="HZI45" s="315"/>
      <c r="HZL45" s="263"/>
      <c r="HZS45" s="315"/>
      <c r="HZV45" s="263"/>
      <c r="IAC45" s="315"/>
      <c r="IAF45" s="263"/>
      <c r="IAM45" s="315"/>
      <c r="IAP45" s="263"/>
      <c r="IAW45" s="315"/>
      <c r="IAZ45" s="263"/>
      <c r="IBG45" s="315"/>
      <c r="IBJ45" s="263"/>
      <c r="IBQ45" s="315"/>
      <c r="IBT45" s="263"/>
      <c r="ICA45" s="315"/>
      <c r="ICD45" s="263"/>
      <c r="ICK45" s="315"/>
      <c r="ICN45" s="263"/>
      <c r="ICU45" s="315"/>
      <c r="ICX45" s="263"/>
      <c r="IDE45" s="315"/>
      <c r="IDH45" s="263"/>
      <c r="IDO45" s="315"/>
      <c r="IDR45" s="263"/>
      <c r="IDY45" s="315"/>
      <c r="IEB45" s="263"/>
      <c r="IEI45" s="315"/>
      <c r="IEL45" s="263"/>
      <c r="IES45" s="315"/>
      <c r="IEV45" s="263"/>
      <c r="IFC45" s="315"/>
      <c r="IFF45" s="263"/>
      <c r="IFM45" s="315"/>
      <c r="IFP45" s="263"/>
      <c r="IFW45" s="315"/>
      <c r="IFZ45" s="263"/>
      <c r="IGG45" s="315"/>
      <c r="IGJ45" s="263"/>
      <c r="IGQ45" s="315"/>
      <c r="IGT45" s="263"/>
      <c r="IHA45" s="315"/>
      <c r="IHD45" s="263"/>
      <c r="IHK45" s="315"/>
      <c r="IHN45" s="263"/>
      <c r="IHU45" s="315"/>
      <c r="IHX45" s="263"/>
      <c r="IIE45" s="315"/>
      <c r="IIH45" s="263"/>
      <c r="IIO45" s="315"/>
      <c r="IIR45" s="263"/>
      <c r="IIY45" s="315"/>
      <c r="IJB45" s="263"/>
      <c r="IJI45" s="315"/>
      <c r="IJL45" s="263"/>
      <c r="IJS45" s="315"/>
      <c r="IJV45" s="263"/>
      <c r="IKC45" s="315"/>
      <c r="IKF45" s="263"/>
      <c r="IKM45" s="315"/>
      <c r="IKP45" s="263"/>
      <c r="IKW45" s="315"/>
      <c r="IKZ45" s="263"/>
      <c r="ILG45" s="315"/>
      <c r="ILJ45" s="263"/>
      <c r="ILQ45" s="315"/>
      <c r="ILT45" s="263"/>
      <c r="IMA45" s="315"/>
      <c r="IMD45" s="263"/>
      <c r="IMK45" s="315"/>
      <c r="IMN45" s="263"/>
      <c r="IMU45" s="315"/>
      <c r="IMX45" s="263"/>
      <c r="INE45" s="315"/>
      <c r="INH45" s="263"/>
      <c r="INO45" s="315"/>
      <c r="INR45" s="263"/>
      <c r="INY45" s="315"/>
      <c r="IOB45" s="263"/>
      <c r="IOI45" s="315"/>
      <c r="IOL45" s="263"/>
      <c r="IOS45" s="315"/>
      <c r="IOV45" s="263"/>
      <c r="IPC45" s="315"/>
      <c r="IPF45" s="263"/>
      <c r="IPM45" s="315"/>
      <c r="IPP45" s="263"/>
      <c r="IPW45" s="315"/>
      <c r="IPZ45" s="263"/>
      <c r="IQG45" s="315"/>
      <c r="IQJ45" s="263"/>
      <c r="IQQ45" s="315"/>
      <c r="IQT45" s="263"/>
      <c r="IRA45" s="315"/>
      <c r="IRD45" s="263"/>
      <c r="IRK45" s="315"/>
      <c r="IRN45" s="263"/>
      <c r="IRU45" s="315"/>
      <c r="IRX45" s="263"/>
      <c r="ISE45" s="315"/>
      <c r="ISH45" s="263"/>
      <c r="ISO45" s="315"/>
      <c r="ISR45" s="263"/>
      <c r="ISY45" s="315"/>
      <c r="ITB45" s="263"/>
      <c r="ITI45" s="315"/>
      <c r="ITL45" s="263"/>
      <c r="ITS45" s="315"/>
      <c r="ITV45" s="263"/>
      <c r="IUC45" s="315"/>
      <c r="IUF45" s="263"/>
      <c r="IUM45" s="315"/>
      <c r="IUP45" s="263"/>
      <c r="IUW45" s="315"/>
      <c r="IUZ45" s="263"/>
      <c r="IVG45" s="315"/>
      <c r="IVJ45" s="263"/>
      <c r="IVQ45" s="315"/>
      <c r="IVT45" s="263"/>
      <c r="IWA45" s="315"/>
      <c r="IWD45" s="263"/>
      <c r="IWK45" s="315"/>
      <c r="IWN45" s="263"/>
      <c r="IWU45" s="315"/>
      <c r="IWX45" s="263"/>
      <c r="IXE45" s="315"/>
      <c r="IXH45" s="263"/>
      <c r="IXO45" s="315"/>
      <c r="IXR45" s="263"/>
      <c r="IXY45" s="315"/>
      <c r="IYB45" s="263"/>
      <c r="IYI45" s="315"/>
      <c r="IYL45" s="263"/>
      <c r="IYS45" s="315"/>
      <c r="IYV45" s="263"/>
      <c r="IZC45" s="315"/>
      <c r="IZF45" s="263"/>
      <c r="IZM45" s="315"/>
      <c r="IZP45" s="263"/>
      <c r="IZW45" s="315"/>
      <c r="IZZ45" s="263"/>
      <c r="JAG45" s="315"/>
      <c r="JAJ45" s="263"/>
      <c r="JAQ45" s="315"/>
      <c r="JAT45" s="263"/>
      <c r="JBA45" s="315"/>
      <c r="JBD45" s="263"/>
      <c r="JBK45" s="315"/>
      <c r="JBN45" s="263"/>
      <c r="JBU45" s="315"/>
      <c r="JBX45" s="263"/>
      <c r="JCE45" s="315"/>
      <c r="JCH45" s="263"/>
      <c r="JCO45" s="315"/>
      <c r="JCR45" s="263"/>
      <c r="JCY45" s="315"/>
      <c r="JDB45" s="263"/>
      <c r="JDI45" s="315"/>
      <c r="JDL45" s="263"/>
      <c r="JDS45" s="315"/>
      <c r="JDV45" s="263"/>
      <c r="JEC45" s="315"/>
      <c r="JEF45" s="263"/>
      <c r="JEM45" s="315"/>
      <c r="JEP45" s="263"/>
      <c r="JEW45" s="315"/>
      <c r="JEZ45" s="263"/>
      <c r="JFG45" s="315"/>
      <c r="JFJ45" s="263"/>
      <c r="JFQ45" s="315"/>
      <c r="JFT45" s="263"/>
      <c r="JGA45" s="315"/>
      <c r="JGD45" s="263"/>
      <c r="JGK45" s="315"/>
      <c r="JGN45" s="263"/>
      <c r="JGU45" s="315"/>
      <c r="JGX45" s="263"/>
      <c r="JHE45" s="315"/>
      <c r="JHH45" s="263"/>
      <c r="JHO45" s="315"/>
      <c r="JHR45" s="263"/>
      <c r="JHY45" s="315"/>
      <c r="JIB45" s="263"/>
      <c r="JII45" s="315"/>
      <c r="JIL45" s="263"/>
      <c r="JIS45" s="315"/>
      <c r="JIV45" s="263"/>
      <c r="JJC45" s="315"/>
      <c r="JJF45" s="263"/>
      <c r="JJM45" s="315"/>
      <c r="JJP45" s="263"/>
      <c r="JJW45" s="315"/>
      <c r="JJZ45" s="263"/>
      <c r="JKG45" s="315"/>
      <c r="JKJ45" s="263"/>
      <c r="JKQ45" s="315"/>
      <c r="JKT45" s="263"/>
      <c r="JLA45" s="315"/>
      <c r="JLD45" s="263"/>
      <c r="JLK45" s="315"/>
      <c r="JLN45" s="263"/>
      <c r="JLU45" s="315"/>
      <c r="JLX45" s="263"/>
      <c r="JME45" s="315"/>
      <c r="JMH45" s="263"/>
      <c r="JMO45" s="315"/>
      <c r="JMR45" s="263"/>
      <c r="JMY45" s="315"/>
      <c r="JNB45" s="263"/>
      <c r="JNI45" s="315"/>
      <c r="JNL45" s="263"/>
      <c r="JNS45" s="315"/>
      <c r="JNV45" s="263"/>
      <c r="JOC45" s="315"/>
      <c r="JOF45" s="263"/>
      <c r="JOM45" s="315"/>
      <c r="JOP45" s="263"/>
      <c r="JOW45" s="315"/>
      <c r="JOZ45" s="263"/>
      <c r="JPG45" s="315"/>
      <c r="JPJ45" s="263"/>
      <c r="JPQ45" s="315"/>
      <c r="JPT45" s="263"/>
      <c r="JQA45" s="315"/>
      <c r="JQD45" s="263"/>
      <c r="JQK45" s="315"/>
      <c r="JQN45" s="263"/>
      <c r="JQU45" s="315"/>
      <c r="JQX45" s="263"/>
      <c r="JRE45" s="315"/>
      <c r="JRH45" s="263"/>
      <c r="JRO45" s="315"/>
      <c r="JRR45" s="263"/>
      <c r="JRY45" s="315"/>
      <c r="JSB45" s="263"/>
      <c r="JSI45" s="315"/>
      <c r="JSL45" s="263"/>
      <c r="JSS45" s="315"/>
      <c r="JSV45" s="263"/>
      <c r="JTC45" s="315"/>
      <c r="JTF45" s="263"/>
      <c r="JTM45" s="315"/>
      <c r="JTP45" s="263"/>
      <c r="JTW45" s="315"/>
      <c r="JTZ45" s="263"/>
      <c r="JUG45" s="315"/>
      <c r="JUJ45" s="263"/>
      <c r="JUQ45" s="315"/>
      <c r="JUT45" s="263"/>
      <c r="JVA45" s="315"/>
      <c r="JVD45" s="263"/>
      <c r="JVK45" s="315"/>
      <c r="JVN45" s="263"/>
      <c r="JVU45" s="315"/>
      <c r="JVX45" s="263"/>
      <c r="JWE45" s="315"/>
      <c r="JWH45" s="263"/>
      <c r="JWO45" s="315"/>
      <c r="JWR45" s="263"/>
      <c r="JWY45" s="315"/>
      <c r="JXB45" s="263"/>
      <c r="JXI45" s="315"/>
      <c r="JXL45" s="263"/>
      <c r="JXS45" s="315"/>
      <c r="JXV45" s="263"/>
      <c r="JYC45" s="315"/>
      <c r="JYF45" s="263"/>
      <c r="JYM45" s="315"/>
      <c r="JYP45" s="263"/>
      <c r="JYW45" s="315"/>
      <c r="JYZ45" s="263"/>
      <c r="JZG45" s="315"/>
      <c r="JZJ45" s="263"/>
      <c r="JZQ45" s="315"/>
      <c r="JZT45" s="263"/>
      <c r="KAA45" s="315"/>
      <c r="KAD45" s="263"/>
      <c r="KAK45" s="315"/>
      <c r="KAN45" s="263"/>
      <c r="KAU45" s="315"/>
      <c r="KAX45" s="263"/>
      <c r="KBE45" s="315"/>
      <c r="KBH45" s="263"/>
      <c r="KBO45" s="315"/>
      <c r="KBR45" s="263"/>
      <c r="KBY45" s="315"/>
      <c r="KCB45" s="263"/>
      <c r="KCI45" s="315"/>
      <c r="KCL45" s="263"/>
      <c r="KCS45" s="315"/>
      <c r="KCV45" s="263"/>
      <c r="KDC45" s="315"/>
      <c r="KDF45" s="263"/>
      <c r="KDM45" s="315"/>
      <c r="KDP45" s="263"/>
      <c r="KDW45" s="315"/>
      <c r="KDZ45" s="263"/>
      <c r="KEG45" s="315"/>
      <c r="KEJ45" s="263"/>
      <c r="KEQ45" s="315"/>
      <c r="KET45" s="263"/>
      <c r="KFA45" s="315"/>
      <c r="KFD45" s="263"/>
      <c r="KFK45" s="315"/>
      <c r="KFN45" s="263"/>
      <c r="KFU45" s="315"/>
      <c r="KFX45" s="263"/>
      <c r="KGE45" s="315"/>
      <c r="KGH45" s="263"/>
      <c r="KGO45" s="315"/>
      <c r="KGR45" s="263"/>
      <c r="KGY45" s="315"/>
      <c r="KHB45" s="263"/>
      <c r="KHI45" s="315"/>
      <c r="KHL45" s="263"/>
      <c r="KHS45" s="315"/>
      <c r="KHV45" s="263"/>
      <c r="KIC45" s="315"/>
      <c r="KIF45" s="263"/>
      <c r="KIM45" s="315"/>
      <c r="KIP45" s="263"/>
      <c r="KIW45" s="315"/>
      <c r="KIZ45" s="263"/>
      <c r="KJG45" s="315"/>
      <c r="KJJ45" s="263"/>
      <c r="KJQ45" s="315"/>
      <c r="KJT45" s="263"/>
      <c r="KKA45" s="315"/>
      <c r="KKD45" s="263"/>
      <c r="KKK45" s="315"/>
      <c r="KKN45" s="263"/>
      <c r="KKU45" s="315"/>
      <c r="KKX45" s="263"/>
      <c r="KLE45" s="315"/>
      <c r="KLH45" s="263"/>
      <c r="KLO45" s="315"/>
      <c r="KLR45" s="263"/>
      <c r="KLY45" s="315"/>
      <c r="KMB45" s="263"/>
      <c r="KMI45" s="315"/>
      <c r="KML45" s="263"/>
      <c r="KMS45" s="315"/>
      <c r="KMV45" s="263"/>
      <c r="KNC45" s="315"/>
      <c r="KNF45" s="263"/>
      <c r="KNM45" s="315"/>
      <c r="KNP45" s="263"/>
      <c r="KNW45" s="315"/>
      <c r="KNZ45" s="263"/>
      <c r="KOG45" s="315"/>
      <c r="KOJ45" s="263"/>
      <c r="KOQ45" s="315"/>
      <c r="KOT45" s="263"/>
      <c r="KPA45" s="315"/>
      <c r="KPD45" s="263"/>
      <c r="KPK45" s="315"/>
      <c r="KPN45" s="263"/>
      <c r="KPU45" s="315"/>
      <c r="KPX45" s="263"/>
      <c r="KQE45" s="315"/>
      <c r="KQH45" s="263"/>
      <c r="KQO45" s="315"/>
      <c r="KQR45" s="263"/>
      <c r="KQY45" s="315"/>
      <c r="KRB45" s="263"/>
      <c r="KRI45" s="315"/>
      <c r="KRL45" s="263"/>
      <c r="KRS45" s="315"/>
      <c r="KRV45" s="263"/>
      <c r="KSC45" s="315"/>
      <c r="KSF45" s="263"/>
      <c r="KSM45" s="315"/>
      <c r="KSP45" s="263"/>
      <c r="KSW45" s="315"/>
      <c r="KSZ45" s="263"/>
      <c r="KTG45" s="315"/>
      <c r="KTJ45" s="263"/>
      <c r="KTQ45" s="315"/>
      <c r="KTT45" s="263"/>
      <c r="KUA45" s="315"/>
      <c r="KUD45" s="263"/>
      <c r="KUK45" s="315"/>
      <c r="KUN45" s="263"/>
      <c r="KUU45" s="315"/>
      <c r="KUX45" s="263"/>
      <c r="KVE45" s="315"/>
      <c r="KVH45" s="263"/>
      <c r="KVO45" s="315"/>
      <c r="KVR45" s="263"/>
      <c r="KVY45" s="315"/>
      <c r="KWB45" s="263"/>
      <c r="KWI45" s="315"/>
      <c r="KWL45" s="263"/>
      <c r="KWS45" s="315"/>
      <c r="KWV45" s="263"/>
      <c r="KXC45" s="315"/>
      <c r="KXF45" s="263"/>
      <c r="KXM45" s="315"/>
      <c r="KXP45" s="263"/>
      <c r="KXW45" s="315"/>
      <c r="KXZ45" s="263"/>
      <c r="KYG45" s="315"/>
      <c r="KYJ45" s="263"/>
      <c r="KYQ45" s="315"/>
      <c r="KYT45" s="263"/>
      <c r="KZA45" s="315"/>
      <c r="KZD45" s="263"/>
      <c r="KZK45" s="315"/>
      <c r="KZN45" s="263"/>
      <c r="KZU45" s="315"/>
      <c r="KZX45" s="263"/>
      <c r="LAE45" s="315"/>
      <c r="LAH45" s="263"/>
      <c r="LAO45" s="315"/>
      <c r="LAR45" s="263"/>
      <c r="LAY45" s="315"/>
      <c r="LBB45" s="263"/>
      <c r="LBI45" s="315"/>
      <c r="LBL45" s="263"/>
      <c r="LBS45" s="315"/>
      <c r="LBV45" s="263"/>
      <c r="LCC45" s="315"/>
      <c r="LCF45" s="263"/>
      <c r="LCM45" s="315"/>
      <c r="LCP45" s="263"/>
      <c r="LCW45" s="315"/>
      <c r="LCZ45" s="263"/>
      <c r="LDG45" s="315"/>
      <c r="LDJ45" s="263"/>
      <c r="LDQ45" s="315"/>
      <c r="LDT45" s="263"/>
      <c r="LEA45" s="315"/>
      <c r="LED45" s="263"/>
      <c r="LEK45" s="315"/>
      <c r="LEN45" s="263"/>
      <c r="LEU45" s="315"/>
      <c r="LEX45" s="263"/>
      <c r="LFE45" s="315"/>
      <c r="LFH45" s="263"/>
      <c r="LFO45" s="315"/>
      <c r="LFR45" s="263"/>
      <c r="LFY45" s="315"/>
      <c r="LGB45" s="263"/>
      <c r="LGI45" s="315"/>
      <c r="LGL45" s="263"/>
      <c r="LGS45" s="315"/>
      <c r="LGV45" s="263"/>
      <c r="LHC45" s="315"/>
      <c r="LHF45" s="263"/>
      <c r="LHM45" s="315"/>
      <c r="LHP45" s="263"/>
      <c r="LHW45" s="315"/>
      <c r="LHZ45" s="263"/>
      <c r="LIG45" s="315"/>
      <c r="LIJ45" s="263"/>
      <c r="LIQ45" s="315"/>
      <c r="LIT45" s="263"/>
      <c r="LJA45" s="315"/>
      <c r="LJD45" s="263"/>
      <c r="LJK45" s="315"/>
      <c r="LJN45" s="263"/>
      <c r="LJU45" s="315"/>
      <c r="LJX45" s="263"/>
      <c r="LKE45" s="315"/>
      <c r="LKH45" s="263"/>
      <c r="LKO45" s="315"/>
      <c r="LKR45" s="263"/>
      <c r="LKY45" s="315"/>
      <c r="LLB45" s="263"/>
      <c r="LLI45" s="315"/>
      <c r="LLL45" s="263"/>
      <c r="LLS45" s="315"/>
      <c r="LLV45" s="263"/>
      <c r="LMC45" s="315"/>
      <c r="LMF45" s="263"/>
      <c r="LMM45" s="315"/>
      <c r="LMP45" s="263"/>
      <c r="LMW45" s="315"/>
      <c r="LMZ45" s="263"/>
      <c r="LNG45" s="315"/>
      <c r="LNJ45" s="263"/>
      <c r="LNQ45" s="315"/>
      <c r="LNT45" s="263"/>
      <c r="LOA45" s="315"/>
      <c r="LOD45" s="263"/>
      <c r="LOK45" s="315"/>
      <c r="LON45" s="263"/>
      <c r="LOU45" s="315"/>
      <c r="LOX45" s="263"/>
      <c r="LPE45" s="315"/>
      <c r="LPH45" s="263"/>
      <c r="LPO45" s="315"/>
      <c r="LPR45" s="263"/>
      <c r="LPY45" s="315"/>
      <c r="LQB45" s="263"/>
      <c r="LQI45" s="315"/>
      <c r="LQL45" s="263"/>
      <c r="LQS45" s="315"/>
      <c r="LQV45" s="263"/>
      <c r="LRC45" s="315"/>
      <c r="LRF45" s="263"/>
      <c r="LRM45" s="315"/>
      <c r="LRP45" s="263"/>
      <c r="LRW45" s="315"/>
      <c r="LRZ45" s="263"/>
      <c r="LSG45" s="315"/>
      <c r="LSJ45" s="263"/>
      <c r="LSQ45" s="315"/>
      <c r="LST45" s="263"/>
      <c r="LTA45" s="315"/>
      <c r="LTD45" s="263"/>
      <c r="LTK45" s="315"/>
      <c r="LTN45" s="263"/>
      <c r="LTU45" s="315"/>
      <c r="LTX45" s="263"/>
      <c r="LUE45" s="315"/>
      <c r="LUH45" s="263"/>
      <c r="LUO45" s="315"/>
      <c r="LUR45" s="263"/>
      <c r="LUY45" s="315"/>
      <c r="LVB45" s="263"/>
      <c r="LVI45" s="315"/>
      <c r="LVL45" s="263"/>
      <c r="LVS45" s="315"/>
      <c r="LVV45" s="263"/>
      <c r="LWC45" s="315"/>
      <c r="LWF45" s="263"/>
      <c r="LWM45" s="315"/>
      <c r="LWP45" s="263"/>
      <c r="LWW45" s="315"/>
      <c r="LWZ45" s="263"/>
      <c r="LXG45" s="315"/>
      <c r="LXJ45" s="263"/>
      <c r="LXQ45" s="315"/>
      <c r="LXT45" s="263"/>
      <c r="LYA45" s="315"/>
      <c r="LYD45" s="263"/>
      <c r="LYK45" s="315"/>
      <c r="LYN45" s="263"/>
      <c r="LYU45" s="315"/>
      <c r="LYX45" s="263"/>
      <c r="LZE45" s="315"/>
      <c r="LZH45" s="263"/>
      <c r="LZO45" s="315"/>
      <c r="LZR45" s="263"/>
      <c r="LZY45" s="315"/>
      <c r="MAB45" s="263"/>
      <c r="MAI45" s="315"/>
      <c r="MAL45" s="263"/>
      <c r="MAS45" s="315"/>
      <c r="MAV45" s="263"/>
      <c r="MBC45" s="315"/>
      <c r="MBF45" s="263"/>
      <c r="MBM45" s="315"/>
      <c r="MBP45" s="263"/>
      <c r="MBW45" s="315"/>
      <c r="MBZ45" s="263"/>
      <c r="MCG45" s="315"/>
      <c r="MCJ45" s="263"/>
      <c r="MCQ45" s="315"/>
      <c r="MCT45" s="263"/>
      <c r="MDA45" s="315"/>
      <c r="MDD45" s="263"/>
      <c r="MDK45" s="315"/>
      <c r="MDN45" s="263"/>
      <c r="MDU45" s="315"/>
      <c r="MDX45" s="263"/>
      <c r="MEE45" s="315"/>
      <c r="MEH45" s="263"/>
      <c r="MEO45" s="315"/>
      <c r="MER45" s="263"/>
      <c r="MEY45" s="315"/>
      <c r="MFB45" s="263"/>
      <c r="MFI45" s="315"/>
      <c r="MFL45" s="263"/>
      <c r="MFS45" s="315"/>
      <c r="MFV45" s="263"/>
      <c r="MGC45" s="315"/>
      <c r="MGF45" s="263"/>
      <c r="MGM45" s="315"/>
      <c r="MGP45" s="263"/>
      <c r="MGW45" s="315"/>
      <c r="MGZ45" s="263"/>
      <c r="MHG45" s="315"/>
      <c r="MHJ45" s="263"/>
      <c r="MHQ45" s="315"/>
      <c r="MHT45" s="263"/>
      <c r="MIA45" s="315"/>
      <c r="MID45" s="263"/>
      <c r="MIK45" s="315"/>
      <c r="MIN45" s="263"/>
      <c r="MIU45" s="315"/>
      <c r="MIX45" s="263"/>
      <c r="MJE45" s="315"/>
      <c r="MJH45" s="263"/>
      <c r="MJO45" s="315"/>
      <c r="MJR45" s="263"/>
      <c r="MJY45" s="315"/>
      <c r="MKB45" s="263"/>
      <c r="MKI45" s="315"/>
      <c r="MKL45" s="263"/>
      <c r="MKS45" s="315"/>
      <c r="MKV45" s="263"/>
      <c r="MLC45" s="315"/>
      <c r="MLF45" s="263"/>
      <c r="MLM45" s="315"/>
      <c r="MLP45" s="263"/>
      <c r="MLW45" s="315"/>
      <c r="MLZ45" s="263"/>
      <c r="MMG45" s="315"/>
      <c r="MMJ45" s="263"/>
      <c r="MMQ45" s="315"/>
      <c r="MMT45" s="263"/>
      <c r="MNA45" s="315"/>
      <c r="MND45" s="263"/>
      <c r="MNK45" s="315"/>
      <c r="MNN45" s="263"/>
      <c r="MNU45" s="315"/>
      <c r="MNX45" s="263"/>
      <c r="MOE45" s="315"/>
      <c r="MOH45" s="263"/>
      <c r="MOO45" s="315"/>
      <c r="MOR45" s="263"/>
      <c r="MOY45" s="315"/>
      <c r="MPB45" s="263"/>
      <c r="MPI45" s="315"/>
      <c r="MPL45" s="263"/>
      <c r="MPS45" s="315"/>
      <c r="MPV45" s="263"/>
      <c r="MQC45" s="315"/>
      <c r="MQF45" s="263"/>
      <c r="MQM45" s="315"/>
      <c r="MQP45" s="263"/>
      <c r="MQW45" s="315"/>
      <c r="MQZ45" s="263"/>
      <c r="MRG45" s="315"/>
      <c r="MRJ45" s="263"/>
      <c r="MRQ45" s="315"/>
      <c r="MRT45" s="263"/>
      <c r="MSA45" s="315"/>
      <c r="MSD45" s="263"/>
      <c r="MSK45" s="315"/>
      <c r="MSN45" s="263"/>
      <c r="MSU45" s="315"/>
      <c r="MSX45" s="263"/>
      <c r="MTE45" s="315"/>
      <c r="MTH45" s="263"/>
      <c r="MTO45" s="315"/>
      <c r="MTR45" s="263"/>
      <c r="MTY45" s="315"/>
      <c r="MUB45" s="263"/>
      <c r="MUI45" s="315"/>
      <c r="MUL45" s="263"/>
      <c r="MUS45" s="315"/>
      <c r="MUV45" s="263"/>
      <c r="MVC45" s="315"/>
      <c r="MVF45" s="263"/>
      <c r="MVM45" s="315"/>
      <c r="MVP45" s="263"/>
      <c r="MVW45" s="315"/>
      <c r="MVZ45" s="263"/>
      <c r="MWG45" s="315"/>
      <c r="MWJ45" s="263"/>
      <c r="MWQ45" s="315"/>
      <c r="MWT45" s="263"/>
      <c r="MXA45" s="315"/>
      <c r="MXD45" s="263"/>
      <c r="MXK45" s="315"/>
      <c r="MXN45" s="263"/>
      <c r="MXU45" s="315"/>
      <c r="MXX45" s="263"/>
      <c r="MYE45" s="315"/>
      <c r="MYH45" s="263"/>
      <c r="MYO45" s="315"/>
      <c r="MYR45" s="263"/>
      <c r="MYY45" s="315"/>
      <c r="MZB45" s="263"/>
      <c r="MZI45" s="315"/>
      <c r="MZL45" s="263"/>
      <c r="MZS45" s="315"/>
      <c r="MZV45" s="263"/>
      <c r="NAC45" s="315"/>
      <c r="NAF45" s="263"/>
      <c r="NAM45" s="315"/>
      <c r="NAP45" s="263"/>
      <c r="NAW45" s="315"/>
      <c r="NAZ45" s="263"/>
      <c r="NBG45" s="315"/>
      <c r="NBJ45" s="263"/>
      <c r="NBQ45" s="315"/>
      <c r="NBT45" s="263"/>
      <c r="NCA45" s="315"/>
      <c r="NCD45" s="263"/>
      <c r="NCK45" s="315"/>
      <c r="NCN45" s="263"/>
      <c r="NCU45" s="315"/>
      <c r="NCX45" s="263"/>
      <c r="NDE45" s="315"/>
      <c r="NDH45" s="263"/>
      <c r="NDO45" s="315"/>
      <c r="NDR45" s="263"/>
      <c r="NDY45" s="315"/>
      <c r="NEB45" s="263"/>
      <c r="NEI45" s="315"/>
      <c r="NEL45" s="263"/>
      <c r="NES45" s="315"/>
      <c r="NEV45" s="263"/>
      <c r="NFC45" s="315"/>
      <c r="NFF45" s="263"/>
      <c r="NFM45" s="315"/>
      <c r="NFP45" s="263"/>
      <c r="NFW45" s="315"/>
      <c r="NFZ45" s="263"/>
      <c r="NGG45" s="315"/>
      <c r="NGJ45" s="263"/>
      <c r="NGQ45" s="315"/>
      <c r="NGT45" s="263"/>
      <c r="NHA45" s="315"/>
      <c r="NHD45" s="263"/>
      <c r="NHK45" s="315"/>
      <c r="NHN45" s="263"/>
      <c r="NHU45" s="315"/>
      <c r="NHX45" s="263"/>
      <c r="NIE45" s="315"/>
      <c r="NIH45" s="263"/>
      <c r="NIO45" s="315"/>
      <c r="NIR45" s="263"/>
      <c r="NIY45" s="315"/>
      <c r="NJB45" s="263"/>
      <c r="NJI45" s="315"/>
      <c r="NJL45" s="263"/>
      <c r="NJS45" s="315"/>
      <c r="NJV45" s="263"/>
      <c r="NKC45" s="315"/>
      <c r="NKF45" s="263"/>
      <c r="NKM45" s="315"/>
      <c r="NKP45" s="263"/>
      <c r="NKW45" s="315"/>
      <c r="NKZ45" s="263"/>
      <c r="NLG45" s="315"/>
      <c r="NLJ45" s="263"/>
      <c r="NLQ45" s="315"/>
      <c r="NLT45" s="263"/>
      <c r="NMA45" s="315"/>
      <c r="NMD45" s="263"/>
      <c r="NMK45" s="315"/>
      <c r="NMN45" s="263"/>
      <c r="NMU45" s="315"/>
      <c r="NMX45" s="263"/>
      <c r="NNE45" s="315"/>
      <c r="NNH45" s="263"/>
      <c r="NNO45" s="315"/>
      <c r="NNR45" s="263"/>
      <c r="NNY45" s="315"/>
      <c r="NOB45" s="263"/>
      <c r="NOI45" s="315"/>
      <c r="NOL45" s="263"/>
      <c r="NOS45" s="315"/>
      <c r="NOV45" s="263"/>
      <c r="NPC45" s="315"/>
      <c r="NPF45" s="263"/>
      <c r="NPM45" s="315"/>
      <c r="NPP45" s="263"/>
      <c r="NPW45" s="315"/>
      <c r="NPZ45" s="263"/>
      <c r="NQG45" s="315"/>
      <c r="NQJ45" s="263"/>
      <c r="NQQ45" s="315"/>
      <c r="NQT45" s="263"/>
      <c r="NRA45" s="315"/>
      <c r="NRD45" s="263"/>
      <c r="NRK45" s="315"/>
      <c r="NRN45" s="263"/>
      <c r="NRU45" s="315"/>
      <c r="NRX45" s="263"/>
      <c r="NSE45" s="315"/>
      <c r="NSH45" s="263"/>
      <c r="NSO45" s="315"/>
      <c r="NSR45" s="263"/>
      <c r="NSY45" s="315"/>
      <c r="NTB45" s="263"/>
      <c r="NTI45" s="315"/>
      <c r="NTL45" s="263"/>
      <c r="NTS45" s="315"/>
      <c r="NTV45" s="263"/>
      <c r="NUC45" s="315"/>
      <c r="NUF45" s="263"/>
      <c r="NUM45" s="315"/>
      <c r="NUP45" s="263"/>
      <c r="NUW45" s="315"/>
      <c r="NUZ45" s="263"/>
      <c r="NVG45" s="315"/>
      <c r="NVJ45" s="263"/>
      <c r="NVQ45" s="315"/>
      <c r="NVT45" s="263"/>
      <c r="NWA45" s="315"/>
      <c r="NWD45" s="263"/>
      <c r="NWK45" s="315"/>
      <c r="NWN45" s="263"/>
      <c r="NWU45" s="315"/>
      <c r="NWX45" s="263"/>
      <c r="NXE45" s="315"/>
      <c r="NXH45" s="263"/>
      <c r="NXO45" s="315"/>
      <c r="NXR45" s="263"/>
      <c r="NXY45" s="315"/>
      <c r="NYB45" s="263"/>
      <c r="NYI45" s="315"/>
      <c r="NYL45" s="263"/>
      <c r="NYS45" s="315"/>
      <c r="NYV45" s="263"/>
      <c r="NZC45" s="315"/>
      <c r="NZF45" s="263"/>
      <c r="NZM45" s="315"/>
      <c r="NZP45" s="263"/>
      <c r="NZW45" s="315"/>
      <c r="NZZ45" s="263"/>
      <c r="OAG45" s="315"/>
      <c r="OAJ45" s="263"/>
      <c r="OAQ45" s="315"/>
      <c r="OAT45" s="263"/>
      <c r="OBA45" s="315"/>
      <c r="OBD45" s="263"/>
      <c r="OBK45" s="315"/>
      <c r="OBN45" s="263"/>
      <c r="OBU45" s="315"/>
      <c r="OBX45" s="263"/>
      <c r="OCE45" s="315"/>
      <c r="OCH45" s="263"/>
      <c r="OCO45" s="315"/>
      <c r="OCR45" s="263"/>
      <c r="OCY45" s="315"/>
      <c r="ODB45" s="263"/>
      <c r="ODI45" s="315"/>
      <c r="ODL45" s="263"/>
      <c r="ODS45" s="315"/>
      <c r="ODV45" s="263"/>
      <c r="OEC45" s="315"/>
      <c r="OEF45" s="263"/>
      <c r="OEM45" s="315"/>
      <c r="OEP45" s="263"/>
      <c r="OEW45" s="315"/>
      <c r="OEZ45" s="263"/>
      <c r="OFG45" s="315"/>
      <c r="OFJ45" s="263"/>
      <c r="OFQ45" s="315"/>
      <c r="OFT45" s="263"/>
      <c r="OGA45" s="315"/>
      <c r="OGD45" s="263"/>
      <c r="OGK45" s="315"/>
      <c r="OGN45" s="263"/>
      <c r="OGU45" s="315"/>
      <c r="OGX45" s="263"/>
      <c r="OHE45" s="315"/>
      <c r="OHH45" s="263"/>
      <c r="OHO45" s="315"/>
      <c r="OHR45" s="263"/>
      <c r="OHY45" s="315"/>
      <c r="OIB45" s="263"/>
      <c r="OII45" s="315"/>
      <c r="OIL45" s="263"/>
      <c r="OIS45" s="315"/>
      <c r="OIV45" s="263"/>
      <c r="OJC45" s="315"/>
      <c r="OJF45" s="263"/>
      <c r="OJM45" s="315"/>
      <c r="OJP45" s="263"/>
      <c r="OJW45" s="315"/>
      <c r="OJZ45" s="263"/>
      <c r="OKG45" s="315"/>
      <c r="OKJ45" s="263"/>
      <c r="OKQ45" s="315"/>
      <c r="OKT45" s="263"/>
      <c r="OLA45" s="315"/>
      <c r="OLD45" s="263"/>
      <c r="OLK45" s="315"/>
      <c r="OLN45" s="263"/>
      <c r="OLU45" s="315"/>
      <c r="OLX45" s="263"/>
      <c r="OME45" s="315"/>
      <c r="OMH45" s="263"/>
      <c r="OMO45" s="315"/>
      <c r="OMR45" s="263"/>
      <c r="OMY45" s="315"/>
      <c r="ONB45" s="263"/>
      <c r="ONI45" s="315"/>
      <c r="ONL45" s="263"/>
      <c r="ONS45" s="315"/>
      <c r="ONV45" s="263"/>
      <c r="OOC45" s="315"/>
      <c r="OOF45" s="263"/>
      <c r="OOM45" s="315"/>
      <c r="OOP45" s="263"/>
      <c r="OOW45" s="315"/>
      <c r="OOZ45" s="263"/>
      <c r="OPG45" s="315"/>
      <c r="OPJ45" s="263"/>
      <c r="OPQ45" s="315"/>
      <c r="OPT45" s="263"/>
      <c r="OQA45" s="315"/>
      <c r="OQD45" s="263"/>
      <c r="OQK45" s="315"/>
      <c r="OQN45" s="263"/>
      <c r="OQU45" s="315"/>
      <c r="OQX45" s="263"/>
      <c r="ORE45" s="315"/>
      <c r="ORH45" s="263"/>
      <c r="ORO45" s="315"/>
      <c r="ORR45" s="263"/>
      <c r="ORY45" s="315"/>
      <c r="OSB45" s="263"/>
      <c r="OSI45" s="315"/>
      <c r="OSL45" s="263"/>
      <c r="OSS45" s="315"/>
      <c r="OSV45" s="263"/>
      <c r="OTC45" s="315"/>
      <c r="OTF45" s="263"/>
      <c r="OTM45" s="315"/>
      <c r="OTP45" s="263"/>
      <c r="OTW45" s="315"/>
      <c r="OTZ45" s="263"/>
      <c r="OUG45" s="315"/>
      <c r="OUJ45" s="263"/>
      <c r="OUQ45" s="315"/>
      <c r="OUT45" s="263"/>
      <c r="OVA45" s="315"/>
      <c r="OVD45" s="263"/>
      <c r="OVK45" s="315"/>
      <c r="OVN45" s="263"/>
      <c r="OVU45" s="315"/>
      <c r="OVX45" s="263"/>
      <c r="OWE45" s="315"/>
      <c r="OWH45" s="263"/>
      <c r="OWO45" s="315"/>
      <c r="OWR45" s="263"/>
      <c r="OWY45" s="315"/>
      <c r="OXB45" s="263"/>
      <c r="OXI45" s="315"/>
      <c r="OXL45" s="263"/>
      <c r="OXS45" s="315"/>
      <c r="OXV45" s="263"/>
      <c r="OYC45" s="315"/>
      <c r="OYF45" s="263"/>
      <c r="OYM45" s="315"/>
      <c r="OYP45" s="263"/>
      <c r="OYW45" s="315"/>
      <c r="OYZ45" s="263"/>
      <c r="OZG45" s="315"/>
      <c r="OZJ45" s="263"/>
      <c r="OZQ45" s="315"/>
      <c r="OZT45" s="263"/>
      <c r="PAA45" s="315"/>
      <c r="PAD45" s="263"/>
      <c r="PAK45" s="315"/>
      <c r="PAN45" s="263"/>
      <c r="PAU45" s="315"/>
      <c r="PAX45" s="263"/>
      <c r="PBE45" s="315"/>
      <c r="PBH45" s="263"/>
      <c r="PBO45" s="315"/>
      <c r="PBR45" s="263"/>
      <c r="PBY45" s="315"/>
      <c r="PCB45" s="263"/>
      <c r="PCI45" s="315"/>
      <c r="PCL45" s="263"/>
      <c r="PCS45" s="315"/>
      <c r="PCV45" s="263"/>
      <c r="PDC45" s="315"/>
      <c r="PDF45" s="263"/>
      <c r="PDM45" s="315"/>
      <c r="PDP45" s="263"/>
      <c r="PDW45" s="315"/>
      <c r="PDZ45" s="263"/>
      <c r="PEG45" s="315"/>
      <c r="PEJ45" s="263"/>
      <c r="PEQ45" s="315"/>
      <c r="PET45" s="263"/>
      <c r="PFA45" s="315"/>
      <c r="PFD45" s="263"/>
      <c r="PFK45" s="315"/>
      <c r="PFN45" s="263"/>
      <c r="PFU45" s="315"/>
      <c r="PFX45" s="263"/>
      <c r="PGE45" s="315"/>
      <c r="PGH45" s="263"/>
      <c r="PGO45" s="315"/>
      <c r="PGR45" s="263"/>
      <c r="PGY45" s="315"/>
      <c r="PHB45" s="263"/>
      <c r="PHI45" s="315"/>
      <c r="PHL45" s="263"/>
      <c r="PHS45" s="315"/>
      <c r="PHV45" s="263"/>
      <c r="PIC45" s="315"/>
      <c r="PIF45" s="263"/>
      <c r="PIM45" s="315"/>
      <c r="PIP45" s="263"/>
      <c r="PIW45" s="315"/>
      <c r="PIZ45" s="263"/>
      <c r="PJG45" s="315"/>
      <c r="PJJ45" s="263"/>
      <c r="PJQ45" s="315"/>
      <c r="PJT45" s="263"/>
      <c r="PKA45" s="315"/>
      <c r="PKD45" s="263"/>
      <c r="PKK45" s="315"/>
      <c r="PKN45" s="263"/>
      <c r="PKU45" s="315"/>
      <c r="PKX45" s="263"/>
      <c r="PLE45" s="315"/>
      <c r="PLH45" s="263"/>
      <c r="PLO45" s="315"/>
      <c r="PLR45" s="263"/>
      <c r="PLY45" s="315"/>
      <c r="PMB45" s="263"/>
      <c r="PMI45" s="315"/>
      <c r="PML45" s="263"/>
      <c r="PMS45" s="315"/>
      <c r="PMV45" s="263"/>
      <c r="PNC45" s="315"/>
      <c r="PNF45" s="263"/>
      <c r="PNM45" s="315"/>
      <c r="PNP45" s="263"/>
      <c r="PNW45" s="315"/>
      <c r="PNZ45" s="263"/>
      <c r="POG45" s="315"/>
      <c r="POJ45" s="263"/>
      <c r="POQ45" s="315"/>
      <c r="POT45" s="263"/>
      <c r="PPA45" s="315"/>
      <c r="PPD45" s="263"/>
      <c r="PPK45" s="315"/>
      <c r="PPN45" s="263"/>
      <c r="PPU45" s="315"/>
      <c r="PPX45" s="263"/>
      <c r="PQE45" s="315"/>
      <c r="PQH45" s="263"/>
      <c r="PQO45" s="315"/>
      <c r="PQR45" s="263"/>
      <c r="PQY45" s="315"/>
      <c r="PRB45" s="263"/>
      <c r="PRI45" s="315"/>
      <c r="PRL45" s="263"/>
      <c r="PRS45" s="315"/>
      <c r="PRV45" s="263"/>
      <c r="PSC45" s="315"/>
      <c r="PSF45" s="263"/>
      <c r="PSM45" s="315"/>
      <c r="PSP45" s="263"/>
      <c r="PSW45" s="315"/>
      <c r="PSZ45" s="263"/>
      <c r="PTG45" s="315"/>
      <c r="PTJ45" s="263"/>
      <c r="PTQ45" s="315"/>
      <c r="PTT45" s="263"/>
      <c r="PUA45" s="315"/>
      <c r="PUD45" s="263"/>
      <c r="PUK45" s="315"/>
      <c r="PUN45" s="263"/>
      <c r="PUU45" s="315"/>
      <c r="PUX45" s="263"/>
      <c r="PVE45" s="315"/>
      <c r="PVH45" s="263"/>
      <c r="PVO45" s="315"/>
      <c r="PVR45" s="263"/>
      <c r="PVY45" s="315"/>
      <c r="PWB45" s="263"/>
      <c r="PWI45" s="315"/>
      <c r="PWL45" s="263"/>
      <c r="PWS45" s="315"/>
      <c r="PWV45" s="263"/>
      <c r="PXC45" s="315"/>
      <c r="PXF45" s="263"/>
      <c r="PXM45" s="315"/>
      <c r="PXP45" s="263"/>
      <c r="PXW45" s="315"/>
      <c r="PXZ45" s="263"/>
      <c r="PYG45" s="315"/>
      <c r="PYJ45" s="263"/>
      <c r="PYQ45" s="315"/>
      <c r="PYT45" s="263"/>
      <c r="PZA45" s="315"/>
      <c r="PZD45" s="263"/>
      <c r="PZK45" s="315"/>
      <c r="PZN45" s="263"/>
      <c r="PZU45" s="315"/>
      <c r="PZX45" s="263"/>
      <c r="QAE45" s="315"/>
      <c r="QAH45" s="263"/>
      <c r="QAO45" s="315"/>
      <c r="QAR45" s="263"/>
      <c r="QAY45" s="315"/>
      <c r="QBB45" s="263"/>
      <c r="QBI45" s="315"/>
      <c r="QBL45" s="263"/>
      <c r="QBS45" s="315"/>
      <c r="QBV45" s="263"/>
      <c r="QCC45" s="315"/>
      <c r="QCF45" s="263"/>
      <c r="QCM45" s="315"/>
      <c r="QCP45" s="263"/>
      <c r="QCW45" s="315"/>
      <c r="QCZ45" s="263"/>
      <c r="QDG45" s="315"/>
      <c r="QDJ45" s="263"/>
      <c r="QDQ45" s="315"/>
      <c r="QDT45" s="263"/>
      <c r="QEA45" s="315"/>
      <c r="QED45" s="263"/>
      <c r="QEK45" s="315"/>
      <c r="QEN45" s="263"/>
      <c r="QEU45" s="315"/>
      <c r="QEX45" s="263"/>
      <c r="QFE45" s="315"/>
      <c r="QFH45" s="263"/>
      <c r="QFO45" s="315"/>
      <c r="QFR45" s="263"/>
      <c r="QFY45" s="315"/>
      <c r="QGB45" s="263"/>
      <c r="QGI45" s="315"/>
      <c r="QGL45" s="263"/>
      <c r="QGS45" s="315"/>
      <c r="QGV45" s="263"/>
      <c r="QHC45" s="315"/>
      <c r="QHF45" s="263"/>
      <c r="QHM45" s="315"/>
      <c r="QHP45" s="263"/>
      <c r="QHW45" s="315"/>
      <c r="QHZ45" s="263"/>
      <c r="QIG45" s="315"/>
      <c r="QIJ45" s="263"/>
      <c r="QIQ45" s="315"/>
      <c r="QIT45" s="263"/>
      <c r="QJA45" s="315"/>
      <c r="QJD45" s="263"/>
      <c r="QJK45" s="315"/>
      <c r="QJN45" s="263"/>
      <c r="QJU45" s="315"/>
      <c r="QJX45" s="263"/>
      <c r="QKE45" s="315"/>
      <c r="QKH45" s="263"/>
      <c r="QKO45" s="315"/>
      <c r="QKR45" s="263"/>
      <c r="QKY45" s="315"/>
      <c r="QLB45" s="263"/>
      <c r="QLI45" s="315"/>
      <c r="QLL45" s="263"/>
      <c r="QLS45" s="315"/>
      <c r="QLV45" s="263"/>
      <c r="QMC45" s="315"/>
      <c r="QMF45" s="263"/>
      <c r="QMM45" s="315"/>
      <c r="QMP45" s="263"/>
      <c r="QMW45" s="315"/>
      <c r="QMZ45" s="263"/>
      <c r="QNG45" s="315"/>
      <c r="QNJ45" s="263"/>
      <c r="QNQ45" s="315"/>
      <c r="QNT45" s="263"/>
      <c r="QOA45" s="315"/>
      <c r="QOD45" s="263"/>
      <c r="QOK45" s="315"/>
      <c r="QON45" s="263"/>
      <c r="QOU45" s="315"/>
      <c r="QOX45" s="263"/>
      <c r="QPE45" s="315"/>
      <c r="QPH45" s="263"/>
      <c r="QPO45" s="315"/>
      <c r="QPR45" s="263"/>
      <c r="QPY45" s="315"/>
      <c r="QQB45" s="263"/>
      <c r="QQI45" s="315"/>
      <c r="QQL45" s="263"/>
      <c r="QQS45" s="315"/>
      <c r="QQV45" s="263"/>
      <c r="QRC45" s="315"/>
      <c r="QRF45" s="263"/>
      <c r="QRM45" s="315"/>
      <c r="QRP45" s="263"/>
      <c r="QRW45" s="315"/>
      <c r="QRZ45" s="263"/>
      <c r="QSG45" s="315"/>
      <c r="QSJ45" s="263"/>
      <c r="QSQ45" s="315"/>
      <c r="QST45" s="263"/>
      <c r="QTA45" s="315"/>
      <c r="QTD45" s="263"/>
      <c r="QTK45" s="315"/>
      <c r="QTN45" s="263"/>
      <c r="QTU45" s="315"/>
      <c r="QTX45" s="263"/>
      <c r="QUE45" s="315"/>
      <c r="QUH45" s="263"/>
      <c r="QUO45" s="315"/>
      <c r="QUR45" s="263"/>
      <c r="QUY45" s="315"/>
      <c r="QVB45" s="263"/>
      <c r="QVI45" s="315"/>
      <c r="QVL45" s="263"/>
      <c r="QVS45" s="315"/>
      <c r="QVV45" s="263"/>
      <c r="QWC45" s="315"/>
      <c r="QWF45" s="263"/>
      <c r="QWM45" s="315"/>
      <c r="QWP45" s="263"/>
      <c r="QWW45" s="315"/>
      <c r="QWZ45" s="263"/>
      <c r="QXG45" s="315"/>
      <c r="QXJ45" s="263"/>
      <c r="QXQ45" s="315"/>
      <c r="QXT45" s="263"/>
      <c r="QYA45" s="315"/>
      <c r="QYD45" s="263"/>
      <c r="QYK45" s="315"/>
      <c r="QYN45" s="263"/>
      <c r="QYU45" s="315"/>
      <c r="QYX45" s="263"/>
      <c r="QZE45" s="315"/>
      <c r="QZH45" s="263"/>
      <c r="QZO45" s="315"/>
      <c r="QZR45" s="263"/>
      <c r="QZY45" s="315"/>
      <c r="RAB45" s="263"/>
      <c r="RAI45" s="315"/>
      <c r="RAL45" s="263"/>
      <c r="RAS45" s="315"/>
      <c r="RAV45" s="263"/>
      <c r="RBC45" s="315"/>
      <c r="RBF45" s="263"/>
      <c r="RBM45" s="315"/>
      <c r="RBP45" s="263"/>
      <c r="RBW45" s="315"/>
      <c r="RBZ45" s="263"/>
      <c r="RCG45" s="315"/>
      <c r="RCJ45" s="263"/>
      <c r="RCQ45" s="315"/>
      <c r="RCT45" s="263"/>
      <c r="RDA45" s="315"/>
      <c r="RDD45" s="263"/>
      <c r="RDK45" s="315"/>
      <c r="RDN45" s="263"/>
      <c r="RDU45" s="315"/>
      <c r="RDX45" s="263"/>
      <c r="REE45" s="315"/>
      <c r="REH45" s="263"/>
      <c r="REO45" s="315"/>
      <c r="RER45" s="263"/>
      <c r="REY45" s="315"/>
      <c r="RFB45" s="263"/>
      <c r="RFI45" s="315"/>
      <c r="RFL45" s="263"/>
      <c r="RFS45" s="315"/>
      <c r="RFV45" s="263"/>
      <c r="RGC45" s="315"/>
      <c r="RGF45" s="263"/>
      <c r="RGM45" s="315"/>
      <c r="RGP45" s="263"/>
      <c r="RGW45" s="315"/>
      <c r="RGZ45" s="263"/>
      <c r="RHG45" s="315"/>
      <c r="RHJ45" s="263"/>
      <c r="RHQ45" s="315"/>
      <c r="RHT45" s="263"/>
      <c r="RIA45" s="315"/>
      <c r="RID45" s="263"/>
      <c r="RIK45" s="315"/>
      <c r="RIN45" s="263"/>
      <c r="RIU45" s="315"/>
      <c r="RIX45" s="263"/>
      <c r="RJE45" s="315"/>
      <c r="RJH45" s="263"/>
      <c r="RJO45" s="315"/>
      <c r="RJR45" s="263"/>
      <c r="RJY45" s="315"/>
      <c r="RKB45" s="263"/>
      <c r="RKI45" s="315"/>
      <c r="RKL45" s="263"/>
      <c r="RKS45" s="315"/>
      <c r="RKV45" s="263"/>
      <c r="RLC45" s="315"/>
      <c r="RLF45" s="263"/>
      <c r="RLM45" s="315"/>
      <c r="RLP45" s="263"/>
      <c r="RLW45" s="315"/>
      <c r="RLZ45" s="263"/>
      <c r="RMG45" s="315"/>
      <c r="RMJ45" s="263"/>
      <c r="RMQ45" s="315"/>
      <c r="RMT45" s="263"/>
      <c r="RNA45" s="315"/>
      <c r="RND45" s="263"/>
      <c r="RNK45" s="315"/>
      <c r="RNN45" s="263"/>
      <c r="RNU45" s="315"/>
      <c r="RNX45" s="263"/>
      <c r="ROE45" s="315"/>
      <c r="ROH45" s="263"/>
      <c r="ROO45" s="315"/>
      <c r="ROR45" s="263"/>
      <c r="ROY45" s="315"/>
      <c r="RPB45" s="263"/>
      <c r="RPI45" s="315"/>
      <c r="RPL45" s="263"/>
      <c r="RPS45" s="315"/>
      <c r="RPV45" s="263"/>
      <c r="RQC45" s="315"/>
      <c r="RQF45" s="263"/>
      <c r="RQM45" s="315"/>
      <c r="RQP45" s="263"/>
      <c r="RQW45" s="315"/>
      <c r="RQZ45" s="263"/>
      <c r="RRG45" s="315"/>
      <c r="RRJ45" s="263"/>
      <c r="RRQ45" s="315"/>
      <c r="RRT45" s="263"/>
      <c r="RSA45" s="315"/>
      <c r="RSD45" s="263"/>
      <c r="RSK45" s="315"/>
      <c r="RSN45" s="263"/>
      <c r="RSU45" s="315"/>
      <c r="RSX45" s="263"/>
      <c r="RTE45" s="315"/>
      <c r="RTH45" s="263"/>
      <c r="RTO45" s="315"/>
      <c r="RTR45" s="263"/>
      <c r="RTY45" s="315"/>
      <c r="RUB45" s="263"/>
      <c r="RUI45" s="315"/>
      <c r="RUL45" s="263"/>
      <c r="RUS45" s="315"/>
      <c r="RUV45" s="263"/>
      <c r="RVC45" s="315"/>
      <c r="RVF45" s="263"/>
      <c r="RVM45" s="315"/>
      <c r="RVP45" s="263"/>
      <c r="RVW45" s="315"/>
      <c r="RVZ45" s="263"/>
      <c r="RWG45" s="315"/>
      <c r="RWJ45" s="263"/>
      <c r="RWQ45" s="315"/>
      <c r="RWT45" s="263"/>
      <c r="RXA45" s="315"/>
      <c r="RXD45" s="263"/>
      <c r="RXK45" s="315"/>
      <c r="RXN45" s="263"/>
      <c r="RXU45" s="315"/>
      <c r="RXX45" s="263"/>
      <c r="RYE45" s="315"/>
      <c r="RYH45" s="263"/>
      <c r="RYO45" s="315"/>
      <c r="RYR45" s="263"/>
      <c r="RYY45" s="315"/>
      <c r="RZB45" s="263"/>
      <c r="RZI45" s="315"/>
      <c r="RZL45" s="263"/>
      <c r="RZS45" s="315"/>
      <c r="RZV45" s="263"/>
      <c r="SAC45" s="315"/>
      <c r="SAF45" s="263"/>
      <c r="SAM45" s="315"/>
      <c r="SAP45" s="263"/>
      <c r="SAW45" s="315"/>
      <c r="SAZ45" s="263"/>
      <c r="SBG45" s="315"/>
      <c r="SBJ45" s="263"/>
      <c r="SBQ45" s="315"/>
      <c r="SBT45" s="263"/>
      <c r="SCA45" s="315"/>
      <c r="SCD45" s="263"/>
      <c r="SCK45" s="315"/>
      <c r="SCN45" s="263"/>
      <c r="SCU45" s="315"/>
      <c r="SCX45" s="263"/>
      <c r="SDE45" s="315"/>
      <c r="SDH45" s="263"/>
      <c r="SDO45" s="315"/>
      <c r="SDR45" s="263"/>
      <c r="SDY45" s="315"/>
      <c r="SEB45" s="263"/>
      <c r="SEI45" s="315"/>
      <c r="SEL45" s="263"/>
      <c r="SES45" s="315"/>
      <c r="SEV45" s="263"/>
      <c r="SFC45" s="315"/>
      <c r="SFF45" s="263"/>
      <c r="SFM45" s="315"/>
      <c r="SFP45" s="263"/>
      <c r="SFW45" s="315"/>
      <c r="SFZ45" s="263"/>
      <c r="SGG45" s="315"/>
      <c r="SGJ45" s="263"/>
      <c r="SGQ45" s="315"/>
      <c r="SGT45" s="263"/>
      <c r="SHA45" s="315"/>
      <c r="SHD45" s="263"/>
      <c r="SHK45" s="315"/>
      <c r="SHN45" s="263"/>
      <c r="SHU45" s="315"/>
      <c r="SHX45" s="263"/>
      <c r="SIE45" s="315"/>
      <c r="SIH45" s="263"/>
      <c r="SIO45" s="315"/>
      <c r="SIR45" s="263"/>
      <c r="SIY45" s="315"/>
      <c r="SJB45" s="263"/>
      <c r="SJI45" s="315"/>
      <c r="SJL45" s="263"/>
      <c r="SJS45" s="315"/>
      <c r="SJV45" s="263"/>
      <c r="SKC45" s="315"/>
      <c r="SKF45" s="263"/>
      <c r="SKM45" s="315"/>
      <c r="SKP45" s="263"/>
      <c r="SKW45" s="315"/>
      <c r="SKZ45" s="263"/>
      <c r="SLG45" s="315"/>
      <c r="SLJ45" s="263"/>
      <c r="SLQ45" s="315"/>
      <c r="SLT45" s="263"/>
      <c r="SMA45" s="315"/>
      <c r="SMD45" s="263"/>
      <c r="SMK45" s="315"/>
      <c r="SMN45" s="263"/>
      <c r="SMU45" s="315"/>
      <c r="SMX45" s="263"/>
      <c r="SNE45" s="315"/>
      <c r="SNH45" s="263"/>
      <c r="SNO45" s="315"/>
      <c r="SNR45" s="263"/>
      <c r="SNY45" s="315"/>
      <c r="SOB45" s="263"/>
      <c r="SOI45" s="315"/>
      <c r="SOL45" s="263"/>
      <c r="SOS45" s="315"/>
      <c r="SOV45" s="263"/>
      <c r="SPC45" s="315"/>
      <c r="SPF45" s="263"/>
      <c r="SPM45" s="315"/>
      <c r="SPP45" s="263"/>
      <c r="SPW45" s="315"/>
      <c r="SPZ45" s="263"/>
      <c r="SQG45" s="315"/>
      <c r="SQJ45" s="263"/>
      <c r="SQQ45" s="315"/>
      <c r="SQT45" s="263"/>
      <c r="SRA45" s="315"/>
      <c r="SRD45" s="263"/>
      <c r="SRK45" s="315"/>
      <c r="SRN45" s="263"/>
      <c r="SRU45" s="315"/>
      <c r="SRX45" s="263"/>
      <c r="SSE45" s="315"/>
      <c r="SSH45" s="263"/>
      <c r="SSO45" s="315"/>
      <c r="SSR45" s="263"/>
      <c r="SSY45" s="315"/>
      <c r="STB45" s="263"/>
      <c r="STI45" s="315"/>
      <c r="STL45" s="263"/>
      <c r="STS45" s="315"/>
      <c r="STV45" s="263"/>
      <c r="SUC45" s="315"/>
      <c r="SUF45" s="263"/>
      <c r="SUM45" s="315"/>
      <c r="SUP45" s="263"/>
      <c r="SUW45" s="315"/>
      <c r="SUZ45" s="263"/>
      <c r="SVG45" s="315"/>
      <c r="SVJ45" s="263"/>
      <c r="SVQ45" s="315"/>
      <c r="SVT45" s="263"/>
      <c r="SWA45" s="315"/>
      <c r="SWD45" s="263"/>
      <c r="SWK45" s="315"/>
      <c r="SWN45" s="263"/>
      <c r="SWU45" s="315"/>
      <c r="SWX45" s="263"/>
      <c r="SXE45" s="315"/>
      <c r="SXH45" s="263"/>
      <c r="SXO45" s="315"/>
      <c r="SXR45" s="263"/>
      <c r="SXY45" s="315"/>
      <c r="SYB45" s="263"/>
      <c r="SYI45" s="315"/>
      <c r="SYL45" s="263"/>
      <c r="SYS45" s="315"/>
      <c r="SYV45" s="263"/>
      <c r="SZC45" s="315"/>
      <c r="SZF45" s="263"/>
      <c r="SZM45" s="315"/>
      <c r="SZP45" s="263"/>
      <c r="SZW45" s="315"/>
      <c r="SZZ45" s="263"/>
      <c r="TAG45" s="315"/>
      <c r="TAJ45" s="263"/>
      <c r="TAQ45" s="315"/>
      <c r="TAT45" s="263"/>
      <c r="TBA45" s="315"/>
      <c r="TBD45" s="263"/>
      <c r="TBK45" s="315"/>
      <c r="TBN45" s="263"/>
      <c r="TBU45" s="315"/>
      <c r="TBX45" s="263"/>
      <c r="TCE45" s="315"/>
      <c r="TCH45" s="263"/>
      <c r="TCO45" s="315"/>
      <c r="TCR45" s="263"/>
      <c r="TCY45" s="315"/>
      <c r="TDB45" s="263"/>
      <c r="TDI45" s="315"/>
      <c r="TDL45" s="263"/>
      <c r="TDS45" s="315"/>
      <c r="TDV45" s="263"/>
      <c r="TEC45" s="315"/>
      <c r="TEF45" s="263"/>
      <c r="TEM45" s="315"/>
      <c r="TEP45" s="263"/>
      <c r="TEW45" s="315"/>
      <c r="TEZ45" s="263"/>
      <c r="TFG45" s="315"/>
      <c r="TFJ45" s="263"/>
      <c r="TFQ45" s="315"/>
      <c r="TFT45" s="263"/>
      <c r="TGA45" s="315"/>
      <c r="TGD45" s="263"/>
      <c r="TGK45" s="315"/>
      <c r="TGN45" s="263"/>
      <c r="TGU45" s="315"/>
      <c r="TGX45" s="263"/>
      <c r="THE45" s="315"/>
      <c r="THH45" s="263"/>
      <c r="THO45" s="315"/>
      <c r="THR45" s="263"/>
      <c r="THY45" s="315"/>
      <c r="TIB45" s="263"/>
      <c r="TII45" s="315"/>
      <c r="TIL45" s="263"/>
      <c r="TIS45" s="315"/>
      <c r="TIV45" s="263"/>
      <c r="TJC45" s="315"/>
      <c r="TJF45" s="263"/>
      <c r="TJM45" s="315"/>
      <c r="TJP45" s="263"/>
      <c r="TJW45" s="315"/>
      <c r="TJZ45" s="263"/>
      <c r="TKG45" s="315"/>
      <c r="TKJ45" s="263"/>
      <c r="TKQ45" s="315"/>
      <c r="TKT45" s="263"/>
      <c r="TLA45" s="315"/>
      <c r="TLD45" s="263"/>
      <c r="TLK45" s="315"/>
      <c r="TLN45" s="263"/>
      <c r="TLU45" s="315"/>
      <c r="TLX45" s="263"/>
      <c r="TME45" s="315"/>
      <c r="TMH45" s="263"/>
      <c r="TMO45" s="315"/>
      <c r="TMR45" s="263"/>
      <c r="TMY45" s="315"/>
      <c r="TNB45" s="263"/>
      <c r="TNI45" s="315"/>
      <c r="TNL45" s="263"/>
      <c r="TNS45" s="315"/>
      <c r="TNV45" s="263"/>
      <c r="TOC45" s="315"/>
      <c r="TOF45" s="263"/>
      <c r="TOM45" s="315"/>
      <c r="TOP45" s="263"/>
      <c r="TOW45" s="315"/>
      <c r="TOZ45" s="263"/>
      <c r="TPG45" s="315"/>
      <c r="TPJ45" s="263"/>
      <c r="TPQ45" s="315"/>
      <c r="TPT45" s="263"/>
      <c r="TQA45" s="315"/>
      <c r="TQD45" s="263"/>
      <c r="TQK45" s="315"/>
      <c r="TQN45" s="263"/>
      <c r="TQU45" s="315"/>
      <c r="TQX45" s="263"/>
      <c r="TRE45" s="315"/>
      <c r="TRH45" s="263"/>
      <c r="TRO45" s="315"/>
      <c r="TRR45" s="263"/>
      <c r="TRY45" s="315"/>
      <c r="TSB45" s="263"/>
      <c r="TSI45" s="315"/>
      <c r="TSL45" s="263"/>
      <c r="TSS45" s="315"/>
      <c r="TSV45" s="263"/>
      <c r="TTC45" s="315"/>
      <c r="TTF45" s="263"/>
      <c r="TTM45" s="315"/>
      <c r="TTP45" s="263"/>
      <c r="TTW45" s="315"/>
      <c r="TTZ45" s="263"/>
      <c r="TUG45" s="315"/>
      <c r="TUJ45" s="263"/>
      <c r="TUQ45" s="315"/>
      <c r="TUT45" s="263"/>
      <c r="TVA45" s="315"/>
      <c r="TVD45" s="263"/>
      <c r="TVK45" s="315"/>
      <c r="TVN45" s="263"/>
      <c r="TVU45" s="315"/>
      <c r="TVX45" s="263"/>
      <c r="TWE45" s="315"/>
      <c r="TWH45" s="263"/>
      <c r="TWO45" s="315"/>
      <c r="TWR45" s="263"/>
      <c r="TWY45" s="315"/>
      <c r="TXB45" s="263"/>
      <c r="TXI45" s="315"/>
      <c r="TXL45" s="263"/>
      <c r="TXS45" s="315"/>
      <c r="TXV45" s="263"/>
      <c r="TYC45" s="315"/>
      <c r="TYF45" s="263"/>
      <c r="TYM45" s="315"/>
      <c r="TYP45" s="263"/>
      <c r="TYW45" s="315"/>
      <c r="TYZ45" s="263"/>
      <c r="TZG45" s="315"/>
      <c r="TZJ45" s="263"/>
      <c r="TZQ45" s="315"/>
      <c r="TZT45" s="263"/>
      <c r="UAA45" s="315"/>
      <c r="UAD45" s="263"/>
      <c r="UAK45" s="315"/>
      <c r="UAN45" s="263"/>
      <c r="UAU45" s="315"/>
      <c r="UAX45" s="263"/>
      <c r="UBE45" s="315"/>
      <c r="UBH45" s="263"/>
      <c r="UBO45" s="315"/>
      <c r="UBR45" s="263"/>
      <c r="UBY45" s="315"/>
      <c r="UCB45" s="263"/>
      <c r="UCI45" s="315"/>
      <c r="UCL45" s="263"/>
      <c r="UCS45" s="315"/>
      <c r="UCV45" s="263"/>
      <c r="UDC45" s="315"/>
      <c r="UDF45" s="263"/>
      <c r="UDM45" s="315"/>
      <c r="UDP45" s="263"/>
      <c r="UDW45" s="315"/>
      <c r="UDZ45" s="263"/>
      <c r="UEG45" s="315"/>
      <c r="UEJ45" s="263"/>
      <c r="UEQ45" s="315"/>
      <c r="UET45" s="263"/>
      <c r="UFA45" s="315"/>
      <c r="UFD45" s="263"/>
      <c r="UFK45" s="315"/>
      <c r="UFN45" s="263"/>
      <c r="UFU45" s="315"/>
      <c r="UFX45" s="263"/>
      <c r="UGE45" s="315"/>
      <c r="UGH45" s="263"/>
      <c r="UGO45" s="315"/>
      <c r="UGR45" s="263"/>
      <c r="UGY45" s="315"/>
      <c r="UHB45" s="263"/>
      <c r="UHI45" s="315"/>
      <c r="UHL45" s="263"/>
      <c r="UHS45" s="315"/>
      <c r="UHV45" s="263"/>
      <c r="UIC45" s="315"/>
      <c r="UIF45" s="263"/>
      <c r="UIM45" s="315"/>
      <c r="UIP45" s="263"/>
      <c r="UIW45" s="315"/>
      <c r="UIZ45" s="263"/>
      <c r="UJG45" s="315"/>
      <c r="UJJ45" s="263"/>
      <c r="UJQ45" s="315"/>
      <c r="UJT45" s="263"/>
      <c r="UKA45" s="315"/>
      <c r="UKD45" s="263"/>
      <c r="UKK45" s="315"/>
      <c r="UKN45" s="263"/>
      <c r="UKU45" s="315"/>
      <c r="UKX45" s="263"/>
      <c r="ULE45" s="315"/>
      <c r="ULH45" s="263"/>
      <c r="ULO45" s="315"/>
      <c r="ULR45" s="263"/>
      <c r="ULY45" s="315"/>
      <c r="UMB45" s="263"/>
      <c r="UMI45" s="315"/>
      <c r="UML45" s="263"/>
      <c r="UMS45" s="315"/>
      <c r="UMV45" s="263"/>
      <c r="UNC45" s="315"/>
      <c r="UNF45" s="263"/>
      <c r="UNM45" s="315"/>
      <c r="UNP45" s="263"/>
      <c r="UNW45" s="315"/>
      <c r="UNZ45" s="263"/>
      <c r="UOG45" s="315"/>
      <c r="UOJ45" s="263"/>
      <c r="UOQ45" s="315"/>
      <c r="UOT45" s="263"/>
      <c r="UPA45" s="315"/>
      <c r="UPD45" s="263"/>
      <c r="UPK45" s="315"/>
      <c r="UPN45" s="263"/>
      <c r="UPU45" s="315"/>
      <c r="UPX45" s="263"/>
      <c r="UQE45" s="315"/>
      <c r="UQH45" s="263"/>
      <c r="UQO45" s="315"/>
      <c r="UQR45" s="263"/>
      <c r="UQY45" s="315"/>
      <c r="URB45" s="263"/>
      <c r="URI45" s="315"/>
      <c r="URL45" s="263"/>
      <c r="URS45" s="315"/>
      <c r="URV45" s="263"/>
      <c r="USC45" s="315"/>
      <c r="USF45" s="263"/>
      <c r="USM45" s="315"/>
      <c r="USP45" s="263"/>
      <c r="USW45" s="315"/>
      <c r="USZ45" s="263"/>
      <c r="UTG45" s="315"/>
      <c r="UTJ45" s="263"/>
      <c r="UTQ45" s="315"/>
      <c r="UTT45" s="263"/>
      <c r="UUA45" s="315"/>
      <c r="UUD45" s="263"/>
      <c r="UUK45" s="315"/>
      <c r="UUN45" s="263"/>
      <c r="UUU45" s="315"/>
      <c r="UUX45" s="263"/>
      <c r="UVE45" s="315"/>
      <c r="UVH45" s="263"/>
      <c r="UVO45" s="315"/>
      <c r="UVR45" s="263"/>
      <c r="UVY45" s="315"/>
      <c r="UWB45" s="263"/>
      <c r="UWI45" s="315"/>
      <c r="UWL45" s="263"/>
      <c r="UWS45" s="315"/>
      <c r="UWV45" s="263"/>
      <c r="UXC45" s="315"/>
      <c r="UXF45" s="263"/>
      <c r="UXM45" s="315"/>
      <c r="UXP45" s="263"/>
      <c r="UXW45" s="315"/>
      <c r="UXZ45" s="263"/>
      <c r="UYG45" s="315"/>
      <c r="UYJ45" s="263"/>
      <c r="UYQ45" s="315"/>
      <c r="UYT45" s="263"/>
      <c r="UZA45" s="315"/>
      <c r="UZD45" s="263"/>
      <c r="UZK45" s="315"/>
      <c r="UZN45" s="263"/>
      <c r="UZU45" s="315"/>
      <c r="UZX45" s="263"/>
      <c r="VAE45" s="315"/>
      <c r="VAH45" s="263"/>
      <c r="VAO45" s="315"/>
      <c r="VAR45" s="263"/>
      <c r="VAY45" s="315"/>
      <c r="VBB45" s="263"/>
      <c r="VBI45" s="315"/>
      <c r="VBL45" s="263"/>
      <c r="VBS45" s="315"/>
      <c r="VBV45" s="263"/>
      <c r="VCC45" s="315"/>
      <c r="VCF45" s="263"/>
      <c r="VCM45" s="315"/>
      <c r="VCP45" s="263"/>
      <c r="VCW45" s="315"/>
      <c r="VCZ45" s="263"/>
      <c r="VDG45" s="315"/>
      <c r="VDJ45" s="263"/>
      <c r="VDQ45" s="315"/>
      <c r="VDT45" s="263"/>
      <c r="VEA45" s="315"/>
      <c r="VED45" s="263"/>
      <c r="VEK45" s="315"/>
      <c r="VEN45" s="263"/>
      <c r="VEU45" s="315"/>
      <c r="VEX45" s="263"/>
      <c r="VFE45" s="315"/>
      <c r="VFH45" s="263"/>
      <c r="VFO45" s="315"/>
      <c r="VFR45" s="263"/>
      <c r="VFY45" s="315"/>
      <c r="VGB45" s="263"/>
      <c r="VGI45" s="315"/>
      <c r="VGL45" s="263"/>
      <c r="VGS45" s="315"/>
      <c r="VGV45" s="263"/>
      <c r="VHC45" s="315"/>
      <c r="VHF45" s="263"/>
      <c r="VHM45" s="315"/>
      <c r="VHP45" s="263"/>
      <c r="VHW45" s="315"/>
      <c r="VHZ45" s="263"/>
      <c r="VIG45" s="315"/>
      <c r="VIJ45" s="263"/>
      <c r="VIQ45" s="315"/>
      <c r="VIT45" s="263"/>
      <c r="VJA45" s="315"/>
      <c r="VJD45" s="263"/>
      <c r="VJK45" s="315"/>
      <c r="VJN45" s="263"/>
      <c r="VJU45" s="315"/>
      <c r="VJX45" s="263"/>
      <c r="VKE45" s="315"/>
      <c r="VKH45" s="263"/>
      <c r="VKO45" s="315"/>
      <c r="VKR45" s="263"/>
      <c r="VKY45" s="315"/>
      <c r="VLB45" s="263"/>
      <c r="VLI45" s="315"/>
      <c r="VLL45" s="263"/>
      <c r="VLS45" s="315"/>
      <c r="VLV45" s="263"/>
      <c r="VMC45" s="315"/>
      <c r="VMF45" s="263"/>
      <c r="VMM45" s="315"/>
      <c r="VMP45" s="263"/>
      <c r="VMW45" s="315"/>
      <c r="VMZ45" s="263"/>
      <c r="VNG45" s="315"/>
      <c r="VNJ45" s="263"/>
      <c r="VNQ45" s="315"/>
      <c r="VNT45" s="263"/>
      <c r="VOA45" s="315"/>
      <c r="VOD45" s="263"/>
      <c r="VOK45" s="315"/>
      <c r="VON45" s="263"/>
      <c r="VOU45" s="315"/>
      <c r="VOX45" s="263"/>
      <c r="VPE45" s="315"/>
      <c r="VPH45" s="263"/>
      <c r="VPO45" s="315"/>
      <c r="VPR45" s="263"/>
      <c r="VPY45" s="315"/>
      <c r="VQB45" s="263"/>
      <c r="VQI45" s="315"/>
      <c r="VQL45" s="263"/>
      <c r="VQS45" s="315"/>
      <c r="VQV45" s="263"/>
      <c r="VRC45" s="315"/>
      <c r="VRF45" s="263"/>
      <c r="VRM45" s="315"/>
      <c r="VRP45" s="263"/>
      <c r="VRW45" s="315"/>
      <c r="VRZ45" s="263"/>
      <c r="VSG45" s="315"/>
      <c r="VSJ45" s="263"/>
      <c r="VSQ45" s="315"/>
      <c r="VST45" s="263"/>
      <c r="VTA45" s="315"/>
      <c r="VTD45" s="263"/>
      <c r="VTK45" s="315"/>
      <c r="VTN45" s="263"/>
      <c r="VTU45" s="315"/>
      <c r="VTX45" s="263"/>
      <c r="VUE45" s="315"/>
      <c r="VUH45" s="263"/>
      <c r="VUO45" s="315"/>
      <c r="VUR45" s="263"/>
      <c r="VUY45" s="315"/>
      <c r="VVB45" s="263"/>
      <c r="VVI45" s="315"/>
      <c r="VVL45" s="263"/>
      <c r="VVS45" s="315"/>
      <c r="VVV45" s="263"/>
      <c r="VWC45" s="315"/>
      <c r="VWF45" s="263"/>
      <c r="VWM45" s="315"/>
      <c r="VWP45" s="263"/>
      <c r="VWW45" s="315"/>
      <c r="VWZ45" s="263"/>
      <c r="VXG45" s="315"/>
      <c r="VXJ45" s="263"/>
      <c r="VXQ45" s="315"/>
      <c r="VXT45" s="263"/>
      <c r="VYA45" s="315"/>
      <c r="VYD45" s="263"/>
      <c r="VYK45" s="315"/>
      <c r="VYN45" s="263"/>
      <c r="VYU45" s="315"/>
      <c r="VYX45" s="263"/>
      <c r="VZE45" s="315"/>
      <c r="VZH45" s="263"/>
      <c r="VZO45" s="315"/>
      <c r="VZR45" s="263"/>
      <c r="VZY45" s="315"/>
      <c r="WAB45" s="263"/>
      <c r="WAI45" s="315"/>
      <c r="WAL45" s="263"/>
      <c r="WAS45" s="315"/>
      <c r="WAV45" s="263"/>
      <c r="WBC45" s="315"/>
      <c r="WBF45" s="263"/>
      <c r="WBM45" s="315"/>
      <c r="WBP45" s="263"/>
      <c r="WBW45" s="315"/>
      <c r="WBZ45" s="263"/>
      <c r="WCG45" s="315"/>
      <c r="WCJ45" s="263"/>
      <c r="WCQ45" s="315"/>
      <c r="WCT45" s="263"/>
      <c r="WDA45" s="315"/>
      <c r="WDD45" s="263"/>
      <c r="WDK45" s="315"/>
      <c r="WDN45" s="263"/>
      <c r="WDU45" s="315"/>
      <c r="WDX45" s="263"/>
      <c r="WEE45" s="315"/>
      <c r="WEH45" s="263"/>
      <c r="WEO45" s="315"/>
      <c r="WER45" s="263"/>
      <c r="WEY45" s="315"/>
      <c r="WFB45" s="263"/>
      <c r="WFI45" s="315"/>
      <c r="WFL45" s="263"/>
      <c r="WFS45" s="315"/>
      <c r="WFV45" s="263"/>
      <c r="WGC45" s="315"/>
      <c r="WGF45" s="263"/>
      <c r="WGM45" s="315"/>
      <c r="WGP45" s="263"/>
      <c r="WGW45" s="315"/>
      <c r="WGZ45" s="263"/>
      <c r="WHG45" s="315"/>
      <c r="WHJ45" s="263"/>
      <c r="WHQ45" s="315"/>
      <c r="WHT45" s="263"/>
      <c r="WIA45" s="315"/>
      <c r="WID45" s="263"/>
      <c r="WIK45" s="315"/>
      <c r="WIN45" s="263"/>
      <c r="WIU45" s="315"/>
      <c r="WIX45" s="263"/>
      <c r="WJE45" s="315"/>
      <c r="WJH45" s="263"/>
      <c r="WJO45" s="315"/>
      <c r="WJR45" s="263"/>
      <c r="WJY45" s="315"/>
      <c r="WKB45" s="263"/>
      <c r="WKI45" s="315"/>
      <c r="WKL45" s="263"/>
      <c r="WKS45" s="315"/>
      <c r="WKV45" s="263"/>
      <c r="WLC45" s="315"/>
      <c r="WLF45" s="263"/>
      <c r="WLM45" s="315"/>
      <c r="WLP45" s="263"/>
      <c r="WLW45" s="315"/>
      <c r="WLZ45" s="263"/>
      <c r="WMG45" s="315"/>
      <c r="WMJ45" s="263"/>
      <c r="WMQ45" s="315"/>
      <c r="WMT45" s="263"/>
      <c r="WNA45" s="315"/>
      <c r="WND45" s="263"/>
      <c r="WNK45" s="315"/>
      <c r="WNN45" s="263"/>
      <c r="WNU45" s="315"/>
      <c r="WNX45" s="263"/>
      <c r="WOE45" s="315"/>
      <c r="WOH45" s="263"/>
      <c r="WOO45" s="315"/>
      <c r="WOR45" s="263"/>
      <c r="WOY45" s="315"/>
      <c r="WPB45" s="263"/>
      <c r="WPI45" s="315"/>
      <c r="WPL45" s="263"/>
      <c r="WPS45" s="315"/>
      <c r="WPV45" s="263"/>
      <c r="WQC45" s="315"/>
      <c r="WQF45" s="263"/>
      <c r="WQM45" s="315"/>
      <c r="WQP45" s="263"/>
      <c r="WQW45" s="315"/>
      <c r="WQZ45" s="263"/>
      <c r="WRG45" s="315"/>
      <c r="WRJ45" s="263"/>
      <c r="WRQ45" s="315"/>
      <c r="WRT45" s="263"/>
      <c r="WSA45" s="315"/>
      <c r="WSD45" s="263"/>
      <c r="WSK45" s="315"/>
      <c r="WSN45" s="263"/>
      <c r="WSU45" s="315"/>
      <c r="WSX45" s="263"/>
      <c r="WTE45" s="315"/>
      <c r="WTH45" s="263"/>
      <c r="WTO45" s="315"/>
      <c r="WTR45" s="263"/>
      <c r="WTY45" s="315"/>
      <c r="WUB45" s="263"/>
      <c r="WUI45" s="315"/>
      <c r="WUL45" s="263"/>
      <c r="WUS45" s="315"/>
      <c r="WUV45" s="263"/>
      <c r="WVC45" s="315"/>
      <c r="WVF45" s="263"/>
      <c r="WVM45" s="315"/>
      <c r="WVP45" s="263"/>
      <c r="WVW45" s="315"/>
      <c r="WVZ45" s="263"/>
      <c r="WWG45" s="315"/>
      <c r="WWJ45" s="263"/>
      <c r="WWQ45" s="315"/>
      <c r="WWT45" s="263"/>
      <c r="WXA45" s="315"/>
      <c r="WXD45" s="263"/>
      <c r="WXK45" s="315"/>
      <c r="WXN45" s="263"/>
      <c r="WXU45" s="315"/>
      <c r="WXX45" s="263"/>
      <c r="WYE45" s="315"/>
      <c r="WYH45" s="263"/>
      <c r="WYO45" s="315"/>
      <c r="WYR45" s="263"/>
      <c r="WYY45" s="315"/>
      <c r="WZB45" s="263"/>
      <c r="WZI45" s="315"/>
      <c r="WZL45" s="263"/>
      <c r="WZS45" s="315"/>
      <c r="WZV45" s="263"/>
      <c r="XAC45" s="315"/>
      <c r="XAF45" s="263"/>
      <c r="XAM45" s="315"/>
      <c r="XAP45" s="263"/>
      <c r="XAW45" s="315"/>
      <c r="XAZ45" s="263"/>
      <c r="XBG45" s="315"/>
      <c r="XBJ45" s="263"/>
      <c r="XBQ45" s="315"/>
      <c r="XBT45" s="263"/>
      <c r="XCA45" s="315"/>
      <c r="XCD45" s="263"/>
      <c r="XCK45" s="315"/>
      <c r="XCN45" s="263"/>
      <c r="XCU45" s="315"/>
      <c r="XCX45" s="263"/>
      <c r="XDE45" s="315"/>
      <c r="XDH45" s="263"/>
      <c r="XDO45" s="315"/>
      <c r="XDR45" s="263"/>
      <c r="XDY45" s="315"/>
      <c r="XEB45" s="263"/>
      <c r="XEI45" s="315"/>
      <c r="XEL45" s="263"/>
      <c r="XES45" s="315"/>
      <c r="XEV45" s="263"/>
      <c r="XFC45" s="315"/>
    </row>
    <row r="46" spans="1:16384" s="316" customFormat="1" ht="13" x14ac:dyDescent="0.2">
      <c r="AT46" s="263"/>
      <c r="BD46" s="263"/>
      <c r="BN46" s="263"/>
      <c r="BX46" s="263"/>
      <c r="CH46" s="263"/>
      <c r="CR46" s="263"/>
      <c r="DB46" s="263"/>
      <c r="DL46" s="263"/>
      <c r="DV46" s="263"/>
      <c r="EF46" s="263"/>
      <c r="EP46" s="263"/>
      <c r="EZ46" s="263"/>
      <c r="FJ46" s="263"/>
      <c r="FT46" s="263"/>
      <c r="GD46" s="263"/>
      <c r="GN46" s="263"/>
      <c r="GX46" s="263"/>
      <c r="HH46" s="263"/>
      <c r="HR46" s="263"/>
      <c r="IB46" s="263"/>
      <c r="IL46" s="263"/>
      <c r="IV46" s="263"/>
      <c r="JF46" s="263"/>
      <c r="JP46" s="263"/>
      <c r="JZ46" s="263"/>
      <c r="KJ46" s="263"/>
      <c r="KT46" s="263"/>
      <c r="LD46" s="263"/>
      <c r="LN46" s="263"/>
      <c r="LX46" s="263"/>
      <c r="MH46" s="263"/>
      <c r="MR46" s="263"/>
      <c r="NB46" s="263"/>
      <c r="NL46" s="263"/>
      <c r="NV46" s="263"/>
      <c r="OF46" s="263"/>
      <c r="OP46" s="263"/>
      <c r="OZ46" s="263"/>
      <c r="PJ46" s="263"/>
      <c r="PT46" s="263"/>
      <c r="QD46" s="263"/>
      <c r="QN46" s="263"/>
      <c r="QX46" s="263"/>
      <c r="RH46" s="263"/>
      <c r="RR46" s="263"/>
      <c r="SB46" s="263"/>
      <c r="SL46" s="263"/>
      <c r="SV46" s="263"/>
      <c r="TF46" s="263"/>
      <c r="TP46" s="263"/>
      <c r="TZ46" s="263"/>
      <c r="UJ46" s="263"/>
      <c r="UT46" s="263"/>
      <c r="VD46" s="263"/>
      <c r="VN46" s="263"/>
      <c r="VX46" s="263"/>
      <c r="WH46" s="263"/>
      <c r="WR46" s="263"/>
      <c r="XB46" s="263"/>
      <c r="XL46" s="263"/>
      <c r="XV46" s="263"/>
      <c r="YF46" s="263"/>
      <c r="YP46" s="263"/>
      <c r="YZ46" s="263"/>
      <c r="ZJ46" s="263"/>
      <c r="ZT46" s="263"/>
      <c r="AAD46" s="263"/>
      <c r="AAN46" s="263"/>
      <c r="AAX46" s="263"/>
      <c r="ABH46" s="263"/>
      <c r="ABR46" s="263"/>
      <c r="ACB46" s="263"/>
      <c r="ACL46" s="263"/>
      <c r="ACV46" s="263"/>
      <c r="ADF46" s="263"/>
      <c r="ADP46" s="263"/>
      <c r="ADZ46" s="263"/>
      <c r="AEJ46" s="263"/>
      <c r="AET46" s="263"/>
      <c r="AFD46" s="263"/>
      <c r="AFN46" s="263"/>
      <c r="AFX46" s="263"/>
      <c r="AGH46" s="263"/>
      <c r="AGR46" s="263"/>
      <c r="AHB46" s="263"/>
      <c r="AHL46" s="263"/>
      <c r="AHV46" s="263"/>
      <c r="AIF46" s="263"/>
      <c r="AIP46" s="263"/>
      <c r="AIZ46" s="263"/>
      <c r="AJJ46" s="263"/>
      <c r="AJT46" s="263"/>
      <c r="AKD46" s="263"/>
      <c r="AKN46" s="263"/>
      <c r="AKX46" s="263"/>
      <c r="ALH46" s="263"/>
      <c r="ALR46" s="263"/>
      <c r="AMB46" s="263"/>
      <c r="AML46" s="263"/>
      <c r="AMV46" s="263"/>
      <c r="ANF46" s="263"/>
      <c r="ANP46" s="263"/>
      <c r="ANZ46" s="263"/>
      <c r="AOJ46" s="263"/>
      <c r="AOT46" s="263"/>
      <c r="APD46" s="263"/>
      <c r="APN46" s="263"/>
      <c r="APX46" s="263"/>
      <c r="AQH46" s="263"/>
      <c r="AQR46" s="263"/>
      <c r="ARB46" s="263"/>
      <c r="ARL46" s="263"/>
      <c r="ARV46" s="263"/>
      <c r="ASF46" s="263"/>
      <c r="ASP46" s="263"/>
      <c r="ASZ46" s="263"/>
      <c r="ATJ46" s="263"/>
      <c r="ATT46" s="263"/>
      <c r="AUD46" s="263"/>
      <c r="AUN46" s="263"/>
      <c r="AUX46" s="263"/>
      <c r="AVH46" s="263"/>
      <c r="AVR46" s="263"/>
      <c r="AWB46" s="263"/>
      <c r="AWL46" s="263"/>
      <c r="AWV46" s="263"/>
      <c r="AXF46" s="263"/>
      <c r="AXP46" s="263"/>
      <c r="AXZ46" s="263"/>
      <c r="AYJ46" s="263"/>
      <c r="AYT46" s="263"/>
      <c r="AZD46" s="263"/>
      <c r="AZN46" s="263"/>
      <c r="AZX46" s="263"/>
      <c r="BAH46" s="263"/>
      <c r="BAR46" s="263"/>
      <c r="BBB46" s="263"/>
      <c r="BBL46" s="263"/>
      <c r="BBV46" s="263"/>
      <c r="BCF46" s="263"/>
      <c r="BCP46" s="263"/>
      <c r="BCZ46" s="263"/>
      <c r="BDJ46" s="263"/>
      <c r="BDT46" s="263"/>
      <c r="BED46" s="263"/>
      <c r="BEN46" s="263"/>
      <c r="BEX46" s="263"/>
      <c r="BFH46" s="263"/>
      <c r="BFR46" s="263"/>
      <c r="BGB46" s="263"/>
      <c r="BGL46" s="263"/>
      <c r="BGV46" s="263"/>
      <c r="BHF46" s="263"/>
      <c r="BHP46" s="263"/>
      <c r="BHZ46" s="263"/>
      <c r="BIJ46" s="263"/>
      <c r="BIT46" s="263"/>
      <c r="BJD46" s="263"/>
      <c r="BJN46" s="263"/>
      <c r="BJX46" s="263"/>
      <c r="BKH46" s="263"/>
      <c r="BKR46" s="263"/>
      <c r="BLB46" s="263"/>
      <c r="BLL46" s="263"/>
      <c r="BLV46" s="263"/>
      <c r="BMF46" s="263"/>
      <c r="BMP46" s="263"/>
      <c r="BMZ46" s="263"/>
      <c r="BNJ46" s="263"/>
      <c r="BNT46" s="263"/>
      <c r="BOD46" s="263"/>
      <c r="BON46" s="263"/>
      <c r="BOX46" s="263"/>
      <c r="BPH46" s="263"/>
      <c r="BPR46" s="263"/>
      <c r="BQB46" s="263"/>
      <c r="BQL46" s="263"/>
      <c r="BQV46" s="263"/>
      <c r="BRF46" s="263"/>
      <c r="BRP46" s="263"/>
      <c r="BRZ46" s="263"/>
      <c r="BSJ46" s="263"/>
      <c r="BST46" s="263"/>
      <c r="BTD46" s="263"/>
      <c r="BTN46" s="263"/>
      <c r="BTX46" s="263"/>
      <c r="BUH46" s="263"/>
      <c r="BUR46" s="263"/>
      <c r="BVB46" s="263"/>
      <c r="BVL46" s="263"/>
      <c r="BVV46" s="263"/>
      <c r="BWF46" s="263"/>
      <c r="BWP46" s="263"/>
      <c r="BWZ46" s="263"/>
      <c r="BXJ46" s="263"/>
      <c r="BXT46" s="263"/>
      <c r="BYD46" s="263"/>
      <c r="BYN46" s="263"/>
      <c r="BYX46" s="263"/>
      <c r="BZH46" s="263"/>
      <c r="BZR46" s="263"/>
      <c r="CAB46" s="263"/>
      <c r="CAL46" s="263"/>
      <c r="CAV46" s="263"/>
      <c r="CBF46" s="263"/>
      <c r="CBP46" s="263"/>
      <c r="CBZ46" s="263"/>
      <c r="CCJ46" s="263"/>
      <c r="CCT46" s="263"/>
      <c r="CDD46" s="263"/>
      <c r="CDN46" s="263"/>
      <c r="CDX46" s="263"/>
      <c r="CEH46" s="263"/>
      <c r="CER46" s="263"/>
      <c r="CFB46" s="263"/>
      <c r="CFL46" s="263"/>
      <c r="CFV46" s="263"/>
      <c r="CGF46" s="263"/>
      <c r="CGP46" s="263"/>
      <c r="CGZ46" s="263"/>
      <c r="CHJ46" s="263"/>
      <c r="CHT46" s="263"/>
      <c r="CID46" s="263"/>
      <c r="CIN46" s="263"/>
      <c r="CIX46" s="263"/>
      <c r="CJH46" s="263"/>
      <c r="CJR46" s="263"/>
      <c r="CKB46" s="263"/>
      <c r="CKL46" s="263"/>
      <c r="CKV46" s="263"/>
      <c r="CLF46" s="263"/>
      <c r="CLP46" s="263"/>
      <c r="CLZ46" s="263"/>
      <c r="CMJ46" s="263"/>
      <c r="CMT46" s="263"/>
      <c r="CND46" s="263"/>
      <c r="CNN46" s="263"/>
      <c r="CNX46" s="263"/>
      <c r="COH46" s="263"/>
      <c r="COR46" s="263"/>
      <c r="CPB46" s="263"/>
      <c r="CPL46" s="263"/>
      <c r="CPV46" s="263"/>
      <c r="CQF46" s="263"/>
      <c r="CQP46" s="263"/>
      <c r="CQZ46" s="263"/>
      <c r="CRJ46" s="263"/>
      <c r="CRT46" s="263"/>
      <c r="CSD46" s="263"/>
      <c r="CSN46" s="263"/>
      <c r="CSX46" s="263"/>
      <c r="CTH46" s="263"/>
      <c r="CTR46" s="263"/>
      <c r="CUB46" s="263"/>
      <c r="CUL46" s="263"/>
      <c r="CUV46" s="263"/>
      <c r="CVF46" s="263"/>
      <c r="CVP46" s="263"/>
      <c r="CVZ46" s="263"/>
      <c r="CWJ46" s="263"/>
      <c r="CWT46" s="263"/>
      <c r="CXD46" s="263"/>
      <c r="CXN46" s="263"/>
      <c r="CXX46" s="263"/>
      <c r="CYH46" s="263"/>
      <c r="CYR46" s="263"/>
      <c r="CZB46" s="263"/>
      <c r="CZL46" s="263"/>
      <c r="CZV46" s="263"/>
      <c r="DAF46" s="263"/>
      <c r="DAP46" s="263"/>
      <c r="DAZ46" s="263"/>
      <c r="DBJ46" s="263"/>
      <c r="DBT46" s="263"/>
      <c r="DCD46" s="263"/>
      <c r="DCN46" s="263"/>
      <c r="DCX46" s="263"/>
      <c r="DDH46" s="263"/>
      <c r="DDR46" s="263"/>
      <c r="DEB46" s="263"/>
      <c r="DEL46" s="263"/>
      <c r="DEV46" s="263"/>
      <c r="DFF46" s="263"/>
      <c r="DFP46" s="263"/>
      <c r="DFZ46" s="263"/>
      <c r="DGJ46" s="263"/>
      <c r="DGT46" s="263"/>
      <c r="DHD46" s="263"/>
      <c r="DHN46" s="263"/>
      <c r="DHX46" s="263"/>
      <c r="DIH46" s="263"/>
      <c r="DIR46" s="263"/>
      <c r="DJB46" s="263"/>
      <c r="DJL46" s="263"/>
      <c r="DJV46" s="263"/>
      <c r="DKF46" s="263"/>
      <c r="DKP46" s="263"/>
      <c r="DKZ46" s="263"/>
      <c r="DLJ46" s="263"/>
      <c r="DLT46" s="263"/>
      <c r="DMD46" s="263"/>
      <c r="DMN46" s="263"/>
      <c r="DMX46" s="263"/>
      <c r="DNH46" s="263"/>
      <c r="DNR46" s="263"/>
      <c r="DOB46" s="263"/>
      <c r="DOL46" s="263"/>
      <c r="DOV46" s="263"/>
      <c r="DPF46" s="263"/>
      <c r="DPP46" s="263"/>
      <c r="DPZ46" s="263"/>
      <c r="DQJ46" s="263"/>
      <c r="DQT46" s="263"/>
      <c r="DRD46" s="263"/>
      <c r="DRN46" s="263"/>
      <c r="DRX46" s="263"/>
      <c r="DSH46" s="263"/>
      <c r="DSR46" s="263"/>
      <c r="DTB46" s="263"/>
      <c r="DTL46" s="263"/>
      <c r="DTV46" s="263"/>
      <c r="DUF46" s="263"/>
      <c r="DUP46" s="263"/>
      <c r="DUZ46" s="263"/>
      <c r="DVJ46" s="263"/>
      <c r="DVT46" s="263"/>
      <c r="DWD46" s="263"/>
      <c r="DWN46" s="263"/>
      <c r="DWX46" s="263"/>
      <c r="DXH46" s="263"/>
      <c r="DXR46" s="263"/>
      <c r="DYB46" s="263"/>
      <c r="DYL46" s="263"/>
      <c r="DYV46" s="263"/>
      <c r="DZF46" s="263"/>
      <c r="DZP46" s="263"/>
      <c r="DZZ46" s="263"/>
      <c r="EAJ46" s="263"/>
      <c r="EAT46" s="263"/>
      <c r="EBD46" s="263"/>
      <c r="EBN46" s="263"/>
      <c r="EBX46" s="263"/>
      <c r="ECH46" s="263"/>
      <c r="ECR46" s="263"/>
      <c r="EDB46" s="263"/>
      <c r="EDL46" s="263"/>
      <c r="EDV46" s="263"/>
      <c r="EEF46" s="263"/>
      <c r="EEP46" s="263"/>
      <c r="EEZ46" s="263"/>
      <c r="EFJ46" s="263"/>
      <c r="EFT46" s="263"/>
      <c r="EGD46" s="263"/>
      <c r="EGN46" s="263"/>
      <c r="EGX46" s="263"/>
      <c r="EHH46" s="263"/>
      <c r="EHR46" s="263"/>
      <c r="EIB46" s="263"/>
      <c r="EIL46" s="263"/>
      <c r="EIV46" s="263"/>
      <c r="EJF46" s="263"/>
      <c r="EJP46" s="263"/>
      <c r="EJZ46" s="263"/>
      <c r="EKJ46" s="263"/>
      <c r="EKT46" s="263"/>
      <c r="ELD46" s="263"/>
      <c r="ELN46" s="263"/>
      <c r="ELX46" s="263"/>
      <c r="EMH46" s="263"/>
      <c r="EMR46" s="263"/>
      <c r="ENB46" s="263"/>
      <c r="ENL46" s="263"/>
      <c r="ENV46" s="263"/>
      <c r="EOF46" s="263"/>
      <c r="EOP46" s="263"/>
      <c r="EOZ46" s="263"/>
      <c r="EPJ46" s="263"/>
      <c r="EPT46" s="263"/>
      <c r="EQD46" s="263"/>
      <c r="EQN46" s="263"/>
      <c r="EQX46" s="263"/>
      <c r="ERH46" s="263"/>
      <c r="ERR46" s="263"/>
      <c r="ESB46" s="263"/>
      <c r="ESL46" s="263"/>
      <c r="ESV46" s="263"/>
      <c r="ETF46" s="263"/>
      <c r="ETP46" s="263"/>
      <c r="ETZ46" s="263"/>
      <c r="EUJ46" s="263"/>
      <c r="EUT46" s="263"/>
      <c r="EVD46" s="263"/>
      <c r="EVN46" s="263"/>
      <c r="EVX46" s="263"/>
      <c r="EWH46" s="263"/>
      <c r="EWR46" s="263"/>
      <c r="EXB46" s="263"/>
      <c r="EXL46" s="263"/>
      <c r="EXV46" s="263"/>
      <c r="EYF46" s="263"/>
      <c r="EYP46" s="263"/>
      <c r="EYZ46" s="263"/>
      <c r="EZJ46" s="263"/>
      <c r="EZT46" s="263"/>
      <c r="FAD46" s="263"/>
      <c r="FAN46" s="263"/>
      <c r="FAX46" s="263"/>
      <c r="FBH46" s="263"/>
      <c r="FBR46" s="263"/>
      <c r="FCB46" s="263"/>
      <c r="FCL46" s="263"/>
      <c r="FCV46" s="263"/>
      <c r="FDF46" s="263"/>
      <c r="FDP46" s="263"/>
      <c r="FDZ46" s="263"/>
      <c r="FEJ46" s="263"/>
      <c r="FET46" s="263"/>
      <c r="FFD46" s="263"/>
      <c r="FFN46" s="263"/>
      <c r="FFX46" s="263"/>
      <c r="FGH46" s="263"/>
      <c r="FGR46" s="263"/>
      <c r="FHB46" s="263"/>
      <c r="FHL46" s="263"/>
      <c r="FHV46" s="263"/>
      <c r="FIF46" s="263"/>
      <c r="FIP46" s="263"/>
      <c r="FIZ46" s="263"/>
      <c r="FJJ46" s="263"/>
      <c r="FJT46" s="263"/>
      <c r="FKD46" s="263"/>
      <c r="FKN46" s="263"/>
      <c r="FKX46" s="263"/>
      <c r="FLH46" s="263"/>
      <c r="FLR46" s="263"/>
      <c r="FMB46" s="263"/>
      <c r="FML46" s="263"/>
      <c r="FMV46" s="263"/>
      <c r="FNF46" s="263"/>
      <c r="FNP46" s="263"/>
      <c r="FNZ46" s="263"/>
      <c r="FOJ46" s="263"/>
      <c r="FOT46" s="263"/>
      <c r="FPD46" s="263"/>
      <c r="FPN46" s="263"/>
      <c r="FPX46" s="263"/>
      <c r="FQH46" s="263"/>
      <c r="FQR46" s="263"/>
      <c r="FRB46" s="263"/>
      <c r="FRL46" s="263"/>
      <c r="FRV46" s="263"/>
      <c r="FSF46" s="263"/>
      <c r="FSP46" s="263"/>
      <c r="FSZ46" s="263"/>
      <c r="FTJ46" s="263"/>
      <c r="FTT46" s="263"/>
      <c r="FUD46" s="263"/>
      <c r="FUN46" s="263"/>
      <c r="FUX46" s="263"/>
      <c r="FVH46" s="263"/>
      <c r="FVR46" s="263"/>
      <c r="FWB46" s="263"/>
      <c r="FWL46" s="263"/>
      <c r="FWV46" s="263"/>
      <c r="FXF46" s="263"/>
      <c r="FXP46" s="263"/>
      <c r="FXZ46" s="263"/>
      <c r="FYJ46" s="263"/>
      <c r="FYT46" s="263"/>
      <c r="FZD46" s="263"/>
      <c r="FZN46" s="263"/>
      <c r="FZX46" s="263"/>
      <c r="GAH46" s="263"/>
      <c r="GAR46" s="263"/>
      <c r="GBB46" s="263"/>
      <c r="GBL46" s="263"/>
      <c r="GBV46" s="263"/>
      <c r="GCF46" s="263"/>
      <c r="GCP46" s="263"/>
      <c r="GCZ46" s="263"/>
      <c r="GDJ46" s="263"/>
      <c r="GDT46" s="263"/>
      <c r="GED46" s="263"/>
      <c r="GEN46" s="263"/>
      <c r="GEX46" s="263"/>
      <c r="GFH46" s="263"/>
      <c r="GFR46" s="263"/>
      <c r="GGB46" s="263"/>
      <c r="GGL46" s="263"/>
      <c r="GGV46" s="263"/>
      <c r="GHF46" s="263"/>
      <c r="GHP46" s="263"/>
      <c r="GHZ46" s="263"/>
      <c r="GIJ46" s="263"/>
      <c r="GIT46" s="263"/>
      <c r="GJD46" s="263"/>
      <c r="GJN46" s="263"/>
      <c r="GJX46" s="263"/>
      <c r="GKH46" s="263"/>
      <c r="GKR46" s="263"/>
      <c r="GLB46" s="263"/>
      <c r="GLL46" s="263"/>
      <c r="GLV46" s="263"/>
      <c r="GMF46" s="263"/>
      <c r="GMP46" s="263"/>
      <c r="GMZ46" s="263"/>
      <c r="GNJ46" s="263"/>
      <c r="GNT46" s="263"/>
      <c r="GOD46" s="263"/>
      <c r="GON46" s="263"/>
      <c r="GOX46" s="263"/>
      <c r="GPH46" s="263"/>
      <c r="GPR46" s="263"/>
      <c r="GQB46" s="263"/>
      <c r="GQL46" s="263"/>
      <c r="GQV46" s="263"/>
      <c r="GRF46" s="263"/>
      <c r="GRP46" s="263"/>
      <c r="GRZ46" s="263"/>
      <c r="GSJ46" s="263"/>
      <c r="GST46" s="263"/>
      <c r="GTD46" s="263"/>
      <c r="GTN46" s="263"/>
      <c r="GTX46" s="263"/>
      <c r="GUH46" s="263"/>
      <c r="GUR46" s="263"/>
      <c r="GVB46" s="263"/>
      <c r="GVL46" s="263"/>
      <c r="GVV46" s="263"/>
      <c r="GWF46" s="263"/>
      <c r="GWP46" s="263"/>
      <c r="GWZ46" s="263"/>
      <c r="GXJ46" s="263"/>
      <c r="GXT46" s="263"/>
      <c r="GYD46" s="263"/>
      <c r="GYN46" s="263"/>
      <c r="GYX46" s="263"/>
      <c r="GZH46" s="263"/>
      <c r="GZR46" s="263"/>
      <c r="HAB46" s="263"/>
      <c r="HAL46" s="263"/>
      <c r="HAV46" s="263"/>
      <c r="HBF46" s="263"/>
      <c r="HBP46" s="263"/>
      <c r="HBZ46" s="263"/>
      <c r="HCJ46" s="263"/>
      <c r="HCT46" s="263"/>
      <c r="HDD46" s="263"/>
      <c r="HDN46" s="263"/>
      <c r="HDX46" s="263"/>
      <c r="HEH46" s="263"/>
      <c r="HER46" s="263"/>
      <c r="HFB46" s="263"/>
      <c r="HFL46" s="263"/>
      <c r="HFV46" s="263"/>
      <c r="HGF46" s="263"/>
      <c r="HGP46" s="263"/>
      <c r="HGZ46" s="263"/>
      <c r="HHJ46" s="263"/>
      <c r="HHT46" s="263"/>
      <c r="HID46" s="263"/>
      <c r="HIN46" s="263"/>
      <c r="HIX46" s="263"/>
      <c r="HJH46" s="263"/>
      <c r="HJR46" s="263"/>
      <c r="HKB46" s="263"/>
      <c r="HKL46" s="263"/>
      <c r="HKV46" s="263"/>
      <c r="HLF46" s="263"/>
      <c r="HLP46" s="263"/>
      <c r="HLZ46" s="263"/>
      <c r="HMJ46" s="263"/>
      <c r="HMT46" s="263"/>
      <c r="HND46" s="263"/>
      <c r="HNN46" s="263"/>
      <c r="HNX46" s="263"/>
      <c r="HOH46" s="263"/>
      <c r="HOR46" s="263"/>
      <c r="HPB46" s="263"/>
      <c r="HPL46" s="263"/>
      <c r="HPV46" s="263"/>
      <c r="HQF46" s="263"/>
      <c r="HQP46" s="263"/>
      <c r="HQZ46" s="263"/>
      <c r="HRJ46" s="263"/>
      <c r="HRT46" s="263"/>
      <c r="HSD46" s="263"/>
      <c r="HSN46" s="263"/>
      <c r="HSX46" s="263"/>
      <c r="HTH46" s="263"/>
      <c r="HTR46" s="263"/>
      <c r="HUB46" s="263"/>
      <c r="HUL46" s="263"/>
      <c r="HUV46" s="263"/>
      <c r="HVF46" s="263"/>
      <c r="HVP46" s="263"/>
      <c r="HVZ46" s="263"/>
      <c r="HWJ46" s="263"/>
      <c r="HWT46" s="263"/>
      <c r="HXD46" s="263"/>
      <c r="HXN46" s="263"/>
      <c r="HXX46" s="263"/>
      <c r="HYH46" s="263"/>
      <c r="HYR46" s="263"/>
      <c r="HZB46" s="263"/>
      <c r="HZL46" s="263"/>
      <c r="HZV46" s="263"/>
      <c r="IAF46" s="263"/>
      <c r="IAP46" s="263"/>
      <c r="IAZ46" s="263"/>
      <c r="IBJ46" s="263"/>
      <c r="IBT46" s="263"/>
      <c r="ICD46" s="263"/>
      <c r="ICN46" s="263"/>
      <c r="ICX46" s="263"/>
      <c r="IDH46" s="263"/>
      <c r="IDR46" s="263"/>
      <c r="IEB46" s="263"/>
      <c r="IEL46" s="263"/>
      <c r="IEV46" s="263"/>
      <c r="IFF46" s="263"/>
      <c r="IFP46" s="263"/>
      <c r="IFZ46" s="263"/>
      <c r="IGJ46" s="263"/>
      <c r="IGT46" s="263"/>
      <c r="IHD46" s="263"/>
      <c r="IHN46" s="263"/>
      <c r="IHX46" s="263"/>
      <c r="IIH46" s="263"/>
      <c r="IIR46" s="263"/>
      <c r="IJB46" s="263"/>
      <c r="IJL46" s="263"/>
      <c r="IJV46" s="263"/>
      <c r="IKF46" s="263"/>
      <c r="IKP46" s="263"/>
      <c r="IKZ46" s="263"/>
      <c r="ILJ46" s="263"/>
      <c r="ILT46" s="263"/>
      <c r="IMD46" s="263"/>
      <c r="IMN46" s="263"/>
      <c r="IMX46" s="263"/>
      <c r="INH46" s="263"/>
      <c r="INR46" s="263"/>
      <c r="IOB46" s="263"/>
      <c r="IOL46" s="263"/>
      <c r="IOV46" s="263"/>
      <c r="IPF46" s="263"/>
      <c r="IPP46" s="263"/>
      <c r="IPZ46" s="263"/>
      <c r="IQJ46" s="263"/>
      <c r="IQT46" s="263"/>
      <c r="IRD46" s="263"/>
      <c r="IRN46" s="263"/>
      <c r="IRX46" s="263"/>
      <c r="ISH46" s="263"/>
      <c r="ISR46" s="263"/>
      <c r="ITB46" s="263"/>
      <c r="ITL46" s="263"/>
      <c r="ITV46" s="263"/>
      <c r="IUF46" s="263"/>
      <c r="IUP46" s="263"/>
      <c r="IUZ46" s="263"/>
      <c r="IVJ46" s="263"/>
      <c r="IVT46" s="263"/>
      <c r="IWD46" s="263"/>
      <c r="IWN46" s="263"/>
      <c r="IWX46" s="263"/>
      <c r="IXH46" s="263"/>
      <c r="IXR46" s="263"/>
      <c r="IYB46" s="263"/>
      <c r="IYL46" s="263"/>
      <c r="IYV46" s="263"/>
      <c r="IZF46" s="263"/>
      <c r="IZP46" s="263"/>
      <c r="IZZ46" s="263"/>
      <c r="JAJ46" s="263"/>
      <c r="JAT46" s="263"/>
      <c r="JBD46" s="263"/>
      <c r="JBN46" s="263"/>
      <c r="JBX46" s="263"/>
      <c r="JCH46" s="263"/>
      <c r="JCR46" s="263"/>
      <c r="JDB46" s="263"/>
      <c r="JDL46" s="263"/>
      <c r="JDV46" s="263"/>
      <c r="JEF46" s="263"/>
      <c r="JEP46" s="263"/>
      <c r="JEZ46" s="263"/>
      <c r="JFJ46" s="263"/>
      <c r="JFT46" s="263"/>
      <c r="JGD46" s="263"/>
      <c r="JGN46" s="263"/>
      <c r="JGX46" s="263"/>
      <c r="JHH46" s="263"/>
      <c r="JHR46" s="263"/>
      <c r="JIB46" s="263"/>
      <c r="JIL46" s="263"/>
      <c r="JIV46" s="263"/>
      <c r="JJF46" s="263"/>
      <c r="JJP46" s="263"/>
      <c r="JJZ46" s="263"/>
      <c r="JKJ46" s="263"/>
      <c r="JKT46" s="263"/>
      <c r="JLD46" s="263"/>
      <c r="JLN46" s="263"/>
      <c r="JLX46" s="263"/>
      <c r="JMH46" s="263"/>
      <c r="JMR46" s="263"/>
      <c r="JNB46" s="263"/>
      <c r="JNL46" s="263"/>
      <c r="JNV46" s="263"/>
      <c r="JOF46" s="263"/>
      <c r="JOP46" s="263"/>
      <c r="JOZ46" s="263"/>
      <c r="JPJ46" s="263"/>
      <c r="JPT46" s="263"/>
      <c r="JQD46" s="263"/>
      <c r="JQN46" s="263"/>
      <c r="JQX46" s="263"/>
      <c r="JRH46" s="263"/>
      <c r="JRR46" s="263"/>
      <c r="JSB46" s="263"/>
      <c r="JSL46" s="263"/>
      <c r="JSV46" s="263"/>
      <c r="JTF46" s="263"/>
      <c r="JTP46" s="263"/>
      <c r="JTZ46" s="263"/>
      <c r="JUJ46" s="263"/>
      <c r="JUT46" s="263"/>
      <c r="JVD46" s="263"/>
      <c r="JVN46" s="263"/>
      <c r="JVX46" s="263"/>
      <c r="JWH46" s="263"/>
      <c r="JWR46" s="263"/>
      <c r="JXB46" s="263"/>
      <c r="JXL46" s="263"/>
      <c r="JXV46" s="263"/>
      <c r="JYF46" s="263"/>
      <c r="JYP46" s="263"/>
      <c r="JYZ46" s="263"/>
      <c r="JZJ46" s="263"/>
      <c r="JZT46" s="263"/>
      <c r="KAD46" s="263"/>
      <c r="KAN46" s="263"/>
      <c r="KAX46" s="263"/>
      <c r="KBH46" s="263"/>
      <c r="KBR46" s="263"/>
      <c r="KCB46" s="263"/>
      <c r="KCL46" s="263"/>
      <c r="KCV46" s="263"/>
      <c r="KDF46" s="263"/>
      <c r="KDP46" s="263"/>
      <c r="KDZ46" s="263"/>
      <c r="KEJ46" s="263"/>
      <c r="KET46" s="263"/>
      <c r="KFD46" s="263"/>
      <c r="KFN46" s="263"/>
      <c r="KFX46" s="263"/>
      <c r="KGH46" s="263"/>
      <c r="KGR46" s="263"/>
      <c r="KHB46" s="263"/>
      <c r="KHL46" s="263"/>
      <c r="KHV46" s="263"/>
      <c r="KIF46" s="263"/>
      <c r="KIP46" s="263"/>
      <c r="KIZ46" s="263"/>
      <c r="KJJ46" s="263"/>
      <c r="KJT46" s="263"/>
      <c r="KKD46" s="263"/>
      <c r="KKN46" s="263"/>
      <c r="KKX46" s="263"/>
      <c r="KLH46" s="263"/>
      <c r="KLR46" s="263"/>
      <c r="KMB46" s="263"/>
      <c r="KML46" s="263"/>
      <c r="KMV46" s="263"/>
      <c r="KNF46" s="263"/>
      <c r="KNP46" s="263"/>
      <c r="KNZ46" s="263"/>
      <c r="KOJ46" s="263"/>
      <c r="KOT46" s="263"/>
      <c r="KPD46" s="263"/>
      <c r="KPN46" s="263"/>
      <c r="KPX46" s="263"/>
      <c r="KQH46" s="263"/>
      <c r="KQR46" s="263"/>
      <c r="KRB46" s="263"/>
      <c r="KRL46" s="263"/>
      <c r="KRV46" s="263"/>
      <c r="KSF46" s="263"/>
      <c r="KSP46" s="263"/>
      <c r="KSZ46" s="263"/>
      <c r="KTJ46" s="263"/>
      <c r="KTT46" s="263"/>
      <c r="KUD46" s="263"/>
      <c r="KUN46" s="263"/>
      <c r="KUX46" s="263"/>
      <c r="KVH46" s="263"/>
      <c r="KVR46" s="263"/>
      <c r="KWB46" s="263"/>
      <c r="KWL46" s="263"/>
      <c r="KWV46" s="263"/>
      <c r="KXF46" s="263"/>
      <c r="KXP46" s="263"/>
      <c r="KXZ46" s="263"/>
      <c r="KYJ46" s="263"/>
      <c r="KYT46" s="263"/>
      <c r="KZD46" s="263"/>
      <c r="KZN46" s="263"/>
      <c r="KZX46" s="263"/>
      <c r="LAH46" s="263"/>
      <c r="LAR46" s="263"/>
      <c r="LBB46" s="263"/>
      <c r="LBL46" s="263"/>
      <c r="LBV46" s="263"/>
      <c r="LCF46" s="263"/>
      <c r="LCP46" s="263"/>
      <c r="LCZ46" s="263"/>
      <c r="LDJ46" s="263"/>
      <c r="LDT46" s="263"/>
      <c r="LED46" s="263"/>
      <c r="LEN46" s="263"/>
      <c r="LEX46" s="263"/>
      <c r="LFH46" s="263"/>
      <c r="LFR46" s="263"/>
      <c r="LGB46" s="263"/>
      <c r="LGL46" s="263"/>
      <c r="LGV46" s="263"/>
      <c r="LHF46" s="263"/>
      <c r="LHP46" s="263"/>
      <c r="LHZ46" s="263"/>
      <c r="LIJ46" s="263"/>
      <c r="LIT46" s="263"/>
      <c r="LJD46" s="263"/>
      <c r="LJN46" s="263"/>
      <c r="LJX46" s="263"/>
      <c r="LKH46" s="263"/>
      <c r="LKR46" s="263"/>
      <c r="LLB46" s="263"/>
      <c r="LLL46" s="263"/>
      <c r="LLV46" s="263"/>
      <c r="LMF46" s="263"/>
      <c r="LMP46" s="263"/>
      <c r="LMZ46" s="263"/>
      <c r="LNJ46" s="263"/>
      <c r="LNT46" s="263"/>
      <c r="LOD46" s="263"/>
      <c r="LON46" s="263"/>
      <c r="LOX46" s="263"/>
      <c r="LPH46" s="263"/>
      <c r="LPR46" s="263"/>
      <c r="LQB46" s="263"/>
      <c r="LQL46" s="263"/>
      <c r="LQV46" s="263"/>
      <c r="LRF46" s="263"/>
      <c r="LRP46" s="263"/>
      <c r="LRZ46" s="263"/>
      <c r="LSJ46" s="263"/>
      <c r="LST46" s="263"/>
      <c r="LTD46" s="263"/>
      <c r="LTN46" s="263"/>
      <c r="LTX46" s="263"/>
      <c r="LUH46" s="263"/>
      <c r="LUR46" s="263"/>
      <c r="LVB46" s="263"/>
      <c r="LVL46" s="263"/>
      <c r="LVV46" s="263"/>
      <c r="LWF46" s="263"/>
      <c r="LWP46" s="263"/>
      <c r="LWZ46" s="263"/>
      <c r="LXJ46" s="263"/>
      <c r="LXT46" s="263"/>
      <c r="LYD46" s="263"/>
      <c r="LYN46" s="263"/>
      <c r="LYX46" s="263"/>
      <c r="LZH46" s="263"/>
      <c r="LZR46" s="263"/>
      <c r="MAB46" s="263"/>
      <c r="MAL46" s="263"/>
      <c r="MAV46" s="263"/>
      <c r="MBF46" s="263"/>
      <c r="MBP46" s="263"/>
      <c r="MBZ46" s="263"/>
      <c r="MCJ46" s="263"/>
      <c r="MCT46" s="263"/>
      <c r="MDD46" s="263"/>
      <c r="MDN46" s="263"/>
      <c r="MDX46" s="263"/>
      <c r="MEH46" s="263"/>
      <c r="MER46" s="263"/>
      <c r="MFB46" s="263"/>
      <c r="MFL46" s="263"/>
      <c r="MFV46" s="263"/>
      <c r="MGF46" s="263"/>
      <c r="MGP46" s="263"/>
      <c r="MGZ46" s="263"/>
      <c r="MHJ46" s="263"/>
      <c r="MHT46" s="263"/>
      <c r="MID46" s="263"/>
      <c r="MIN46" s="263"/>
      <c r="MIX46" s="263"/>
      <c r="MJH46" s="263"/>
      <c r="MJR46" s="263"/>
      <c r="MKB46" s="263"/>
      <c r="MKL46" s="263"/>
      <c r="MKV46" s="263"/>
      <c r="MLF46" s="263"/>
      <c r="MLP46" s="263"/>
      <c r="MLZ46" s="263"/>
      <c r="MMJ46" s="263"/>
      <c r="MMT46" s="263"/>
      <c r="MND46" s="263"/>
      <c r="MNN46" s="263"/>
      <c r="MNX46" s="263"/>
      <c r="MOH46" s="263"/>
      <c r="MOR46" s="263"/>
      <c r="MPB46" s="263"/>
      <c r="MPL46" s="263"/>
      <c r="MPV46" s="263"/>
      <c r="MQF46" s="263"/>
      <c r="MQP46" s="263"/>
      <c r="MQZ46" s="263"/>
      <c r="MRJ46" s="263"/>
      <c r="MRT46" s="263"/>
      <c r="MSD46" s="263"/>
      <c r="MSN46" s="263"/>
      <c r="MSX46" s="263"/>
      <c r="MTH46" s="263"/>
      <c r="MTR46" s="263"/>
      <c r="MUB46" s="263"/>
      <c r="MUL46" s="263"/>
      <c r="MUV46" s="263"/>
      <c r="MVF46" s="263"/>
      <c r="MVP46" s="263"/>
      <c r="MVZ46" s="263"/>
      <c r="MWJ46" s="263"/>
      <c r="MWT46" s="263"/>
      <c r="MXD46" s="263"/>
      <c r="MXN46" s="263"/>
      <c r="MXX46" s="263"/>
      <c r="MYH46" s="263"/>
      <c r="MYR46" s="263"/>
      <c r="MZB46" s="263"/>
      <c r="MZL46" s="263"/>
      <c r="MZV46" s="263"/>
      <c r="NAF46" s="263"/>
      <c r="NAP46" s="263"/>
      <c r="NAZ46" s="263"/>
      <c r="NBJ46" s="263"/>
      <c r="NBT46" s="263"/>
      <c r="NCD46" s="263"/>
      <c r="NCN46" s="263"/>
      <c r="NCX46" s="263"/>
      <c r="NDH46" s="263"/>
      <c r="NDR46" s="263"/>
      <c r="NEB46" s="263"/>
      <c r="NEL46" s="263"/>
      <c r="NEV46" s="263"/>
      <c r="NFF46" s="263"/>
      <c r="NFP46" s="263"/>
      <c r="NFZ46" s="263"/>
      <c r="NGJ46" s="263"/>
      <c r="NGT46" s="263"/>
      <c r="NHD46" s="263"/>
      <c r="NHN46" s="263"/>
      <c r="NHX46" s="263"/>
      <c r="NIH46" s="263"/>
      <c r="NIR46" s="263"/>
      <c r="NJB46" s="263"/>
      <c r="NJL46" s="263"/>
      <c r="NJV46" s="263"/>
      <c r="NKF46" s="263"/>
      <c r="NKP46" s="263"/>
      <c r="NKZ46" s="263"/>
      <c r="NLJ46" s="263"/>
      <c r="NLT46" s="263"/>
      <c r="NMD46" s="263"/>
      <c r="NMN46" s="263"/>
      <c r="NMX46" s="263"/>
      <c r="NNH46" s="263"/>
      <c r="NNR46" s="263"/>
      <c r="NOB46" s="263"/>
      <c r="NOL46" s="263"/>
      <c r="NOV46" s="263"/>
      <c r="NPF46" s="263"/>
      <c r="NPP46" s="263"/>
      <c r="NPZ46" s="263"/>
      <c r="NQJ46" s="263"/>
      <c r="NQT46" s="263"/>
      <c r="NRD46" s="263"/>
      <c r="NRN46" s="263"/>
      <c r="NRX46" s="263"/>
      <c r="NSH46" s="263"/>
      <c r="NSR46" s="263"/>
      <c r="NTB46" s="263"/>
      <c r="NTL46" s="263"/>
      <c r="NTV46" s="263"/>
      <c r="NUF46" s="263"/>
      <c r="NUP46" s="263"/>
      <c r="NUZ46" s="263"/>
      <c r="NVJ46" s="263"/>
      <c r="NVT46" s="263"/>
      <c r="NWD46" s="263"/>
      <c r="NWN46" s="263"/>
      <c r="NWX46" s="263"/>
      <c r="NXH46" s="263"/>
      <c r="NXR46" s="263"/>
      <c r="NYB46" s="263"/>
      <c r="NYL46" s="263"/>
      <c r="NYV46" s="263"/>
      <c r="NZF46" s="263"/>
      <c r="NZP46" s="263"/>
      <c r="NZZ46" s="263"/>
      <c r="OAJ46" s="263"/>
      <c r="OAT46" s="263"/>
      <c r="OBD46" s="263"/>
      <c r="OBN46" s="263"/>
      <c r="OBX46" s="263"/>
      <c r="OCH46" s="263"/>
      <c r="OCR46" s="263"/>
      <c r="ODB46" s="263"/>
      <c r="ODL46" s="263"/>
      <c r="ODV46" s="263"/>
      <c r="OEF46" s="263"/>
      <c r="OEP46" s="263"/>
      <c r="OEZ46" s="263"/>
      <c r="OFJ46" s="263"/>
      <c r="OFT46" s="263"/>
      <c r="OGD46" s="263"/>
      <c r="OGN46" s="263"/>
      <c r="OGX46" s="263"/>
      <c r="OHH46" s="263"/>
      <c r="OHR46" s="263"/>
      <c r="OIB46" s="263"/>
      <c r="OIL46" s="263"/>
      <c r="OIV46" s="263"/>
      <c r="OJF46" s="263"/>
      <c r="OJP46" s="263"/>
      <c r="OJZ46" s="263"/>
      <c r="OKJ46" s="263"/>
      <c r="OKT46" s="263"/>
      <c r="OLD46" s="263"/>
      <c r="OLN46" s="263"/>
      <c r="OLX46" s="263"/>
      <c r="OMH46" s="263"/>
      <c r="OMR46" s="263"/>
      <c r="ONB46" s="263"/>
      <c r="ONL46" s="263"/>
      <c r="ONV46" s="263"/>
      <c r="OOF46" s="263"/>
      <c r="OOP46" s="263"/>
      <c r="OOZ46" s="263"/>
      <c r="OPJ46" s="263"/>
      <c r="OPT46" s="263"/>
      <c r="OQD46" s="263"/>
      <c r="OQN46" s="263"/>
      <c r="OQX46" s="263"/>
      <c r="ORH46" s="263"/>
      <c r="ORR46" s="263"/>
      <c r="OSB46" s="263"/>
      <c r="OSL46" s="263"/>
      <c r="OSV46" s="263"/>
      <c r="OTF46" s="263"/>
      <c r="OTP46" s="263"/>
      <c r="OTZ46" s="263"/>
      <c r="OUJ46" s="263"/>
      <c r="OUT46" s="263"/>
      <c r="OVD46" s="263"/>
      <c r="OVN46" s="263"/>
      <c r="OVX46" s="263"/>
      <c r="OWH46" s="263"/>
      <c r="OWR46" s="263"/>
      <c r="OXB46" s="263"/>
      <c r="OXL46" s="263"/>
      <c r="OXV46" s="263"/>
      <c r="OYF46" s="263"/>
      <c r="OYP46" s="263"/>
      <c r="OYZ46" s="263"/>
      <c r="OZJ46" s="263"/>
      <c r="OZT46" s="263"/>
      <c r="PAD46" s="263"/>
      <c r="PAN46" s="263"/>
      <c r="PAX46" s="263"/>
      <c r="PBH46" s="263"/>
      <c r="PBR46" s="263"/>
      <c r="PCB46" s="263"/>
      <c r="PCL46" s="263"/>
      <c r="PCV46" s="263"/>
      <c r="PDF46" s="263"/>
      <c r="PDP46" s="263"/>
      <c r="PDZ46" s="263"/>
      <c r="PEJ46" s="263"/>
      <c r="PET46" s="263"/>
      <c r="PFD46" s="263"/>
      <c r="PFN46" s="263"/>
      <c r="PFX46" s="263"/>
      <c r="PGH46" s="263"/>
      <c r="PGR46" s="263"/>
      <c r="PHB46" s="263"/>
      <c r="PHL46" s="263"/>
      <c r="PHV46" s="263"/>
      <c r="PIF46" s="263"/>
      <c r="PIP46" s="263"/>
      <c r="PIZ46" s="263"/>
      <c r="PJJ46" s="263"/>
      <c r="PJT46" s="263"/>
      <c r="PKD46" s="263"/>
      <c r="PKN46" s="263"/>
      <c r="PKX46" s="263"/>
      <c r="PLH46" s="263"/>
      <c r="PLR46" s="263"/>
      <c r="PMB46" s="263"/>
      <c r="PML46" s="263"/>
      <c r="PMV46" s="263"/>
      <c r="PNF46" s="263"/>
      <c r="PNP46" s="263"/>
      <c r="PNZ46" s="263"/>
      <c r="POJ46" s="263"/>
      <c r="POT46" s="263"/>
      <c r="PPD46" s="263"/>
      <c r="PPN46" s="263"/>
      <c r="PPX46" s="263"/>
      <c r="PQH46" s="263"/>
      <c r="PQR46" s="263"/>
      <c r="PRB46" s="263"/>
      <c r="PRL46" s="263"/>
      <c r="PRV46" s="263"/>
      <c r="PSF46" s="263"/>
      <c r="PSP46" s="263"/>
      <c r="PSZ46" s="263"/>
      <c r="PTJ46" s="263"/>
      <c r="PTT46" s="263"/>
      <c r="PUD46" s="263"/>
      <c r="PUN46" s="263"/>
      <c r="PUX46" s="263"/>
      <c r="PVH46" s="263"/>
      <c r="PVR46" s="263"/>
      <c r="PWB46" s="263"/>
      <c r="PWL46" s="263"/>
      <c r="PWV46" s="263"/>
      <c r="PXF46" s="263"/>
      <c r="PXP46" s="263"/>
      <c r="PXZ46" s="263"/>
      <c r="PYJ46" s="263"/>
      <c r="PYT46" s="263"/>
      <c r="PZD46" s="263"/>
      <c r="PZN46" s="263"/>
      <c r="PZX46" s="263"/>
      <c r="QAH46" s="263"/>
      <c r="QAR46" s="263"/>
      <c r="QBB46" s="263"/>
      <c r="QBL46" s="263"/>
      <c r="QBV46" s="263"/>
      <c r="QCF46" s="263"/>
      <c r="QCP46" s="263"/>
      <c r="QCZ46" s="263"/>
      <c r="QDJ46" s="263"/>
      <c r="QDT46" s="263"/>
      <c r="QED46" s="263"/>
      <c r="QEN46" s="263"/>
      <c r="QEX46" s="263"/>
      <c r="QFH46" s="263"/>
      <c r="QFR46" s="263"/>
      <c r="QGB46" s="263"/>
      <c r="QGL46" s="263"/>
      <c r="QGV46" s="263"/>
      <c r="QHF46" s="263"/>
      <c r="QHP46" s="263"/>
      <c r="QHZ46" s="263"/>
      <c r="QIJ46" s="263"/>
      <c r="QIT46" s="263"/>
      <c r="QJD46" s="263"/>
      <c r="QJN46" s="263"/>
      <c r="QJX46" s="263"/>
      <c r="QKH46" s="263"/>
      <c r="QKR46" s="263"/>
      <c r="QLB46" s="263"/>
      <c r="QLL46" s="263"/>
      <c r="QLV46" s="263"/>
      <c r="QMF46" s="263"/>
      <c r="QMP46" s="263"/>
      <c r="QMZ46" s="263"/>
      <c r="QNJ46" s="263"/>
      <c r="QNT46" s="263"/>
      <c r="QOD46" s="263"/>
      <c r="QON46" s="263"/>
      <c r="QOX46" s="263"/>
      <c r="QPH46" s="263"/>
      <c r="QPR46" s="263"/>
      <c r="QQB46" s="263"/>
      <c r="QQL46" s="263"/>
      <c r="QQV46" s="263"/>
      <c r="QRF46" s="263"/>
      <c r="QRP46" s="263"/>
      <c r="QRZ46" s="263"/>
      <c r="QSJ46" s="263"/>
      <c r="QST46" s="263"/>
      <c r="QTD46" s="263"/>
      <c r="QTN46" s="263"/>
      <c r="QTX46" s="263"/>
      <c r="QUH46" s="263"/>
      <c r="QUR46" s="263"/>
      <c r="QVB46" s="263"/>
      <c r="QVL46" s="263"/>
      <c r="QVV46" s="263"/>
      <c r="QWF46" s="263"/>
      <c r="QWP46" s="263"/>
      <c r="QWZ46" s="263"/>
      <c r="QXJ46" s="263"/>
      <c r="QXT46" s="263"/>
      <c r="QYD46" s="263"/>
      <c r="QYN46" s="263"/>
      <c r="QYX46" s="263"/>
      <c r="QZH46" s="263"/>
      <c r="QZR46" s="263"/>
      <c r="RAB46" s="263"/>
      <c r="RAL46" s="263"/>
      <c r="RAV46" s="263"/>
      <c r="RBF46" s="263"/>
      <c r="RBP46" s="263"/>
      <c r="RBZ46" s="263"/>
      <c r="RCJ46" s="263"/>
      <c r="RCT46" s="263"/>
      <c r="RDD46" s="263"/>
      <c r="RDN46" s="263"/>
      <c r="RDX46" s="263"/>
      <c r="REH46" s="263"/>
      <c r="RER46" s="263"/>
      <c r="RFB46" s="263"/>
      <c r="RFL46" s="263"/>
      <c r="RFV46" s="263"/>
      <c r="RGF46" s="263"/>
      <c r="RGP46" s="263"/>
      <c r="RGZ46" s="263"/>
      <c r="RHJ46" s="263"/>
      <c r="RHT46" s="263"/>
      <c r="RID46" s="263"/>
      <c r="RIN46" s="263"/>
      <c r="RIX46" s="263"/>
      <c r="RJH46" s="263"/>
      <c r="RJR46" s="263"/>
      <c r="RKB46" s="263"/>
      <c r="RKL46" s="263"/>
      <c r="RKV46" s="263"/>
      <c r="RLF46" s="263"/>
      <c r="RLP46" s="263"/>
      <c r="RLZ46" s="263"/>
      <c r="RMJ46" s="263"/>
      <c r="RMT46" s="263"/>
      <c r="RND46" s="263"/>
      <c r="RNN46" s="263"/>
      <c r="RNX46" s="263"/>
      <c r="ROH46" s="263"/>
      <c r="ROR46" s="263"/>
      <c r="RPB46" s="263"/>
      <c r="RPL46" s="263"/>
      <c r="RPV46" s="263"/>
      <c r="RQF46" s="263"/>
      <c r="RQP46" s="263"/>
      <c r="RQZ46" s="263"/>
      <c r="RRJ46" s="263"/>
      <c r="RRT46" s="263"/>
      <c r="RSD46" s="263"/>
      <c r="RSN46" s="263"/>
      <c r="RSX46" s="263"/>
      <c r="RTH46" s="263"/>
      <c r="RTR46" s="263"/>
      <c r="RUB46" s="263"/>
      <c r="RUL46" s="263"/>
      <c r="RUV46" s="263"/>
      <c r="RVF46" s="263"/>
      <c r="RVP46" s="263"/>
      <c r="RVZ46" s="263"/>
      <c r="RWJ46" s="263"/>
      <c r="RWT46" s="263"/>
      <c r="RXD46" s="263"/>
      <c r="RXN46" s="263"/>
      <c r="RXX46" s="263"/>
      <c r="RYH46" s="263"/>
      <c r="RYR46" s="263"/>
      <c r="RZB46" s="263"/>
      <c r="RZL46" s="263"/>
      <c r="RZV46" s="263"/>
      <c r="SAF46" s="263"/>
      <c r="SAP46" s="263"/>
      <c r="SAZ46" s="263"/>
      <c r="SBJ46" s="263"/>
      <c r="SBT46" s="263"/>
      <c r="SCD46" s="263"/>
      <c r="SCN46" s="263"/>
      <c r="SCX46" s="263"/>
      <c r="SDH46" s="263"/>
      <c r="SDR46" s="263"/>
      <c r="SEB46" s="263"/>
      <c r="SEL46" s="263"/>
      <c r="SEV46" s="263"/>
      <c r="SFF46" s="263"/>
      <c r="SFP46" s="263"/>
      <c r="SFZ46" s="263"/>
      <c r="SGJ46" s="263"/>
      <c r="SGT46" s="263"/>
      <c r="SHD46" s="263"/>
      <c r="SHN46" s="263"/>
      <c r="SHX46" s="263"/>
      <c r="SIH46" s="263"/>
      <c r="SIR46" s="263"/>
      <c r="SJB46" s="263"/>
      <c r="SJL46" s="263"/>
      <c r="SJV46" s="263"/>
      <c r="SKF46" s="263"/>
      <c r="SKP46" s="263"/>
      <c r="SKZ46" s="263"/>
      <c r="SLJ46" s="263"/>
      <c r="SLT46" s="263"/>
      <c r="SMD46" s="263"/>
      <c r="SMN46" s="263"/>
      <c r="SMX46" s="263"/>
      <c r="SNH46" s="263"/>
      <c r="SNR46" s="263"/>
      <c r="SOB46" s="263"/>
      <c r="SOL46" s="263"/>
      <c r="SOV46" s="263"/>
      <c r="SPF46" s="263"/>
      <c r="SPP46" s="263"/>
      <c r="SPZ46" s="263"/>
      <c r="SQJ46" s="263"/>
      <c r="SQT46" s="263"/>
      <c r="SRD46" s="263"/>
      <c r="SRN46" s="263"/>
      <c r="SRX46" s="263"/>
      <c r="SSH46" s="263"/>
      <c r="SSR46" s="263"/>
      <c r="STB46" s="263"/>
      <c r="STL46" s="263"/>
      <c r="STV46" s="263"/>
      <c r="SUF46" s="263"/>
      <c r="SUP46" s="263"/>
      <c r="SUZ46" s="263"/>
      <c r="SVJ46" s="263"/>
      <c r="SVT46" s="263"/>
      <c r="SWD46" s="263"/>
      <c r="SWN46" s="263"/>
      <c r="SWX46" s="263"/>
      <c r="SXH46" s="263"/>
      <c r="SXR46" s="263"/>
      <c r="SYB46" s="263"/>
      <c r="SYL46" s="263"/>
      <c r="SYV46" s="263"/>
      <c r="SZF46" s="263"/>
      <c r="SZP46" s="263"/>
      <c r="SZZ46" s="263"/>
      <c r="TAJ46" s="263"/>
      <c r="TAT46" s="263"/>
      <c r="TBD46" s="263"/>
      <c r="TBN46" s="263"/>
      <c r="TBX46" s="263"/>
      <c r="TCH46" s="263"/>
      <c r="TCR46" s="263"/>
      <c r="TDB46" s="263"/>
      <c r="TDL46" s="263"/>
      <c r="TDV46" s="263"/>
      <c r="TEF46" s="263"/>
      <c r="TEP46" s="263"/>
      <c r="TEZ46" s="263"/>
      <c r="TFJ46" s="263"/>
      <c r="TFT46" s="263"/>
      <c r="TGD46" s="263"/>
      <c r="TGN46" s="263"/>
      <c r="TGX46" s="263"/>
      <c r="THH46" s="263"/>
      <c r="THR46" s="263"/>
      <c r="TIB46" s="263"/>
      <c r="TIL46" s="263"/>
      <c r="TIV46" s="263"/>
      <c r="TJF46" s="263"/>
      <c r="TJP46" s="263"/>
      <c r="TJZ46" s="263"/>
      <c r="TKJ46" s="263"/>
      <c r="TKT46" s="263"/>
      <c r="TLD46" s="263"/>
      <c r="TLN46" s="263"/>
      <c r="TLX46" s="263"/>
      <c r="TMH46" s="263"/>
      <c r="TMR46" s="263"/>
      <c r="TNB46" s="263"/>
      <c r="TNL46" s="263"/>
      <c r="TNV46" s="263"/>
      <c r="TOF46" s="263"/>
      <c r="TOP46" s="263"/>
      <c r="TOZ46" s="263"/>
      <c r="TPJ46" s="263"/>
      <c r="TPT46" s="263"/>
      <c r="TQD46" s="263"/>
      <c r="TQN46" s="263"/>
      <c r="TQX46" s="263"/>
      <c r="TRH46" s="263"/>
      <c r="TRR46" s="263"/>
      <c r="TSB46" s="263"/>
      <c r="TSL46" s="263"/>
      <c r="TSV46" s="263"/>
      <c r="TTF46" s="263"/>
      <c r="TTP46" s="263"/>
      <c r="TTZ46" s="263"/>
      <c r="TUJ46" s="263"/>
      <c r="TUT46" s="263"/>
      <c r="TVD46" s="263"/>
      <c r="TVN46" s="263"/>
      <c r="TVX46" s="263"/>
      <c r="TWH46" s="263"/>
      <c r="TWR46" s="263"/>
      <c r="TXB46" s="263"/>
      <c r="TXL46" s="263"/>
      <c r="TXV46" s="263"/>
      <c r="TYF46" s="263"/>
      <c r="TYP46" s="263"/>
      <c r="TYZ46" s="263"/>
      <c r="TZJ46" s="263"/>
      <c r="TZT46" s="263"/>
      <c r="UAD46" s="263"/>
      <c r="UAN46" s="263"/>
      <c r="UAX46" s="263"/>
      <c r="UBH46" s="263"/>
      <c r="UBR46" s="263"/>
      <c r="UCB46" s="263"/>
      <c r="UCL46" s="263"/>
      <c r="UCV46" s="263"/>
      <c r="UDF46" s="263"/>
      <c r="UDP46" s="263"/>
      <c r="UDZ46" s="263"/>
      <c r="UEJ46" s="263"/>
      <c r="UET46" s="263"/>
      <c r="UFD46" s="263"/>
      <c r="UFN46" s="263"/>
      <c r="UFX46" s="263"/>
      <c r="UGH46" s="263"/>
      <c r="UGR46" s="263"/>
      <c r="UHB46" s="263"/>
      <c r="UHL46" s="263"/>
      <c r="UHV46" s="263"/>
      <c r="UIF46" s="263"/>
      <c r="UIP46" s="263"/>
      <c r="UIZ46" s="263"/>
      <c r="UJJ46" s="263"/>
      <c r="UJT46" s="263"/>
      <c r="UKD46" s="263"/>
      <c r="UKN46" s="263"/>
      <c r="UKX46" s="263"/>
      <c r="ULH46" s="263"/>
      <c r="ULR46" s="263"/>
      <c r="UMB46" s="263"/>
      <c r="UML46" s="263"/>
      <c r="UMV46" s="263"/>
      <c r="UNF46" s="263"/>
      <c r="UNP46" s="263"/>
      <c r="UNZ46" s="263"/>
      <c r="UOJ46" s="263"/>
      <c r="UOT46" s="263"/>
      <c r="UPD46" s="263"/>
      <c r="UPN46" s="263"/>
      <c r="UPX46" s="263"/>
      <c r="UQH46" s="263"/>
      <c r="UQR46" s="263"/>
      <c r="URB46" s="263"/>
      <c r="URL46" s="263"/>
      <c r="URV46" s="263"/>
      <c r="USF46" s="263"/>
      <c r="USP46" s="263"/>
      <c r="USZ46" s="263"/>
      <c r="UTJ46" s="263"/>
      <c r="UTT46" s="263"/>
      <c r="UUD46" s="263"/>
      <c r="UUN46" s="263"/>
      <c r="UUX46" s="263"/>
      <c r="UVH46" s="263"/>
      <c r="UVR46" s="263"/>
      <c r="UWB46" s="263"/>
      <c r="UWL46" s="263"/>
      <c r="UWV46" s="263"/>
      <c r="UXF46" s="263"/>
      <c r="UXP46" s="263"/>
      <c r="UXZ46" s="263"/>
      <c r="UYJ46" s="263"/>
      <c r="UYT46" s="263"/>
      <c r="UZD46" s="263"/>
      <c r="UZN46" s="263"/>
      <c r="UZX46" s="263"/>
      <c r="VAH46" s="263"/>
      <c r="VAR46" s="263"/>
      <c r="VBB46" s="263"/>
      <c r="VBL46" s="263"/>
      <c r="VBV46" s="263"/>
      <c r="VCF46" s="263"/>
      <c r="VCP46" s="263"/>
      <c r="VCZ46" s="263"/>
      <c r="VDJ46" s="263"/>
      <c r="VDT46" s="263"/>
      <c r="VED46" s="263"/>
      <c r="VEN46" s="263"/>
      <c r="VEX46" s="263"/>
      <c r="VFH46" s="263"/>
      <c r="VFR46" s="263"/>
      <c r="VGB46" s="263"/>
      <c r="VGL46" s="263"/>
      <c r="VGV46" s="263"/>
      <c r="VHF46" s="263"/>
      <c r="VHP46" s="263"/>
      <c r="VHZ46" s="263"/>
      <c r="VIJ46" s="263"/>
      <c r="VIT46" s="263"/>
      <c r="VJD46" s="263"/>
      <c r="VJN46" s="263"/>
      <c r="VJX46" s="263"/>
      <c r="VKH46" s="263"/>
      <c r="VKR46" s="263"/>
      <c r="VLB46" s="263"/>
      <c r="VLL46" s="263"/>
      <c r="VLV46" s="263"/>
      <c r="VMF46" s="263"/>
      <c r="VMP46" s="263"/>
      <c r="VMZ46" s="263"/>
      <c r="VNJ46" s="263"/>
      <c r="VNT46" s="263"/>
      <c r="VOD46" s="263"/>
      <c r="VON46" s="263"/>
      <c r="VOX46" s="263"/>
      <c r="VPH46" s="263"/>
      <c r="VPR46" s="263"/>
      <c r="VQB46" s="263"/>
      <c r="VQL46" s="263"/>
      <c r="VQV46" s="263"/>
      <c r="VRF46" s="263"/>
      <c r="VRP46" s="263"/>
      <c r="VRZ46" s="263"/>
      <c r="VSJ46" s="263"/>
      <c r="VST46" s="263"/>
      <c r="VTD46" s="263"/>
      <c r="VTN46" s="263"/>
      <c r="VTX46" s="263"/>
      <c r="VUH46" s="263"/>
      <c r="VUR46" s="263"/>
      <c r="VVB46" s="263"/>
      <c r="VVL46" s="263"/>
      <c r="VVV46" s="263"/>
      <c r="VWF46" s="263"/>
      <c r="VWP46" s="263"/>
      <c r="VWZ46" s="263"/>
      <c r="VXJ46" s="263"/>
      <c r="VXT46" s="263"/>
      <c r="VYD46" s="263"/>
      <c r="VYN46" s="263"/>
      <c r="VYX46" s="263"/>
      <c r="VZH46" s="263"/>
      <c r="VZR46" s="263"/>
      <c r="WAB46" s="263"/>
      <c r="WAL46" s="263"/>
      <c r="WAV46" s="263"/>
      <c r="WBF46" s="263"/>
      <c r="WBP46" s="263"/>
      <c r="WBZ46" s="263"/>
      <c r="WCJ46" s="263"/>
      <c r="WCT46" s="263"/>
      <c r="WDD46" s="263"/>
      <c r="WDN46" s="263"/>
      <c r="WDX46" s="263"/>
      <c r="WEH46" s="263"/>
      <c r="WER46" s="263"/>
      <c r="WFB46" s="263"/>
      <c r="WFL46" s="263"/>
      <c r="WFV46" s="263"/>
      <c r="WGF46" s="263"/>
      <c r="WGP46" s="263"/>
      <c r="WGZ46" s="263"/>
      <c r="WHJ46" s="263"/>
      <c r="WHT46" s="263"/>
      <c r="WID46" s="263"/>
      <c r="WIN46" s="263"/>
      <c r="WIX46" s="263"/>
      <c r="WJH46" s="263"/>
      <c r="WJR46" s="263"/>
      <c r="WKB46" s="263"/>
      <c r="WKL46" s="263"/>
      <c r="WKV46" s="263"/>
      <c r="WLF46" s="263"/>
      <c r="WLP46" s="263"/>
      <c r="WLZ46" s="263"/>
      <c r="WMJ46" s="263"/>
      <c r="WMT46" s="263"/>
      <c r="WND46" s="263"/>
      <c r="WNN46" s="263"/>
      <c r="WNX46" s="263"/>
      <c r="WOH46" s="263"/>
      <c r="WOR46" s="263"/>
      <c r="WPB46" s="263"/>
      <c r="WPL46" s="263"/>
      <c r="WPV46" s="263"/>
      <c r="WQF46" s="263"/>
      <c r="WQP46" s="263"/>
      <c r="WQZ46" s="263"/>
      <c r="WRJ46" s="263"/>
      <c r="WRT46" s="263"/>
      <c r="WSD46" s="263"/>
      <c r="WSN46" s="263"/>
      <c r="WSX46" s="263"/>
      <c r="WTH46" s="263"/>
      <c r="WTR46" s="263"/>
      <c r="WUB46" s="263"/>
      <c r="WUL46" s="263"/>
      <c r="WUV46" s="263"/>
      <c r="WVF46" s="263"/>
      <c r="WVP46" s="263"/>
      <c r="WVZ46" s="263"/>
      <c r="WWJ46" s="263"/>
      <c r="WWT46" s="263"/>
      <c r="WXD46" s="263"/>
      <c r="WXN46" s="263"/>
      <c r="WXX46" s="263"/>
      <c r="WYH46" s="263"/>
      <c r="WYR46" s="263"/>
      <c r="WZB46" s="263"/>
      <c r="WZL46" s="263"/>
      <c r="WZV46" s="263"/>
      <c r="XAF46" s="263"/>
      <c r="XAP46" s="263"/>
      <c r="XAZ46" s="263"/>
      <c r="XBJ46" s="263"/>
      <c r="XBT46" s="263"/>
      <c r="XCD46" s="263"/>
      <c r="XCN46" s="263"/>
      <c r="XCX46" s="263"/>
      <c r="XDH46" s="263"/>
      <c r="XDR46" s="263"/>
      <c r="XEB46" s="263"/>
      <c r="XEL46" s="263"/>
      <c r="XEV46" s="263"/>
    </row>
    <row r="47" spans="1:16384" s="263" customFormat="1" ht="17.25" customHeight="1" x14ac:dyDescent="0.2">
      <c r="A47" s="317" t="s">
        <v>521</v>
      </c>
      <c r="AS47" s="269"/>
      <c r="AT47" s="267"/>
      <c r="BC47" s="269"/>
      <c r="BD47" s="267"/>
      <c r="BM47" s="269"/>
      <c r="BN47" s="267"/>
      <c r="BW47" s="269"/>
      <c r="BX47" s="267"/>
      <c r="CG47" s="269"/>
      <c r="CH47" s="267"/>
      <c r="CQ47" s="269"/>
      <c r="CR47" s="267"/>
      <c r="DA47" s="269"/>
      <c r="DB47" s="267"/>
      <c r="DK47" s="269"/>
      <c r="DL47" s="267"/>
      <c r="DU47" s="269"/>
      <c r="DV47" s="267"/>
      <c r="EE47" s="269"/>
      <c r="EF47" s="267"/>
      <c r="EO47" s="269"/>
      <c r="EP47" s="267"/>
      <c r="EY47" s="269"/>
      <c r="EZ47" s="267"/>
      <c r="FI47" s="269"/>
      <c r="FJ47" s="267"/>
      <c r="FS47" s="269"/>
      <c r="FT47" s="267"/>
      <c r="GC47" s="269"/>
      <c r="GD47" s="267"/>
      <c r="GM47" s="269"/>
      <c r="GN47" s="267"/>
      <c r="GW47" s="269"/>
      <c r="GX47" s="267"/>
      <c r="HG47" s="269"/>
      <c r="HH47" s="267"/>
      <c r="HQ47" s="269"/>
      <c r="HR47" s="267"/>
      <c r="IA47" s="269"/>
      <c r="IB47" s="267"/>
      <c r="IK47" s="269"/>
      <c r="IL47" s="267"/>
      <c r="IU47" s="269"/>
      <c r="IV47" s="267"/>
      <c r="JE47" s="269"/>
      <c r="JF47" s="267"/>
      <c r="JO47" s="269"/>
      <c r="JP47" s="267"/>
      <c r="JY47" s="269"/>
      <c r="JZ47" s="267"/>
      <c r="KI47" s="269"/>
      <c r="KJ47" s="267"/>
      <c r="KS47" s="269"/>
      <c r="KT47" s="267"/>
      <c r="LC47" s="269"/>
      <c r="LD47" s="267"/>
      <c r="LM47" s="269"/>
      <c r="LN47" s="267"/>
      <c r="LW47" s="269"/>
      <c r="LX47" s="267"/>
      <c r="MG47" s="269"/>
      <c r="MH47" s="267"/>
      <c r="MQ47" s="269"/>
      <c r="MR47" s="267"/>
      <c r="NA47" s="269"/>
      <c r="NB47" s="267"/>
      <c r="NK47" s="269"/>
      <c r="NL47" s="267"/>
      <c r="NU47" s="269"/>
      <c r="NV47" s="267"/>
      <c r="OE47" s="269"/>
      <c r="OF47" s="267"/>
      <c r="OO47" s="269"/>
      <c r="OP47" s="267"/>
      <c r="OY47" s="269"/>
      <c r="OZ47" s="267"/>
      <c r="PI47" s="269"/>
      <c r="PJ47" s="267"/>
      <c r="PS47" s="269"/>
      <c r="PT47" s="267"/>
      <c r="QC47" s="269"/>
      <c r="QD47" s="267"/>
      <c r="QM47" s="269"/>
      <c r="QN47" s="267"/>
      <c r="QW47" s="269"/>
      <c r="QX47" s="267"/>
      <c r="RG47" s="269"/>
      <c r="RH47" s="267"/>
      <c r="RQ47" s="269"/>
      <c r="RR47" s="267"/>
      <c r="SA47" s="269"/>
      <c r="SB47" s="267"/>
      <c r="SK47" s="269"/>
      <c r="SL47" s="267"/>
      <c r="SU47" s="269"/>
      <c r="SV47" s="267"/>
      <c r="TE47" s="269"/>
      <c r="TF47" s="267"/>
      <c r="TO47" s="269"/>
      <c r="TP47" s="267"/>
      <c r="TY47" s="269"/>
      <c r="TZ47" s="267"/>
      <c r="UI47" s="269"/>
      <c r="UJ47" s="267"/>
      <c r="US47" s="269"/>
      <c r="UT47" s="267"/>
      <c r="VC47" s="269"/>
      <c r="VD47" s="267"/>
      <c r="VM47" s="269"/>
      <c r="VN47" s="267"/>
      <c r="VW47" s="269"/>
      <c r="VX47" s="267"/>
      <c r="WG47" s="269"/>
      <c r="WH47" s="267"/>
      <c r="WQ47" s="269"/>
      <c r="WR47" s="267"/>
      <c r="XA47" s="269"/>
      <c r="XB47" s="267"/>
      <c r="XK47" s="269"/>
      <c r="XL47" s="267"/>
      <c r="XU47" s="269"/>
      <c r="XV47" s="267"/>
      <c r="YE47" s="269"/>
      <c r="YF47" s="267"/>
      <c r="YO47" s="269"/>
      <c r="YP47" s="267"/>
      <c r="YY47" s="269"/>
      <c r="YZ47" s="267"/>
      <c r="ZI47" s="269"/>
      <c r="ZJ47" s="267"/>
      <c r="ZS47" s="269"/>
      <c r="ZT47" s="267"/>
      <c r="AAC47" s="269"/>
      <c r="AAD47" s="267"/>
      <c r="AAM47" s="269"/>
      <c r="AAN47" s="267"/>
      <c r="AAW47" s="269"/>
      <c r="AAX47" s="267"/>
      <c r="ABG47" s="269"/>
      <c r="ABH47" s="267"/>
      <c r="ABQ47" s="269"/>
      <c r="ABR47" s="267"/>
      <c r="ACA47" s="269"/>
      <c r="ACB47" s="267"/>
      <c r="ACK47" s="269"/>
      <c r="ACL47" s="267"/>
      <c r="ACU47" s="269"/>
      <c r="ACV47" s="267"/>
      <c r="ADE47" s="269"/>
      <c r="ADF47" s="267"/>
      <c r="ADO47" s="269"/>
      <c r="ADP47" s="267"/>
      <c r="ADY47" s="269"/>
      <c r="ADZ47" s="267"/>
      <c r="AEI47" s="269"/>
      <c r="AEJ47" s="267"/>
      <c r="AES47" s="269"/>
      <c r="AET47" s="267"/>
      <c r="AFC47" s="269"/>
      <c r="AFD47" s="267"/>
      <c r="AFM47" s="269"/>
      <c r="AFN47" s="267"/>
      <c r="AFW47" s="269"/>
      <c r="AFX47" s="267"/>
      <c r="AGG47" s="269"/>
      <c r="AGH47" s="267"/>
      <c r="AGQ47" s="269"/>
      <c r="AGR47" s="267"/>
      <c r="AHA47" s="269"/>
      <c r="AHB47" s="267"/>
      <c r="AHK47" s="269"/>
      <c r="AHL47" s="267"/>
      <c r="AHU47" s="269"/>
      <c r="AHV47" s="267"/>
      <c r="AIE47" s="269"/>
      <c r="AIF47" s="267"/>
      <c r="AIO47" s="269"/>
      <c r="AIP47" s="267"/>
      <c r="AIY47" s="269"/>
      <c r="AIZ47" s="267"/>
      <c r="AJI47" s="269"/>
      <c r="AJJ47" s="267"/>
      <c r="AJS47" s="269"/>
      <c r="AJT47" s="267"/>
      <c r="AKC47" s="269"/>
      <c r="AKD47" s="267"/>
      <c r="AKM47" s="269"/>
      <c r="AKN47" s="267"/>
      <c r="AKW47" s="269"/>
      <c r="AKX47" s="267"/>
      <c r="ALG47" s="269"/>
      <c r="ALH47" s="267"/>
      <c r="ALQ47" s="269"/>
      <c r="ALR47" s="267"/>
      <c r="AMA47" s="269"/>
      <c r="AMB47" s="267"/>
      <c r="AMK47" s="269"/>
      <c r="AML47" s="267"/>
      <c r="AMU47" s="269"/>
      <c r="AMV47" s="267"/>
      <c r="ANE47" s="269"/>
      <c r="ANF47" s="267"/>
      <c r="ANO47" s="269"/>
      <c r="ANP47" s="267"/>
      <c r="ANY47" s="269"/>
      <c r="ANZ47" s="267"/>
      <c r="AOI47" s="269"/>
      <c r="AOJ47" s="267"/>
      <c r="AOS47" s="269"/>
      <c r="AOT47" s="267"/>
      <c r="APC47" s="269"/>
      <c r="APD47" s="267"/>
      <c r="APM47" s="269"/>
      <c r="APN47" s="267"/>
      <c r="APW47" s="269"/>
      <c r="APX47" s="267"/>
      <c r="AQG47" s="269"/>
      <c r="AQH47" s="267"/>
      <c r="AQQ47" s="269"/>
      <c r="AQR47" s="267"/>
      <c r="ARA47" s="269"/>
      <c r="ARB47" s="267"/>
      <c r="ARK47" s="269"/>
      <c r="ARL47" s="267"/>
      <c r="ARU47" s="269"/>
      <c r="ARV47" s="267"/>
      <c r="ASE47" s="269"/>
      <c r="ASF47" s="267"/>
      <c r="ASO47" s="269"/>
      <c r="ASP47" s="267"/>
      <c r="ASY47" s="269"/>
      <c r="ASZ47" s="267"/>
      <c r="ATI47" s="269"/>
      <c r="ATJ47" s="267"/>
      <c r="ATS47" s="269"/>
      <c r="ATT47" s="267"/>
      <c r="AUC47" s="269"/>
      <c r="AUD47" s="267"/>
      <c r="AUM47" s="269"/>
      <c r="AUN47" s="267"/>
      <c r="AUW47" s="269"/>
      <c r="AUX47" s="267"/>
      <c r="AVG47" s="269"/>
      <c r="AVH47" s="267"/>
      <c r="AVQ47" s="269"/>
      <c r="AVR47" s="267"/>
      <c r="AWA47" s="269"/>
      <c r="AWB47" s="267"/>
      <c r="AWK47" s="269"/>
      <c r="AWL47" s="267"/>
      <c r="AWU47" s="269"/>
      <c r="AWV47" s="267"/>
      <c r="AXE47" s="269"/>
      <c r="AXF47" s="267"/>
      <c r="AXO47" s="269"/>
      <c r="AXP47" s="267"/>
      <c r="AXY47" s="269"/>
      <c r="AXZ47" s="267"/>
      <c r="AYI47" s="269"/>
      <c r="AYJ47" s="267"/>
      <c r="AYS47" s="269"/>
      <c r="AYT47" s="267"/>
      <c r="AZC47" s="269"/>
      <c r="AZD47" s="267"/>
      <c r="AZM47" s="269"/>
      <c r="AZN47" s="267"/>
      <c r="AZW47" s="269"/>
      <c r="AZX47" s="267"/>
      <c r="BAG47" s="269"/>
      <c r="BAH47" s="267"/>
      <c r="BAQ47" s="269"/>
      <c r="BAR47" s="267"/>
      <c r="BBA47" s="269"/>
      <c r="BBB47" s="267"/>
      <c r="BBK47" s="269"/>
      <c r="BBL47" s="267"/>
      <c r="BBU47" s="269"/>
      <c r="BBV47" s="267"/>
      <c r="BCE47" s="269"/>
      <c r="BCF47" s="267"/>
      <c r="BCO47" s="269"/>
      <c r="BCP47" s="267"/>
      <c r="BCY47" s="269"/>
      <c r="BCZ47" s="267"/>
      <c r="BDI47" s="269"/>
      <c r="BDJ47" s="267"/>
      <c r="BDS47" s="269"/>
      <c r="BDT47" s="267"/>
      <c r="BEC47" s="269"/>
      <c r="BED47" s="267"/>
      <c r="BEM47" s="269"/>
      <c r="BEN47" s="267"/>
      <c r="BEW47" s="269"/>
      <c r="BEX47" s="267"/>
      <c r="BFG47" s="269"/>
      <c r="BFH47" s="267"/>
      <c r="BFQ47" s="269"/>
      <c r="BFR47" s="267"/>
      <c r="BGA47" s="269"/>
      <c r="BGB47" s="267"/>
      <c r="BGK47" s="269"/>
      <c r="BGL47" s="267"/>
      <c r="BGU47" s="269"/>
      <c r="BGV47" s="267"/>
      <c r="BHE47" s="269"/>
      <c r="BHF47" s="267"/>
      <c r="BHO47" s="269"/>
      <c r="BHP47" s="267"/>
      <c r="BHY47" s="269"/>
      <c r="BHZ47" s="267"/>
      <c r="BII47" s="269"/>
      <c r="BIJ47" s="267"/>
      <c r="BIS47" s="269"/>
      <c r="BIT47" s="267"/>
      <c r="BJC47" s="269"/>
      <c r="BJD47" s="267"/>
      <c r="BJM47" s="269"/>
      <c r="BJN47" s="267"/>
      <c r="BJW47" s="269"/>
      <c r="BJX47" s="267"/>
      <c r="BKG47" s="269"/>
      <c r="BKH47" s="267"/>
      <c r="BKQ47" s="269"/>
      <c r="BKR47" s="267"/>
      <c r="BLA47" s="269"/>
      <c r="BLB47" s="267"/>
      <c r="BLK47" s="269"/>
      <c r="BLL47" s="267"/>
      <c r="BLU47" s="269"/>
      <c r="BLV47" s="267"/>
      <c r="BME47" s="269"/>
      <c r="BMF47" s="267"/>
      <c r="BMO47" s="269"/>
      <c r="BMP47" s="267"/>
      <c r="BMY47" s="269"/>
      <c r="BMZ47" s="267"/>
      <c r="BNI47" s="269"/>
      <c r="BNJ47" s="267"/>
      <c r="BNS47" s="269"/>
      <c r="BNT47" s="267"/>
      <c r="BOC47" s="269"/>
      <c r="BOD47" s="267"/>
      <c r="BOM47" s="269"/>
      <c r="BON47" s="267"/>
      <c r="BOW47" s="269"/>
      <c r="BOX47" s="267"/>
      <c r="BPG47" s="269"/>
      <c r="BPH47" s="267"/>
      <c r="BPQ47" s="269"/>
      <c r="BPR47" s="267"/>
      <c r="BQA47" s="269"/>
      <c r="BQB47" s="267"/>
      <c r="BQK47" s="269"/>
      <c r="BQL47" s="267"/>
      <c r="BQU47" s="269"/>
      <c r="BQV47" s="267"/>
      <c r="BRE47" s="269"/>
      <c r="BRF47" s="267"/>
      <c r="BRO47" s="269"/>
      <c r="BRP47" s="267"/>
      <c r="BRY47" s="269"/>
      <c r="BRZ47" s="267"/>
      <c r="BSI47" s="269"/>
      <c r="BSJ47" s="267"/>
      <c r="BSS47" s="269"/>
      <c r="BST47" s="267"/>
      <c r="BTC47" s="269"/>
      <c r="BTD47" s="267"/>
      <c r="BTM47" s="269"/>
      <c r="BTN47" s="267"/>
      <c r="BTW47" s="269"/>
      <c r="BTX47" s="267"/>
      <c r="BUG47" s="269"/>
      <c r="BUH47" s="267"/>
      <c r="BUQ47" s="269"/>
      <c r="BUR47" s="267"/>
      <c r="BVA47" s="269"/>
      <c r="BVB47" s="267"/>
      <c r="BVK47" s="269"/>
      <c r="BVL47" s="267"/>
      <c r="BVU47" s="269"/>
      <c r="BVV47" s="267"/>
      <c r="BWE47" s="269"/>
      <c r="BWF47" s="267"/>
      <c r="BWO47" s="269"/>
      <c r="BWP47" s="267"/>
      <c r="BWY47" s="269"/>
      <c r="BWZ47" s="267"/>
      <c r="BXI47" s="269"/>
      <c r="BXJ47" s="267"/>
      <c r="BXS47" s="269"/>
      <c r="BXT47" s="267"/>
      <c r="BYC47" s="269"/>
      <c r="BYD47" s="267"/>
      <c r="BYM47" s="269"/>
      <c r="BYN47" s="267"/>
      <c r="BYW47" s="269"/>
      <c r="BYX47" s="267"/>
      <c r="BZG47" s="269"/>
      <c r="BZH47" s="267"/>
      <c r="BZQ47" s="269"/>
      <c r="BZR47" s="267"/>
      <c r="CAA47" s="269"/>
      <c r="CAB47" s="267"/>
      <c r="CAK47" s="269"/>
      <c r="CAL47" s="267"/>
      <c r="CAU47" s="269"/>
      <c r="CAV47" s="267"/>
      <c r="CBE47" s="269"/>
      <c r="CBF47" s="267"/>
      <c r="CBO47" s="269"/>
      <c r="CBP47" s="267"/>
      <c r="CBY47" s="269"/>
      <c r="CBZ47" s="267"/>
      <c r="CCI47" s="269"/>
      <c r="CCJ47" s="267"/>
      <c r="CCS47" s="269"/>
      <c r="CCT47" s="267"/>
      <c r="CDC47" s="269"/>
      <c r="CDD47" s="267"/>
      <c r="CDM47" s="269"/>
      <c r="CDN47" s="267"/>
      <c r="CDW47" s="269"/>
      <c r="CDX47" s="267"/>
      <c r="CEG47" s="269"/>
      <c r="CEH47" s="267"/>
      <c r="CEQ47" s="269"/>
      <c r="CER47" s="267"/>
      <c r="CFA47" s="269"/>
      <c r="CFB47" s="267"/>
      <c r="CFK47" s="269"/>
      <c r="CFL47" s="267"/>
      <c r="CFU47" s="269"/>
      <c r="CFV47" s="267"/>
      <c r="CGE47" s="269"/>
      <c r="CGF47" s="267"/>
      <c r="CGO47" s="269"/>
      <c r="CGP47" s="267"/>
      <c r="CGY47" s="269"/>
      <c r="CGZ47" s="267"/>
      <c r="CHI47" s="269"/>
      <c r="CHJ47" s="267"/>
      <c r="CHS47" s="269"/>
      <c r="CHT47" s="267"/>
      <c r="CIC47" s="269"/>
      <c r="CID47" s="267"/>
      <c r="CIM47" s="269"/>
      <c r="CIN47" s="267"/>
      <c r="CIW47" s="269"/>
      <c r="CIX47" s="267"/>
      <c r="CJG47" s="269"/>
      <c r="CJH47" s="267"/>
      <c r="CJQ47" s="269"/>
      <c r="CJR47" s="267"/>
      <c r="CKA47" s="269"/>
      <c r="CKB47" s="267"/>
      <c r="CKK47" s="269"/>
      <c r="CKL47" s="267"/>
      <c r="CKU47" s="269"/>
      <c r="CKV47" s="267"/>
      <c r="CLE47" s="269"/>
      <c r="CLF47" s="267"/>
      <c r="CLO47" s="269"/>
      <c r="CLP47" s="267"/>
      <c r="CLY47" s="269"/>
      <c r="CLZ47" s="267"/>
      <c r="CMI47" s="269"/>
      <c r="CMJ47" s="267"/>
      <c r="CMS47" s="269"/>
      <c r="CMT47" s="267"/>
      <c r="CNC47" s="269"/>
      <c r="CND47" s="267"/>
      <c r="CNM47" s="269"/>
      <c r="CNN47" s="267"/>
      <c r="CNW47" s="269"/>
      <c r="CNX47" s="267"/>
      <c r="COG47" s="269"/>
      <c r="COH47" s="267"/>
      <c r="COQ47" s="269"/>
      <c r="COR47" s="267"/>
      <c r="CPA47" s="269"/>
      <c r="CPB47" s="267"/>
      <c r="CPK47" s="269"/>
      <c r="CPL47" s="267"/>
      <c r="CPU47" s="269"/>
      <c r="CPV47" s="267"/>
      <c r="CQE47" s="269"/>
      <c r="CQF47" s="267"/>
      <c r="CQO47" s="269"/>
      <c r="CQP47" s="267"/>
      <c r="CQY47" s="269"/>
      <c r="CQZ47" s="267"/>
      <c r="CRI47" s="269"/>
      <c r="CRJ47" s="267"/>
      <c r="CRS47" s="269"/>
      <c r="CRT47" s="267"/>
      <c r="CSC47" s="269"/>
      <c r="CSD47" s="267"/>
      <c r="CSM47" s="269"/>
      <c r="CSN47" s="267"/>
      <c r="CSW47" s="269"/>
      <c r="CSX47" s="267"/>
      <c r="CTG47" s="269"/>
      <c r="CTH47" s="267"/>
      <c r="CTQ47" s="269"/>
      <c r="CTR47" s="267"/>
      <c r="CUA47" s="269"/>
      <c r="CUB47" s="267"/>
      <c r="CUK47" s="269"/>
      <c r="CUL47" s="267"/>
      <c r="CUU47" s="269"/>
      <c r="CUV47" s="267"/>
      <c r="CVE47" s="269"/>
      <c r="CVF47" s="267"/>
      <c r="CVO47" s="269"/>
      <c r="CVP47" s="267"/>
      <c r="CVY47" s="269"/>
      <c r="CVZ47" s="267"/>
      <c r="CWI47" s="269"/>
      <c r="CWJ47" s="267"/>
      <c r="CWS47" s="269"/>
      <c r="CWT47" s="267"/>
      <c r="CXC47" s="269"/>
      <c r="CXD47" s="267"/>
      <c r="CXM47" s="269"/>
      <c r="CXN47" s="267"/>
      <c r="CXW47" s="269"/>
      <c r="CXX47" s="267"/>
      <c r="CYG47" s="269"/>
      <c r="CYH47" s="267"/>
      <c r="CYQ47" s="269"/>
      <c r="CYR47" s="267"/>
      <c r="CZA47" s="269"/>
      <c r="CZB47" s="267"/>
      <c r="CZK47" s="269"/>
      <c r="CZL47" s="267"/>
      <c r="CZU47" s="269"/>
      <c r="CZV47" s="267"/>
      <c r="DAE47" s="269"/>
      <c r="DAF47" s="267"/>
      <c r="DAO47" s="269"/>
      <c r="DAP47" s="267"/>
      <c r="DAY47" s="269"/>
      <c r="DAZ47" s="267"/>
      <c r="DBI47" s="269"/>
      <c r="DBJ47" s="267"/>
      <c r="DBS47" s="269"/>
      <c r="DBT47" s="267"/>
      <c r="DCC47" s="269"/>
      <c r="DCD47" s="267"/>
      <c r="DCM47" s="269"/>
      <c r="DCN47" s="267"/>
      <c r="DCW47" s="269"/>
      <c r="DCX47" s="267"/>
      <c r="DDG47" s="269"/>
      <c r="DDH47" s="267"/>
      <c r="DDQ47" s="269"/>
      <c r="DDR47" s="267"/>
      <c r="DEA47" s="269"/>
      <c r="DEB47" s="267"/>
      <c r="DEK47" s="269"/>
      <c r="DEL47" s="267"/>
      <c r="DEU47" s="269"/>
      <c r="DEV47" s="267"/>
      <c r="DFE47" s="269"/>
      <c r="DFF47" s="267"/>
      <c r="DFO47" s="269"/>
      <c r="DFP47" s="267"/>
      <c r="DFY47" s="269"/>
      <c r="DFZ47" s="267"/>
      <c r="DGI47" s="269"/>
      <c r="DGJ47" s="267"/>
      <c r="DGS47" s="269"/>
      <c r="DGT47" s="267"/>
      <c r="DHC47" s="269"/>
      <c r="DHD47" s="267"/>
      <c r="DHM47" s="269"/>
      <c r="DHN47" s="267"/>
      <c r="DHW47" s="269"/>
      <c r="DHX47" s="267"/>
      <c r="DIG47" s="269"/>
      <c r="DIH47" s="267"/>
      <c r="DIQ47" s="269"/>
      <c r="DIR47" s="267"/>
      <c r="DJA47" s="269"/>
      <c r="DJB47" s="267"/>
      <c r="DJK47" s="269"/>
      <c r="DJL47" s="267"/>
      <c r="DJU47" s="269"/>
      <c r="DJV47" s="267"/>
      <c r="DKE47" s="269"/>
      <c r="DKF47" s="267"/>
      <c r="DKO47" s="269"/>
      <c r="DKP47" s="267"/>
      <c r="DKY47" s="269"/>
      <c r="DKZ47" s="267"/>
      <c r="DLI47" s="269"/>
      <c r="DLJ47" s="267"/>
      <c r="DLS47" s="269"/>
      <c r="DLT47" s="267"/>
      <c r="DMC47" s="269"/>
      <c r="DMD47" s="267"/>
      <c r="DMM47" s="269"/>
      <c r="DMN47" s="267"/>
      <c r="DMW47" s="269"/>
      <c r="DMX47" s="267"/>
      <c r="DNG47" s="269"/>
      <c r="DNH47" s="267"/>
      <c r="DNQ47" s="269"/>
      <c r="DNR47" s="267"/>
      <c r="DOA47" s="269"/>
      <c r="DOB47" s="267"/>
      <c r="DOK47" s="269"/>
      <c r="DOL47" s="267"/>
      <c r="DOU47" s="269"/>
      <c r="DOV47" s="267"/>
      <c r="DPE47" s="269"/>
      <c r="DPF47" s="267"/>
      <c r="DPO47" s="269"/>
      <c r="DPP47" s="267"/>
      <c r="DPY47" s="269"/>
      <c r="DPZ47" s="267"/>
      <c r="DQI47" s="269"/>
      <c r="DQJ47" s="267"/>
      <c r="DQS47" s="269"/>
      <c r="DQT47" s="267"/>
      <c r="DRC47" s="269"/>
      <c r="DRD47" s="267"/>
      <c r="DRM47" s="269"/>
      <c r="DRN47" s="267"/>
      <c r="DRW47" s="269"/>
      <c r="DRX47" s="267"/>
      <c r="DSG47" s="269"/>
      <c r="DSH47" s="267"/>
      <c r="DSQ47" s="269"/>
      <c r="DSR47" s="267"/>
      <c r="DTA47" s="269"/>
      <c r="DTB47" s="267"/>
      <c r="DTK47" s="269"/>
      <c r="DTL47" s="267"/>
      <c r="DTU47" s="269"/>
      <c r="DTV47" s="267"/>
      <c r="DUE47" s="269"/>
      <c r="DUF47" s="267"/>
      <c r="DUO47" s="269"/>
      <c r="DUP47" s="267"/>
      <c r="DUY47" s="269"/>
      <c r="DUZ47" s="267"/>
      <c r="DVI47" s="269"/>
      <c r="DVJ47" s="267"/>
      <c r="DVS47" s="269"/>
      <c r="DVT47" s="267"/>
      <c r="DWC47" s="269"/>
      <c r="DWD47" s="267"/>
      <c r="DWM47" s="269"/>
      <c r="DWN47" s="267"/>
      <c r="DWW47" s="269"/>
      <c r="DWX47" s="267"/>
      <c r="DXG47" s="269"/>
      <c r="DXH47" s="267"/>
      <c r="DXQ47" s="269"/>
      <c r="DXR47" s="267"/>
      <c r="DYA47" s="269"/>
      <c r="DYB47" s="267"/>
      <c r="DYK47" s="269"/>
      <c r="DYL47" s="267"/>
      <c r="DYU47" s="269"/>
      <c r="DYV47" s="267"/>
      <c r="DZE47" s="269"/>
      <c r="DZF47" s="267"/>
      <c r="DZO47" s="269"/>
      <c r="DZP47" s="267"/>
      <c r="DZY47" s="269"/>
      <c r="DZZ47" s="267"/>
      <c r="EAI47" s="269"/>
      <c r="EAJ47" s="267"/>
      <c r="EAS47" s="269"/>
      <c r="EAT47" s="267"/>
      <c r="EBC47" s="269"/>
      <c r="EBD47" s="267"/>
      <c r="EBM47" s="269"/>
      <c r="EBN47" s="267"/>
      <c r="EBW47" s="269"/>
      <c r="EBX47" s="267"/>
      <c r="ECG47" s="269"/>
      <c r="ECH47" s="267"/>
      <c r="ECQ47" s="269"/>
      <c r="ECR47" s="267"/>
      <c r="EDA47" s="269"/>
      <c r="EDB47" s="267"/>
      <c r="EDK47" s="269"/>
      <c r="EDL47" s="267"/>
      <c r="EDU47" s="269"/>
      <c r="EDV47" s="267"/>
      <c r="EEE47" s="269"/>
      <c r="EEF47" s="267"/>
      <c r="EEO47" s="269"/>
      <c r="EEP47" s="267"/>
      <c r="EEY47" s="269"/>
      <c r="EEZ47" s="267"/>
      <c r="EFI47" s="269"/>
      <c r="EFJ47" s="267"/>
      <c r="EFS47" s="269"/>
      <c r="EFT47" s="267"/>
      <c r="EGC47" s="269"/>
      <c r="EGD47" s="267"/>
      <c r="EGM47" s="269"/>
      <c r="EGN47" s="267"/>
      <c r="EGW47" s="269"/>
      <c r="EGX47" s="267"/>
      <c r="EHG47" s="269"/>
      <c r="EHH47" s="267"/>
      <c r="EHQ47" s="269"/>
      <c r="EHR47" s="267"/>
      <c r="EIA47" s="269"/>
      <c r="EIB47" s="267"/>
      <c r="EIK47" s="269"/>
      <c r="EIL47" s="267"/>
      <c r="EIU47" s="269"/>
      <c r="EIV47" s="267"/>
      <c r="EJE47" s="269"/>
      <c r="EJF47" s="267"/>
      <c r="EJO47" s="269"/>
      <c r="EJP47" s="267"/>
      <c r="EJY47" s="269"/>
      <c r="EJZ47" s="267"/>
      <c r="EKI47" s="269"/>
      <c r="EKJ47" s="267"/>
      <c r="EKS47" s="269"/>
      <c r="EKT47" s="267"/>
      <c r="ELC47" s="269"/>
      <c r="ELD47" s="267"/>
      <c r="ELM47" s="269"/>
      <c r="ELN47" s="267"/>
      <c r="ELW47" s="269"/>
      <c r="ELX47" s="267"/>
      <c r="EMG47" s="269"/>
      <c r="EMH47" s="267"/>
      <c r="EMQ47" s="269"/>
      <c r="EMR47" s="267"/>
      <c r="ENA47" s="269"/>
      <c r="ENB47" s="267"/>
      <c r="ENK47" s="269"/>
      <c r="ENL47" s="267"/>
      <c r="ENU47" s="269"/>
      <c r="ENV47" s="267"/>
      <c r="EOE47" s="269"/>
      <c r="EOF47" s="267"/>
      <c r="EOO47" s="269"/>
      <c r="EOP47" s="267"/>
      <c r="EOY47" s="269"/>
      <c r="EOZ47" s="267"/>
      <c r="EPI47" s="269"/>
      <c r="EPJ47" s="267"/>
      <c r="EPS47" s="269"/>
      <c r="EPT47" s="267"/>
      <c r="EQC47" s="269"/>
      <c r="EQD47" s="267"/>
      <c r="EQM47" s="269"/>
      <c r="EQN47" s="267"/>
      <c r="EQW47" s="269"/>
      <c r="EQX47" s="267"/>
      <c r="ERG47" s="269"/>
      <c r="ERH47" s="267"/>
      <c r="ERQ47" s="269"/>
      <c r="ERR47" s="267"/>
      <c r="ESA47" s="269"/>
      <c r="ESB47" s="267"/>
      <c r="ESK47" s="269"/>
      <c r="ESL47" s="267"/>
      <c r="ESU47" s="269"/>
      <c r="ESV47" s="267"/>
      <c r="ETE47" s="269"/>
      <c r="ETF47" s="267"/>
      <c r="ETO47" s="269"/>
      <c r="ETP47" s="267"/>
      <c r="ETY47" s="269"/>
      <c r="ETZ47" s="267"/>
      <c r="EUI47" s="269"/>
      <c r="EUJ47" s="267"/>
      <c r="EUS47" s="269"/>
      <c r="EUT47" s="267"/>
      <c r="EVC47" s="269"/>
      <c r="EVD47" s="267"/>
      <c r="EVM47" s="269"/>
      <c r="EVN47" s="267"/>
      <c r="EVW47" s="269"/>
      <c r="EVX47" s="267"/>
      <c r="EWG47" s="269"/>
      <c r="EWH47" s="267"/>
      <c r="EWQ47" s="269"/>
      <c r="EWR47" s="267"/>
      <c r="EXA47" s="269"/>
      <c r="EXB47" s="267"/>
      <c r="EXK47" s="269"/>
      <c r="EXL47" s="267"/>
      <c r="EXU47" s="269"/>
      <c r="EXV47" s="267"/>
      <c r="EYE47" s="269"/>
      <c r="EYF47" s="267"/>
      <c r="EYO47" s="269"/>
      <c r="EYP47" s="267"/>
      <c r="EYY47" s="269"/>
      <c r="EYZ47" s="267"/>
      <c r="EZI47" s="269"/>
      <c r="EZJ47" s="267"/>
      <c r="EZS47" s="269"/>
      <c r="EZT47" s="267"/>
      <c r="FAC47" s="269"/>
      <c r="FAD47" s="267"/>
      <c r="FAM47" s="269"/>
      <c r="FAN47" s="267"/>
      <c r="FAW47" s="269"/>
      <c r="FAX47" s="267"/>
      <c r="FBG47" s="269"/>
      <c r="FBH47" s="267"/>
      <c r="FBQ47" s="269"/>
      <c r="FBR47" s="267"/>
      <c r="FCA47" s="269"/>
      <c r="FCB47" s="267"/>
      <c r="FCK47" s="269"/>
      <c r="FCL47" s="267"/>
      <c r="FCU47" s="269"/>
      <c r="FCV47" s="267"/>
      <c r="FDE47" s="269"/>
      <c r="FDF47" s="267"/>
      <c r="FDO47" s="269"/>
      <c r="FDP47" s="267"/>
      <c r="FDY47" s="269"/>
      <c r="FDZ47" s="267"/>
      <c r="FEI47" s="269"/>
      <c r="FEJ47" s="267"/>
      <c r="FES47" s="269"/>
      <c r="FET47" s="267"/>
      <c r="FFC47" s="269"/>
      <c r="FFD47" s="267"/>
      <c r="FFM47" s="269"/>
      <c r="FFN47" s="267"/>
      <c r="FFW47" s="269"/>
      <c r="FFX47" s="267"/>
      <c r="FGG47" s="269"/>
      <c r="FGH47" s="267"/>
      <c r="FGQ47" s="269"/>
      <c r="FGR47" s="267"/>
      <c r="FHA47" s="269"/>
      <c r="FHB47" s="267"/>
      <c r="FHK47" s="269"/>
      <c r="FHL47" s="267"/>
      <c r="FHU47" s="269"/>
      <c r="FHV47" s="267"/>
      <c r="FIE47" s="269"/>
      <c r="FIF47" s="267"/>
      <c r="FIO47" s="269"/>
      <c r="FIP47" s="267"/>
      <c r="FIY47" s="269"/>
      <c r="FIZ47" s="267"/>
      <c r="FJI47" s="269"/>
      <c r="FJJ47" s="267"/>
      <c r="FJS47" s="269"/>
      <c r="FJT47" s="267"/>
      <c r="FKC47" s="269"/>
      <c r="FKD47" s="267"/>
      <c r="FKM47" s="269"/>
      <c r="FKN47" s="267"/>
      <c r="FKW47" s="269"/>
      <c r="FKX47" s="267"/>
      <c r="FLG47" s="269"/>
      <c r="FLH47" s="267"/>
      <c r="FLQ47" s="269"/>
      <c r="FLR47" s="267"/>
      <c r="FMA47" s="269"/>
      <c r="FMB47" s="267"/>
      <c r="FMK47" s="269"/>
      <c r="FML47" s="267"/>
      <c r="FMU47" s="269"/>
      <c r="FMV47" s="267"/>
      <c r="FNE47" s="269"/>
      <c r="FNF47" s="267"/>
      <c r="FNO47" s="269"/>
      <c r="FNP47" s="267"/>
      <c r="FNY47" s="269"/>
      <c r="FNZ47" s="267"/>
      <c r="FOI47" s="269"/>
      <c r="FOJ47" s="267"/>
      <c r="FOS47" s="269"/>
      <c r="FOT47" s="267"/>
      <c r="FPC47" s="269"/>
      <c r="FPD47" s="267"/>
      <c r="FPM47" s="269"/>
      <c r="FPN47" s="267"/>
      <c r="FPW47" s="269"/>
      <c r="FPX47" s="267"/>
      <c r="FQG47" s="269"/>
      <c r="FQH47" s="267"/>
      <c r="FQQ47" s="269"/>
      <c r="FQR47" s="267"/>
      <c r="FRA47" s="269"/>
      <c r="FRB47" s="267"/>
      <c r="FRK47" s="269"/>
      <c r="FRL47" s="267"/>
      <c r="FRU47" s="269"/>
      <c r="FRV47" s="267"/>
      <c r="FSE47" s="269"/>
      <c r="FSF47" s="267"/>
      <c r="FSO47" s="269"/>
      <c r="FSP47" s="267"/>
      <c r="FSY47" s="269"/>
      <c r="FSZ47" s="267"/>
      <c r="FTI47" s="269"/>
      <c r="FTJ47" s="267"/>
      <c r="FTS47" s="269"/>
      <c r="FTT47" s="267"/>
      <c r="FUC47" s="269"/>
      <c r="FUD47" s="267"/>
      <c r="FUM47" s="269"/>
      <c r="FUN47" s="267"/>
      <c r="FUW47" s="269"/>
      <c r="FUX47" s="267"/>
      <c r="FVG47" s="269"/>
      <c r="FVH47" s="267"/>
      <c r="FVQ47" s="269"/>
      <c r="FVR47" s="267"/>
      <c r="FWA47" s="269"/>
      <c r="FWB47" s="267"/>
      <c r="FWK47" s="269"/>
      <c r="FWL47" s="267"/>
      <c r="FWU47" s="269"/>
      <c r="FWV47" s="267"/>
      <c r="FXE47" s="269"/>
      <c r="FXF47" s="267"/>
      <c r="FXO47" s="269"/>
      <c r="FXP47" s="267"/>
      <c r="FXY47" s="269"/>
      <c r="FXZ47" s="267"/>
      <c r="FYI47" s="269"/>
      <c r="FYJ47" s="267"/>
      <c r="FYS47" s="269"/>
      <c r="FYT47" s="267"/>
      <c r="FZC47" s="269"/>
      <c r="FZD47" s="267"/>
      <c r="FZM47" s="269"/>
      <c r="FZN47" s="267"/>
      <c r="FZW47" s="269"/>
      <c r="FZX47" s="267"/>
      <c r="GAG47" s="269"/>
      <c r="GAH47" s="267"/>
      <c r="GAQ47" s="269"/>
      <c r="GAR47" s="267"/>
      <c r="GBA47" s="269"/>
      <c r="GBB47" s="267"/>
      <c r="GBK47" s="269"/>
      <c r="GBL47" s="267"/>
      <c r="GBU47" s="269"/>
      <c r="GBV47" s="267"/>
      <c r="GCE47" s="269"/>
      <c r="GCF47" s="267"/>
      <c r="GCO47" s="269"/>
      <c r="GCP47" s="267"/>
      <c r="GCY47" s="269"/>
      <c r="GCZ47" s="267"/>
      <c r="GDI47" s="269"/>
      <c r="GDJ47" s="267"/>
      <c r="GDS47" s="269"/>
      <c r="GDT47" s="267"/>
      <c r="GEC47" s="269"/>
      <c r="GED47" s="267"/>
      <c r="GEM47" s="269"/>
      <c r="GEN47" s="267"/>
      <c r="GEW47" s="269"/>
      <c r="GEX47" s="267"/>
      <c r="GFG47" s="269"/>
      <c r="GFH47" s="267"/>
      <c r="GFQ47" s="269"/>
      <c r="GFR47" s="267"/>
      <c r="GGA47" s="269"/>
      <c r="GGB47" s="267"/>
      <c r="GGK47" s="269"/>
      <c r="GGL47" s="267"/>
      <c r="GGU47" s="269"/>
      <c r="GGV47" s="267"/>
      <c r="GHE47" s="269"/>
      <c r="GHF47" s="267"/>
      <c r="GHO47" s="269"/>
      <c r="GHP47" s="267"/>
      <c r="GHY47" s="269"/>
      <c r="GHZ47" s="267"/>
      <c r="GII47" s="269"/>
      <c r="GIJ47" s="267"/>
      <c r="GIS47" s="269"/>
      <c r="GIT47" s="267"/>
      <c r="GJC47" s="269"/>
      <c r="GJD47" s="267"/>
      <c r="GJM47" s="269"/>
      <c r="GJN47" s="267"/>
      <c r="GJW47" s="269"/>
      <c r="GJX47" s="267"/>
      <c r="GKG47" s="269"/>
      <c r="GKH47" s="267"/>
      <c r="GKQ47" s="269"/>
      <c r="GKR47" s="267"/>
      <c r="GLA47" s="269"/>
      <c r="GLB47" s="267"/>
      <c r="GLK47" s="269"/>
      <c r="GLL47" s="267"/>
      <c r="GLU47" s="269"/>
      <c r="GLV47" s="267"/>
      <c r="GME47" s="269"/>
      <c r="GMF47" s="267"/>
      <c r="GMO47" s="269"/>
      <c r="GMP47" s="267"/>
      <c r="GMY47" s="269"/>
      <c r="GMZ47" s="267"/>
      <c r="GNI47" s="269"/>
      <c r="GNJ47" s="267"/>
      <c r="GNS47" s="269"/>
      <c r="GNT47" s="267"/>
      <c r="GOC47" s="269"/>
      <c r="GOD47" s="267"/>
      <c r="GOM47" s="269"/>
      <c r="GON47" s="267"/>
      <c r="GOW47" s="269"/>
      <c r="GOX47" s="267"/>
      <c r="GPG47" s="269"/>
      <c r="GPH47" s="267"/>
      <c r="GPQ47" s="269"/>
      <c r="GPR47" s="267"/>
      <c r="GQA47" s="269"/>
      <c r="GQB47" s="267"/>
      <c r="GQK47" s="269"/>
      <c r="GQL47" s="267"/>
      <c r="GQU47" s="269"/>
      <c r="GQV47" s="267"/>
      <c r="GRE47" s="269"/>
      <c r="GRF47" s="267"/>
      <c r="GRO47" s="269"/>
      <c r="GRP47" s="267"/>
      <c r="GRY47" s="269"/>
      <c r="GRZ47" s="267"/>
      <c r="GSI47" s="269"/>
      <c r="GSJ47" s="267"/>
      <c r="GSS47" s="269"/>
      <c r="GST47" s="267"/>
      <c r="GTC47" s="269"/>
      <c r="GTD47" s="267"/>
      <c r="GTM47" s="269"/>
      <c r="GTN47" s="267"/>
      <c r="GTW47" s="269"/>
      <c r="GTX47" s="267"/>
      <c r="GUG47" s="269"/>
      <c r="GUH47" s="267"/>
      <c r="GUQ47" s="269"/>
      <c r="GUR47" s="267"/>
      <c r="GVA47" s="269"/>
      <c r="GVB47" s="267"/>
      <c r="GVK47" s="269"/>
      <c r="GVL47" s="267"/>
      <c r="GVU47" s="269"/>
      <c r="GVV47" s="267"/>
      <c r="GWE47" s="269"/>
      <c r="GWF47" s="267"/>
      <c r="GWO47" s="269"/>
      <c r="GWP47" s="267"/>
      <c r="GWY47" s="269"/>
      <c r="GWZ47" s="267"/>
      <c r="GXI47" s="269"/>
      <c r="GXJ47" s="267"/>
      <c r="GXS47" s="269"/>
      <c r="GXT47" s="267"/>
      <c r="GYC47" s="269"/>
      <c r="GYD47" s="267"/>
      <c r="GYM47" s="269"/>
      <c r="GYN47" s="267"/>
      <c r="GYW47" s="269"/>
      <c r="GYX47" s="267"/>
      <c r="GZG47" s="269"/>
      <c r="GZH47" s="267"/>
      <c r="GZQ47" s="269"/>
      <c r="GZR47" s="267"/>
      <c r="HAA47" s="269"/>
      <c r="HAB47" s="267"/>
      <c r="HAK47" s="269"/>
      <c r="HAL47" s="267"/>
      <c r="HAU47" s="269"/>
      <c r="HAV47" s="267"/>
      <c r="HBE47" s="269"/>
      <c r="HBF47" s="267"/>
      <c r="HBO47" s="269"/>
      <c r="HBP47" s="267"/>
      <c r="HBY47" s="269"/>
      <c r="HBZ47" s="267"/>
      <c r="HCI47" s="269"/>
      <c r="HCJ47" s="267"/>
      <c r="HCS47" s="269"/>
      <c r="HCT47" s="267"/>
      <c r="HDC47" s="269"/>
      <c r="HDD47" s="267"/>
      <c r="HDM47" s="269"/>
      <c r="HDN47" s="267"/>
      <c r="HDW47" s="269"/>
      <c r="HDX47" s="267"/>
      <c r="HEG47" s="269"/>
      <c r="HEH47" s="267"/>
      <c r="HEQ47" s="269"/>
      <c r="HER47" s="267"/>
      <c r="HFA47" s="269"/>
      <c r="HFB47" s="267"/>
      <c r="HFK47" s="269"/>
      <c r="HFL47" s="267"/>
      <c r="HFU47" s="269"/>
      <c r="HFV47" s="267"/>
      <c r="HGE47" s="269"/>
      <c r="HGF47" s="267"/>
      <c r="HGO47" s="269"/>
      <c r="HGP47" s="267"/>
      <c r="HGY47" s="269"/>
      <c r="HGZ47" s="267"/>
      <c r="HHI47" s="269"/>
      <c r="HHJ47" s="267"/>
      <c r="HHS47" s="269"/>
      <c r="HHT47" s="267"/>
      <c r="HIC47" s="269"/>
      <c r="HID47" s="267"/>
      <c r="HIM47" s="269"/>
      <c r="HIN47" s="267"/>
      <c r="HIW47" s="269"/>
      <c r="HIX47" s="267"/>
      <c r="HJG47" s="269"/>
      <c r="HJH47" s="267"/>
      <c r="HJQ47" s="269"/>
      <c r="HJR47" s="267"/>
      <c r="HKA47" s="269"/>
      <c r="HKB47" s="267"/>
      <c r="HKK47" s="269"/>
      <c r="HKL47" s="267"/>
      <c r="HKU47" s="269"/>
      <c r="HKV47" s="267"/>
      <c r="HLE47" s="269"/>
      <c r="HLF47" s="267"/>
      <c r="HLO47" s="269"/>
      <c r="HLP47" s="267"/>
      <c r="HLY47" s="269"/>
      <c r="HLZ47" s="267"/>
      <c r="HMI47" s="269"/>
      <c r="HMJ47" s="267"/>
      <c r="HMS47" s="269"/>
      <c r="HMT47" s="267"/>
      <c r="HNC47" s="269"/>
      <c r="HND47" s="267"/>
      <c r="HNM47" s="269"/>
      <c r="HNN47" s="267"/>
      <c r="HNW47" s="269"/>
      <c r="HNX47" s="267"/>
      <c r="HOG47" s="269"/>
      <c r="HOH47" s="267"/>
      <c r="HOQ47" s="269"/>
      <c r="HOR47" s="267"/>
      <c r="HPA47" s="269"/>
      <c r="HPB47" s="267"/>
      <c r="HPK47" s="269"/>
      <c r="HPL47" s="267"/>
      <c r="HPU47" s="269"/>
      <c r="HPV47" s="267"/>
      <c r="HQE47" s="269"/>
      <c r="HQF47" s="267"/>
      <c r="HQO47" s="269"/>
      <c r="HQP47" s="267"/>
      <c r="HQY47" s="269"/>
      <c r="HQZ47" s="267"/>
      <c r="HRI47" s="269"/>
      <c r="HRJ47" s="267"/>
      <c r="HRS47" s="269"/>
      <c r="HRT47" s="267"/>
      <c r="HSC47" s="269"/>
      <c r="HSD47" s="267"/>
      <c r="HSM47" s="269"/>
      <c r="HSN47" s="267"/>
      <c r="HSW47" s="269"/>
      <c r="HSX47" s="267"/>
      <c r="HTG47" s="269"/>
      <c r="HTH47" s="267"/>
      <c r="HTQ47" s="269"/>
      <c r="HTR47" s="267"/>
      <c r="HUA47" s="269"/>
      <c r="HUB47" s="267"/>
      <c r="HUK47" s="269"/>
      <c r="HUL47" s="267"/>
      <c r="HUU47" s="269"/>
      <c r="HUV47" s="267"/>
      <c r="HVE47" s="269"/>
      <c r="HVF47" s="267"/>
      <c r="HVO47" s="269"/>
      <c r="HVP47" s="267"/>
      <c r="HVY47" s="269"/>
      <c r="HVZ47" s="267"/>
      <c r="HWI47" s="269"/>
      <c r="HWJ47" s="267"/>
      <c r="HWS47" s="269"/>
      <c r="HWT47" s="267"/>
      <c r="HXC47" s="269"/>
      <c r="HXD47" s="267"/>
      <c r="HXM47" s="269"/>
      <c r="HXN47" s="267"/>
      <c r="HXW47" s="269"/>
      <c r="HXX47" s="267"/>
      <c r="HYG47" s="269"/>
      <c r="HYH47" s="267"/>
      <c r="HYQ47" s="269"/>
      <c r="HYR47" s="267"/>
      <c r="HZA47" s="269"/>
      <c r="HZB47" s="267"/>
      <c r="HZK47" s="269"/>
      <c r="HZL47" s="267"/>
      <c r="HZU47" s="269"/>
      <c r="HZV47" s="267"/>
      <c r="IAE47" s="269"/>
      <c r="IAF47" s="267"/>
      <c r="IAO47" s="269"/>
      <c r="IAP47" s="267"/>
      <c r="IAY47" s="269"/>
      <c r="IAZ47" s="267"/>
      <c r="IBI47" s="269"/>
      <c r="IBJ47" s="267"/>
      <c r="IBS47" s="269"/>
      <c r="IBT47" s="267"/>
      <c r="ICC47" s="269"/>
      <c r="ICD47" s="267"/>
      <c r="ICM47" s="269"/>
      <c r="ICN47" s="267"/>
      <c r="ICW47" s="269"/>
      <c r="ICX47" s="267"/>
      <c r="IDG47" s="269"/>
      <c r="IDH47" s="267"/>
      <c r="IDQ47" s="269"/>
      <c r="IDR47" s="267"/>
      <c r="IEA47" s="269"/>
      <c r="IEB47" s="267"/>
      <c r="IEK47" s="269"/>
      <c r="IEL47" s="267"/>
      <c r="IEU47" s="269"/>
      <c r="IEV47" s="267"/>
      <c r="IFE47" s="269"/>
      <c r="IFF47" s="267"/>
      <c r="IFO47" s="269"/>
      <c r="IFP47" s="267"/>
      <c r="IFY47" s="269"/>
      <c r="IFZ47" s="267"/>
      <c r="IGI47" s="269"/>
      <c r="IGJ47" s="267"/>
      <c r="IGS47" s="269"/>
      <c r="IGT47" s="267"/>
      <c r="IHC47" s="269"/>
      <c r="IHD47" s="267"/>
      <c r="IHM47" s="269"/>
      <c r="IHN47" s="267"/>
      <c r="IHW47" s="269"/>
      <c r="IHX47" s="267"/>
      <c r="IIG47" s="269"/>
      <c r="IIH47" s="267"/>
      <c r="IIQ47" s="269"/>
      <c r="IIR47" s="267"/>
      <c r="IJA47" s="269"/>
      <c r="IJB47" s="267"/>
      <c r="IJK47" s="269"/>
      <c r="IJL47" s="267"/>
      <c r="IJU47" s="269"/>
      <c r="IJV47" s="267"/>
      <c r="IKE47" s="269"/>
      <c r="IKF47" s="267"/>
      <c r="IKO47" s="269"/>
      <c r="IKP47" s="267"/>
      <c r="IKY47" s="269"/>
      <c r="IKZ47" s="267"/>
      <c r="ILI47" s="269"/>
      <c r="ILJ47" s="267"/>
      <c r="ILS47" s="269"/>
      <c r="ILT47" s="267"/>
      <c r="IMC47" s="269"/>
      <c r="IMD47" s="267"/>
      <c r="IMM47" s="269"/>
      <c r="IMN47" s="267"/>
      <c r="IMW47" s="269"/>
      <c r="IMX47" s="267"/>
      <c r="ING47" s="269"/>
      <c r="INH47" s="267"/>
      <c r="INQ47" s="269"/>
      <c r="INR47" s="267"/>
      <c r="IOA47" s="269"/>
      <c r="IOB47" s="267"/>
      <c r="IOK47" s="269"/>
      <c r="IOL47" s="267"/>
      <c r="IOU47" s="269"/>
      <c r="IOV47" s="267"/>
      <c r="IPE47" s="269"/>
      <c r="IPF47" s="267"/>
      <c r="IPO47" s="269"/>
      <c r="IPP47" s="267"/>
      <c r="IPY47" s="269"/>
      <c r="IPZ47" s="267"/>
      <c r="IQI47" s="269"/>
      <c r="IQJ47" s="267"/>
      <c r="IQS47" s="269"/>
      <c r="IQT47" s="267"/>
      <c r="IRC47" s="269"/>
      <c r="IRD47" s="267"/>
      <c r="IRM47" s="269"/>
      <c r="IRN47" s="267"/>
      <c r="IRW47" s="269"/>
      <c r="IRX47" s="267"/>
      <c r="ISG47" s="269"/>
      <c r="ISH47" s="267"/>
      <c r="ISQ47" s="269"/>
      <c r="ISR47" s="267"/>
      <c r="ITA47" s="269"/>
      <c r="ITB47" s="267"/>
      <c r="ITK47" s="269"/>
      <c r="ITL47" s="267"/>
      <c r="ITU47" s="269"/>
      <c r="ITV47" s="267"/>
      <c r="IUE47" s="269"/>
      <c r="IUF47" s="267"/>
      <c r="IUO47" s="269"/>
      <c r="IUP47" s="267"/>
      <c r="IUY47" s="269"/>
      <c r="IUZ47" s="267"/>
      <c r="IVI47" s="269"/>
      <c r="IVJ47" s="267"/>
      <c r="IVS47" s="269"/>
      <c r="IVT47" s="267"/>
      <c r="IWC47" s="269"/>
      <c r="IWD47" s="267"/>
      <c r="IWM47" s="269"/>
      <c r="IWN47" s="267"/>
      <c r="IWW47" s="269"/>
      <c r="IWX47" s="267"/>
      <c r="IXG47" s="269"/>
      <c r="IXH47" s="267"/>
      <c r="IXQ47" s="269"/>
      <c r="IXR47" s="267"/>
      <c r="IYA47" s="269"/>
      <c r="IYB47" s="267"/>
      <c r="IYK47" s="269"/>
      <c r="IYL47" s="267"/>
      <c r="IYU47" s="269"/>
      <c r="IYV47" s="267"/>
      <c r="IZE47" s="269"/>
      <c r="IZF47" s="267"/>
      <c r="IZO47" s="269"/>
      <c r="IZP47" s="267"/>
      <c r="IZY47" s="269"/>
      <c r="IZZ47" s="267"/>
      <c r="JAI47" s="269"/>
      <c r="JAJ47" s="267"/>
      <c r="JAS47" s="269"/>
      <c r="JAT47" s="267"/>
      <c r="JBC47" s="269"/>
      <c r="JBD47" s="267"/>
      <c r="JBM47" s="269"/>
      <c r="JBN47" s="267"/>
      <c r="JBW47" s="269"/>
      <c r="JBX47" s="267"/>
      <c r="JCG47" s="269"/>
      <c r="JCH47" s="267"/>
      <c r="JCQ47" s="269"/>
      <c r="JCR47" s="267"/>
      <c r="JDA47" s="269"/>
      <c r="JDB47" s="267"/>
      <c r="JDK47" s="269"/>
      <c r="JDL47" s="267"/>
      <c r="JDU47" s="269"/>
      <c r="JDV47" s="267"/>
      <c r="JEE47" s="269"/>
      <c r="JEF47" s="267"/>
      <c r="JEO47" s="269"/>
      <c r="JEP47" s="267"/>
      <c r="JEY47" s="269"/>
      <c r="JEZ47" s="267"/>
      <c r="JFI47" s="269"/>
      <c r="JFJ47" s="267"/>
      <c r="JFS47" s="269"/>
      <c r="JFT47" s="267"/>
      <c r="JGC47" s="269"/>
      <c r="JGD47" s="267"/>
      <c r="JGM47" s="269"/>
      <c r="JGN47" s="267"/>
      <c r="JGW47" s="269"/>
      <c r="JGX47" s="267"/>
      <c r="JHG47" s="269"/>
      <c r="JHH47" s="267"/>
      <c r="JHQ47" s="269"/>
      <c r="JHR47" s="267"/>
      <c r="JIA47" s="269"/>
      <c r="JIB47" s="267"/>
      <c r="JIK47" s="269"/>
      <c r="JIL47" s="267"/>
      <c r="JIU47" s="269"/>
      <c r="JIV47" s="267"/>
      <c r="JJE47" s="269"/>
      <c r="JJF47" s="267"/>
      <c r="JJO47" s="269"/>
      <c r="JJP47" s="267"/>
      <c r="JJY47" s="269"/>
      <c r="JJZ47" s="267"/>
      <c r="JKI47" s="269"/>
      <c r="JKJ47" s="267"/>
      <c r="JKS47" s="269"/>
      <c r="JKT47" s="267"/>
      <c r="JLC47" s="269"/>
      <c r="JLD47" s="267"/>
      <c r="JLM47" s="269"/>
      <c r="JLN47" s="267"/>
      <c r="JLW47" s="269"/>
      <c r="JLX47" s="267"/>
      <c r="JMG47" s="269"/>
      <c r="JMH47" s="267"/>
      <c r="JMQ47" s="269"/>
      <c r="JMR47" s="267"/>
      <c r="JNA47" s="269"/>
      <c r="JNB47" s="267"/>
      <c r="JNK47" s="269"/>
      <c r="JNL47" s="267"/>
      <c r="JNU47" s="269"/>
      <c r="JNV47" s="267"/>
      <c r="JOE47" s="269"/>
      <c r="JOF47" s="267"/>
      <c r="JOO47" s="269"/>
      <c r="JOP47" s="267"/>
      <c r="JOY47" s="269"/>
      <c r="JOZ47" s="267"/>
      <c r="JPI47" s="269"/>
      <c r="JPJ47" s="267"/>
      <c r="JPS47" s="269"/>
      <c r="JPT47" s="267"/>
      <c r="JQC47" s="269"/>
      <c r="JQD47" s="267"/>
      <c r="JQM47" s="269"/>
      <c r="JQN47" s="267"/>
      <c r="JQW47" s="269"/>
      <c r="JQX47" s="267"/>
      <c r="JRG47" s="269"/>
      <c r="JRH47" s="267"/>
      <c r="JRQ47" s="269"/>
      <c r="JRR47" s="267"/>
      <c r="JSA47" s="269"/>
      <c r="JSB47" s="267"/>
      <c r="JSK47" s="269"/>
      <c r="JSL47" s="267"/>
      <c r="JSU47" s="269"/>
      <c r="JSV47" s="267"/>
      <c r="JTE47" s="269"/>
      <c r="JTF47" s="267"/>
      <c r="JTO47" s="269"/>
      <c r="JTP47" s="267"/>
      <c r="JTY47" s="269"/>
      <c r="JTZ47" s="267"/>
      <c r="JUI47" s="269"/>
      <c r="JUJ47" s="267"/>
      <c r="JUS47" s="269"/>
      <c r="JUT47" s="267"/>
      <c r="JVC47" s="269"/>
      <c r="JVD47" s="267"/>
      <c r="JVM47" s="269"/>
      <c r="JVN47" s="267"/>
      <c r="JVW47" s="269"/>
      <c r="JVX47" s="267"/>
      <c r="JWG47" s="269"/>
      <c r="JWH47" s="267"/>
      <c r="JWQ47" s="269"/>
      <c r="JWR47" s="267"/>
      <c r="JXA47" s="269"/>
      <c r="JXB47" s="267"/>
      <c r="JXK47" s="269"/>
      <c r="JXL47" s="267"/>
      <c r="JXU47" s="269"/>
      <c r="JXV47" s="267"/>
      <c r="JYE47" s="269"/>
      <c r="JYF47" s="267"/>
      <c r="JYO47" s="269"/>
      <c r="JYP47" s="267"/>
      <c r="JYY47" s="269"/>
      <c r="JYZ47" s="267"/>
      <c r="JZI47" s="269"/>
      <c r="JZJ47" s="267"/>
      <c r="JZS47" s="269"/>
      <c r="JZT47" s="267"/>
      <c r="KAC47" s="269"/>
      <c r="KAD47" s="267"/>
      <c r="KAM47" s="269"/>
      <c r="KAN47" s="267"/>
      <c r="KAW47" s="269"/>
      <c r="KAX47" s="267"/>
      <c r="KBG47" s="269"/>
      <c r="KBH47" s="267"/>
      <c r="KBQ47" s="269"/>
      <c r="KBR47" s="267"/>
      <c r="KCA47" s="269"/>
      <c r="KCB47" s="267"/>
      <c r="KCK47" s="269"/>
      <c r="KCL47" s="267"/>
      <c r="KCU47" s="269"/>
      <c r="KCV47" s="267"/>
      <c r="KDE47" s="269"/>
      <c r="KDF47" s="267"/>
      <c r="KDO47" s="269"/>
      <c r="KDP47" s="267"/>
      <c r="KDY47" s="269"/>
      <c r="KDZ47" s="267"/>
      <c r="KEI47" s="269"/>
      <c r="KEJ47" s="267"/>
      <c r="KES47" s="269"/>
      <c r="KET47" s="267"/>
      <c r="KFC47" s="269"/>
      <c r="KFD47" s="267"/>
      <c r="KFM47" s="269"/>
      <c r="KFN47" s="267"/>
      <c r="KFW47" s="269"/>
      <c r="KFX47" s="267"/>
      <c r="KGG47" s="269"/>
      <c r="KGH47" s="267"/>
      <c r="KGQ47" s="269"/>
      <c r="KGR47" s="267"/>
      <c r="KHA47" s="269"/>
      <c r="KHB47" s="267"/>
      <c r="KHK47" s="269"/>
      <c r="KHL47" s="267"/>
      <c r="KHU47" s="269"/>
      <c r="KHV47" s="267"/>
      <c r="KIE47" s="269"/>
      <c r="KIF47" s="267"/>
      <c r="KIO47" s="269"/>
      <c r="KIP47" s="267"/>
      <c r="KIY47" s="269"/>
      <c r="KIZ47" s="267"/>
      <c r="KJI47" s="269"/>
      <c r="KJJ47" s="267"/>
      <c r="KJS47" s="269"/>
      <c r="KJT47" s="267"/>
      <c r="KKC47" s="269"/>
      <c r="KKD47" s="267"/>
      <c r="KKM47" s="269"/>
      <c r="KKN47" s="267"/>
      <c r="KKW47" s="269"/>
      <c r="KKX47" s="267"/>
      <c r="KLG47" s="269"/>
      <c r="KLH47" s="267"/>
      <c r="KLQ47" s="269"/>
      <c r="KLR47" s="267"/>
      <c r="KMA47" s="269"/>
      <c r="KMB47" s="267"/>
      <c r="KMK47" s="269"/>
      <c r="KML47" s="267"/>
      <c r="KMU47" s="269"/>
      <c r="KMV47" s="267"/>
      <c r="KNE47" s="269"/>
      <c r="KNF47" s="267"/>
      <c r="KNO47" s="269"/>
      <c r="KNP47" s="267"/>
      <c r="KNY47" s="269"/>
      <c r="KNZ47" s="267"/>
      <c r="KOI47" s="269"/>
      <c r="KOJ47" s="267"/>
      <c r="KOS47" s="269"/>
      <c r="KOT47" s="267"/>
      <c r="KPC47" s="269"/>
      <c r="KPD47" s="267"/>
      <c r="KPM47" s="269"/>
      <c r="KPN47" s="267"/>
      <c r="KPW47" s="269"/>
      <c r="KPX47" s="267"/>
      <c r="KQG47" s="269"/>
      <c r="KQH47" s="267"/>
      <c r="KQQ47" s="269"/>
      <c r="KQR47" s="267"/>
      <c r="KRA47" s="269"/>
      <c r="KRB47" s="267"/>
      <c r="KRK47" s="269"/>
      <c r="KRL47" s="267"/>
      <c r="KRU47" s="269"/>
      <c r="KRV47" s="267"/>
      <c r="KSE47" s="269"/>
      <c r="KSF47" s="267"/>
      <c r="KSO47" s="269"/>
      <c r="KSP47" s="267"/>
      <c r="KSY47" s="269"/>
      <c r="KSZ47" s="267"/>
      <c r="KTI47" s="269"/>
      <c r="KTJ47" s="267"/>
      <c r="KTS47" s="269"/>
      <c r="KTT47" s="267"/>
      <c r="KUC47" s="269"/>
      <c r="KUD47" s="267"/>
      <c r="KUM47" s="269"/>
      <c r="KUN47" s="267"/>
      <c r="KUW47" s="269"/>
      <c r="KUX47" s="267"/>
      <c r="KVG47" s="269"/>
      <c r="KVH47" s="267"/>
      <c r="KVQ47" s="269"/>
      <c r="KVR47" s="267"/>
      <c r="KWA47" s="269"/>
      <c r="KWB47" s="267"/>
      <c r="KWK47" s="269"/>
      <c r="KWL47" s="267"/>
      <c r="KWU47" s="269"/>
      <c r="KWV47" s="267"/>
      <c r="KXE47" s="269"/>
      <c r="KXF47" s="267"/>
      <c r="KXO47" s="269"/>
      <c r="KXP47" s="267"/>
      <c r="KXY47" s="269"/>
      <c r="KXZ47" s="267"/>
      <c r="KYI47" s="269"/>
      <c r="KYJ47" s="267"/>
      <c r="KYS47" s="269"/>
      <c r="KYT47" s="267"/>
      <c r="KZC47" s="269"/>
      <c r="KZD47" s="267"/>
      <c r="KZM47" s="269"/>
      <c r="KZN47" s="267"/>
      <c r="KZW47" s="269"/>
      <c r="KZX47" s="267"/>
      <c r="LAG47" s="269"/>
      <c r="LAH47" s="267"/>
      <c r="LAQ47" s="269"/>
      <c r="LAR47" s="267"/>
      <c r="LBA47" s="269"/>
      <c r="LBB47" s="267"/>
      <c r="LBK47" s="269"/>
      <c r="LBL47" s="267"/>
      <c r="LBU47" s="269"/>
      <c r="LBV47" s="267"/>
      <c r="LCE47" s="269"/>
      <c r="LCF47" s="267"/>
      <c r="LCO47" s="269"/>
      <c r="LCP47" s="267"/>
      <c r="LCY47" s="269"/>
      <c r="LCZ47" s="267"/>
      <c r="LDI47" s="269"/>
      <c r="LDJ47" s="267"/>
      <c r="LDS47" s="269"/>
      <c r="LDT47" s="267"/>
      <c r="LEC47" s="269"/>
      <c r="LED47" s="267"/>
      <c r="LEM47" s="269"/>
      <c r="LEN47" s="267"/>
      <c r="LEW47" s="269"/>
      <c r="LEX47" s="267"/>
      <c r="LFG47" s="269"/>
      <c r="LFH47" s="267"/>
      <c r="LFQ47" s="269"/>
      <c r="LFR47" s="267"/>
      <c r="LGA47" s="269"/>
      <c r="LGB47" s="267"/>
      <c r="LGK47" s="269"/>
      <c r="LGL47" s="267"/>
      <c r="LGU47" s="269"/>
      <c r="LGV47" s="267"/>
      <c r="LHE47" s="269"/>
      <c r="LHF47" s="267"/>
      <c r="LHO47" s="269"/>
      <c r="LHP47" s="267"/>
      <c r="LHY47" s="269"/>
      <c r="LHZ47" s="267"/>
      <c r="LII47" s="269"/>
      <c r="LIJ47" s="267"/>
      <c r="LIS47" s="269"/>
      <c r="LIT47" s="267"/>
      <c r="LJC47" s="269"/>
      <c r="LJD47" s="267"/>
      <c r="LJM47" s="269"/>
      <c r="LJN47" s="267"/>
      <c r="LJW47" s="269"/>
      <c r="LJX47" s="267"/>
      <c r="LKG47" s="269"/>
      <c r="LKH47" s="267"/>
      <c r="LKQ47" s="269"/>
      <c r="LKR47" s="267"/>
      <c r="LLA47" s="269"/>
      <c r="LLB47" s="267"/>
      <c r="LLK47" s="269"/>
      <c r="LLL47" s="267"/>
      <c r="LLU47" s="269"/>
      <c r="LLV47" s="267"/>
      <c r="LME47" s="269"/>
      <c r="LMF47" s="267"/>
      <c r="LMO47" s="269"/>
      <c r="LMP47" s="267"/>
      <c r="LMY47" s="269"/>
      <c r="LMZ47" s="267"/>
      <c r="LNI47" s="269"/>
      <c r="LNJ47" s="267"/>
      <c r="LNS47" s="269"/>
      <c r="LNT47" s="267"/>
      <c r="LOC47" s="269"/>
      <c r="LOD47" s="267"/>
      <c r="LOM47" s="269"/>
      <c r="LON47" s="267"/>
      <c r="LOW47" s="269"/>
      <c r="LOX47" s="267"/>
      <c r="LPG47" s="269"/>
      <c r="LPH47" s="267"/>
      <c r="LPQ47" s="269"/>
      <c r="LPR47" s="267"/>
      <c r="LQA47" s="269"/>
      <c r="LQB47" s="267"/>
      <c r="LQK47" s="269"/>
      <c r="LQL47" s="267"/>
      <c r="LQU47" s="269"/>
      <c r="LQV47" s="267"/>
      <c r="LRE47" s="269"/>
      <c r="LRF47" s="267"/>
      <c r="LRO47" s="269"/>
      <c r="LRP47" s="267"/>
      <c r="LRY47" s="269"/>
      <c r="LRZ47" s="267"/>
      <c r="LSI47" s="269"/>
      <c r="LSJ47" s="267"/>
      <c r="LSS47" s="269"/>
      <c r="LST47" s="267"/>
      <c r="LTC47" s="269"/>
      <c r="LTD47" s="267"/>
      <c r="LTM47" s="269"/>
      <c r="LTN47" s="267"/>
      <c r="LTW47" s="269"/>
      <c r="LTX47" s="267"/>
      <c r="LUG47" s="269"/>
      <c r="LUH47" s="267"/>
      <c r="LUQ47" s="269"/>
      <c r="LUR47" s="267"/>
      <c r="LVA47" s="269"/>
      <c r="LVB47" s="267"/>
      <c r="LVK47" s="269"/>
      <c r="LVL47" s="267"/>
      <c r="LVU47" s="269"/>
      <c r="LVV47" s="267"/>
      <c r="LWE47" s="269"/>
      <c r="LWF47" s="267"/>
      <c r="LWO47" s="269"/>
      <c r="LWP47" s="267"/>
      <c r="LWY47" s="269"/>
      <c r="LWZ47" s="267"/>
      <c r="LXI47" s="269"/>
      <c r="LXJ47" s="267"/>
      <c r="LXS47" s="269"/>
      <c r="LXT47" s="267"/>
      <c r="LYC47" s="269"/>
      <c r="LYD47" s="267"/>
      <c r="LYM47" s="269"/>
      <c r="LYN47" s="267"/>
      <c r="LYW47" s="269"/>
      <c r="LYX47" s="267"/>
      <c r="LZG47" s="269"/>
      <c r="LZH47" s="267"/>
      <c r="LZQ47" s="269"/>
      <c r="LZR47" s="267"/>
      <c r="MAA47" s="269"/>
      <c r="MAB47" s="267"/>
      <c r="MAK47" s="269"/>
      <c r="MAL47" s="267"/>
      <c r="MAU47" s="269"/>
      <c r="MAV47" s="267"/>
      <c r="MBE47" s="269"/>
      <c r="MBF47" s="267"/>
      <c r="MBO47" s="269"/>
      <c r="MBP47" s="267"/>
      <c r="MBY47" s="269"/>
      <c r="MBZ47" s="267"/>
      <c r="MCI47" s="269"/>
      <c r="MCJ47" s="267"/>
      <c r="MCS47" s="269"/>
      <c r="MCT47" s="267"/>
      <c r="MDC47" s="269"/>
      <c r="MDD47" s="267"/>
      <c r="MDM47" s="269"/>
      <c r="MDN47" s="267"/>
      <c r="MDW47" s="269"/>
      <c r="MDX47" s="267"/>
      <c r="MEG47" s="269"/>
      <c r="MEH47" s="267"/>
      <c r="MEQ47" s="269"/>
      <c r="MER47" s="267"/>
      <c r="MFA47" s="269"/>
      <c r="MFB47" s="267"/>
      <c r="MFK47" s="269"/>
      <c r="MFL47" s="267"/>
      <c r="MFU47" s="269"/>
      <c r="MFV47" s="267"/>
      <c r="MGE47" s="269"/>
      <c r="MGF47" s="267"/>
      <c r="MGO47" s="269"/>
      <c r="MGP47" s="267"/>
      <c r="MGY47" s="269"/>
      <c r="MGZ47" s="267"/>
      <c r="MHI47" s="269"/>
      <c r="MHJ47" s="267"/>
      <c r="MHS47" s="269"/>
      <c r="MHT47" s="267"/>
      <c r="MIC47" s="269"/>
      <c r="MID47" s="267"/>
      <c r="MIM47" s="269"/>
      <c r="MIN47" s="267"/>
      <c r="MIW47" s="269"/>
      <c r="MIX47" s="267"/>
      <c r="MJG47" s="269"/>
      <c r="MJH47" s="267"/>
      <c r="MJQ47" s="269"/>
      <c r="MJR47" s="267"/>
      <c r="MKA47" s="269"/>
      <c r="MKB47" s="267"/>
      <c r="MKK47" s="269"/>
      <c r="MKL47" s="267"/>
      <c r="MKU47" s="269"/>
      <c r="MKV47" s="267"/>
      <c r="MLE47" s="269"/>
      <c r="MLF47" s="267"/>
      <c r="MLO47" s="269"/>
      <c r="MLP47" s="267"/>
      <c r="MLY47" s="269"/>
      <c r="MLZ47" s="267"/>
      <c r="MMI47" s="269"/>
      <c r="MMJ47" s="267"/>
      <c r="MMS47" s="269"/>
      <c r="MMT47" s="267"/>
      <c r="MNC47" s="269"/>
      <c r="MND47" s="267"/>
      <c r="MNM47" s="269"/>
      <c r="MNN47" s="267"/>
      <c r="MNW47" s="269"/>
      <c r="MNX47" s="267"/>
      <c r="MOG47" s="269"/>
      <c r="MOH47" s="267"/>
      <c r="MOQ47" s="269"/>
      <c r="MOR47" s="267"/>
      <c r="MPA47" s="269"/>
      <c r="MPB47" s="267"/>
      <c r="MPK47" s="269"/>
      <c r="MPL47" s="267"/>
      <c r="MPU47" s="269"/>
      <c r="MPV47" s="267"/>
      <c r="MQE47" s="269"/>
      <c r="MQF47" s="267"/>
      <c r="MQO47" s="269"/>
      <c r="MQP47" s="267"/>
      <c r="MQY47" s="269"/>
      <c r="MQZ47" s="267"/>
      <c r="MRI47" s="269"/>
      <c r="MRJ47" s="267"/>
      <c r="MRS47" s="269"/>
      <c r="MRT47" s="267"/>
      <c r="MSC47" s="269"/>
      <c r="MSD47" s="267"/>
      <c r="MSM47" s="269"/>
      <c r="MSN47" s="267"/>
      <c r="MSW47" s="269"/>
      <c r="MSX47" s="267"/>
      <c r="MTG47" s="269"/>
      <c r="MTH47" s="267"/>
      <c r="MTQ47" s="269"/>
      <c r="MTR47" s="267"/>
      <c r="MUA47" s="269"/>
      <c r="MUB47" s="267"/>
      <c r="MUK47" s="269"/>
      <c r="MUL47" s="267"/>
      <c r="MUU47" s="269"/>
      <c r="MUV47" s="267"/>
      <c r="MVE47" s="269"/>
      <c r="MVF47" s="267"/>
      <c r="MVO47" s="269"/>
      <c r="MVP47" s="267"/>
      <c r="MVY47" s="269"/>
      <c r="MVZ47" s="267"/>
      <c r="MWI47" s="269"/>
      <c r="MWJ47" s="267"/>
      <c r="MWS47" s="269"/>
      <c r="MWT47" s="267"/>
      <c r="MXC47" s="269"/>
      <c r="MXD47" s="267"/>
      <c r="MXM47" s="269"/>
      <c r="MXN47" s="267"/>
      <c r="MXW47" s="269"/>
      <c r="MXX47" s="267"/>
      <c r="MYG47" s="269"/>
      <c r="MYH47" s="267"/>
      <c r="MYQ47" s="269"/>
      <c r="MYR47" s="267"/>
      <c r="MZA47" s="269"/>
      <c r="MZB47" s="267"/>
      <c r="MZK47" s="269"/>
      <c r="MZL47" s="267"/>
      <c r="MZU47" s="269"/>
      <c r="MZV47" s="267"/>
      <c r="NAE47" s="269"/>
      <c r="NAF47" s="267"/>
      <c r="NAO47" s="269"/>
      <c r="NAP47" s="267"/>
      <c r="NAY47" s="269"/>
      <c r="NAZ47" s="267"/>
      <c r="NBI47" s="269"/>
      <c r="NBJ47" s="267"/>
      <c r="NBS47" s="269"/>
      <c r="NBT47" s="267"/>
      <c r="NCC47" s="269"/>
      <c r="NCD47" s="267"/>
      <c r="NCM47" s="269"/>
      <c r="NCN47" s="267"/>
      <c r="NCW47" s="269"/>
      <c r="NCX47" s="267"/>
      <c r="NDG47" s="269"/>
      <c r="NDH47" s="267"/>
      <c r="NDQ47" s="269"/>
      <c r="NDR47" s="267"/>
      <c r="NEA47" s="269"/>
      <c r="NEB47" s="267"/>
      <c r="NEK47" s="269"/>
      <c r="NEL47" s="267"/>
      <c r="NEU47" s="269"/>
      <c r="NEV47" s="267"/>
      <c r="NFE47" s="269"/>
      <c r="NFF47" s="267"/>
      <c r="NFO47" s="269"/>
      <c r="NFP47" s="267"/>
      <c r="NFY47" s="269"/>
      <c r="NFZ47" s="267"/>
      <c r="NGI47" s="269"/>
      <c r="NGJ47" s="267"/>
      <c r="NGS47" s="269"/>
      <c r="NGT47" s="267"/>
      <c r="NHC47" s="269"/>
      <c r="NHD47" s="267"/>
      <c r="NHM47" s="269"/>
      <c r="NHN47" s="267"/>
      <c r="NHW47" s="269"/>
      <c r="NHX47" s="267"/>
      <c r="NIG47" s="269"/>
      <c r="NIH47" s="267"/>
      <c r="NIQ47" s="269"/>
      <c r="NIR47" s="267"/>
      <c r="NJA47" s="269"/>
      <c r="NJB47" s="267"/>
      <c r="NJK47" s="269"/>
      <c r="NJL47" s="267"/>
      <c r="NJU47" s="269"/>
      <c r="NJV47" s="267"/>
      <c r="NKE47" s="269"/>
      <c r="NKF47" s="267"/>
      <c r="NKO47" s="269"/>
      <c r="NKP47" s="267"/>
      <c r="NKY47" s="269"/>
      <c r="NKZ47" s="267"/>
      <c r="NLI47" s="269"/>
      <c r="NLJ47" s="267"/>
      <c r="NLS47" s="269"/>
      <c r="NLT47" s="267"/>
      <c r="NMC47" s="269"/>
      <c r="NMD47" s="267"/>
      <c r="NMM47" s="269"/>
      <c r="NMN47" s="267"/>
      <c r="NMW47" s="269"/>
      <c r="NMX47" s="267"/>
      <c r="NNG47" s="269"/>
      <c r="NNH47" s="267"/>
      <c r="NNQ47" s="269"/>
      <c r="NNR47" s="267"/>
      <c r="NOA47" s="269"/>
      <c r="NOB47" s="267"/>
      <c r="NOK47" s="269"/>
      <c r="NOL47" s="267"/>
      <c r="NOU47" s="269"/>
      <c r="NOV47" s="267"/>
      <c r="NPE47" s="269"/>
      <c r="NPF47" s="267"/>
      <c r="NPO47" s="269"/>
      <c r="NPP47" s="267"/>
      <c r="NPY47" s="269"/>
      <c r="NPZ47" s="267"/>
      <c r="NQI47" s="269"/>
      <c r="NQJ47" s="267"/>
      <c r="NQS47" s="269"/>
      <c r="NQT47" s="267"/>
      <c r="NRC47" s="269"/>
      <c r="NRD47" s="267"/>
      <c r="NRM47" s="269"/>
      <c r="NRN47" s="267"/>
      <c r="NRW47" s="269"/>
      <c r="NRX47" s="267"/>
      <c r="NSG47" s="269"/>
      <c r="NSH47" s="267"/>
      <c r="NSQ47" s="269"/>
      <c r="NSR47" s="267"/>
      <c r="NTA47" s="269"/>
      <c r="NTB47" s="267"/>
      <c r="NTK47" s="269"/>
      <c r="NTL47" s="267"/>
      <c r="NTU47" s="269"/>
      <c r="NTV47" s="267"/>
      <c r="NUE47" s="269"/>
      <c r="NUF47" s="267"/>
      <c r="NUO47" s="269"/>
      <c r="NUP47" s="267"/>
      <c r="NUY47" s="269"/>
      <c r="NUZ47" s="267"/>
      <c r="NVI47" s="269"/>
      <c r="NVJ47" s="267"/>
      <c r="NVS47" s="269"/>
      <c r="NVT47" s="267"/>
      <c r="NWC47" s="269"/>
      <c r="NWD47" s="267"/>
      <c r="NWM47" s="269"/>
      <c r="NWN47" s="267"/>
      <c r="NWW47" s="269"/>
      <c r="NWX47" s="267"/>
      <c r="NXG47" s="269"/>
      <c r="NXH47" s="267"/>
      <c r="NXQ47" s="269"/>
      <c r="NXR47" s="267"/>
      <c r="NYA47" s="269"/>
      <c r="NYB47" s="267"/>
      <c r="NYK47" s="269"/>
      <c r="NYL47" s="267"/>
      <c r="NYU47" s="269"/>
      <c r="NYV47" s="267"/>
      <c r="NZE47" s="269"/>
      <c r="NZF47" s="267"/>
      <c r="NZO47" s="269"/>
      <c r="NZP47" s="267"/>
      <c r="NZY47" s="269"/>
      <c r="NZZ47" s="267"/>
      <c r="OAI47" s="269"/>
      <c r="OAJ47" s="267"/>
      <c r="OAS47" s="269"/>
      <c r="OAT47" s="267"/>
      <c r="OBC47" s="269"/>
      <c r="OBD47" s="267"/>
      <c r="OBM47" s="269"/>
      <c r="OBN47" s="267"/>
      <c r="OBW47" s="269"/>
      <c r="OBX47" s="267"/>
      <c r="OCG47" s="269"/>
      <c r="OCH47" s="267"/>
      <c r="OCQ47" s="269"/>
      <c r="OCR47" s="267"/>
      <c r="ODA47" s="269"/>
      <c r="ODB47" s="267"/>
      <c r="ODK47" s="269"/>
      <c r="ODL47" s="267"/>
      <c r="ODU47" s="269"/>
      <c r="ODV47" s="267"/>
      <c r="OEE47" s="269"/>
      <c r="OEF47" s="267"/>
      <c r="OEO47" s="269"/>
      <c r="OEP47" s="267"/>
      <c r="OEY47" s="269"/>
      <c r="OEZ47" s="267"/>
      <c r="OFI47" s="269"/>
      <c r="OFJ47" s="267"/>
      <c r="OFS47" s="269"/>
      <c r="OFT47" s="267"/>
      <c r="OGC47" s="269"/>
      <c r="OGD47" s="267"/>
      <c r="OGM47" s="269"/>
      <c r="OGN47" s="267"/>
      <c r="OGW47" s="269"/>
      <c r="OGX47" s="267"/>
      <c r="OHG47" s="269"/>
      <c r="OHH47" s="267"/>
      <c r="OHQ47" s="269"/>
      <c r="OHR47" s="267"/>
      <c r="OIA47" s="269"/>
      <c r="OIB47" s="267"/>
      <c r="OIK47" s="269"/>
      <c r="OIL47" s="267"/>
      <c r="OIU47" s="269"/>
      <c r="OIV47" s="267"/>
      <c r="OJE47" s="269"/>
      <c r="OJF47" s="267"/>
      <c r="OJO47" s="269"/>
      <c r="OJP47" s="267"/>
      <c r="OJY47" s="269"/>
      <c r="OJZ47" s="267"/>
      <c r="OKI47" s="269"/>
      <c r="OKJ47" s="267"/>
      <c r="OKS47" s="269"/>
      <c r="OKT47" s="267"/>
      <c r="OLC47" s="269"/>
      <c r="OLD47" s="267"/>
      <c r="OLM47" s="269"/>
      <c r="OLN47" s="267"/>
      <c r="OLW47" s="269"/>
      <c r="OLX47" s="267"/>
      <c r="OMG47" s="269"/>
      <c r="OMH47" s="267"/>
      <c r="OMQ47" s="269"/>
      <c r="OMR47" s="267"/>
      <c r="ONA47" s="269"/>
      <c r="ONB47" s="267"/>
      <c r="ONK47" s="269"/>
      <c r="ONL47" s="267"/>
      <c r="ONU47" s="269"/>
      <c r="ONV47" s="267"/>
      <c r="OOE47" s="269"/>
      <c r="OOF47" s="267"/>
      <c r="OOO47" s="269"/>
      <c r="OOP47" s="267"/>
      <c r="OOY47" s="269"/>
      <c r="OOZ47" s="267"/>
      <c r="OPI47" s="269"/>
      <c r="OPJ47" s="267"/>
      <c r="OPS47" s="269"/>
      <c r="OPT47" s="267"/>
      <c r="OQC47" s="269"/>
      <c r="OQD47" s="267"/>
      <c r="OQM47" s="269"/>
      <c r="OQN47" s="267"/>
      <c r="OQW47" s="269"/>
      <c r="OQX47" s="267"/>
      <c r="ORG47" s="269"/>
      <c r="ORH47" s="267"/>
      <c r="ORQ47" s="269"/>
      <c r="ORR47" s="267"/>
      <c r="OSA47" s="269"/>
      <c r="OSB47" s="267"/>
      <c r="OSK47" s="269"/>
      <c r="OSL47" s="267"/>
      <c r="OSU47" s="269"/>
      <c r="OSV47" s="267"/>
      <c r="OTE47" s="269"/>
      <c r="OTF47" s="267"/>
      <c r="OTO47" s="269"/>
      <c r="OTP47" s="267"/>
      <c r="OTY47" s="269"/>
      <c r="OTZ47" s="267"/>
      <c r="OUI47" s="269"/>
      <c r="OUJ47" s="267"/>
      <c r="OUS47" s="269"/>
      <c r="OUT47" s="267"/>
      <c r="OVC47" s="269"/>
      <c r="OVD47" s="267"/>
      <c r="OVM47" s="269"/>
      <c r="OVN47" s="267"/>
      <c r="OVW47" s="269"/>
      <c r="OVX47" s="267"/>
      <c r="OWG47" s="269"/>
      <c r="OWH47" s="267"/>
      <c r="OWQ47" s="269"/>
      <c r="OWR47" s="267"/>
      <c r="OXA47" s="269"/>
      <c r="OXB47" s="267"/>
      <c r="OXK47" s="269"/>
      <c r="OXL47" s="267"/>
      <c r="OXU47" s="269"/>
      <c r="OXV47" s="267"/>
      <c r="OYE47" s="269"/>
      <c r="OYF47" s="267"/>
      <c r="OYO47" s="269"/>
      <c r="OYP47" s="267"/>
      <c r="OYY47" s="269"/>
      <c r="OYZ47" s="267"/>
      <c r="OZI47" s="269"/>
      <c r="OZJ47" s="267"/>
      <c r="OZS47" s="269"/>
      <c r="OZT47" s="267"/>
      <c r="PAC47" s="269"/>
      <c r="PAD47" s="267"/>
      <c r="PAM47" s="269"/>
      <c r="PAN47" s="267"/>
      <c r="PAW47" s="269"/>
      <c r="PAX47" s="267"/>
      <c r="PBG47" s="269"/>
      <c r="PBH47" s="267"/>
      <c r="PBQ47" s="269"/>
      <c r="PBR47" s="267"/>
      <c r="PCA47" s="269"/>
      <c r="PCB47" s="267"/>
      <c r="PCK47" s="269"/>
      <c r="PCL47" s="267"/>
      <c r="PCU47" s="269"/>
      <c r="PCV47" s="267"/>
      <c r="PDE47" s="269"/>
      <c r="PDF47" s="267"/>
      <c r="PDO47" s="269"/>
      <c r="PDP47" s="267"/>
      <c r="PDY47" s="269"/>
      <c r="PDZ47" s="267"/>
      <c r="PEI47" s="269"/>
      <c r="PEJ47" s="267"/>
      <c r="PES47" s="269"/>
      <c r="PET47" s="267"/>
      <c r="PFC47" s="269"/>
      <c r="PFD47" s="267"/>
      <c r="PFM47" s="269"/>
      <c r="PFN47" s="267"/>
      <c r="PFW47" s="269"/>
      <c r="PFX47" s="267"/>
      <c r="PGG47" s="269"/>
      <c r="PGH47" s="267"/>
      <c r="PGQ47" s="269"/>
      <c r="PGR47" s="267"/>
      <c r="PHA47" s="269"/>
      <c r="PHB47" s="267"/>
      <c r="PHK47" s="269"/>
      <c r="PHL47" s="267"/>
      <c r="PHU47" s="269"/>
      <c r="PHV47" s="267"/>
      <c r="PIE47" s="269"/>
      <c r="PIF47" s="267"/>
      <c r="PIO47" s="269"/>
      <c r="PIP47" s="267"/>
      <c r="PIY47" s="269"/>
      <c r="PIZ47" s="267"/>
      <c r="PJI47" s="269"/>
      <c r="PJJ47" s="267"/>
      <c r="PJS47" s="269"/>
      <c r="PJT47" s="267"/>
      <c r="PKC47" s="269"/>
      <c r="PKD47" s="267"/>
      <c r="PKM47" s="269"/>
      <c r="PKN47" s="267"/>
      <c r="PKW47" s="269"/>
      <c r="PKX47" s="267"/>
      <c r="PLG47" s="269"/>
      <c r="PLH47" s="267"/>
      <c r="PLQ47" s="269"/>
      <c r="PLR47" s="267"/>
      <c r="PMA47" s="269"/>
      <c r="PMB47" s="267"/>
      <c r="PMK47" s="269"/>
      <c r="PML47" s="267"/>
      <c r="PMU47" s="269"/>
      <c r="PMV47" s="267"/>
      <c r="PNE47" s="269"/>
      <c r="PNF47" s="267"/>
      <c r="PNO47" s="269"/>
      <c r="PNP47" s="267"/>
      <c r="PNY47" s="269"/>
      <c r="PNZ47" s="267"/>
      <c r="POI47" s="269"/>
      <c r="POJ47" s="267"/>
      <c r="POS47" s="269"/>
      <c r="POT47" s="267"/>
      <c r="PPC47" s="269"/>
      <c r="PPD47" s="267"/>
      <c r="PPM47" s="269"/>
      <c r="PPN47" s="267"/>
      <c r="PPW47" s="269"/>
      <c r="PPX47" s="267"/>
      <c r="PQG47" s="269"/>
      <c r="PQH47" s="267"/>
      <c r="PQQ47" s="269"/>
      <c r="PQR47" s="267"/>
      <c r="PRA47" s="269"/>
      <c r="PRB47" s="267"/>
      <c r="PRK47" s="269"/>
      <c r="PRL47" s="267"/>
      <c r="PRU47" s="269"/>
      <c r="PRV47" s="267"/>
      <c r="PSE47" s="269"/>
      <c r="PSF47" s="267"/>
      <c r="PSO47" s="269"/>
      <c r="PSP47" s="267"/>
      <c r="PSY47" s="269"/>
      <c r="PSZ47" s="267"/>
      <c r="PTI47" s="269"/>
      <c r="PTJ47" s="267"/>
      <c r="PTS47" s="269"/>
      <c r="PTT47" s="267"/>
      <c r="PUC47" s="269"/>
      <c r="PUD47" s="267"/>
      <c r="PUM47" s="269"/>
      <c r="PUN47" s="267"/>
      <c r="PUW47" s="269"/>
      <c r="PUX47" s="267"/>
      <c r="PVG47" s="269"/>
      <c r="PVH47" s="267"/>
      <c r="PVQ47" s="269"/>
      <c r="PVR47" s="267"/>
      <c r="PWA47" s="269"/>
      <c r="PWB47" s="267"/>
      <c r="PWK47" s="269"/>
      <c r="PWL47" s="267"/>
      <c r="PWU47" s="269"/>
      <c r="PWV47" s="267"/>
      <c r="PXE47" s="269"/>
      <c r="PXF47" s="267"/>
      <c r="PXO47" s="269"/>
      <c r="PXP47" s="267"/>
      <c r="PXY47" s="269"/>
      <c r="PXZ47" s="267"/>
      <c r="PYI47" s="269"/>
      <c r="PYJ47" s="267"/>
      <c r="PYS47" s="269"/>
      <c r="PYT47" s="267"/>
      <c r="PZC47" s="269"/>
      <c r="PZD47" s="267"/>
      <c r="PZM47" s="269"/>
      <c r="PZN47" s="267"/>
      <c r="PZW47" s="269"/>
      <c r="PZX47" s="267"/>
      <c r="QAG47" s="269"/>
      <c r="QAH47" s="267"/>
      <c r="QAQ47" s="269"/>
      <c r="QAR47" s="267"/>
      <c r="QBA47" s="269"/>
      <c r="QBB47" s="267"/>
      <c r="QBK47" s="269"/>
      <c r="QBL47" s="267"/>
      <c r="QBU47" s="269"/>
      <c r="QBV47" s="267"/>
      <c r="QCE47" s="269"/>
      <c r="QCF47" s="267"/>
      <c r="QCO47" s="269"/>
      <c r="QCP47" s="267"/>
      <c r="QCY47" s="269"/>
      <c r="QCZ47" s="267"/>
      <c r="QDI47" s="269"/>
      <c r="QDJ47" s="267"/>
      <c r="QDS47" s="269"/>
      <c r="QDT47" s="267"/>
      <c r="QEC47" s="269"/>
      <c r="QED47" s="267"/>
      <c r="QEM47" s="269"/>
      <c r="QEN47" s="267"/>
      <c r="QEW47" s="269"/>
      <c r="QEX47" s="267"/>
      <c r="QFG47" s="269"/>
      <c r="QFH47" s="267"/>
      <c r="QFQ47" s="269"/>
      <c r="QFR47" s="267"/>
      <c r="QGA47" s="269"/>
      <c r="QGB47" s="267"/>
      <c r="QGK47" s="269"/>
      <c r="QGL47" s="267"/>
      <c r="QGU47" s="269"/>
      <c r="QGV47" s="267"/>
      <c r="QHE47" s="269"/>
      <c r="QHF47" s="267"/>
      <c r="QHO47" s="269"/>
      <c r="QHP47" s="267"/>
      <c r="QHY47" s="269"/>
      <c r="QHZ47" s="267"/>
      <c r="QII47" s="269"/>
      <c r="QIJ47" s="267"/>
      <c r="QIS47" s="269"/>
      <c r="QIT47" s="267"/>
      <c r="QJC47" s="269"/>
      <c r="QJD47" s="267"/>
      <c r="QJM47" s="269"/>
      <c r="QJN47" s="267"/>
      <c r="QJW47" s="269"/>
      <c r="QJX47" s="267"/>
      <c r="QKG47" s="269"/>
      <c r="QKH47" s="267"/>
      <c r="QKQ47" s="269"/>
      <c r="QKR47" s="267"/>
      <c r="QLA47" s="269"/>
      <c r="QLB47" s="267"/>
      <c r="QLK47" s="269"/>
      <c r="QLL47" s="267"/>
      <c r="QLU47" s="269"/>
      <c r="QLV47" s="267"/>
      <c r="QME47" s="269"/>
      <c r="QMF47" s="267"/>
      <c r="QMO47" s="269"/>
      <c r="QMP47" s="267"/>
      <c r="QMY47" s="269"/>
      <c r="QMZ47" s="267"/>
      <c r="QNI47" s="269"/>
      <c r="QNJ47" s="267"/>
      <c r="QNS47" s="269"/>
      <c r="QNT47" s="267"/>
      <c r="QOC47" s="269"/>
      <c r="QOD47" s="267"/>
      <c r="QOM47" s="269"/>
      <c r="QON47" s="267"/>
      <c r="QOW47" s="269"/>
      <c r="QOX47" s="267"/>
      <c r="QPG47" s="269"/>
      <c r="QPH47" s="267"/>
      <c r="QPQ47" s="269"/>
      <c r="QPR47" s="267"/>
      <c r="QQA47" s="269"/>
      <c r="QQB47" s="267"/>
      <c r="QQK47" s="269"/>
      <c r="QQL47" s="267"/>
      <c r="QQU47" s="269"/>
      <c r="QQV47" s="267"/>
      <c r="QRE47" s="269"/>
      <c r="QRF47" s="267"/>
      <c r="QRO47" s="269"/>
      <c r="QRP47" s="267"/>
      <c r="QRY47" s="269"/>
      <c r="QRZ47" s="267"/>
      <c r="QSI47" s="269"/>
      <c r="QSJ47" s="267"/>
      <c r="QSS47" s="269"/>
      <c r="QST47" s="267"/>
      <c r="QTC47" s="269"/>
      <c r="QTD47" s="267"/>
      <c r="QTM47" s="269"/>
      <c r="QTN47" s="267"/>
      <c r="QTW47" s="269"/>
      <c r="QTX47" s="267"/>
      <c r="QUG47" s="269"/>
      <c r="QUH47" s="267"/>
      <c r="QUQ47" s="269"/>
      <c r="QUR47" s="267"/>
      <c r="QVA47" s="269"/>
      <c r="QVB47" s="267"/>
      <c r="QVK47" s="269"/>
      <c r="QVL47" s="267"/>
      <c r="QVU47" s="269"/>
      <c r="QVV47" s="267"/>
      <c r="QWE47" s="269"/>
      <c r="QWF47" s="267"/>
      <c r="QWO47" s="269"/>
      <c r="QWP47" s="267"/>
      <c r="QWY47" s="269"/>
      <c r="QWZ47" s="267"/>
      <c r="QXI47" s="269"/>
      <c r="QXJ47" s="267"/>
      <c r="QXS47" s="269"/>
      <c r="QXT47" s="267"/>
      <c r="QYC47" s="269"/>
      <c r="QYD47" s="267"/>
      <c r="QYM47" s="269"/>
      <c r="QYN47" s="267"/>
      <c r="QYW47" s="269"/>
      <c r="QYX47" s="267"/>
      <c r="QZG47" s="269"/>
      <c r="QZH47" s="267"/>
      <c r="QZQ47" s="269"/>
      <c r="QZR47" s="267"/>
      <c r="RAA47" s="269"/>
      <c r="RAB47" s="267"/>
      <c r="RAK47" s="269"/>
      <c r="RAL47" s="267"/>
      <c r="RAU47" s="269"/>
      <c r="RAV47" s="267"/>
      <c r="RBE47" s="269"/>
      <c r="RBF47" s="267"/>
      <c r="RBO47" s="269"/>
      <c r="RBP47" s="267"/>
      <c r="RBY47" s="269"/>
      <c r="RBZ47" s="267"/>
      <c r="RCI47" s="269"/>
      <c r="RCJ47" s="267"/>
      <c r="RCS47" s="269"/>
      <c r="RCT47" s="267"/>
      <c r="RDC47" s="269"/>
      <c r="RDD47" s="267"/>
      <c r="RDM47" s="269"/>
      <c r="RDN47" s="267"/>
      <c r="RDW47" s="269"/>
      <c r="RDX47" s="267"/>
      <c r="REG47" s="269"/>
      <c r="REH47" s="267"/>
      <c r="REQ47" s="269"/>
      <c r="RER47" s="267"/>
      <c r="RFA47" s="269"/>
      <c r="RFB47" s="267"/>
      <c r="RFK47" s="269"/>
      <c r="RFL47" s="267"/>
      <c r="RFU47" s="269"/>
      <c r="RFV47" s="267"/>
      <c r="RGE47" s="269"/>
      <c r="RGF47" s="267"/>
      <c r="RGO47" s="269"/>
      <c r="RGP47" s="267"/>
      <c r="RGY47" s="269"/>
      <c r="RGZ47" s="267"/>
      <c r="RHI47" s="269"/>
      <c r="RHJ47" s="267"/>
      <c r="RHS47" s="269"/>
      <c r="RHT47" s="267"/>
      <c r="RIC47" s="269"/>
      <c r="RID47" s="267"/>
      <c r="RIM47" s="269"/>
      <c r="RIN47" s="267"/>
      <c r="RIW47" s="269"/>
      <c r="RIX47" s="267"/>
      <c r="RJG47" s="269"/>
      <c r="RJH47" s="267"/>
      <c r="RJQ47" s="269"/>
      <c r="RJR47" s="267"/>
      <c r="RKA47" s="269"/>
      <c r="RKB47" s="267"/>
      <c r="RKK47" s="269"/>
      <c r="RKL47" s="267"/>
      <c r="RKU47" s="269"/>
      <c r="RKV47" s="267"/>
      <c r="RLE47" s="269"/>
      <c r="RLF47" s="267"/>
      <c r="RLO47" s="269"/>
      <c r="RLP47" s="267"/>
      <c r="RLY47" s="269"/>
      <c r="RLZ47" s="267"/>
      <c r="RMI47" s="269"/>
      <c r="RMJ47" s="267"/>
      <c r="RMS47" s="269"/>
      <c r="RMT47" s="267"/>
      <c r="RNC47" s="269"/>
      <c r="RND47" s="267"/>
      <c r="RNM47" s="269"/>
      <c r="RNN47" s="267"/>
      <c r="RNW47" s="269"/>
      <c r="RNX47" s="267"/>
      <c r="ROG47" s="269"/>
      <c r="ROH47" s="267"/>
      <c r="ROQ47" s="269"/>
      <c r="ROR47" s="267"/>
      <c r="RPA47" s="269"/>
      <c r="RPB47" s="267"/>
      <c r="RPK47" s="269"/>
      <c r="RPL47" s="267"/>
      <c r="RPU47" s="269"/>
      <c r="RPV47" s="267"/>
      <c r="RQE47" s="269"/>
      <c r="RQF47" s="267"/>
      <c r="RQO47" s="269"/>
      <c r="RQP47" s="267"/>
      <c r="RQY47" s="269"/>
      <c r="RQZ47" s="267"/>
      <c r="RRI47" s="269"/>
      <c r="RRJ47" s="267"/>
      <c r="RRS47" s="269"/>
      <c r="RRT47" s="267"/>
      <c r="RSC47" s="269"/>
      <c r="RSD47" s="267"/>
      <c r="RSM47" s="269"/>
      <c r="RSN47" s="267"/>
      <c r="RSW47" s="269"/>
      <c r="RSX47" s="267"/>
      <c r="RTG47" s="269"/>
      <c r="RTH47" s="267"/>
      <c r="RTQ47" s="269"/>
      <c r="RTR47" s="267"/>
      <c r="RUA47" s="269"/>
      <c r="RUB47" s="267"/>
      <c r="RUK47" s="269"/>
      <c r="RUL47" s="267"/>
      <c r="RUU47" s="269"/>
      <c r="RUV47" s="267"/>
      <c r="RVE47" s="269"/>
      <c r="RVF47" s="267"/>
      <c r="RVO47" s="269"/>
      <c r="RVP47" s="267"/>
      <c r="RVY47" s="269"/>
      <c r="RVZ47" s="267"/>
      <c r="RWI47" s="269"/>
      <c r="RWJ47" s="267"/>
      <c r="RWS47" s="269"/>
      <c r="RWT47" s="267"/>
      <c r="RXC47" s="269"/>
      <c r="RXD47" s="267"/>
      <c r="RXM47" s="269"/>
      <c r="RXN47" s="267"/>
      <c r="RXW47" s="269"/>
      <c r="RXX47" s="267"/>
      <c r="RYG47" s="269"/>
      <c r="RYH47" s="267"/>
      <c r="RYQ47" s="269"/>
      <c r="RYR47" s="267"/>
      <c r="RZA47" s="269"/>
      <c r="RZB47" s="267"/>
      <c r="RZK47" s="269"/>
      <c r="RZL47" s="267"/>
      <c r="RZU47" s="269"/>
      <c r="RZV47" s="267"/>
      <c r="SAE47" s="269"/>
      <c r="SAF47" s="267"/>
      <c r="SAO47" s="269"/>
      <c r="SAP47" s="267"/>
      <c r="SAY47" s="269"/>
      <c r="SAZ47" s="267"/>
      <c r="SBI47" s="269"/>
      <c r="SBJ47" s="267"/>
      <c r="SBS47" s="269"/>
      <c r="SBT47" s="267"/>
      <c r="SCC47" s="269"/>
      <c r="SCD47" s="267"/>
      <c r="SCM47" s="269"/>
      <c r="SCN47" s="267"/>
      <c r="SCW47" s="269"/>
      <c r="SCX47" s="267"/>
      <c r="SDG47" s="269"/>
      <c r="SDH47" s="267"/>
      <c r="SDQ47" s="269"/>
      <c r="SDR47" s="267"/>
      <c r="SEA47" s="269"/>
      <c r="SEB47" s="267"/>
      <c r="SEK47" s="269"/>
      <c r="SEL47" s="267"/>
      <c r="SEU47" s="269"/>
      <c r="SEV47" s="267"/>
      <c r="SFE47" s="269"/>
      <c r="SFF47" s="267"/>
      <c r="SFO47" s="269"/>
      <c r="SFP47" s="267"/>
      <c r="SFY47" s="269"/>
      <c r="SFZ47" s="267"/>
      <c r="SGI47" s="269"/>
      <c r="SGJ47" s="267"/>
      <c r="SGS47" s="269"/>
      <c r="SGT47" s="267"/>
      <c r="SHC47" s="269"/>
      <c r="SHD47" s="267"/>
      <c r="SHM47" s="269"/>
      <c r="SHN47" s="267"/>
      <c r="SHW47" s="269"/>
      <c r="SHX47" s="267"/>
      <c r="SIG47" s="269"/>
      <c r="SIH47" s="267"/>
      <c r="SIQ47" s="269"/>
      <c r="SIR47" s="267"/>
      <c r="SJA47" s="269"/>
      <c r="SJB47" s="267"/>
      <c r="SJK47" s="269"/>
      <c r="SJL47" s="267"/>
      <c r="SJU47" s="269"/>
      <c r="SJV47" s="267"/>
      <c r="SKE47" s="269"/>
      <c r="SKF47" s="267"/>
      <c r="SKO47" s="269"/>
      <c r="SKP47" s="267"/>
      <c r="SKY47" s="269"/>
      <c r="SKZ47" s="267"/>
      <c r="SLI47" s="269"/>
      <c r="SLJ47" s="267"/>
      <c r="SLS47" s="269"/>
      <c r="SLT47" s="267"/>
      <c r="SMC47" s="269"/>
      <c r="SMD47" s="267"/>
      <c r="SMM47" s="269"/>
      <c r="SMN47" s="267"/>
      <c r="SMW47" s="269"/>
      <c r="SMX47" s="267"/>
      <c r="SNG47" s="269"/>
      <c r="SNH47" s="267"/>
      <c r="SNQ47" s="269"/>
      <c r="SNR47" s="267"/>
      <c r="SOA47" s="269"/>
      <c r="SOB47" s="267"/>
      <c r="SOK47" s="269"/>
      <c r="SOL47" s="267"/>
      <c r="SOU47" s="269"/>
      <c r="SOV47" s="267"/>
      <c r="SPE47" s="269"/>
      <c r="SPF47" s="267"/>
      <c r="SPO47" s="269"/>
      <c r="SPP47" s="267"/>
      <c r="SPY47" s="269"/>
      <c r="SPZ47" s="267"/>
      <c r="SQI47" s="269"/>
      <c r="SQJ47" s="267"/>
      <c r="SQS47" s="269"/>
      <c r="SQT47" s="267"/>
      <c r="SRC47" s="269"/>
      <c r="SRD47" s="267"/>
      <c r="SRM47" s="269"/>
      <c r="SRN47" s="267"/>
      <c r="SRW47" s="269"/>
      <c r="SRX47" s="267"/>
      <c r="SSG47" s="269"/>
      <c r="SSH47" s="267"/>
      <c r="SSQ47" s="269"/>
      <c r="SSR47" s="267"/>
      <c r="STA47" s="269"/>
      <c r="STB47" s="267"/>
      <c r="STK47" s="269"/>
      <c r="STL47" s="267"/>
      <c r="STU47" s="269"/>
      <c r="STV47" s="267"/>
      <c r="SUE47" s="269"/>
      <c r="SUF47" s="267"/>
      <c r="SUO47" s="269"/>
      <c r="SUP47" s="267"/>
      <c r="SUY47" s="269"/>
      <c r="SUZ47" s="267"/>
      <c r="SVI47" s="269"/>
      <c r="SVJ47" s="267"/>
      <c r="SVS47" s="269"/>
      <c r="SVT47" s="267"/>
      <c r="SWC47" s="269"/>
      <c r="SWD47" s="267"/>
      <c r="SWM47" s="269"/>
      <c r="SWN47" s="267"/>
      <c r="SWW47" s="269"/>
      <c r="SWX47" s="267"/>
      <c r="SXG47" s="269"/>
      <c r="SXH47" s="267"/>
      <c r="SXQ47" s="269"/>
      <c r="SXR47" s="267"/>
      <c r="SYA47" s="269"/>
      <c r="SYB47" s="267"/>
      <c r="SYK47" s="269"/>
      <c r="SYL47" s="267"/>
      <c r="SYU47" s="269"/>
      <c r="SYV47" s="267"/>
      <c r="SZE47" s="269"/>
      <c r="SZF47" s="267"/>
      <c r="SZO47" s="269"/>
      <c r="SZP47" s="267"/>
      <c r="SZY47" s="269"/>
      <c r="SZZ47" s="267"/>
      <c r="TAI47" s="269"/>
      <c r="TAJ47" s="267"/>
      <c r="TAS47" s="269"/>
      <c r="TAT47" s="267"/>
      <c r="TBC47" s="269"/>
      <c r="TBD47" s="267"/>
      <c r="TBM47" s="269"/>
      <c r="TBN47" s="267"/>
      <c r="TBW47" s="269"/>
      <c r="TBX47" s="267"/>
      <c r="TCG47" s="269"/>
      <c r="TCH47" s="267"/>
      <c r="TCQ47" s="269"/>
      <c r="TCR47" s="267"/>
      <c r="TDA47" s="269"/>
      <c r="TDB47" s="267"/>
      <c r="TDK47" s="269"/>
      <c r="TDL47" s="267"/>
      <c r="TDU47" s="269"/>
      <c r="TDV47" s="267"/>
      <c r="TEE47" s="269"/>
      <c r="TEF47" s="267"/>
      <c r="TEO47" s="269"/>
      <c r="TEP47" s="267"/>
      <c r="TEY47" s="269"/>
      <c r="TEZ47" s="267"/>
      <c r="TFI47" s="269"/>
      <c r="TFJ47" s="267"/>
      <c r="TFS47" s="269"/>
      <c r="TFT47" s="267"/>
      <c r="TGC47" s="269"/>
      <c r="TGD47" s="267"/>
      <c r="TGM47" s="269"/>
      <c r="TGN47" s="267"/>
      <c r="TGW47" s="269"/>
      <c r="TGX47" s="267"/>
      <c r="THG47" s="269"/>
      <c r="THH47" s="267"/>
      <c r="THQ47" s="269"/>
      <c r="THR47" s="267"/>
      <c r="TIA47" s="269"/>
      <c r="TIB47" s="267"/>
      <c r="TIK47" s="269"/>
      <c r="TIL47" s="267"/>
      <c r="TIU47" s="269"/>
      <c r="TIV47" s="267"/>
      <c r="TJE47" s="269"/>
      <c r="TJF47" s="267"/>
      <c r="TJO47" s="269"/>
      <c r="TJP47" s="267"/>
      <c r="TJY47" s="269"/>
      <c r="TJZ47" s="267"/>
      <c r="TKI47" s="269"/>
      <c r="TKJ47" s="267"/>
      <c r="TKS47" s="269"/>
      <c r="TKT47" s="267"/>
      <c r="TLC47" s="269"/>
      <c r="TLD47" s="267"/>
      <c r="TLM47" s="269"/>
      <c r="TLN47" s="267"/>
      <c r="TLW47" s="269"/>
      <c r="TLX47" s="267"/>
      <c r="TMG47" s="269"/>
      <c r="TMH47" s="267"/>
      <c r="TMQ47" s="269"/>
      <c r="TMR47" s="267"/>
      <c r="TNA47" s="269"/>
      <c r="TNB47" s="267"/>
      <c r="TNK47" s="269"/>
      <c r="TNL47" s="267"/>
      <c r="TNU47" s="269"/>
      <c r="TNV47" s="267"/>
      <c r="TOE47" s="269"/>
      <c r="TOF47" s="267"/>
      <c r="TOO47" s="269"/>
      <c r="TOP47" s="267"/>
      <c r="TOY47" s="269"/>
      <c r="TOZ47" s="267"/>
      <c r="TPI47" s="269"/>
      <c r="TPJ47" s="267"/>
      <c r="TPS47" s="269"/>
      <c r="TPT47" s="267"/>
      <c r="TQC47" s="269"/>
      <c r="TQD47" s="267"/>
      <c r="TQM47" s="269"/>
      <c r="TQN47" s="267"/>
      <c r="TQW47" s="269"/>
      <c r="TQX47" s="267"/>
      <c r="TRG47" s="269"/>
      <c r="TRH47" s="267"/>
      <c r="TRQ47" s="269"/>
      <c r="TRR47" s="267"/>
      <c r="TSA47" s="269"/>
      <c r="TSB47" s="267"/>
      <c r="TSK47" s="269"/>
      <c r="TSL47" s="267"/>
      <c r="TSU47" s="269"/>
      <c r="TSV47" s="267"/>
      <c r="TTE47" s="269"/>
      <c r="TTF47" s="267"/>
      <c r="TTO47" s="269"/>
      <c r="TTP47" s="267"/>
      <c r="TTY47" s="269"/>
      <c r="TTZ47" s="267"/>
      <c r="TUI47" s="269"/>
      <c r="TUJ47" s="267"/>
      <c r="TUS47" s="269"/>
      <c r="TUT47" s="267"/>
      <c r="TVC47" s="269"/>
      <c r="TVD47" s="267"/>
      <c r="TVM47" s="269"/>
      <c r="TVN47" s="267"/>
      <c r="TVW47" s="269"/>
      <c r="TVX47" s="267"/>
      <c r="TWG47" s="269"/>
      <c r="TWH47" s="267"/>
      <c r="TWQ47" s="269"/>
      <c r="TWR47" s="267"/>
      <c r="TXA47" s="269"/>
      <c r="TXB47" s="267"/>
      <c r="TXK47" s="269"/>
      <c r="TXL47" s="267"/>
      <c r="TXU47" s="269"/>
      <c r="TXV47" s="267"/>
      <c r="TYE47" s="269"/>
      <c r="TYF47" s="267"/>
      <c r="TYO47" s="269"/>
      <c r="TYP47" s="267"/>
      <c r="TYY47" s="269"/>
      <c r="TYZ47" s="267"/>
      <c r="TZI47" s="269"/>
      <c r="TZJ47" s="267"/>
      <c r="TZS47" s="269"/>
      <c r="TZT47" s="267"/>
      <c r="UAC47" s="269"/>
      <c r="UAD47" s="267"/>
      <c r="UAM47" s="269"/>
      <c r="UAN47" s="267"/>
      <c r="UAW47" s="269"/>
      <c r="UAX47" s="267"/>
      <c r="UBG47" s="269"/>
      <c r="UBH47" s="267"/>
      <c r="UBQ47" s="269"/>
      <c r="UBR47" s="267"/>
      <c r="UCA47" s="269"/>
      <c r="UCB47" s="267"/>
      <c r="UCK47" s="269"/>
      <c r="UCL47" s="267"/>
      <c r="UCU47" s="269"/>
      <c r="UCV47" s="267"/>
      <c r="UDE47" s="269"/>
      <c r="UDF47" s="267"/>
      <c r="UDO47" s="269"/>
      <c r="UDP47" s="267"/>
      <c r="UDY47" s="269"/>
      <c r="UDZ47" s="267"/>
      <c r="UEI47" s="269"/>
      <c r="UEJ47" s="267"/>
      <c r="UES47" s="269"/>
      <c r="UET47" s="267"/>
      <c r="UFC47" s="269"/>
      <c r="UFD47" s="267"/>
      <c r="UFM47" s="269"/>
      <c r="UFN47" s="267"/>
      <c r="UFW47" s="269"/>
      <c r="UFX47" s="267"/>
      <c r="UGG47" s="269"/>
      <c r="UGH47" s="267"/>
      <c r="UGQ47" s="269"/>
      <c r="UGR47" s="267"/>
      <c r="UHA47" s="269"/>
      <c r="UHB47" s="267"/>
      <c r="UHK47" s="269"/>
      <c r="UHL47" s="267"/>
      <c r="UHU47" s="269"/>
      <c r="UHV47" s="267"/>
      <c r="UIE47" s="269"/>
      <c r="UIF47" s="267"/>
      <c r="UIO47" s="269"/>
      <c r="UIP47" s="267"/>
      <c r="UIY47" s="269"/>
      <c r="UIZ47" s="267"/>
      <c r="UJI47" s="269"/>
      <c r="UJJ47" s="267"/>
      <c r="UJS47" s="269"/>
      <c r="UJT47" s="267"/>
      <c r="UKC47" s="269"/>
      <c r="UKD47" s="267"/>
      <c r="UKM47" s="269"/>
      <c r="UKN47" s="267"/>
      <c r="UKW47" s="269"/>
      <c r="UKX47" s="267"/>
      <c r="ULG47" s="269"/>
      <c r="ULH47" s="267"/>
      <c r="ULQ47" s="269"/>
      <c r="ULR47" s="267"/>
      <c r="UMA47" s="269"/>
      <c r="UMB47" s="267"/>
      <c r="UMK47" s="269"/>
      <c r="UML47" s="267"/>
      <c r="UMU47" s="269"/>
      <c r="UMV47" s="267"/>
      <c r="UNE47" s="269"/>
      <c r="UNF47" s="267"/>
      <c r="UNO47" s="269"/>
      <c r="UNP47" s="267"/>
      <c r="UNY47" s="269"/>
      <c r="UNZ47" s="267"/>
      <c r="UOI47" s="269"/>
      <c r="UOJ47" s="267"/>
      <c r="UOS47" s="269"/>
      <c r="UOT47" s="267"/>
      <c r="UPC47" s="269"/>
      <c r="UPD47" s="267"/>
      <c r="UPM47" s="269"/>
      <c r="UPN47" s="267"/>
      <c r="UPW47" s="269"/>
      <c r="UPX47" s="267"/>
      <c r="UQG47" s="269"/>
      <c r="UQH47" s="267"/>
      <c r="UQQ47" s="269"/>
      <c r="UQR47" s="267"/>
      <c r="URA47" s="269"/>
      <c r="URB47" s="267"/>
      <c r="URK47" s="269"/>
      <c r="URL47" s="267"/>
      <c r="URU47" s="269"/>
      <c r="URV47" s="267"/>
      <c r="USE47" s="269"/>
      <c r="USF47" s="267"/>
      <c r="USO47" s="269"/>
      <c r="USP47" s="267"/>
      <c r="USY47" s="269"/>
      <c r="USZ47" s="267"/>
      <c r="UTI47" s="269"/>
      <c r="UTJ47" s="267"/>
      <c r="UTS47" s="269"/>
      <c r="UTT47" s="267"/>
      <c r="UUC47" s="269"/>
      <c r="UUD47" s="267"/>
      <c r="UUM47" s="269"/>
      <c r="UUN47" s="267"/>
      <c r="UUW47" s="269"/>
      <c r="UUX47" s="267"/>
      <c r="UVG47" s="269"/>
      <c r="UVH47" s="267"/>
      <c r="UVQ47" s="269"/>
      <c r="UVR47" s="267"/>
      <c r="UWA47" s="269"/>
      <c r="UWB47" s="267"/>
      <c r="UWK47" s="269"/>
      <c r="UWL47" s="267"/>
      <c r="UWU47" s="269"/>
      <c r="UWV47" s="267"/>
      <c r="UXE47" s="269"/>
      <c r="UXF47" s="267"/>
      <c r="UXO47" s="269"/>
      <c r="UXP47" s="267"/>
      <c r="UXY47" s="269"/>
      <c r="UXZ47" s="267"/>
      <c r="UYI47" s="269"/>
      <c r="UYJ47" s="267"/>
      <c r="UYS47" s="269"/>
      <c r="UYT47" s="267"/>
      <c r="UZC47" s="269"/>
      <c r="UZD47" s="267"/>
      <c r="UZM47" s="269"/>
      <c r="UZN47" s="267"/>
      <c r="UZW47" s="269"/>
      <c r="UZX47" s="267"/>
      <c r="VAG47" s="269"/>
      <c r="VAH47" s="267"/>
      <c r="VAQ47" s="269"/>
      <c r="VAR47" s="267"/>
      <c r="VBA47" s="269"/>
      <c r="VBB47" s="267"/>
      <c r="VBK47" s="269"/>
      <c r="VBL47" s="267"/>
      <c r="VBU47" s="269"/>
      <c r="VBV47" s="267"/>
      <c r="VCE47" s="269"/>
      <c r="VCF47" s="267"/>
      <c r="VCO47" s="269"/>
      <c r="VCP47" s="267"/>
      <c r="VCY47" s="269"/>
      <c r="VCZ47" s="267"/>
      <c r="VDI47" s="269"/>
      <c r="VDJ47" s="267"/>
      <c r="VDS47" s="269"/>
      <c r="VDT47" s="267"/>
      <c r="VEC47" s="269"/>
      <c r="VED47" s="267"/>
      <c r="VEM47" s="269"/>
      <c r="VEN47" s="267"/>
      <c r="VEW47" s="269"/>
      <c r="VEX47" s="267"/>
      <c r="VFG47" s="269"/>
      <c r="VFH47" s="267"/>
      <c r="VFQ47" s="269"/>
      <c r="VFR47" s="267"/>
      <c r="VGA47" s="269"/>
      <c r="VGB47" s="267"/>
      <c r="VGK47" s="269"/>
      <c r="VGL47" s="267"/>
      <c r="VGU47" s="269"/>
      <c r="VGV47" s="267"/>
      <c r="VHE47" s="269"/>
      <c r="VHF47" s="267"/>
      <c r="VHO47" s="269"/>
      <c r="VHP47" s="267"/>
      <c r="VHY47" s="269"/>
      <c r="VHZ47" s="267"/>
      <c r="VII47" s="269"/>
      <c r="VIJ47" s="267"/>
      <c r="VIS47" s="269"/>
      <c r="VIT47" s="267"/>
      <c r="VJC47" s="269"/>
      <c r="VJD47" s="267"/>
      <c r="VJM47" s="269"/>
      <c r="VJN47" s="267"/>
      <c r="VJW47" s="269"/>
      <c r="VJX47" s="267"/>
      <c r="VKG47" s="269"/>
      <c r="VKH47" s="267"/>
      <c r="VKQ47" s="269"/>
      <c r="VKR47" s="267"/>
      <c r="VLA47" s="269"/>
      <c r="VLB47" s="267"/>
      <c r="VLK47" s="269"/>
      <c r="VLL47" s="267"/>
      <c r="VLU47" s="269"/>
      <c r="VLV47" s="267"/>
      <c r="VME47" s="269"/>
      <c r="VMF47" s="267"/>
      <c r="VMO47" s="269"/>
      <c r="VMP47" s="267"/>
      <c r="VMY47" s="269"/>
      <c r="VMZ47" s="267"/>
      <c r="VNI47" s="269"/>
      <c r="VNJ47" s="267"/>
      <c r="VNS47" s="269"/>
      <c r="VNT47" s="267"/>
      <c r="VOC47" s="269"/>
      <c r="VOD47" s="267"/>
      <c r="VOM47" s="269"/>
      <c r="VON47" s="267"/>
      <c r="VOW47" s="269"/>
      <c r="VOX47" s="267"/>
      <c r="VPG47" s="269"/>
      <c r="VPH47" s="267"/>
      <c r="VPQ47" s="269"/>
      <c r="VPR47" s="267"/>
      <c r="VQA47" s="269"/>
      <c r="VQB47" s="267"/>
      <c r="VQK47" s="269"/>
      <c r="VQL47" s="267"/>
      <c r="VQU47" s="269"/>
      <c r="VQV47" s="267"/>
      <c r="VRE47" s="269"/>
      <c r="VRF47" s="267"/>
      <c r="VRO47" s="269"/>
      <c r="VRP47" s="267"/>
      <c r="VRY47" s="269"/>
      <c r="VRZ47" s="267"/>
      <c r="VSI47" s="269"/>
      <c r="VSJ47" s="267"/>
      <c r="VSS47" s="269"/>
      <c r="VST47" s="267"/>
      <c r="VTC47" s="269"/>
      <c r="VTD47" s="267"/>
      <c r="VTM47" s="269"/>
      <c r="VTN47" s="267"/>
      <c r="VTW47" s="269"/>
      <c r="VTX47" s="267"/>
      <c r="VUG47" s="269"/>
      <c r="VUH47" s="267"/>
      <c r="VUQ47" s="269"/>
      <c r="VUR47" s="267"/>
      <c r="VVA47" s="269"/>
      <c r="VVB47" s="267"/>
      <c r="VVK47" s="269"/>
      <c r="VVL47" s="267"/>
      <c r="VVU47" s="269"/>
      <c r="VVV47" s="267"/>
      <c r="VWE47" s="269"/>
      <c r="VWF47" s="267"/>
      <c r="VWO47" s="269"/>
      <c r="VWP47" s="267"/>
      <c r="VWY47" s="269"/>
      <c r="VWZ47" s="267"/>
      <c r="VXI47" s="269"/>
      <c r="VXJ47" s="267"/>
      <c r="VXS47" s="269"/>
      <c r="VXT47" s="267"/>
      <c r="VYC47" s="269"/>
      <c r="VYD47" s="267"/>
      <c r="VYM47" s="269"/>
      <c r="VYN47" s="267"/>
      <c r="VYW47" s="269"/>
      <c r="VYX47" s="267"/>
      <c r="VZG47" s="269"/>
      <c r="VZH47" s="267"/>
      <c r="VZQ47" s="269"/>
      <c r="VZR47" s="267"/>
      <c r="WAA47" s="269"/>
      <c r="WAB47" s="267"/>
      <c r="WAK47" s="269"/>
      <c r="WAL47" s="267"/>
      <c r="WAU47" s="269"/>
      <c r="WAV47" s="267"/>
      <c r="WBE47" s="269"/>
      <c r="WBF47" s="267"/>
      <c r="WBO47" s="269"/>
      <c r="WBP47" s="267"/>
      <c r="WBY47" s="269"/>
      <c r="WBZ47" s="267"/>
      <c r="WCI47" s="269"/>
      <c r="WCJ47" s="267"/>
      <c r="WCS47" s="269"/>
      <c r="WCT47" s="267"/>
      <c r="WDC47" s="269"/>
      <c r="WDD47" s="267"/>
      <c r="WDM47" s="269"/>
      <c r="WDN47" s="267"/>
      <c r="WDW47" s="269"/>
      <c r="WDX47" s="267"/>
      <c r="WEG47" s="269"/>
      <c r="WEH47" s="267"/>
      <c r="WEQ47" s="269"/>
      <c r="WER47" s="267"/>
      <c r="WFA47" s="269"/>
      <c r="WFB47" s="267"/>
      <c r="WFK47" s="269"/>
      <c r="WFL47" s="267"/>
      <c r="WFU47" s="269"/>
      <c r="WFV47" s="267"/>
      <c r="WGE47" s="269"/>
      <c r="WGF47" s="267"/>
      <c r="WGO47" s="269"/>
      <c r="WGP47" s="267"/>
      <c r="WGY47" s="269"/>
      <c r="WGZ47" s="267"/>
      <c r="WHI47" s="269"/>
      <c r="WHJ47" s="267"/>
      <c r="WHS47" s="269"/>
      <c r="WHT47" s="267"/>
      <c r="WIC47" s="269"/>
      <c r="WID47" s="267"/>
      <c r="WIM47" s="269"/>
      <c r="WIN47" s="267"/>
      <c r="WIW47" s="269"/>
      <c r="WIX47" s="267"/>
      <c r="WJG47" s="269"/>
      <c r="WJH47" s="267"/>
      <c r="WJQ47" s="269"/>
      <c r="WJR47" s="267"/>
      <c r="WKA47" s="269"/>
      <c r="WKB47" s="267"/>
      <c r="WKK47" s="269"/>
      <c r="WKL47" s="267"/>
      <c r="WKU47" s="269"/>
      <c r="WKV47" s="267"/>
      <c r="WLE47" s="269"/>
      <c r="WLF47" s="267"/>
      <c r="WLO47" s="269"/>
      <c r="WLP47" s="267"/>
      <c r="WLY47" s="269"/>
      <c r="WLZ47" s="267"/>
      <c r="WMI47" s="269"/>
      <c r="WMJ47" s="267"/>
      <c r="WMS47" s="269"/>
      <c r="WMT47" s="267"/>
      <c r="WNC47" s="269"/>
      <c r="WND47" s="267"/>
      <c r="WNM47" s="269"/>
      <c r="WNN47" s="267"/>
      <c r="WNW47" s="269"/>
      <c r="WNX47" s="267"/>
      <c r="WOG47" s="269"/>
      <c r="WOH47" s="267"/>
      <c r="WOQ47" s="269"/>
      <c r="WOR47" s="267"/>
      <c r="WPA47" s="269"/>
      <c r="WPB47" s="267"/>
      <c r="WPK47" s="269"/>
      <c r="WPL47" s="267"/>
      <c r="WPU47" s="269"/>
      <c r="WPV47" s="267"/>
      <c r="WQE47" s="269"/>
      <c r="WQF47" s="267"/>
      <c r="WQO47" s="269"/>
      <c r="WQP47" s="267"/>
      <c r="WQY47" s="269"/>
      <c r="WQZ47" s="267"/>
      <c r="WRI47" s="269"/>
      <c r="WRJ47" s="267"/>
      <c r="WRS47" s="269"/>
      <c r="WRT47" s="267"/>
      <c r="WSC47" s="269"/>
      <c r="WSD47" s="267"/>
      <c r="WSM47" s="269"/>
      <c r="WSN47" s="267"/>
      <c r="WSW47" s="269"/>
      <c r="WSX47" s="267"/>
      <c r="WTG47" s="269"/>
      <c r="WTH47" s="267"/>
      <c r="WTQ47" s="269"/>
      <c r="WTR47" s="267"/>
      <c r="WUA47" s="269"/>
      <c r="WUB47" s="267"/>
      <c r="WUK47" s="269"/>
      <c r="WUL47" s="267"/>
      <c r="WUU47" s="269"/>
      <c r="WUV47" s="267"/>
      <c r="WVE47" s="269"/>
      <c r="WVF47" s="267"/>
      <c r="WVO47" s="269"/>
      <c r="WVP47" s="267"/>
      <c r="WVY47" s="269"/>
      <c r="WVZ47" s="267"/>
      <c r="WWI47" s="269"/>
      <c r="WWJ47" s="267"/>
      <c r="WWS47" s="269"/>
      <c r="WWT47" s="267"/>
      <c r="WXC47" s="269"/>
      <c r="WXD47" s="267"/>
      <c r="WXM47" s="269"/>
      <c r="WXN47" s="267"/>
      <c r="WXW47" s="269"/>
      <c r="WXX47" s="267"/>
      <c r="WYG47" s="269"/>
      <c r="WYH47" s="267"/>
      <c r="WYQ47" s="269"/>
      <c r="WYR47" s="267"/>
      <c r="WZA47" s="269"/>
      <c r="WZB47" s="267"/>
      <c r="WZK47" s="269"/>
      <c r="WZL47" s="267"/>
      <c r="WZU47" s="269"/>
      <c r="WZV47" s="267"/>
      <c r="XAE47" s="269"/>
      <c r="XAF47" s="267"/>
      <c r="XAO47" s="269"/>
      <c r="XAP47" s="267"/>
      <c r="XAY47" s="269"/>
      <c r="XAZ47" s="267"/>
      <c r="XBI47" s="269"/>
      <c r="XBJ47" s="267"/>
      <c r="XBS47" s="269"/>
      <c r="XBT47" s="267"/>
      <c r="XCC47" s="269"/>
      <c r="XCD47" s="267"/>
      <c r="XCM47" s="269"/>
      <c r="XCN47" s="267"/>
      <c r="XCW47" s="269"/>
      <c r="XCX47" s="267"/>
      <c r="XDG47" s="269"/>
      <c r="XDH47" s="267"/>
      <c r="XDQ47" s="269"/>
      <c r="XDR47" s="267"/>
      <c r="XEA47" s="269"/>
      <c r="XEB47" s="267"/>
      <c r="XEK47" s="269"/>
      <c r="XEL47" s="267"/>
      <c r="XEU47" s="269"/>
      <c r="XEV47" s="267"/>
    </row>
    <row r="48" spans="1:16384" s="318" customFormat="1" ht="13" x14ac:dyDescent="0.2">
      <c r="A48" s="267"/>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318" t="s">
        <v>522</v>
      </c>
      <c r="AQ48" s="319"/>
      <c r="AS48" s="269"/>
      <c r="AT48" s="267"/>
      <c r="BA48" s="319"/>
      <c r="BC48" s="269"/>
      <c r="BD48" s="267"/>
      <c r="BK48" s="319"/>
      <c r="BM48" s="269"/>
      <c r="BN48" s="267"/>
      <c r="BU48" s="319"/>
      <c r="BW48" s="269"/>
      <c r="BX48" s="267"/>
      <c r="CE48" s="319"/>
      <c r="CG48" s="269"/>
      <c r="CH48" s="267"/>
      <c r="CO48" s="319"/>
      <c r="CQ48" s="269"/>
      <c r="CR48" s="267"/>
      <c r="CY48" s="319"/>
      <c r="DA48" s="269"/>
      <c r="DB48" s="267"/>
      <c r="DI48" s="319"/>
      <c r="DK48" s="269"/>
      <c r="DL48" s="267"/>
      <c r="DS48" s="319"/>
      <c r="DU48" s="269"/>
      <c r="DV48" s="267"/>
      <c r="EC48" s="319"/>
      <c r="EE48" s="269"/>
      <c r="EF48" s="267"/>
      <c r="EM48" s="319"/>
      <c r="EO48" s="269"/>
      <c r="EP48" s="267"/>
      <c r="EW48" s="319"/>
      <c r="EY48" s="269"/>
      <c r="EZ48" s="267"/>
      <c r="FG48" s="319"/>
      <c r="FI48" s="269"/>
      <c r="FJ48" s="267"/>
      <c r="FQ48" s="319"/>
      <c r="FS48" s="269"/>
      <c r="FT48" s="267"/>
      <c r="GA48" s="319"/>
      <c r="GC48" s="269"/>
      <c r="GD48" s="267"/>
      <c r="GK48" s="319"/>
      <c r="GM48" s="269"/>
      <c r="GN48" s="267"/>
      <c r="GU48" s="319"/>
      <c r="GW48" s="269"/>
      <c r="GX48" s="267"/>
      <c r="HE48" s="319"/>
      <c r="HG48" s="269"/>
      <c r="HH48" s="267"/>
      <c r="HO48" s="319"/>
      <c r="HQ48" s="269"/>
      <c r="HR48" s="267"/>
      <c r="HY48" s="319"/>
      <c r="IA48" s="269"/>
      <c r="IB48" s="267"/>
      <c r="II48" s="319"/>
      <c r="IK48" s="269"/>
      <c r="IL48" s="267"/>
      <c r="IS48" s="319"/>
      <c r="IU48" s="269"/>
      <c r="IV48" s="267"/>
      <c r="JC48" s="319"/>
      <c r="JE48" s="269"/>
      <c r="JF48" s="267"/>
      <c r="JM48" s="319"/>
      <c r="JO48" s="269"/>
      <c r="JP48" s="267"/>
      <c r="JW48" s="319"/>
      <c r="JY48" s="269"/>
      <c r="JZ48" s="267"/>
      <c r="KG48" s="319"/>
      <c r="KI48" s="269"/>
      <c r="KJ48" s="267"/>
      <c r="KQ48" s="319"/>
      <c r="KS48" s="269"/>
      <c r="KT48" s="267"/>
      <c r="LA48" s="319"/>
      <c r="LC48" s="269"/>
      <c r="LD48" s="267"/>
      <c r="LK48" s="319"/>
      <c r="LM48" s="269"/>
      <c r="LN48" s="267"/>
      <c r="LU48" s="319"/>
      <c r="LW48" s="269"/>
      <c r="LX48" s="267"/>
      <c r="ME48" s="319"/>
      <c r="MG48" s="269"/>
      <c r="MH48" s="267"/>
      <c r="MO48" s="319"/>
      <c r="MQ48" s="269"/>
      <c r="MR48" s="267"/>
      <c r="MY48" s="319"/>
      <c r="NA48" s="269"/>
      <c r="NB48" s="267"/>
      <c r="NI48" s="319"/>
      <c r="NK48" s="269"/>
      <c r="NL48" s="267"/>
      <c r="NS48" s="319"/>
      <c r="NU48" s="269"/>
      <c r="NV48" s="267"/>
      <c r="OC48" s="319"/>
      <c r="OE48" s="269"/>
      <c r="OF48" s="267"/>
      <c r="OM48" s="319"/>
      <c r="OO48" s="269"/>
      <c r="OP48" s="267"/>
      <c r="OW48" s="319"/>
      <c r="OY48" s="269"/>
      <c r="OZ48" s="267"/>
      <c r="PG48" s="319"/>
      <c r="PI48" s="269"/>
      <c r="PJ48" s="267"/>
      <c r="PQ48" s="319"/>
      <c r="PS48" s="269"/>
      <c r="PT48" s="267"/>
      <c r="QA48" s="319"/>
      <c r="QC48" s="269"/>
      <c r="QD48" s="267"/>
      <c r="QK48" s="319"/>
      <c r="QM48" s="269"/>
      <c r="QN48" s="267"/>
      <c r="QU48" s="319"/>
      <c r="QW48" s="269"/>
      <c r="QX48" s="267"/>
      <c r="RE48" s="319"/>
      <c r="RG48" s="269"/>
      <c r="RH48" s="267"/>
      <c r="RO48" s="319"/>
      <c r="RQ48" s="269"/>
      <c r="RR48" s="267"/>
      <c r="RY48" s="319"/>
      <c r="SA48" s="269"/>
      <c r="SB48" s="267"/>
      <c r="SI48" s="319"/>
      <c r="SK48" s="269"/>
      <c r="SL48" s="267"/>
      <c r="SS48" s="319"/>
      <c r="SU48" s="269"/>
      <c r="SV48" s="267"/>
      <c r="TC48" s="319"/>
      <c r="TE48" s="269"/>
      <c r="TF48" s="267"/>
      <c r="TM48" s="319"/>
      <c r="TO48" s="269"/>
      <c r="TP48" s="267"/>
      <c r="TW48" s="319"/>
      <c r="TY48" s="269"/>
      <c r="TZ48" s="267"/>
      <c r="UG48" s="319"/>
      <c r="UI48" s="269"/>
      <c r="UJ48" s="267"/>
      <c r="UQ48" s="319"/>
      <c r="US48" s="269"/>
      <c r="UT48" s="267"/>
      <c r="VA48" s="319"/>
      <c r="VC48" s="269"/>
      <c r="VD48" s="267"/>
      <c r="VK48" s="319"/>
      <c r="VM48" s="269"/>
      <c r="VN48" s="267"/>
      <c r="VU48" s="319"/>
      <c r="VW48" s="269"/>
      <c r="VX48" s="267"/>
      <c r="WE48" s="319"/>
      <c r="WG48" s="269"/>
      <c r="WH48" s="267"/>
      <c r="WO48" s="319"/>
      <c r="WQ48" s="269"/>
      <c r="WR48" s="267"/>
      <c r="WY48" s="319"/>
      <c r="XA48" s="269"/>
      <c r="XB48" s="267"/>
      <c r="XI48" s="319"/>
      <c r="XK48" s="269"/>
      <c r="XL48" s="267"/>
      <c r="XS48" s="319"/>
      <c r="XU48" s="269"/>
      <c r="XV48" s="267"/>
      <c r="YC48" s="319"/>
      <c r="YE48" s="269"/>
      <c r="YF48" s="267"/>
      <c r="YM48" s="319"/>
      <c r="YO48" s="269"/>
      <c r="YP48" s="267"/>
      <c r="YW48" s="319"/>
      <c r="YY48" s="269"/>
      <c r="YZ48" s="267"/>
      <c r="ZG48" s="319"/>
      <c r="ZI48" s="269"/>
      <c r="ZJ48" s="267"/>
      <c r="ZQ48" s="319"/>
      <c r="ZS48" s="269"/>
      <c r="ZT48" s="267"/>
      <c r="AAA48" s="319"/>
      <c r="AAC48" s="269"/>
      <c r="AAD48" s="267"/>
      <c r="AAK48" s="319"/>
      <c r="AAM48" s="269"/>
      <c r="AAN48" s="267"/>
      <c r="AAU48" s="319"/>
      <c r="AAW48" s="269"/>
      <c r="AAX48" s="267"/>
      <c r="ABE48" s="319"/>
      <c r="ABG48" s="269"/>
      <c r="ABH48" s="267"/>
      <c r="ABO48" s="319"/>
      <c r="ABQ48" s="269"/>
      <c r="ABR48" s="267"/>
      <c r="ABY48" s="319"/>
      <c r="ACA48" s="269"/>
      <c r="ACB48" s="267"/>
      <c r="ACI48" s="319"/>
      <c r="ACK48" s="269"/>
      <c r="ACL48" s="267"/>
      <c r="ACS48" s="319"/>
      <c r="ACU48" s="269"/>
      <c r="ACV48" s="267"/>
      <c r="ADC48" s="319"/>
      <c r="ADE48" s="269"/>
      <c r="ADF48" s="267"/>
      <c r="ADM48" s="319"/>
      <c r="ADO48" s="269"/>
      <c r="ADP48" s="267"/>
      <c r="ADW48" s="319"/>
      <c r="ADY48" s="269"/>
      <c r="ADZ48" s="267"/>
      <c r="AEG48" s="319"/>
      <c r="AEI48" s="269"/>
      <c r="AEJ48" s="267"/>
      <c r="AEQ48" s="319"/>
      <c r="AES48" s="269"/>
      <c r="AET48" s="267"/>
      <c r="AFA48" s="319"/>
      <c r="AFC48" s="269"/>
      <c r="AFD48" s="267"/>
      <c r="AFK48" s="319"/>
      <c r="AFM48" s="269"/>
      <c r="AFN48" s="267"/>
      <c r="AFU48" s="319"/>
      <c r="AFW48" s="269"/>
      <c r="AFX48" s="267"/>
      <c r="AGE48" s="319"/>
      <c r="AGG48" s="269"/>
      <c r="AGH48" s="267"/>
      <c r="AGO48" s="319"/>
      <c r="AGQ48" s="269"/>
      <c r="AGR48" s="267"/>
      <c r="AGY48" s="319"/>
      <c r="AHA48" s="269"/>
      <c r="AHB48" s="267"/>
      <c r="AHI48" s="319"/>
      <c r="AHK48" s="269"/>
      <c r="AHL48" s="267"/>
      <c r="AHS48" s="319"/>
      <c r="AHU48" s="269"/>
      <c r="AHV48" s="267"/>
      <c r="AIC48" s="319"/>
      <c r="AIE48" s="269"/>
      <c r="AIF48" s="267"/>
      <c r="AIM48" s="319"/>
      <c r="AIO48" s="269"/>
      <c r="AIP48" s="267"/>
      <c r="AIW48" s="319"/>
      <c r="AIY48" s="269"/>
      <c r="AIZ48" s="267"/>
      <c r="AJG48" s="319"/>
      <c r="AJI48" s="269"/>
      <c r="AJJ48" s="267"/>
      <c r="AJQ48" s="319"/>
      <c r="AJS48" s="269"/>
      <c r="AJT48" s="267"/>
      <c r="AKA48" s="319"/>
      <c r="AKC48" s="269"/>
      <c r="AKD48" s="267"/>
      <c r="AKK48" s="319"/>
      <c r="AKM48" s="269"/>
      <c r="AKN48" s="267"/>
      <c r="AKU48" s="319"/>
      <c r="AKW48" s="269"/>
      <c r="AKX48" s="267"/>
      <c r="ALE48" s="319"/>
      <c r="ALG48" s="269"/>
      <c r="ALH48" s="267"/>
      <c r="ALO48" s="319"/>
      <c r="ALQ48" s="269"/>
      <c r="ALR48" s="267"/>
      <c r="ALY48" s="319"/>
      <c r="AMA48" s="269"/>
      <c r="AMB48" s="267"/>
      <c r="AMI48" s="319"/>
      <c r="AMK48" s="269"/>
      <c r="AML48" s="267"/>
      <c r="AMS48" s="319"/>
      <c r="AMU48" s="269"/>
      <c r="AMV48" s="267"/>
      <c r="ANC48" s="319"/>
      <c r="ANE48" s="269"/>
      <c r="ANF48" s="267"/>
      <c r="ANM48" s="319"/>
      <c r="ANO48" s="269"/>
      <c r="ANP48" s="267"/>
      <c r="ANW48" s="319"/>
      <c r="ANY48" s="269"/>
      <c r="ANZ48" s="267"/>
      <c r="AOG48" s="319"/>
      <c r="AOI48" s="269"/>
      <c r="AOJ48" s="267"/>
      <c r="AOQ48" s="319"/>
      <c r="AOS48" s="269"/>
      <c r="AOT48" s="267"/>
      <c r="APA48" s="319"/>
      <c r="APC48" s="269"/>
      <c r="APD48" s="267"/>
      <c r="APK48" s="319"/>
      <c r="APM48" s="269"/>
      <c r="APN48" s="267"/>
      <c r="APU48" s="319"/>
      <c r="APW48" s="269"/>
      <c r="APX48" s="267"/>
      <c r="AQE48" s="319"/>
      <c r="AQG48" s="269"/>
      <c r="AQH48" s="267"/>
      <c r="AQO48" s="319"/>
      <c r="AQQ48" s="269"/>
      <c r="AQR48" s="267"/>
      <c r="AQY48" s="319"/>
      <c r="ARA48" s="269"/>
      <c r="ARB48" s="267"/>
      <c r="ARI48" s="319"/>
      <c r="ARK48" s="269"/>
      <c r="ARL48" s="267"/>
      <c r="ARS48" s="319"/>
      <c r="ARU48" s="269"/>
      <c r="ARV48" s="267"/>
      <c r="ASC48" s="319"/>
      <c r="ASE48" s="269"/>
      <c r="ASF48" s="267"/>
      <c r="ASM48" s="319"/>
      <c r="ASO48" s="269"/>
      <c r="ASP48" s="267"/>
      <c r="ASW48" s="319"/>
      <c r="ASY48" s="269"/>
      <c r="ASZ48" s="267"/>
      <c r="ATG48" s="319"/>
      <c r="ATI48" s="269"/>
      <c r="ATJ48" s="267"/>
      <c r="ATQ48" s="319"/>
      <c r="ATS48" s="269"/>
      <c r="ATT48" s="267"/>
      <c r="AUA48" s="319"/>
      <c r="AUC48" s="269"/>
      <c r="AUD48" s="267"/>
      <c r="AUK48" s="319"/>
      <c r="AUM48" s="269"/>
      <c r="AUN48" s="267"/>
      <c r="AUU48" s="319"/>
      <c r="AUW48" s="269"/>
      <c r="AUX48" s="267"/>
      <c r="AVE48" s="319"/>
      <c r="AVG48" s="269"/>
      <c r="AVH48" s="267"/>
      <c r="AVO48" s="319"/>
      <c r="AVQ48" s="269"/>
      <c r="AVR48" s="267"/>
      <c r="AVY48" s="319"/>
      <c r="AWA48" s="269"/>
      <c r="AWB48" s="267"/>
      <c r="AWI48" s="319"/>
      <c r="AWK48" s="269"/>
      <c r="AWL48" s="267"/>
      <c r="AWS48" s="319"/>
      <c r="AWU48" s="269"/>
      <c r="AWV48" s="267"/>
      <c r="AXC48" s="319"/>
      <c r="AXE48" s="269"/>
      <c r="AXF48" s="267"/>
      <c r="AXM48" s="319"/>
      <c r="AXO48" s="269"/>
      <c r="AXP48" s="267"/>
      <c r="AXW48" s="319"/>
      <c r="AXY48" s="269"/>
      <c r="AXZ48" s="267"/>
      <c r="AYG48" s="319"/>
      <c r="AYI48" s="269"/>
      <c r="AYJ48" s="267"/>
      <c r="AYQ48" s="319"/>
      <c r="AYS48" s="269"/>
      <c r="AYT48" s="267"/>
      <c r="AZA48" s="319"/>
      <c r="AZC48" s="269"/>
      <c r="AZD48" s="267"/>
      <c r="AZK48" s="319"/>
      <c r="AZM48" s="269"/>
      <c r="AZN48" s="267"/>
      <c r="AZU48" s="319"/>
      <c r="AZW48" s="269"/>
      <c r="AZX48" s="267"/>
      <c r="BAE48" s="319"/>
      <c r="BAG48" s="269"/>
      <c r="BAH48" s="267"/>
      <c r="BAO48" s="319"/>
      <c r="BAQ48" s="269"/>
      <c r="BAR48" s="267"/>
      <c r="BAY48" s="319"/>
      <c r="BBA48" s="269"/>
      <c r="BBB48" s="267"/>
      <c r="BBI48" s="319"/>
      <c r="BBK48" s="269"/>
      <c r="BBL48" s="267"/>
      <c r="BBS48" s="319"/>
      <c r="BBU48" s="269"/>
      <c r="BBV48" s="267"/>
      <c r="BCC48" s="319"/>
      <c r="BCE48" s="269"/>
      <c r="BCF48" s="267"/>
      <c r="BCM48" s="319"/>
      <c r="BCO48" s="269"/>
      <c r="BCP48" s="267"/>
      <c r="BCW48" s="319"/>
      <c r="BCY48" s="269"/>
      <c r="BCZ48" s="267"/>
      <c r="BDG48" s="319"/>
      <c r="BDI48" s="269"/>
      <c r="BDJ48" s="267"/>
      <c r="BDQ48" s="319"/>
      <c r="BDS48" s="269"/>
      <c r="BDT48" s="267"/>
      <c r="BEA48" s="319"/>
      <c r="BEC48" s="269"/>
      <c r="BED48" s="267"/>
      <c r="BEK48" s="319"/>
      <c r="BEM48" s="269"/>
      <c r="BEN48" s="267"/>
      <c r="BEU48" s="319"/>
      <c r="BEW48" s="269"/>
      <c r="BEX48" s="267"/>
      <c r="BFE48" s="319"/>
      <c r="BFG48" s="269"/>
      <c r="BFH48" s="267"/>
      <c r="BFO48" s="319"/>
      <c r="BFQ48" s="269"/>
      <c r="BFR48" s="267"/>
      <c r="BFY48" s="319"/>
      <c r="BGA48" s="269"/>
      <c r="BGB48" s="267"/>
      <c r="BGI48" s="319"/>
      <c r="BGK48" s="269"/>
      <c r="BGL48" s="267"/>
      <c r="BGS48" s="319"/>
      <c r="BGU48" s="269"/>
      <c r="BGV48" s="267"/>
      <c r="BHC48" s="319"/>
      <c r="BHE48" s="269"/>
      <c r="BHF48" s="267"/>
      <c r="BHM48" s="319"/>
      <c r="BHO48" s="269"/>
      <c r="BHP48" s="267"/>
      <c r="BHW48" s="319"/>
      <c r="BHY48" s="269"/>
      <c r="BHZ48" s="267"/>
      <c r="BIG48" s="319"/>
      <c r="BII48" s="269"/>
      <c r="BIJ48" s="267"/>
      <c r="BIQ48" s="319"/>
      <c r="BIS48" s="269"/>
      <c r="BIT48" s="267"/>
      <c r="BJA48" s="319"/>
      <c r="BJC48" s="269"/>
      <c r="BJD48" s="267"/>
      <c r="BJK48" s="319"/>
      <c r="BJM48" s="269"/>
      <c r="BJN48" s="267"/>
      <c r="BJU48" s="319"/>
      <c r="BJW48" s="269"/>
      <c r="BJX48" s="267"/>
      <c r="BKE48" s="319"/>
      <c r="BKG48" s="269"/>
      <c r="BKH48" s="267"/>
      <c r="BKO48" s="319"/>
      <c r="BKQ48" s="269"/>
      <c r="BKR48" s="267"/>
      <c r="BKY48" s="319"/>
      <c r="BLA48" s="269"/>
      <c r="BLB48" s="267"/>
      <c r="BLI48" s="319"/>
      <c r="BLK48" s="269"/>
      <c r="BLL48" s="267"/>
      <c r="BLS48" s="319"/>
      <c r="BLU48" s="269"/>
      <c r="BLV48" s="267"/>
      <c r="BMC48" s="319"/>
      <c r="BME48" s="269"/>
      <c r="BMF48" s="267"/>
      <c r="BMM48" s="319"/>
      <c r="BMO48" s="269"/>
      <c r="BMP48" s="267"/>
      <c r="BMW48" s="319"/>
      <c r="BMY48" s="269"/>
      <c r="BMZ48" s="267"/>
      <c r="BNG48" s="319"/>
      <c r="BNI48" s="269"/>
      <c r="BNJ48" s="267"/>
      <c r="BNQ48" s="319"/>
      <c r="BNS48" s="269"/>
      <c r="BNT48" s="267"/>
      <c r="BOA48" s="319"/>
      <c r="BOC48" s="269"/>
      <c r="BOD48" s="267"/>
      <c r="BOK48" s="319"/>
      <c r="BOM48" s="269"/>
      <c r="BON48" s="267"/>
      <c r="BOU48" s="319"/>
      <c r="BOW48" s="269"/>
      <c r="BOX48" s="267"/>
      <c r="BPE48" s="319"/>
      <c r="BPG48" s="269"/>
      <c r="BPH48" s="267"/>
      <c r="BPO48" s="319"/>
      <c r="BPQ48" s="269"/>
      <c r="BPR48" s="267"/>
      <c r="BPY48" s="319"/>
      <c r="BQA48" s="269"/>
      <c r="BQB48" s="267"/>
      <c r="BQI48" s="319"/>
      <c r="BQK48" s="269"/>
      <c r="BQL48" s="267"/>
      <c r="BQS48" s="319"/>
      <c r="BQU48" s="269"/>
      <c r="BQV48" s="267"/>
      <c r="BRC48" s="319"/>
      <c r="BRE48" s="269"/>
      <c r="BRF48" s="267"/>
      <c r="BRM48" s="319"/>
      <c r="BRO48" s="269"/>
      <c r="BRP48" s="267"/>
      <c r="BRW48" s="319"/>
      <c r="BRY48" s="269"/>
      <c r="BRZ48" s="267"/>
      <c r="BSG48" s="319"/>
      <c r="BSI48" s="269"/>
      <c r="BSJ48" s="267"/>
      <c r="BSQ48" s="319"/>
      <c r="BSS48" s="269"/>
      <c r="BST48" s="267"/>
      <c r="BTA48" s="319"/>
      <c r="BTC48" s="269"/>
      <c r="BTD48" s="267"/>
      <c r="BTK48" s="319"/>
      <c r="BTM48" s="269"/>
      <c r="BTN48" s="267"/>
      <c r="BTU48" s="319"/>
      <c r="BTW48" s="269"/>
      <c r="BTX48" s="267"/>
      <c r="BUE48" s="319"/>
      <c r="BUG48" s="269"/>
      <c r="BUH48" s="267"/>
      <c r="BUO48" s="319"/>
      <c r="BUQ48" s="269"/>
      <c r="BUR48" s="267"/>
      <c r="BUY48" s="319"/>
      <c r="BVA48" s="269"/>
      <c r="BVB48" s="267"/>
      <c r="BVI48" s="319"/>
      <c r="BVK48" s="269"/>
      <c r="BVL48" s="267"/>
      <c r="BVS48" s="319"/>
      <c r="BVU48" s="269"/>
      <c r="BVV48" s="267"/>
      <c r="BWC48" s="319"/>
      <c r="BWE48" s="269"/>
      <c r="BWF48" s="267"/>
      <c r="BWM48" s="319"/>
      <c r="BWO48" s="269"/>
      <c r="BWP48" s="267"/>
      <c r="BWW48" s="319"/>
      <c r="BWY48" s="269"/>
      <c r="BWZ48" s="267"/>
      <c r="BXG48" s="319"/>
      <c r="BXI48" s="269"/>
      <c r="BXJ48" s="267"/>
      <c r="BXQ48" s="319"/>
      <c r="BXS48" s="269"/>
      <c r="BXT48" s="267"/>
      <c r="BYA48" s="319"/>
      <c r="BYC48" s="269"/>
      <c r="BYD48" s="267"/>
      <c r="BYK48" s="319"/>
      <c r="BYM48" s="269"/>
      <c r="BYN48" s="267"/>
      <c r="BYU48" s="319"/>
      <c r="BYW48" s="269"/>
      <c r="BYX48" s="267"/>
      <c r="BZE48" s="319"/>
      <c r="BZG48" s="269"/>
      <c r="BZH48" s="267"/>
      <c r="BZO48" s="319"/>
      <c r="BZQ48" s="269"/>
      <c r="BZR48" s="267"/>
      <c r="BZY48" s="319"/>
      <c r="CAA48" s="269"/>
      <c r="CAB48" s="267"/>
      <c r="CAI48" s="319"/>
      <c r="CAK48" s="269"/>
      <c r="CAL48" s="267"/>
      <c r="CAS48" s="319"/>
      <c r="CAU48" s="269"/>
      <c r="CAV48" s="267"/>
      <c r="CBC48" s="319"/>
      <c r="CBE48" s="269"/>
      <c r="CBF48" s="267"/>
      <c r="CBM48" s="319"/>
      <c r="CBO48" s="269"/>
      <c r="CBP48" s="267"/>
      <c r="CBW48" s="319"/>
      <c r="CBY48" s="269"/>
      <c r="CBZ48" s="267"/>
      <c r="CCG48" s="319"/>
      <c r="CCI48" s="269"/>
      <c r="CCJ48" s="267"/>
      <c r="CCQ48" s="319"/>
      <c r="CCS48" s="269"/>
      <c r="CCT48" s="267"/>
      <c r="CDA48" s="319"/>
      <c r="CDC48" s="269"/>
      <c r="CDD48" s="267"/>
      <c r="CDK48" s="319"/>
      <c r="CDM48" s="269"/>
      <c r="CDN48" s="267"/>
      <c r="CDU48" s="319"/>
      <c r="CDW48" s="269"/>
      <c r="CDX48" s="267"/>
      <c r="CEE48" s="319"/>
      <c r="CEG48" s="269"/>
      <c r="CEH48" s="267"/>
      <c r="CEO48" s="319"/>
      <c r="CEQ48" s="269"/>
      <c r="CER48" s="267"/>
      <c r="CEY48" s="319"/>
      <c r="CFA48" s="269"/>
      <c r="CFB48" s="267"/>
      <c r="CFI48" s="319"/>
      <c r="CFK48" s="269"/>
      <c r="CFL48" s="267"/>
      <c r="CFS48" s="319"/>
      <c r="CFU48" s="269"/>
      <c r="CFV48" s="267"/>
      <c r="CGC48" s="319"/>
      <c r="CGE48" s="269"/>
      <c r="CGF48" s="267"/>
      <c r="CGM48" s="319"/>
      <c r="CGO48" s="269"/>
      <c r="CGP48" s="267"/>
      <c r="CGW48" s="319"/>
      <c r="CGY48" s="269"/>
      <c r="CGZ48" s="267"/>
      <c r="CHG48" s="319"/>
      <c r="CHI48" s="269"/>
      <c r="CHJ48" s="267"/>
      <c r="CHQ48" s="319"/>
      <c r="CHS48" s="269"/>
      <c r="CHT48" s="267"/>
      <c r="CIA48" s="319"/>
      <c r="CIC48" s="269"/>
      <c r="CID48" s="267"/>
      <c r="CIK48" s="319"/>
      <c r="CIM48" s="269"/>
      <c r="CIN48" s="267"/>
      <c r="CIU48" s="319"/>
      <c r="CIW48" s="269"/>
      <c r="CIX48" s="267"/>
      <c r="CJE48" s="319"/>
      <c r="CJG48" s="269"/>
      <c r="CJH48" s="267"/>
      <c r="CJO48" s="319"/>
      <c r="CJQ48" s="269"/>
      <c r="CJR48" s="267"/>
      <c r="CJY48" s="319"/>
      <c r="CKA48" s="269"/>
      <c r="CKB48" s="267"/>
      <c r="CKI48" s="319"/>
      <c r="CKK48" s="269"/>
      <c r="CKL48" s="267"/>
      <c r="CKS48" s="319"/>
      <c r="CKU48" s="269"/>
      <c r="CKV48" s="267"/>
      <c r="CLC48" s="319"/>
      <c r="CLE48" s="269"/>
      <c r="CLF48" s="267"/>
      <c r="CLM48" s="319"/>
      <c r="CLO48" s="269"/>
      <c r="CLP48" s="267"/>
      <c r="CLW48" s="319"/>
      <c r="CLY48" s="269"/>
      <c r="CLZ48" s="267"/>
      <c r="CMG48" s="319"/>
      <c r="CMI48" s="269"/>
      <c r="CMJ48" s="267"/>
      <c r="CMQ48" s="319"/>
      <c r="CMS48" s="269"/>
      <c r="CMT48" s="267"/>
      <c r="CNA48" s="319"/>
      <c r="CNC48" s="269"/>
      <c r="CND48" s="267"/>
      <c r="CNK48" s="319"/>
      <c r="CNM48" s="269"/>
      <c r="CNN48" s="267"/>
      <c r="CNU48" s="319"/>
      <c r="CNW48" s="269"/>
      <c r="CNX48" s="267"/>
      <c r="COE48" s="319"/>
      <c r="COG48" s="269"/>
      <c r="COH48" s="267"/>
      <c r="COO48" s="319"/>
      <c r="COQ48" s="269"/>
      <c r="COR48" s="267"/>
      <c r="COY48" s="319"/>
      <c r="CPA48" s="269"/>
      <c r="CPB48" s="267"/>
      <c r="CPI48" s="319"/>
      <c r="CPK48" s="269"/>
      <c r="CPL48" s="267"/>
      <c r="CPS48" s="319"/>
      <c r="CPU48" s="269"/>
      <c r="CPV48" s="267"/>
      <c r="CQC48" s="319"/>
      <c r="CQE48" s="269"/>
      <c r="CQF48" s="267"/>
      <c r="CQM48" s="319"/>
      <c r="CQO48" s="269"/>
      <c r="CQP48" s="267"/>
      <c r="CQW48" s="319"/>
      <c r="CQY48" s="269"/>
      <c r="CQZ48" s="267"/>
      <c r="CRG48" s="319"/>
      <c r="CRI48" s="269"/>
      <c r="CRJ48" s="267"/>
      <c r="CRQ48" s="319"/>
      <c r="CRS48" s="269"/>
      <c r="CRT48" s="267"/>
      <c r="CSA48" s="319"/>
      <c r="CSC48" s="269"/>
      <c r="CSD48" s="267"/>
      <c r="CSK48" s="319"/>
      <c r="CSM48" s="269"/>
      <c r="CSN48" s="267"/>
      <c r="CSU48" s="319"/>
      <c r="CSW48" s="269"/>
      <c r="CSX48" s="267"/>
      <c r="CTE48" s="319"/>
      <c r="CTG48" s="269"/>
      <c r="CTH48" s="267"/>
      <c r="CTO48" s="319"/>
      <c r="CTQ48" s="269"/>
      <c r="CTR48" s="267"/>
      <c r="CTY48" s="319"/>
      <c r="CUA48" s="269"/>
      <c r="CUB48" s="267"/>
      <c r="CUI48" s="319"/>
      <c r="CUK48" s="269"/>
      <c r="CUL48" s="267"/>
      <c r="CUS48" s="319"/>
      <c r="CUU48" s="269"/>
      <c r="CUV48" s="267"/>
      <c r="CVC48" s="319"/>
      <c r="CVE48" s="269"/>
      <c r="CVF48" s="267"/>
      <c r="CVM48" s="319"/>
      <c r="CVO48" s="269"/>
      <c r="CVP48" s="267"/>
      <c r="CVW48" s="319"/>
      <c r="CVY48" s="269"/>
      <c r="CVZ48" s="267"/>
      <c r="CWG48" s="319"/>
      <c r="CWI48" s="269"/>
      <c r="CWJ48" s="267"/>
      <c r="CWQ48" s="319"/>
      <c r="CWS48" s="269"/>
      <c r="CWT48" s="267"/>
      <c r="CXA48" s="319"/>
      <c r="CXC48" s="269"/>
      <c r="CXD48" s="267"/>
      <c r="CXK48" s="319"/>
      <c r="CXM48" s="269"/>
      <c r="CXN48" s="267"/>
      <c r="CXU48" s="319"/>
      <c r="CXW48" s="269"/>
      <c r="CXX48" s="267"/>
      <c r="CYE48" s="319"/>
      <c r="CYG48" s="269"/>
      <c r="CYH48" s="267"/>
      <c r="CYO48" s="319"/>
      <c r="CYQ48" s="269"/>
      <c r="CYR48" s="267"/>
      <c r="CYY48" s="319"/>
      <c r="CZA48" s="269"/>
      <c r="CZB48" s="267"/>
      <c r="CZI48" s="319"/>
      <c r="CZK48" s="269"/>
      <c r="CZL48" s="267"/>
      <c r="CZS48" s="319"/>
      <c r="CZU48" s="269"/>
      <c r="CZV48" s="267"/>
      <c r="DAC48" s="319"/>
      <c r="DAE48" s="269"/>
      <c r="DAF48" s="267"/>
      <c r="DAM48" s="319"/>
      <c r="DAO48" s="269"/>
      <c r="DAP48" s="267"/>
      <c r="DAW48" s="319"/>
      <c r="DAY48" s="269"/>
      <c r="DAZ48" s="267"/>
      <c r="DBG48" s="319"/>
      <c r="DBI48" s="269"/>
      <c r="DBJ48" s="267"/>
      <c r="DBQ48" s="319"/>
      <c r="DBS48" s="269"/>
      <c r="DBT48" s="267"/>
      <c r="DCA48" s="319"/>
      <c r="DCC48" s="269"/>
      <c r="DCD48" s="267"/>
      <c r="DCK48" s="319"/>
      <c r="DCM48" s="269"/>
      <c r="DCN48" s="267"/>
      <c r="DCU48" s="319"/>
      <c r="DCW48" s="269"/>
      <c r="DCX48" s="267"/>
      <c r="DDE48" s="319"/>
      <c r="DDG48" s="269"/>
      <c r="DDH48" s="267"/>
      <c r="DDO48" s="319"/>
      <c r="DDQ48" s="269"/>
      <c r="DDR48" s="267"/>
      <c r="DDY48" s="319"/>
      <c r="DEA48" s="269"/>
      <c r="DEB48" s="267"/>
      <c r="DEI48" s="319"/>
      <c r="DEK48" s="269"/>
      <c r="DEL48" s="267"/>
      <c r="DES48" s="319"/>
      <c r="DEU48" s="269"/>
      <c r="DEV48" s="267"/>
      <c r="DFC48" s="319"/>
      <c r="DFE48" s="269"/>
      <c r="DFF48" s="267"/>
      <c r="DFM48" s="319"/>
      <c r="DFO48" s="269"/>
      <c r="DFP48" s="267"/>
      <c r="DFW48" s="319"/>
      <c r="DFY48" s="269"/>
      <c r="DFZ48" s="267"/>
      <c r="DGG48" s="319"/>
      <c r="DGI48" s="269"/>
      <c r="DGJ48" s="267"/>
      <c r="DGQ48" s="319"/>
      <c r="DGS48" s="269"/>
      <c r="DGT48" s="267"/>
      <c r="DHA48" s="319"/>
      <c r="DHC48" s="269"/>
      <c r="DHD48" s="267"/>
      <c r="DHK48" s="319"/>
      <c r="DHM48" s="269"/>
      <c r="DHN48" s="267"/>
      <c r="DHU48" s="319"/>
      <c r="DHW48" s="269"/>
      <c r="DHX48" s="267"/>
      <c r="DIE48" s="319"/>
      <c r="DIG48" s="269"/>
      <c r="DIH48" s="267"/>
      <c r="DIO48" s="319"/>
      <c r="DIQ48" s="269"/>
      <c r="DIR48" s="267"/>
      <c r="DIY48" s="319"/>
      <c r="DJA48" s="269"/>
      <c r="DJB48" s="267"/>
      <c r="DJI48" s="319"/>
      <c r="DJK48" s="269"/>
      <c r="DJL48" s="267"/>
      <c r="DJS48" s="319"/>
      <c r="DJU48" s="269"/>
      <c r="DJV48" s="267"/>
      <c r="DKC48" s="319"/>
      <c r="DKE48" s="269"/>
      <c r="DKF48" s="267"/>
      <c r="DKM48" s="319"/>
      <c r="DKO48" s="269"/>
      <c r="DKP48" s="267"/>
      <c r="DKW48" s="319"/>
      <c r="DKY48" s="269"/>
      <c r="DKZ48" s="267"/>
      <c r="DLG48" s="319"/>
      <c r="DLI48" s="269"/>
      <c r="DLJ48" s="267"/>
      <c r="DLQ48" s="319"/>
      <c r="DLS48" s="269"/>
      <c r="DLT48" s="267"/>
      <c r="DMA48" s="319"/>
      <c r="DMC48" s="269"/>
      <c r="DMD48" s="267"/>
      <c r="DMK48" s="319"/>
      <c r="DMM48" s="269"/>
      <c r="DMN48" s="267"/>
      <c r="DMU48" s="319"/>
      <c r="DMW48" s="269"/>
      <c r="DMX48" s="267"/>
      <c r="DNE48" s="319"/>
      <c r="DNG48" s="269"/>
      <c r="DNH48" s="267"/>
      <c r="DNO48" s="319"/>
      <c r="DNQ48" s="269"/>
      <c r="DNR48" s="267"/>
      <c r="DNY48" s="319"/>
      <c r="DOA48" s="269"/>
      <c r="DOB48" s="267"/>
      <c r="DOI48" s="319"/>
      <c r="DOK48" s="269"/>
      <c r="DOL48" s="267"/>
      <c r="DOS48" s="319"/>
      <c r="DOU48" s="269"/>
      <c r="DOV48" s="267"/>
      <c r="DPC48" s="319"/>
      <c r="DPE48" s="269"/>
      <c r="DPF48" s="267"/>
      <c r="DPM48" s="319"/>
      <c r="DPO48" s="269"/>
      <c r="DPP48" s="267"/>
      <c r="DPW48" s="319"/>
      <c r="DPY48" s="269"/>
      <c r="DPZ48" s="267"/>
      <c r="DQG48" s="319"/>
      <c r="DQI48" s="269"/>
      <c r="DQJ48" s="267"/>
      <c r="DQQ48" s="319"/>
      <c r="DQS48" s="269"/>
      <c r="DQT48" s="267"/>
      <c r="DRA48" s="319"/>
      <c r="DRC48" s="269"/>
      <c r="DRD48" s="267"/>
      <c r="DRK48" s="319"/>
      <c r="DRM48" s="269"/>
      <c r="DRN48" s="267"/>
      <c r="DRU48" s="319"/>
      <c r="DRW48" s="269"/>
      <c r="DRX48" s="267"/>
      <c r="DSE48" s="319"/>
      <c r="DSG48" s="269"/>
      <c r="DSH48" s="267"/>
      <c r="DSO48" s="319"/>
      <c r="DSQ48" s="269"/>
      <c r="DSR48" s="267"/>
      <c r="DSY48" s="319"/>
      <c r="DTA48" s="269"/>
      <c r="DTB48" s="267"/>
      <c r="DTI48" s="319"/>
      <c r="DTK48" s="269"/>
      <c r="DTL48" s="267"/>
      <c r="DTS48" s="319"/>
      <c r="DTU48" s="269"/>
      <c r="DTV48" s="267"/>
      <c r="DUC48" s="319"/>
      <c r="DUE48" s="269"/>
      <c r="DUF48" s="267"/>
      <c r="DUM48" s="319"/>
      <c r="DUO48" s="269"/>
      <c r="DUP48" s="267"/>
      <c r="DUW48" s="319"/>
      <c r="DUY48" s="269"/>
      <c r="DUZ48" s="267"/>
      <c r="DVG48" s="319"/>
      <c r="DVI48" s="269"/>
      <c r="DVJ48" s="267"/>
      <c r="DVQ48" s="319"/>
      <c r="DVS48" s="269"/>
      <c r="DVT48" s="267"/>
      <c r="DWA48" s="319"/>
      <c r="DWC48" s="269"/>
      <c r="DWD48" s="267"/>
      <c r="DWK48" s="319"/>
      <c r="DWM48" s="269"/>
      <c r="DWN48" s="267"/>
      <c r="DWU48" s="319"/>
      <c r="DWW48" s="269"/>
      <c r="DWX48" s="267"/>
      <c r="DXE48" s="319"/>
      <c r="DXG48" s="269"/>
      <c r="DXH48" s="267"/>
      <c r="DXO48" s="319"/>
      <c r="DXQ48" s="269"/>
      <c r="DXR48" s="267"/>
      <c r="DXY48" s="319"/>
      <c r="DYA48" s="269"/>
      <c r="DYB48" s="267"/>
      <c r="DYI48" s="319"/>
      <c r="DYK48" s="269"/>
      <c r="DYL48" s="267"/>
      <c r="DYS48" s="319"/>
      <c r="DYU48" s="269"/>
      <c r="DYV48" s="267"/>
      <c r="DZC48" s="319"/>
      <c r="DZE48" s="269"/>
      <c r="DZF48" s="267"/>
      <c r="DZM48" s="319"/>
      <c r="DZO48" s="269"/>
      <c r="DZP48" s="267"/>
      <c r="DZW48" s="319"/>
      <c r="DZY48" s="269"/>
      <c r="DZZ48" s="267"/>
      <c r="EAG48" s="319"/>
      <c r="EAI48" s="269"/>
      <c r="EAJ48" s="267"/>
      <c r="EAQ48" s="319"/>
      <c r="EAS48" s="269"/>
      <c r="EAT48" s="267"/>
      <c r="EBA48" s="319"/>
      <c r="EBC48" s="269"/>
      <c r="EBD48" s="267"/>
      <c r="EBK48" s="319"/>
      <c r="EBM48" s="269"/>
      <c r="EBN48" s="267"/>
      <c r="EBU48" s="319"/>
      <c r="EBW48" s="269"/>
      <c r="EBX48" s="267"/>
      <c r="ECE48" s="319"/>
      <c r="ECG48" s="269"/>
      <c r="ECH48" s="267"/>
      <c r="ECO48" s="319"/>
      <c r="ECQ48" s="269"/>
      <c r="ECR48" s="267"/>
      <c r="ECY48" s="319"/>
      <c r="EDA48" s="269"/>
      <c r="EDB48" s="267"/>
      <c r="EDI48" s="319"/>
      <c r="EDK48" s="269"/>
      <c r="EDL48" s="267"/>
      <c r="EDS48" s="319"/>
      <c r="EDU48" s="269"/>
      <c r="EDV48" s="267"/>
      <c r="EEC48" s="319"/>
      <c r="EEE48" s="269"/>
      <c r="EEF48" s="267"/>
      <c r="EEM48" s="319"/>
      <c r="EEO48" s="269"/>
      <c r="EEP48" s="267"/>
      <c r="EEW48" s="319"/>
      <c r="EEY48" s="269"/>
      <c r="EEZ48" s="267"/>
      <c r="EFG48" s="319"/>
      <c r="EFI48" s="269"/>
      <c r="EFJ48" s="267"/>
      <c r="EFQ48" s="319"/>
      <c r="EFS48" s="269"/>
      <c r="EFT48" s="267"/>
      <c r="EGA48" s="319"/>
      <c r="EGC48" s="269"/>
      <c r="EGD48" s="267"/>
      <c r="EGK48" s="319"/>
      <c r="EGM48" s="269"/>
      <c r="EGN48" s="267"/>
      <c r="EGU48" s="319"/>
      <c r="EGW48" s="269"/>
      <c r="EGX48" s="267"/>
      <c r="EHE48" s="319"/>
      <c r="EHG48" s="269"/>
      <c r="EHH48" s="267"/>
      <c r="EHO48" s="319"/>
      <c r="EHQ48" s="269"/>
      <c r="EHR48" s="267"/>
      <c r="EHY48" s="319"/>
      <c r="EIA48" s="269"/>
      <c r="EIB48" s="267"/>
      <c r="EII48" s="319"/>
      <c r="EIK48" s="269"/>
      <c r="EIL48" s="267"/>
      <c r="EIS48" s="319"/>
      <c r="EIU48" s="269"/>
      <c r="EIV48" s="267"/>
      <c r="EJC48" s="319"/>
      <c r="EJE48" s="269"/>
      <c r="EJF48" s="267"/>
      <c r="EJM48" s="319"/>
      <c r="EJO48" s="269"/>
      <c r="EJP48" s="267"/>
      <c r="EJW48" s="319"/>
      <c r="EJY48" s="269"/>
      <c r="EJZ48" s="267"/>
      <c r="EKG48" s="319"/>
      <c r="EKI48" s="269"/>
      <c r="EKJ48" s="267"/>
      <c r="EKQ48" s="319"/>
      <c r="EKS48" s="269"/>
      <c r="EKT48" s="267"/>
      <c r="ELA48" s="319"/>
      <c r="ELC48" s="269"/>
      <c r="ELD48" s="267"/>
      <c r="ELK48" s="319"/>
      <c r="ELM48" s="269"/>
      <c r="ELN48" s="267"/>
      <c r="ELU48" s="319"/>
      <c r="ELW48" s="269"/>
      <c r="ELX48" s="267"/>
      <c r="EME48" s="319"/>
      <c r="EMG48" s="269"/>
      <c r="EMH48" s="267"/>
      <c r="EMO48" s="319"/>
      <c r="EMQ48" s="269"/>
      <c r="EMR48" s="267"/>
      <c r="EMY48" s="319"/>
      <c r="ENA48" s="269"/>
      <c r="ENB48" s="267"/>
      <c r="ENI48" s="319"/>
      <c r="ENK48" s="269"/>
      <c r="ENL48" s="267"/>
      <c r="ENS48" s="319"/>
      <c r="ENU48" s="269"/>
      <c r="ENV48" s="267"/>
      <c r="EOC48" s="319"/>
      <c r="EOE48" s="269"/>
      <c r="EOF48" s="267"/>
      <c r="EOM48" s="319"/>
      <c r="EOO48" s="269"/>
      <c r="EOP48" s="267"/>
      <c r="EOW48" s="319"/>
      <c r="EOY48" s="269"/>
      <c r="EOZ48" s="267"/>
      <c r="EPG48" s="319"/>
      <c r="EPI48" s="269"/>
      <c r="EPJ48" s="267"/>
      <c r="EPQ48" s="319"/>
      <c r="EPS48" s="269"/>
      <c r="EPT48" s="267"/>
      <c r="EQA48" s="319"/>
      <c r="EQC48" s="269"/>
      <c r="EQD48" s="267"/>
      <c r="EQK48" s="319"/>
      <c r="EQM48" s="269"/>
      <c r="EQN48" s="267"/>
      <c r="EQU48" s="319"/>
      <c r="EQW48" s="269"/>
      <c r="EQX48" s="267"/>
      <c r="ERE48" s="319"/>
      <c r="ERG48" s="269"/>
      <c r="ERH48" s="267"/>
      <c r="ERO48" s="319"/>
      <c r="ERQ48" s="269"/>
      <c r="ERR48" s="267"/>
      <c r="ERY48" s="319"/>
      <c r="ESA48" s="269"/>
      <c r="ESB48" s="267"/>
      <c r="ESI48" s="319"/>
      <c r="ESK48" s="269"/>
      <c r="ESL48" s="267"/>
      <c r="ESS48" s="319"/>
      <c r="ESU48" s="269"/>
      <c r="ESV48" s="267"/>
      <c r="ETC48" s="319"/>
      <c r="ETE48" s="269"/>
      <c r="ETF48" s="267"/>
      <c r="ETM48" s="319"/>
      <c r="ETO48" s="269"/>
      <c r="ETP48" s="267"/>
      <c r="ETW48" s="319"/>
      <c r="ETY48" s="269"/>
      <c r="ETZ48" s="267"/>
      <c r="EUG48" s="319"/>
      <c r="EUI48" s="269"/>
      <c r="EUJ48" s="267"/>
      <c r="EUQ48" s="319"/>
      <c r="EUS48" s="269"/>
      <c r="EUT48" s="267"/>
      <c r="EVA48" s="319"/>
      <c r="EVC48" s="269"/>
      <c r="EVD48" s="267"/>
      <c r="EVK48" s="319"/>
      <c r="EVM48" s="269"/>
      <c r="EVN48" s="267"/>
      <c r="EVU48" s="319"/>
      <c r="EVW48" s="269"/>
      <c r="EVX48" s="267"/>
      <c r="EWE48" s="319"/>
      <c r="EWG48" s="269"/>
      <c r="EWH48" s="267"/>
      <c r="EWO48" s="319"/>
      <c r="EWQ48" s="269"/>
      <c r="EWR48" s="267"/>
      <c r="EWY48" s="319"/>
      <c r="EXA48" s="269"/>
      <c r="EXB48" s="267"/>
      <c r="EXI48" s="319"/>
      <c r="EXK48" s="269"/>
      <c r="EXL48" s="267"/>
      <c r="EXS48" s="319"/>
      <c r="EXU48" s="269"/>
      <c r="EXV48" s="267"/>
      <c r="EYC48" s="319"/>
      <c r="EYE48" s="269"/>
      <c r="EYF48" s="267"/>
      <c r="EYM48" s="319"/>
      <c r="EYO48" s="269"/>
      <c r="EYP48" s="267"/>
      <c r="EYW48" s="319"/>
      <c r="EYY48" s="269"/>
      <c r="EYZ48" s="267"/>
      <c r="EZG48" s="319"/>
      <c r="EZI48" s="269"/>
      <c r="EZJ48" s="267"/>
      <c r="EZQ48" s="319"/>
      <c r="EZS48" s="269"/>
      <c r="EZT48" s="267"/>
      <c r="FAA48" s="319"/>
      <c r="FAC48" s="269"/>
      <c r="FAD48" s="267"/>
      <c r="FAK48" s="319"/>
      <c r="FAM48" s="269"/>
      <c r="FAN48" s="267"/>
      <c r="FAU48" s="319"/>
      <c r="FAW48" s="269"/>
      <c r="FAX48" s="267"/>
      <c r="FBE48" s="319"/>
      <c r="FBG48" s="269"/>
      <c r="FBH48" s="267"/>
      <c r="FBO48" s="319"/>
      <c r="FBQ48" s="269"/>
      <c r="FBR48" s="267"/>
      <c r="FBY48" s="319"/>
      <c r="FCA48" s="269"/>
      <c r="FCB48" s="267"/>
      <c r="FCI48" s="319"/>
      <c r="FCK48" s="269"/>
      <c r="FCL48" s="267"/>
      <c r="FCS48" s="319"/>
      <c r="FCU48" s="269"/>
      <c r="FCV48" s="267"/>
      <c r="FDC48" s="319"/>
      <c r="FDE48" s="269"/>
      <c r="FDF48" s="267"/>
      <c r="FDM48" s="319"/>
      <c r="FDO48" s="269"/>
      <c r="FDP48" s="267"/>
      <c r="FDW48" s="319"/>
      <c r="FDY48" s="269"/>
      <c r="FDZ48" s="267"/>
      <c r="FEG48" s="319"/>
      <c r="FEI48" s="269"/>
      <c r="FEJ48" s="267"/>
      <c r="FEQ48" s="319"/>
      <c r="FES48" s="269"/>
      <c r="FET48" s="267"/>
      <c r="FFA48" s="319"/>
      <c r="FFC48" s="269"/>
      <c r="FFD48" s="267"/>
      <c r="FFK48" s="319"/>
      <c r="FFM48" s="269"/>
      <c r="FFN48" s="267"/>
      <c r="FFU48" s="319"/>
      <c r="FFW48" s="269"/>
      <c r="FFX48" s="267"/>
      <c r="FGE48" s="319"/>
      <c r="FGG48" s="269"/>
      <c r="FGH48" s="267"/>
      <c r="FGO48" s="319"/>
      <c r="FGQ48" s="269"/>
      <c r="FGR48" s="267"/>
      <c r="FGY48" s="319"/>
      <c r="FHA48" s="269"/>
      <c r="FHB48" s="267"/>
      <c r="FHI48" s="319"/>
      <c r="FHK48" s="269"/>
      <c r="FHL48" s="267"/>
      <c r="FHS48" s="319"/>
      <c r="FHU48" s="269"/>
      <c r="FHV48" s="267"/>
      <c r="FIC48" s="319"/>
      <c r="FIE48" s="269"/>
      <c r="FIF48" s="267"/>
      <c r="FIM48" s="319"/>
      <c r="FIO48" s="269"/>
      <c r="FIP48" s="267"/>
      <c r="FIW48" s="319"/>
      <c r="FIY48" s="269"/>
      <c r="FIZ48" s="267"/>
      <c r="FJG48" s="319"/>
      <c r="FJI48" s="269"/>
      <c r="FJJ48" s="267"/>
      <c r="FJQ48" s="319"/>
      <c r="FJS48" s="269"/>
      <c r="FJT48" s="267"/>
      <c r="FKA48" s="319"/>
      <c r="FKC48" s="269"/>
      <c r="FKD48" s="267"/>
      <c r="FKK48" s="319"/>
      <c r="FKM48" s="269"/>
      <c r="FKN48" s="267"/>
      <c r="FKU48" s="319"/>
      <c r="FKW48" s="269"/>
      <c r="FKX48" s="267"/>
      <c r="FLE48" s="319"/>
      <c r="FLG48" s="269"/>
      <c r="FLH48" s="267"/>
      <c r="FLO48" s="319"/>
      <c r="FLQ48" s="269"/>
      <c r="FLR48" s="267"/>
      <c r="FLY48" s="319"/>
      <c r="FMA48" s="269"/>
      <c r="FMB48" s="267"/>
      <c r="FMI48" s="319"/>
      <c r="FMK48" s="269"/>
      <c r="FML48" s="267"/>
      <c r="FMS48" s="319"/>
      <c r="FMU48" s="269"/>
      <c r="FMV48" s="267"/>
      <c r="FNC48" s="319"/>
      <c r="FNE48" s="269"/>
      <c r="FNF48" s="267"/>
      <c r="FNM48" s="319"/>
      <c r="FNO48" s="269"/>
      <c r="FNP48" s="267"/>
      <c r="FNW48" s="319"/>
      <c r="FNY48" s="269"/>
      <c r="FNZ48" s="267"/>
      <c r="FOG48" s="319"/>
      <c r="FOI48" s="269"/>
      <c r="FOJ48" s="267"/>
      <c r="FOQ48" s="319"/>
      <c r="FOS48" s="269"/>
      <c r="FOT48" s="267"/>
      <c r="FPA48" s="319"/>
      <c r="FPC48" s="269"/>
      <c r="FPD48" s="267"/>
      <c r="FPK48" s="319"/>
      <c r="FPM48" s="269"/>
      <c r="FPN48" s="267"/>
      <c r="FPU48" s="319"/>
      <c r="FPW48" s="269"/>
      <c r="FPX48" s="267"/>
      <c r="FQE48" s="319"/>
      <c r="FQG48" s="269"/>
      <c r="FQH48" s="267"/>
      <c r="FQO48" s="319"/>
      <c r="FQQ48" s="269"/>
      <c r="FQR48" s="267"/>
      <c r="FQY48" s="319"/>
      <c r="FRA48" s="269"/>
      <c r="FRB48" s="267"/>
      <c r="FRI48" s="319"/>
      <c r="FRK48" s="269"/>
      <c r="FRL48" s="267"/>
      <c r="FRS48" s="319"/>
      <c r="FRU48" s="269"/>
      <c r="FRV48" s="267"/>
      <c r="FSC48" s="319"/>
      <c r="FSE48" s="269"/>
      <c r="FSF48" s="267"/>
      <c r="FSM48" s="319"/>
      <c r="FSO48" s="269"/>
      <c r="FSP48" s="267"/>
      <c r="FSW48" s="319"/>
      <c r="FSY48" s="269"/>
      <c r="FSZ48" s="267"/>
      <c r="FTG48" s="319"/>
      <c r="FTI48" s="269"/>
      <c r="FTJ48" s="267"/>
      <c r="FTQ48" s="319"/>
      <c r="FTS48" s="269"/>
      <c r="FTT48" s="267"/>
      <c r="FUA48" s="319"/>
      <c r="FUC48" s="269"/>
      <c r="FUD48" s="267"/>
      <c r="FUK48" s="319"/>
      <c r="FUM48" s="269"/>
      <c r="FUN48" s="267"/>
      <c r="FUU48" s="319"/>
      <c r="FUW48" s="269"/>
      <c r="FUX48" s="267"/>
      <c r="FVE48" s="319"/>
      <c r="FVG48" s="269"/>
      <c r="FVH48" s="267"/>
      <c r="FVO48" s="319"/>
      <c r="FVQ48" s="269"/>
      <c r="FVR48" s="267"/>
      <c r="FVY48" s="319"/>
      <c r="FWA48" s="269"/>
      <c r="FWB48" s="267"/>
      <c r="FWI48" s="319"/>
      <c r="FWK48" s="269"/>
      <c r="FWL48" s="267"/>
      <c r="FWS48" s="319"/>
      <c r="FWU48" s="269"/>
      <c r="FWV48" s="267"/>
      <c r="FXC48" s="319"/>
      <c r="FXE48" s="269"/>
      <c r="FXF48" s="267"/>
      <c r="FXM48" s="319"/>
      <c r="FXO48" s="269"/>
      <c r="FXP48" s="267"/>
      <c r="FXW48" s="319"/>
      <c r="FXY48" s="269"/>
      <c r="FXZ48" s="267"/>
      <c r="FYG48" s="319"/>
      <c r="FYI48" s="269"/>
      <c r="FYJ48" s="267"/>
      <c r="FYQ48" s="319"/>
      <c r="FYS48" s="269"/>
      <c r="FYT48" s="267"/>
      <c r="FZA48" s="319"/>
      <c r="FZC48" s="269"/>
      <c r="FZD48" s="267"/>
      <c r="FZK48" s="319"/>
      <c r="FZM48" s="269"/>
      <c r="FZN48" s="267"/>
      <c r="FZU48" s="319"/>
      <c r="FZW48" s="269"/>
      <c r="FZX48" s="267"/>
      <c r="GAE48" s="319"/>
      <c r="GAG48" s="269"/>
      <c r="GAH48" s="267"/>
      <c r="GAO48" s="319"/>
      <c r="GAQ48" s="269"/>
      <c r="GAR48" s="267"/>
      <c r="GAY48" s="319"/>
      <c r="GBA48" s="269"/>
      <c r="GBB48" s="267"/>
      <c r="GBI48" s="319"/>
      <c r="GBK48" s="269"/>
      <c r="GBL48" s="267"/>
      <c r="GBS48" s="319"/>
      <c r="GBU48" s="269"/>
      <c r="GBV48" s="267"/>
      <c r="GCC48" s="319"/>
      <c r="GCE48" s="269"/>
      <c r="GCF48" s="267"/>
      <c r="GCM48" s="319"/>
      <c r="GCO48" s="269"/>
      <c r="GCP48" s="267"/>
      <c r="GCW48" s="319"/>
      <c r="GCY48" s="269"/>
      <c r="GCZ48" s="267"/>
      <c r="GDG48" s="319"/>
      <c r="GDI48" s="269"/>
      <c r="GDJ48" s="267"/>
      <c r="GDQ48" s="319"/>
      <c r="GDS48" s="269"/>
      <c r="GDT48" s="267"/>
      <c r="GEA48" s="319"/>
      <c r="GEC48" s="269"/>
      <c r="GED48" s="267"/>
      <c r="GEK48" s="319"/>
      <c r="GEM48" s="269"/>
      <c r="GEN48" s="267"/>
      <c r="GEU48" s="319"/>
      <c r="GEW48" s="269"/>
      <c r="GEX48" s="267"/>
      <c r="GFE48" s="319"/>
      <c r="GFG48" s="269"/>
      <c r="GFH48" s="267"/>
      <c r="GFO48" s="319"/>
      <c r="GFQ48" s="269"/>
      <c r="GFR48" s="267"/>
      <c r="GFY48" s="319"/>
      <c r="GGA48" s="269"/>
      <c r="GGB48" s="267"/>
      <c r="GGI48" s="319"/>
      <c r="GGK48" s="269"/>
      <c r="GGL48" s="267"/>
      <c r="GGS48" s="319"/>
      <c r="GGU48" s="269"/>
      <c r="GGV48" s="267"/>
      <c r="GHC48" s="319"/>
      <c r="GHE48" s="269"/>
      <c r="GHF48" s="267"/>
      <c r="GHM48" s="319"/>
      <c r="GHO48" s="269"/>
      <c r="GHP48" s="267"/>
      <c r="GHW48" s="319"/>
      <c r="GHY48" s="269"/>
      <c r="GHZ48" s="267"/>
      <c r="GIG48" s="319"/>
      <c r="GII48" s="269"/>
      <c r="GIJ48" s="267"/>
      <c r="GIQ48" s="319"/>
      <c r="GIS48" s="269"/>
      <c r="GIT48" s="267"/>
      <c r="GJA48" s="319"/>
      <c r="GJC48" s="269"/>
      <c r="GJD48" s="267"/>
      <c r="GJK48" s="319"/>
      <c r="GJM48" s="269"/>
      <c r="GJN48" s="267"/>
      <c r="GJU48" s="319"/>
      <c r="GJW48" s="269"/>
      <c r="GJX48" s="267"/>
      <c r="GKE48" s="319"/>
      <c r="GKG48" s="269"/>
      <c r="GKH48" s="267"/>
      <c r="GKO48" s="319"/>
      <c r="GKQ48" s="269"/>
      <c r="GKR48" s="267"/>
      <c r="GKY48" s="319"/>
      <c r="GLA48" s="269"/>
      <c r="GLB48" s="267"/>
      <c r="GLI48" s="319"/>
      <c r="GLK48" s="269"/>
      <c r="GLL48" s="267"/>
      <c r="GLS48" s="319"/>
      <c r="GLU48" s="269"/>
      <c r="GLV48" s="267"/>
      <c r="GMC48" s="319"/>
      <c r="GME48" s="269"/>
      <c r="GMF48" s="267"/>
      <c r="GMM48" s="319"/>
      <c r="GMO48" s="269"/>
      <c r="GMP48" s="267"/>
      <c r="GMW48" s="319"/>
      <c r="GMY48" s="269"/>
      <c r="GMZ48" s="267"/>
      <c r="GNG48" s="319"/>
      <c r="GNI48" s="269"/>
      <c r="GNJ48" s="267"/>
      <c r="GNQ48" s="319"/>
      <c r="GNS48" s="269"/>
      <c r="GNT48" s="267"/>
      <c r="GOA48" s="319"/>
      <c r="GOC48" s="269"/>
      <c r="GOD48" s="267"/>
      <c r="GOK48" s="319"/>
      <c r="GOM48" s="269"/>
      <c r="GON48" s="267"/>
      <c r="GOU48" s="319"/>
      <c r="GOW48" s="269"/>
      <c r="GOX48" s="267"/>
      <c r="GPE48" s="319"/>
      <c r="GPG48" s="269"/>
      <c r="GPH48" s="267"/>
      <c r="GPO48" s="319"/>
      <c r="GPQ48" s="269"/>
      <c r="GPR48" s="267"/>
      <c r="GPY48" s="319"/>
      <c r="GQA48" s="269"/>
      <c r="GQB48" s="267"/>
      <c r="GQI48" s="319"/>
      <c r="GQK48" s="269"/>
      <c r="GQL48" s="267"/>
      <c r="GQS48" s="319"/>
      <c r="GQU48" s="269"/>
      <c r="GQV48" s="267"/>
      <c r="GRC48" s="319"/>
      <c r="GRE48" s="269"/>
      <c r="GRF48" s="267"/>
      <c r="GRM48" s="319"/>
      <c r="GRO48" s="269"/>
      <c r="GRP48" s="267"/>
      <c r="GRW48" s="319"/>
      <c r="GRY48" s="269"/>
      <c r="GRZ48" s="267"/>
      <c r="GSG48" s="319"/>
      <c r="GSI48" s="269"/>
      <c r="GSJ48" s="267"/>
      <c r="GSQ48" s="319"/>
      <c r="GSS48" s="269"/>
      <c r="GST48" s="267"/>
      <c r="GTA48" s="319"/>
      <c r="GTC48" s="269"/>
      <c r="GTD48" s="267"/>
      <c r="GTK48" s="319"/>
      <c r="GTM48" s="269"/>
      <c r="GTN48" s="267"/>
      <c r="GTU48" s="319"/>
      <c r="GTW48" s="269"/>
      <c r="GTX48" s="267"/>
      <c r="GUE48" s="319"/>
      <c r="GUG48" s="269"/>
      <c r="GUH48" s="267"/>
      <c r="GUO48" s="319"/>
      <c r="GUQ48" s="269"/>
      <c r="GUR48" s="267"/>
      <c r="GUY48" s="319"/>
      <c r="GVA48" s="269"/>
      <c r="GVB48" s="267"/>
      <c r="GVI48" s="319"/>
      <c r="GVK48" s="269"/>
      <c r="GVL48" s="267"/>
      <c r="GVS48" s="319"/>
      <c r="GVU48" s="269"/>
      <c r="GVV48" s="267"/>
      <c r="GWC48" s="319"/>
      <c r="GWE48" s="269"/>
      <c r="GWF48" s="267"/>
      <c r="GWM48" s="319"/>
      <c r="GWO48" s="269"/>
      <c r="GWP48" s="267"/>
      <c r="GWW48" s="319"/>
      <c r="GWY48" s="269"/>
      <c r="GWZ48" s="267"/>
      <c r="GXG48" s="319"/>
      <c r="GXI48" s="269"/>
      <c r="GXJ48" s="267"/>
      <c r="GXQ48" s="319"/>
      <c r="GXS48" s="269"/>
      <c r="GXT48" s="267"/>
      <c r="GYA48" s="319"/>
      <c r="GYC48" s="269"/>
      <c r="GYD48" s="267"/>
      <c r="GYK48" s="319"/>
      <c r="GYM48" s="269"/>
      <c r="GYN48" s="267"/>
      <c r="GYU48" s="319"/>
      <c r="GYW48" s="269"/>
      <c r="GYX48" s="267"/>
      <c r="GZE48" s="319"/>
      <c r="GZG48" s="269"/>
      <c r="GZH48" s="267"/>
      <c r="GZO48" s="319"/>
      <c r="GZQ48" s="269"/>
      <c r="GZR48" s="267"/>
      <c r="GZY48" s="319"/>
      <c r="HAA48" s="269"/>
      <c r="HAB48" s="267"/>
      <c r="HAI48" s="319"/>
      <c r="HAK48" s="269"/>
      <c r="HAL48" s="267"/>
      <c r="HAS48" s="319"/>
      <c r="HAU48" s="269"/>
      <c r="HAV48" s="267"/>
      <c r="HBC48" s="319"/>
      <c r="HBE48" s="269"/>
      <c r="HBF48" s="267"/>
      <c r="HBM48" s="319"/>
      <c r="HBO48" s="269"/>
      <c r="HBP48" s="267"/>
      <c r="HBW48" s="319"/>
      <c r="HBY48" s="269"/>
      <c r="HBZ48" s="267"/>
      <c r="HCG48" s="319"/>
      <c r="HCI48" s="269"/>
      <c r="HCJ48" s="267"/>
      <c r="HCQ48" s="319"/>
      <c r="HCS48" s="269"/>
      <c r="HCT48" s="267"/>
      <c r="HDA48" s="319"/>
      <c r="HDC48" s="269"/>
      <c r="HDD48" s="267"/>
      <c r="HDK48" s="319"/>
      <c r="HDM48" s="269"/>
      <c r="HDN48" s="267"/>
      <c r="HDU48" s="319"/>
      <c r="HDW48" s="269"/>
      <c r="HDX48" s="267"/>
      <c r="HEE48" s="319"/>
      <c r="HEG48" s="269"/>
      <c r="HEH48" s="267"/>
      <c r="HEO48" s="319"/>
      <c r="HEQ48" s="269"/>
      <c r="HER48" s="267"/>
      <c r="HEY48" s="319"/>
      <c r="HFA48" s="269"/>
      <c r="HFB48" s="267"/>
      <c r="HFI48" s="319"/>
      <c r="HFK48" s="269"/>
      <c r="HFL48" s="267"/>
      <c r="HFS48" s="319"/>
      <c r="HFU48" s="269"/>
      <c r="HFV48" s="267"/>
      <c r="HGC48" s="319"/>
      <c r="HGE48" s="269"/>
      <c r="HGF48" s="267"/>
      <c r="HGM48" s="319"/>
      <c r="HGO48" s="269"/>
      <c r="HGP48" s="267"/>
      <c r="HGW48" s="319"/>
      <c r="HGY48" s="269"/>
      <c r="HGZ48" s="267"/>
      <c r="HHG48" s="319"/>
      <c r="HHI48" s="269"/>
      <c r="HHJ48" s="267"/>
      <c r="HHQ48" s="319"/>
      <c r="HHS48" s="269"/>
      <c r="HHT48" s="267"/>
      <c r="HIA48" s="319"/>
      <c r="HIC48" s="269"/>
      <c r="HID48" s="267"/>
      <c r="HIK48" s="319"/>
      <c r="HIM48" s="269"/>
      <c r="HIN48" s="267"/>
      <c r="HIU48" s="319"/>
      <c r="HIW48" s="269"/>
      <c r="HIX48" s="267"/>
      <c r="HJE48" s="319"/>
      <c r="HJG48" s="269"/>
      <c r="HJH48" s="267"/>
      <c r="HJO48" s="319"/>
      <c r="HJQ48" s="269"/>
      <c r="HJR48" s="267"/>
      <c r="HJY48" s="319"/>
      <c r="HKA48" s="269"/>
      <c r="HKB48" s="267"/>
      <c r="HKI48" s="319"/>
      <c r="HKK48" s="269"/>
      <c r="HKL48" s="267"/>
      <c r="HKS48" s="319"/>
      <c r="HKU48" s="269"/>
      <c r="HKV48" s="267"/>
      <c r="HLC48" s="319"/>
      <c r="HLE48" s="269"/>
      <c r="HLF48" s="267"/>
      <c r="HLM48" s="319"/>
      <c r="HLO48" s="269"/>
      <c r="HLP48" s="267"/>
      <c r="HLW48" s="319"/>
      <c r="HLY48" s="269"/>
      <c r="HLZ48" s="267"/>
      <c r="HMG48" s="319"/>
      <c r="HMI48" s="269"/>
      <c r="HMJ48" s="267"/>
      <c r="HMQ48" s="319"/>
      <c r="HMS48" s="269"/>
      <c r="HMT48" s="267"/>
      <c r="HNA48" s="319"/>
      <c r="HNC48" s="269"/>
      <c r="HND48" s="267"/>
      <c r="HNK48" s="319"/>
      <c r="HNM48" s="269"/>
      <c r="HNN48" s="267"/>
      <c r="HNU48" s="319"/>
      <c r="HNW48" s="269"/>
      <c r="HNX48" s="267"/>
      <c r="HOE48" s="319"/>
      <c r="HOG48" s="269"/>
      <c r="HOH48" s="267"/>
      <c r="HOO48" s="319"/>
      <c r="HOQ48" s="269"/>
      <c r="HOR48" s="267"/>
      <c r="HOY48" s="319"/>
      <c r="HPA48" s="269"/>
      <c r="HPB48" s="267"/>
      <c r="HPI48" s="319"/>
      <c r="HPK48" s="269"/>
      <c r="HPL48" s="267"/>
      <c r="HPS48" s="319"/>
      <c r="HPU48" s="269"/>
      <c r="HPV48" s="267"/>
      <c r="HQC48" s="319"/>
      <c r="HQE48" s="269"/>
      <c r="HQF48" s="267"/>
      <c r="HQM48" s="319"/>
      <c r="HQO48" s="269"/>
      <c r="HQP48" s="267"/>
      <c r="HQW48" s="319"/>
      <c r="HQY48" s="269"/>
      <c r="HQZ48" s="267"/>
      <c r="HRG48" s="319"/>
      <c r="HRI48" s="269"/>
      <c r="HRJ48" s="267"/>
      <c r="HRQ48" s="319"/>
      <c r="HRS48" s="269"/>
      <c r="HRT48" s="267"/>
      <c r="HSA48" s="319"/>
      <c r="HSC48" s="269"/>
      <c r="HSD48" s="267"/>
      <c r="HSK48" s="319"/>
      <c r="HSM48" s="269"/>
      <c r="HSN48" s="267"/>
      <c r="HSU48" s="319"/>
      <c r="HSW48" s="269"/>
      <c r="HSX48" s="267"/>
      <c r="HTE48" s="319"/>
      <c r="HTG48" s="269"/>
      <c r="HTH48" s="267"/>
      <c r="HTO48" s="319"/>
      <c r="HTQ48" s="269"/>
      <c r="HTR48" s="267"/>
      <c r="HTY48" s="319"/>
      <c r="HUA48" s="269"/>
      <c r="HUB48" s="267"/>
      <c r="HUI48" s="319"/>
      <c r="HUK48" s="269"/>
      <c r="HUL48" s="267"/>
      <c r="HUS48" s="319"/>
      <c r="HUU48" s="269"/>
      <c r="HUV48" s="267"/>
      <c r="HVC48" s="319"/>
      <c r="HVE48" s="269"/>
      <c r="HVF48" s="267"/>
      <c r="HVM48" s="319"/>
      <c r="HVO48" s="269"/>
      <c r="HVP48" s="267"/>
      <c r="HVW48" s="319"/>
      <c r="HVY48" s="269"/>
      <c r="HVZ48" s="267"/>
      <c r="HWG48" s="319"/>
      <c r="HWI48" s="269"/>
      <c r="HWJ48" s="267"/>
      <c r="HWQ48" s="319"/>
      <c r="HWS48" s="269"/>
      <c r="HWT48" s="267"/>
      <c r="HXA48" s="319"/>
      <c r="HXC48" s="269"/>
      <c r="HXD48" s="267"/>
      <c r="HXK48" s="319"/>
      <c r="HXM48" s="269"/>
      <c r="HXN48" s="267"/>
      <c r="HXU48" s="319"/>
      <c r="HXW48" s="269"/>
      <c r="HXX48" s="267"/>
      <c r="HYE48" s="319"/>
      <c r="HYG48" s="269"/>
      <c r="HYH48" s="267"/>
      <c r="HYO48" s="319"/>
      <c r="HYQ48" s="269"/>
      <c r="HYR48" s="267"/>
      <c r="HYY48" s="319"/>
      <c r="HZA48" s="269"/>
      <c r="HZB48" s="267"/>
      <c r="HZI48" s="319"/>
      <c r="HZK48" s="269"/>
      <c r="HZL48" s="267"/>
      <c r="HZS48" s="319"/>
      <c r="HZU48" s="269"/>
      <c r="HZV48" s="267"/>
      <c r="IAC48" s="319"/>
      <c r="IAE48" s="269"/>
      <c r="IAF48" s="267"/>
      <c r="IAM48" s="319"/>
      <c r="IAO48" s="269"/>
      <c r="IAP48" s="267"/>
      <c r="IAW48" s="319"/>
      <c r="IAY48" s="269"/>
      <c r="IAZ48" s="267"/>
      <c r="IBG48" s="319"/>
      <c r="IBI48" s="269"/>
      <c r="IBJ48" s="267"/>
      <c r="IBQ48" s="319"/>
      <c r="IBS48" s="269"/>
      <c r="IBT48" s="267"/>
      <c r="ICA48" s="319"/>
      <c r="ICC48" s="269"/>
      <c r="ICD48" s="267"/>
      <c r="ICK48" s="319"/>
      <c r="ICM48" s="269"/>
      <c r="ICN48" s="267"/>
      <c r="ICU48" s="319"/>
      <c r="ICW48" s="269"/>
      <c r="ICX48" s="267"/>
      <c r="IDE48" s="319"/>
      <c r="IDG48" s="269"/>
      <c r="IDH48" s="267"/>
      <c r="IDO48" s="319"/>
      <c r="IDQ48" s="269"/>
      <c r="IDR48" s="267"/>
      <c r="IDY48" s="319"/>
      <c r="IEA48" s="269"/>
      <c r="IEB48" s="267"/>
      <c r="IEI48" s="319"/>
      <c r="IEK48" s="269"/>
      <c r="IEL48" s="267"/>
      <c r="IES48" s="319"/>
      <c r="IEU48" s="269"/>
      <c r="IEV48" s="267"/>
      <c r="IFC48" s="319"/>
      <c r="IFE48" s="269"/>
      <c r="IFF48" s="267"/>
      <c r="IFM48" s="319"/>
      <c r="IFO48" s="269"/>
      <c r="IFP48" s="267"/>
      <c r="IFW48" s="319"/>
      <c r="IFY48" s="269"/>
      <c r="IFZ48" s="267"/>
      <c r="IGG48" s="319"/>
      <c r="IGI48" s="269"/>
      <c r="IGJ48" s="267"/>
      <c r="IGQ48" s="319"/>
      <c r="IGS48" s="269"/>
      <c r="IGT48" s="267"/>
      <c r="IHA48" s="319"/>
      <c r="IHC48" s="269"/>
      <c r="IHD48" s="267"/>
      <c r="IHK48" s="319"/>
      <c r="IHM48" s="269"/>
      <c r="IHN48" s="267"/>
      <c r="IHU48" s="319"/>
      <c r="IHW48" s="269"/>
      <c r="IHX48" s="267"/>
      <c r="IIE48" s="319"/>
      <c r="IIG48" s="269"/>
      <c r="IIH48" s="267"/>
      <c r="IIO48" s="319"/>
      <c r="IIQ48" s="269"/>
      <c r="IIR48" s="267"/>
      <c r="IIY48" s="319"/>
      <c r="IJA48" s="269"/>
      <c r="IJB48" s="267"/>
      <c r="IJI48" s="319"/>
      <c r="IJK48" s="269"/>
      <c r="IJL48" s="267"/>
      <c r="IJS48" s="319"/>
      <c r="IJU48" s="269"/>
      <c r="IJV48" s="267"/>
      <c r="IKC48" s="319"/>
      <c r="IKE48" s="269"/>
      <c r="IKF48" s="267"/>
      <c r="IKM48" s="319"/>
      <c r="IKO48" s="269"/>
      <c r="IKP48" s="267"/>
      <c r="IKW48" s="319"/>
      <c r="IKY48" s="269"/>
      <c r="IKZ48" s="267"/>
      <c r="ILG48" s="319"/>
      <c r="ILI48" s="269"/>
      <c r="ILJ48" s="267"/>
      <c r="ILQ48" s="319"/>
      <c r="ILS48" s="269"/>
      <c r="ILT48" s="267"/>
      <c r="IMA48" s="319"/>
      <c r="IMC48" s="269"/>
      <c r="IMD48" s="267"/>
      <c r="IMK48" s="319"/>
      <c r="IMM48" s="269"/>
      <c r="IMN48" s="267"/>
      <c r="IMU48" s="319"/>
      <c r="IMW48" s="269"/>
      <c r="IMX48" s="267"/>
      <c r="INE48" s="319"/>
      <c r="ING48" s="269"/>
      <c r="INH48" s="267"/>
      <c r="INO48" s="319"/>
      <c r="INQ48" s="269"/>
      <c r="INR48" s="267"/>
      <c r="INY48" s="319"/>
      <c r="IOA48" s="269"/>
      <c r="IOB48" s="267"/>
      <c r="IOI48" s="319"/>
      <c r="IOK48" s="269"/>
      <c r="IOL48" s="267"/>
      <c r="IOS48" s="319"/>
      <c r="IOU48" s="269"/>
      <c r="IOV48" s="267"/>
      <c r="IPC48" s="319"/>
      <c r="IPE48" s="269"/>
      <c r="IPF48" s="267"/>
      <c r="IPM48" s="319"/>
      <c r="IPO48" s="269"/>
      <c r="IPP48" s="267"/>
      <c r="IPW48" s="319"/>
      <c r="IPY48" s="269"/>
      <c r="IPZ48" s="267"/>
      <c r="IQG48" s="319"/>
      <c r="IQI48" s="269"/>
      <c r="IQJ48" s="267"/>
      <c r="IQQ48" s="319"/>
      <c r="IQS48" s="269"/>
      <c r="IQT48" s="267"/>
      <c r="IRA48" s="319"/>
      <c r="IRC48" s="269"/>
      <c r="IRD48" s="267"/>
      <c r="IRK48" s="319"/>
      <c r="IRM48" s="269"/>
      <c r="IRN48" s="267"/>
      <c r="IRU48" s="319"/>
      <c r="IRW48" s="269"/>
      <c r="IRX48" s="267"/>
      <c r="ISE48" s="319"/>
      <c r="ISG48" s="269"/>
      <c r="ISH48" s="267"/>
      <c r="ISO48" s="319"/>
      <c r="ISQ48" s="269"/>
      <c r="ISR48" s="267"/>
      <c r="ISY48" s="319"/>
      <c r="ITA48" s="269"/>
      <c r="ITB48" s="267"/>
      <c r="ITI48" s="319"/>
      <c r="ITK48" s="269"/>
      <c r="ITL48" s="267"/>
      <c r="ITS48" s="319"/>
      <c r="ITU48" s="269"/>
      <c r="ITV48" s="267"/>
      <c r="IUC48" s="319"/>
      <c r="IUE48" s="269"/>
      <c r="IUF48" s="267"/>
      <c r="IUM48" s="319"/>
      <c r="IUO48" s="269"/>
      <c r="IUP48" s="267"/>
      <c r="IUW48" s="319"/>
      <c r="IUY48" s="269"/>
      <c r="IUZ48" s="267"/>
      <c r="IVG48" s="319"/>
      <c r="IVI48" s="269"/>
      <c r="IVJ48" s="267"/>
      <c r="IVQ48" s="319"/>
      <c r="IVS48" s="269"/>
      <c r="IVT48" s="267"/>
      <c r="IWA48" s="319"/>
      <c r="IWC48" s="269"/>
      <c r="IWD48" s="267"/>
      <c r="IWK48" s="319"/>
      <c r="IWM48" s="269"/>
      <c r="IWN48" s="267"/>
      <c r="IWU48" s="319"/>
      <c r="IWW48" s="269"/>
      <c r="IWX48" s="267"/>
      <c r="IXE48" s="319"/>
      <c r="IXG48" s="269"/>
      <c r="IXH48" s="267"/>
      <c r="IXO48" s="319"/>
      <c r="IXQ48" s="269"/>
      <c r="IXR48" s="267"/>
      <c r="IXY48" s="319"/>
      <c r="IYA48" s="269"/>
      <c r="IYB48" s="267"/>
      <c r="IYI48" s="319"/>
      <c r="IYK48" s="269"/>
      <c r="IYL48" s="267"/>
      <c r="IYS48" s="319"/>
      <c r="IYU48" s="269"/>
      <c r="IYV48" s="267"/>
      <c r="IZC48" s="319"/>
      <c r="IZE48" s="269"/>
      <c r="IZF48" s="267"/>
      <c r="IZM48" s="319"/>
      <c r="IZO48" s="269"/>
      <c r="IZP48" s="267"/>
      <c r="IZW48" s="319"/>
      <c r="IZY48" s="269"/>
      <c r="IZZ48" s="267"/>
      <c r="JAG48" s="319"/>
      <c r="JAI48" s="269"/>
      <c r="JAJ48" s="267"/>
      <c r="JAQ48" s="319"/>
      <c r="JAS48" s="269"/>
      <c r="JAT48" s="267"/>
      <c r="JBA48" s="319"/>
      <c r="JBC48" s="269"/>
      <c r="JBD48" s="267"/>
      <c r="JBK48" s="319"/>
      <c r="JBM48" s="269"/>
      <c r="JBN48" s="267"/>
      <c r="JBU48" s="319"/>
      <c r="JBW48" s="269"/>
      <c r="JBX48" s="267"/>
      <c r="JCE48" s="319"/>
      <c r="JCG48" s="269"/>
      <c r="JCH48" s="267"/>
      <c r="JCO48" s="319"/>
      <c r="JCQ48" s="269"/>
      <c r="JCR48" s="267"/>
      <c r="JCY48" s="319"/>
      <c r="JDA48" s="269"/>
      <c r="JDB48" s="267"/>
      <c r="JDI48" s="319"/>
      <c r="JDK48" s="269"/>
      <c r="JDL48" s="267"/>
      <c r="JDS48" s="319"/>
      <c r="JDU48" s="269"/>
      <c r="JDV48" s="267"/>
      <c r="JEC48" s="319"/>
      <c r="JEE48" s="269"/>
      <c r="JEF48" s="267"/>
      <c r="JEM48" s="319"/>
      <c r="JEO48" s="269"/>
      <c r="JEP48" s="267"/>
      <c r="JEW48" s="319"/>
      <c r="JEY48" s="269"/>
      <c r="JEZ48" s="267"/>
      <c r="JFG48" s="319"/>
      <c r="JFI48" s="269"/>
      <c r="JFJ48" s="267"/>
      <c r="JFQ48" s="319"/>
      <c r="JFS48" s="269"/>
      <c r="JFT48" s="267"/>
      <c r="JGA48" s="319"/>
      <c r="JGC48" s="269"/>
      <c r="JGD48" s="267"/>
      <c r="JGK48" s="319"/>
      <c r="JGM48" s="269"/>
      <c r="JGN48" s="267"/>
      <c r="JGU48" s="319"/>
      <c r="JGW48" s="269"/>
      <c r="JGX48" s="267"/>
      <c r="JHE48" s="319"/>
      <c r="JHG48" s="269"/>
      <c r="JHH48" s="267"/>
      <c r="JHO48" s="319"/>
      <c r="JHQ48" s="269"/>
      <c r="JHR48" s="267"/>
      <c r="JHY48" s="319"/>
      <c r="JIA48" s="269"/>
      <c r="JIB48" s="267"/>
      <c r="JII48" s="319"/>
      <c r="JIK48" s="269"/>
      <c r="JIL48" s="267"/>
      <c r="JIS48" s="319"/>
      <c r="JIU48" s="269"/>
      <c r="JIV48" s="267"/>
      <c r="JJC48" s="319"/>
      <c r="JJE48" s="269"/>
      <c r="JJF48" s="267"/>
      <c r="JJM48" s="319"/>
      <c r="JJO48" s="269"/>
      <c r="JJP48" s="267"/>
      <c r="JJW48" s="319"/>
      <c r="JJY48" s="269"/>
      <c r="JJZ48" s="267"/>
      <c r="JKG48" s="319"/>
      <c r="JKI48" s="269"/>
      <c r="JKJ48" s="267"/>
      <c r="JKQ48" s="319"/>
      <c r="JKS48" s="269"/>
      <c r="JKT48" s="267"/>
      <c r="JLA48" s="319"/>
      <c r="JLC48" s="269"/>
      <c r="JLD48" s="267"/>
      <c r="JLK48" s="319"/>
      <c r="JLM48" s="269"/>
      <c r="JLN48" s="267"/>
      <c r="JLU48" s="319"/>
      <c r="JLW48" s="269"/>
      <c r="JLX48" s="267"/>
      <c r="JME48" s="319"/>
      <c r="JMG48" s="269"/>
      <c r="JMH48" s="267"/>
      <c r="JMO48" s="319"/>
      <c r="JMQ48" s="269"/>
      <c r="JMR48" s="267"/>
      <c r="JMY48" s="319"/>
      <c r="JNA48" s="269"/>
      <c r="JNB48" s="267"/>
      <c r="JNI48" s="319"/>
      <c r="JNK48" s="269"/>
      <c r="JNL48" s="267"/>
      <c r="JNS48" s="319"/>
      <c r="JNU48" s="269"/>
      <c r="JNV48" s="267"/>
      <c r="JOC48" s="319"/>
      <c r="JOE48" s="269"/>
      <c r="JOF48" s="267"/>
      <c r="JOM48" s="319"/>
      <c r="JOO48" s="269"/>
      <c r="JOP48" s="267"/>
      <c r="JOW48" s="319"/>
      <c r="JOY48" s="269"/>
      <c r="JOZ48" s="267"/>
      <c r="JPG48" s="319"/>
      <c r="JPI48" s="269"/>
      <c r="JPJ48" s="267"/>
      <c r="JPQ48" s="319"/>
      <c r="JPS48" s="269"/>
      <c r="JPT48" s="267"/>
      <c r="JQA48" s="319"/>
      <c r="JQC48" s="269"/>
      <c r="JQD48" s="267"/>
      <c r="JQK48" s="319"/>
      <c r="JQM48" s="269"/>
      <c r="JQN48" s="267"/>
      <c r="JQU48" s="319"/>
      <c r="JQW48" s="269"/>
      <c r="JQX48" s="267"/>
      <c r="JRE48" s="319"/>
      <c r="JRG48" s="269"/>
      <c r="JRH48" s="267"/>
      <c r="JRO48" s="319"/>
      <c r="JRQ48" s="269"/>
      <c r="JRR48" s="267"/>
      <c r="JRY48" s="319"/>
      <c r="JSA48" s="269"/>
      <c r="JSB48" s="267"/>
      <c r="JSI48" s="319"/>
      <c r="JSK48" s="269"/>
      <c r="JSL48" s="267"/>
      <c r="JSS48" s="319"/>
      <c r="JSU48" s="269"/>
      <c r="JSV48" s="267"/>
      <c r="JTC48" s="319"/>
      <c r="JTE48" s="269"/>
      <c r="JTF48" s="267"/>
      <c r="JTM48" s="319"/>
      <c r="JTO48" s="269"/>
      <c r="JTP48" s="267"/>
      <c r="JTW48" s="319"/>
      <c r="JTY48" s="269"/>
      <c r="JTZ48" s="267"/>
      <c r="JUG48" s="319"/>
      <c r="JUI48" s="269"/>
      <c r="JUJ48" s="267"/>
      <c r="JUQ48" s="319"/>
      <c r="JUS48" s="269"/>
      <c r="JUT48" s="267"/>
      <c r="JVA48" s="319"/>
      <c r="JVC48" s="269"/>
      <c r="JVD48" s="267"/>
      <c r="JVK48" s="319"/>
      <c r="JVM48" s="269"/>
      <c r="JVN48" s="267"/>
      <c r="JVU48" s="319"/>
      <c r="JVW48" s="269"/>
      <c r="JVX48" s="267"/>
      <c r="JWE48" s="319"/>
      <c r="JWG48" s="269"/>
      <c r="JWH48" s="267"/>
      <c r="JWO48" s="319"/>
      <c r="JWQ48" s="269"/>
      <c r="JWR48" s="267"/>
      <c r="JWY48" s="319"/>
      <c r="JXA48" s="269"/>
      <c r="JXB48" s="267"/>
      <c r="JXI48" s="319"/>
      <c r="JXK48" s="269"/>
      <c r="JXL48" s="267"/>
      <c r="JXS48" s="319"/>
      <c r="JXU48" s="269"/>
      <c r="JXV48" s="267"/>
      <c r="JYC48" s="319"/>
      <c r="JYE48" s="269"/>
      <c r="JYF48" s="267"/>
      <c r="JYM48" s="319"/>
      <c r="JYO48" s="269"/>
      <c r="JYP48" s="267"/>
      <c r="JYW48" s="319"/>
      <c r="JYY48" s="269"/>
      <c r="JYZ48" s="267"/>
      <c r="JZG48" s="319"/>
      <c r="JZI48" s="269"/>
      <c r="JZJ48" s="267"/>
      <c r="JZQ48" s="319"/>
      <c r="JZS48" s="269"/>
      <c r="JZT48" s="267"/>
      <c r="KAA48" s="319"/>
      <c r="KAC48" s="269"/>
      <c r="KAD48" s="267"/>
      <c r="KAK48" s="319"/>
      <c r="KAM48" s="269"/>
      <c r="KAN48" s="267"/>
      <c r="KAU48" s="319"/>
      <c r="KAW48" s="269"/>
      <c r="KAX48" s="267"/>
      <c r="KBE48" s="319"/>
      <c r="KBG48" s="269"/>
      <c r="KBH48" s="267"/>
      <c r="KBO48" s="319"/>
      <c r="KBQ48" s="269"/>
      <c r="KBR48" s="267"/>
      <c r="KBY48" s="319"/>
      <c r="KCA48" s="269"/>
      <c r="KCB48" s="267"/>
      <c r="KCI48" s="319"/>
      <c r="KCK48" s="269"/>
      <c r="KCL48" s="267"/>
      <c r="KCS48" s="319"/>
      <c r="KCU48" s="269"/>
      <c r="KCV48" s="267"/>
      <c r="KDC48" s="319"/>
      <c r="KDE48" s="269"/>
      <c r="KDF48" s="267"/>
      <c r="KDM48" s="319"/>
      <c r="KDO48" s="269"/>
      <c r="KDP48" s="267"/>
      <c r="KDW48" s="319"/>
      <c r="KDY48" s="269"/>
      <c r="KDZ48" s="267"/>
      <c r="KEG48" s="319"/>
      <c r="KEI48" s="269"/>
      <c r="KEJ48" s="267"/>
      <c r="KEQ48" s="319"/>
      <c r="KES48" s="269"/>
      <c r="KET48" s="267"/>
      <c r="KFA48" s="319"/>
      <c r="KFC48" s="269"/>
      <c r="KFD48" s="267"/>
      <c r="KFK48" s="319"/>
      <c r="KFM48" s="269"/>
      <c r="KFN48" s="267"/>
      <c r="KFU48" s="319"/>
      <c r="KFW48" s="269"/>
      <c r="KFX48" s="267"/>
      <c r="KGE48" s="319"/>
      <c r="KGG48" s="269"/>
      <c r="KGH48" s="267"/>
      <c r="KGO48" s="319"/>
      <c r="KGQ48" s="269"/>
      <c r="KGR48" s="267"/>
      <c r="KGY48" s="319"/>
      <c r="KHA48" s="269"/>
      <c r="KHB48" s="267"/>
      <c r="KHI48" s="319"/>
      <c r="KHK48" s="269"/>
      <c r="KHL48" s="267"/>
      <c r="KHS48" s="319"/>
      <c r="KHU48" s="269"/>
      <c r="KHV48" s="267"/>
      <c r="KIC48" s="319"/>
      <c r="KIE48" s="269"/>
      <c r="KIF48" s="267"/>
      <c r="KIM48" s="319"/>
      <c r="KIO48" s="269"/>
      <c r="KIP48" s="267"/>
      <c r="KIW48" s="319"/>
      <c r="KIY48" s="269"/>
      <c r="KIZ48" s="267"/>
      <c r="KJG48" s="319"/>
      <c r="KJI48" s="269"/>
      <c r="KJJ48" s="267"/>
      <c r="KJQ48" s="319"/>
      <c r="KJS48" s="269"/>
      <c r="KJT48" s="267"/>
      <c r="KKA48" s="319"/>
      <c r="KKC48" s="269"/>
      <c r="KKD48" s="267"/>
      <c r="KKK48" s="319"/>
      <c r="KKM48" s="269"/>
      <c r="KKN48" s="267"/>
      <c r="KKU48" s="319"/>
      <c r="KKW48" s="269"/>
      <c r="KKX48" s="267"/>
      <c r="KLE48" s="319"/>
      <c r="KLG48" s="269"/>
      <c r="KLH48" s="267"/>
      <c r="KLO48" s="319"/>
      <c r="KLQ48" s="269"/>
      <c r="KLR48" s="267"/>
      <c r="KLY48" s="319"/>
      <c r="KMA48" s="269"/>
      <c r="KMB48" s="267"/>
      <c r="KMI48" s="319"/>
      <c r="KMK48" s="269"/>
      <c r="KML48" s="267"/>
      <c r="KMS48" s="319"/>
      <c r="KMU48" s="269"/>
      <c r="KMV48" s="267"/>
      <c r="KNC48" s="319"/>
      <c r="KNE48" s="269"/>
      <c r="KNF48" s="267"/>
      <c r="KNM48" s="319"/>
      <c r="KNO48" s="269"/>
      <c r="KNP48" s="267"/>
      <c r="KNW48" s="319"/>
      <c r="KNY48" s="269"/>
      <c r="KNZ48" s="267"/>
      <c r="KOG48" s="319"/>
      <c r="KOI48" s="269"/>
      <c r="KOJ48" s="267"/>
      <c r="KOQ48" s="319"/>
      <c r="KOS48" s="269"/>
      <c r="KOT48" s="267"/>
      <c r="KPA48" s="319"/>
      <c r="KPC48" s="269"/>
      <c r="KPD48" s="267"/>
      <c r="KPK48" s="319"/>
      <c r="KPM48" s="269"/>
      <c r="KPN48" s="267"/>
      <c r="KPU48" s="319"/>
      <c r="KPW48" s="269"/>
      <c r="KPX48" s="267"/>
      <c r="KQE48" s="319"/>
      <c r="KQG48" s="269"/>
      <c r="KQH48" s="267"/>
      <c r="KQO48" s="319"/>
      <c r="KQQ48" s="269"/>
      <c r="KQR48" s="267"/>
      <c r="KQY48" s="319"/>
      <c r="KRA48" s="269"/>
      <c r="KRB48" s="267"/>
      <c r="KRI48" s="319"/>
      <c r="KRK48" s="269"/>
      <c r="KRL48" s="267"/>
      <c r="KRS48" s="319"/>
      <c r="KRU48" s="269"/>
      <c r="KRV48" s="267"/>
      <c r="KSC48" s="319"/>
      <c r="KSE48" s="269"/>
      <c r="KSF48" s="267"/>
      <c r="KSM48" s="319"/>
      <c r="KSO48" s="269"/>
      <c r="KSP48" s="267"/>
      <c r="KSW48" s="319"/>
      <c r="KSY48" s="269"/>
      <c r="KSZ48" s="267"/>
      <c r="KTG48" s="319"/>
      <c r="KTI48" s="269"/>
      <c r="KTJ48" s="267"/>
      <c r="KTQ48" s="319"/>
      <c r="KTS48" s="269"/>
      <c r="KTT48" s="267"/>
      <c r="KUA48" s="319"/>
      <c r="KUC48" s="269"/>
      <c r="KUD48" s="267"/>
      <c r="KUK48" s="319"/>
      <c r="KUM48" s="269"/>
      <c r="KUN48" s="267"/>
      <c r="KUU48" s="319"/>
      <c r="KUW48" s="269"/>
      <c r="KUX48" s="267"/>
      <c r="KVE48" s="319"/>
      <c r="KVG48" s="269"/>
      <c r="KVH48" s="267"/>
      <c r="KVO48" s="319"/>
      <c r="KVQ48" s="269"/>
      <c r="KVR48" s="267"/>
      <c r="KVY48" s="319"/>
      <c r="KWA48" s="269"/>
      <c r="KWB48" s="267"/>
      <c r="KWI48" s="319"/>
      <c r="KWK48" s="269"/>
      <c r="KWL48" s="267"/>
      <c r="KWS48" s="319"/>
      <c r="KWU48" s="269"/>
      <c r="KWV48" s="267"/>
      <c r="KXC48" s="319"/>
      <c r="KXE48" s="269"/>
      <c r="KXF48" s="267"/>
      <c r="KXM48" s="319"/>
      <c r="KXO48" s="269"/>
      <c r="KXP48" s="267"/>
      <c r="KXW48" s="319"/>
      <c r="KXY48" s="269"/>
      <c r="KXZ48" s="267"/>
      <c r="KYG48" s="319"/>
      <c r="KYI48" s="269"/>
      <c r="KYJ48" s="267"/>
      <c r="KYQ48" s="319"/>
      <c r="KYS48" s="269"/>
      <c r="KYT48" s="267"/>
      <c r="KZA48" s="319"/>
      <c r="KZC48" s="269"/>
      <c r="KZD48" s="267"/>
      <c r="KZK48" s="319"/>
      <c r="KZM48" s="269"/>
      <c r="KZN48" s="267"/>
      <c r="KZU48" s="319"/>
      <c r="KZW48" s="269"/>
      <c r="KZX48" s="267"/>
      <c r="LAE48" s="319"/>
      <c r="LAG48" s="269"/>
      <c r="LAH48" s="267"/>
      <c r="LAO48" s="319"/>
      <c r="LAQ48" s="269"/>
      <c r="LAR48" s="267"/>
      <c r="LAY48" s="319"/>
      <c r="LBA48" s="269"/>
      <c r="LBB48" s="267"/>
      <c r="LBI48" s="319"/>
      <c r="LBK48" s="269"/>
      <c r="LBL48" s="267"/>
      <c r="LBS48" s="319"/>
      <c r="LBU48" s="269"/>
      <c r="LBV48" s="267"/>
      <c r="LCC48" s="319"/>
      <c r="LCE48" s="269"/>
      <c r="LCF48" s="267"/>
      <c r="LCM48" s="319"/>
      <c r="LCO48" s="269"/>
      <c r="LCP48" s="267"/>
      <c r="LCW48" s="319"/>
      <c r="LCY48" s="269"/>
      <c r="LCZ48" s="267"/>
      <c r="LDG48" s="319"/>
      <c r="LDI48" s="269"/>
      <c r="LDJ48" s="267"/>
      <c r="LDQ48" s="319"/>
      <c r="LDS48" s="269"/>
      <c r="LDT48" s="267"/>
      <c r="LEA48" s="319"/>
      <c r="LEC48" s="269"/>
      <c r="LED48" s="267"/>
      <c r="LEK48" s="319"/>
      <c r="LEM48" s="269"/>
      <c r="LEN48" s="267"/>
      <c r="LEU48" s="319"/>
      <c r="LEW48" s="269"/>
      <c r="LEX48" s="267"/>
      <c r="LFE48" s="319"/>
      <c r="LFG48" s="269"/>
      <c r="LFH48" s="267"/>
      <c r="LFO48" s="319"/>
      <c r="LFQ48" s="269"/>
      <c r="LFR48" s="267"/>
      <c r="LFY48" s="319"/>
      <c r="LGA48" s="269"/>
      <c r="LGB48" s="267"/>
      <c r="LGI48" s="319"/>
      <c r="LGK48" s="269"/>
      <c r="LGL48" s="267"/>
      <c r="LGS48" s="319"/>
      <c r="LGU48" s="269"/>
      <c r="LGV48" s="267"/>
      <c r="LHC48" s="319"/>
      <c r="LHE48" s="269"/>
      <c r="LHF48" s="267"/>
      <c r="LHM48" s="319"/>
      <c r="LHO48" s="269"/>
      <c r="LHP48" s="267"/>
      <c r="LHW48" s="319"/>
      <c r="LHY48" s="269"/>
      <c r="LHZ48" s="267"/>
      <c r="LIG48" s="319"/>
      <c r="LII48" s="269"/>
      <c r="LIJ48" s="267"/>
      <c r="LIQ48" s="319"/>
      <c r="LIS48" s="269"/>
      <c r="LIT48" s="267"/>
      <c r="LJA48" s="319"/>
      <c r="LJC48" s="269"/>
      <c r="LJD48" s="267"/>
      <c r="LJK48" s="319"/>
      <c r="LJM48" s="269"/>
      <c r="LJN48" s="267"/>
      <c r="LJU48" s="319"/>
      <c r="LJW48" s="269"/>
      <c r="LJX48" s="267"/>
      <c r="LKE48" s="319"/>
      <c r="LKG48" s="269"/>
      <c r="LKH48" s="267"/>
      <c r="LKO48" s="319"/>
      <c r="LKQ48" s="269"/>
      <c r="LKR48" s="267"/>
      <c r="LKY48" s="319"/>
      <c r="LLA48" s="269"/>
      <c r="LLB48" s="267"/>
      <c r="LLI48" s="319"/>
      <c r="LLK48" s="269"/>
      <c r="LLL48" s="267"/>
      <c r="LLS48" s="319"/>
      <c r="LLU48" s="269"/>
      <c r="LLV48" s="267"/>
      <c r="LMC48" s="319"/>
      <c r="LME48" s="269"/>
      <c r="LMF48" s="267"/>
      <c r="LMM48" s="319"/>
      <c r="LMO48" s="269"/>
      <c r="LMP48" s="267"/>
      <c r="LMW48" s="319"/>
      <c r="LMY48" s="269"/>
      <c r="LMZ48" s="267"/>
      <c r="LNG48" s="319"/>
      <c r="LNI48" s="269"/>
      <c r="LNJ48" s="267"/>
      <c r="LNQ48" s="319"/>
      <c r="LNS48" s="269"/>
      <c r="LNT48" s="267"/>
      <c r="LOA48" s="319"/>
      <c r="LOC48" s="269"/>
      <c r="LOD48" s="267"/>
      <c r="LOK48" s="319"/>
      <c r="LOM48" s="269"/>
      <c r="LON48" s="267"/>
      <c r="LOU48" s="319"/>
      <c r="LOW48" s="269"/>
      <c r="LOX48" s="267"/>
      <c r="LPE48" s="319"/>
      <c r="LPG48" s="269"/>
      <c r="LPH48" s="267"/>
      <c r="LPO48" s="319"/>
      <c r="LPQ48" s="269"/>
      <c r="LPR48" s="267"/>
      <c r="LPY48" s="319"/>
      <c r="LQA48" s="269"/>
      <c r="LQB48" s="267"/>
      <c r="LQI48" s="319"/>
      <c r="LQK48" s="269"/>
      <c r="LQL48" s="267"/>
      <c r="LQS48" s="319"/>
      <c r="LQU48" s="269"/>
      <c r="LQV48" s="267"/>
      <c r="LRC48" s="319"/>
      <c r="LRE48" s="269"/>
      <c r="LRF48" s="267"/>
      <c r="LRM48" s="319"/>
      <c r="LRO48" s="269"/>
      <c r="LRP48" s="267"/>
      <c r="LRW48" s="319"/>
      <c r="LRY48" s="269"/>
      <c r="LRZ48" s="267"/>
      <c r="LSG48" s="319"/>
      <c r="LSI48" s="269"/>
      <c r="LSJ48" s="267"/>
      <c r="LSQ48" s="319"/>
      <c r="LSS48" s="269"/>
      <c r="LST48" s="267"/>
      <c r="LTA48" s="319"/>
      <c r="LTC48" s="269"/>
      <c r="LTD48" s="267"/>
      <c r="LTK48" s="319"/>
      <c r="LTM48" s="269"/>
      <c r="LTN48" s="267"/>
      <c r="LTU48" s="319"/>
      <c r="LTW48" s="269"/>
      <c r="LTX48" s="267"/>
      <c r="LUE48" s="319"/>
      <c r="LUG48" s="269"/>
      <c r="LUH48" s="267"/>
      <c r="LUO48" s="319"/>
      <c r="LUQ48" s="269"/>
      <c r="LUR48" s="267"/>
      <c r="LUY48" s="319"/>
      <c r="LVA48" s="269"/>
      <c r="LVB48" s="267"/>
      <c r="LVI48" s="319"/>
      <c r="LVK48" s="269"/>
      <c r="LVL48" s="267"/>
      <c r="LVS48" s="319"/>
      <c r="LVU48" s="269"/>
      <c r="LVV48" s="267"/>
      <c r="LWC48" s="319"/>
      <c r="LWE48" s="269"/>
      <c r="LWF48" s="267"/>
      <c r="LWM48" s="319"/>
      <c r="LWO48" s="269"/>
      <c r="LWP48" s="267"/>
      <c r="LWW48" s="319"/>
      <c r="LWY48" s="269"/>
      <c r="LWZ48" s="267"/>
      <c r="LXG48" s="319"/>
      <c r="LXI48" s="269"/>
      <c r="LXJ48" s="267"/>
      <c r="LXQ48" s="319"/>
      <c r="LXS48" s="269"/>
      <c r="LXT48" s="267"/>
      <c r="LYA48" s="319"/>
      <c r="LYC48" s="269"/>
      <c r="LYD48" s="267"/>
      <c r="LYK48" s="319"/>
      <c r="LYM48" s="269"/>
      <c r="LYN48" s="267"/>
      <c r="LYU48" s="319"/>
      <c r="LYW48" s="269"/>
      <c r="LYX48" s="267"/>
      <c r="LZE48" s="319"/>
      <c r="LZG48" s="269"/>
      <c r="LZH48" s="267"/>
      <c r="LZO48" s="319"/>
      <c r="LZQ48" s="269"/>
      <c r="LZR48" s="267"/>
      <c r="LZY48" s="319"/>
      <c r="MAA48" s="269"/>
      <c r="MAB48" s="267"/>
      <c r="MAI48" s="319"/>
      <c r="MAK48" s="269"/>
      <c r="MAL48" s="267"/>
      <c r="MAS48" s="319"/>
      <c r="MAU48" s="269"/>
      <c r="MAV48" s="267"/>
      <c r="MBC48" s="319"/>
      <c r="MBE48" s="269"/>
      <c r="MBF48" s="267"/>
      <c r="MBM48" s="319"/>
      <c r="MBO48" s="269"/>
      <c r="MBP48" s="267"/>
      <c r="MBW48" s="319"/>
      <c r="MBY48" s="269"/>
      <c r="MBZ48" s="267"/>
      <c r="MCG48" s="319"/>
      <c r="MCI48" s="269"/>
      <c r="MCJ48" s="267"/>
      <c r="MCQ48" s="319"/>
      <c r="MCS48" s="269"/>
      <c r="MCT48" s="267"/>
      <c r="MDA48" s="319"/>
      <c r="MDC48" s="269"/>
      <c r="MDD48" s="267"/>
      <c r="MDK48" s="319"/>
      <c r="MDM48" s="269"/>
      <c r="MDN48" s="267"/>
      <c r="MDU48" s="319"/>
      <c r="MDW48" s="269"/>
      <c r="MDX48" s="267"/>
      <c r="MEE48" s="319"/>
      <c r="MEG48" s="269"/>
      <c r="MEH48" s="267"/>
      <c r="MEO48" s="319"/>
      <c r="MEQ48" s="269"/>
      <c r="MER48" s="267"/>
      <c r="MEY48" s="319"/>
      <c r="MFA48" s="269"/>
      <c r="MFB48" s="267"/>
      <c r="MFI48" s="319"/>
      <c r="MFK48" s="269"/>
      <c r="MFL48" s="267"/>
      <c r="MFS48" s="319"/>
      <c r="MFU48" s="269"/>
      <c r="MFV48" s="267"/>
      <c r="MGC48" s="319"/>
      <c r="MGE48" s="269"/>
      <c r="MGF48" s="267"/>
      <c r="MGM48" s="319"/>
      <c r="MGO48" s="269"/>
      <c r="MGP48" s="267"/>
      <c r="MGW48" s="319"/>
      <c r="MGY48" s="269"/>
      <c r="MGZ48" s="267"/>
      <c r="MHG48" s="319"/>
      <c r="MHI48" s="269"/>
      <c r="MHJ48" s="267"/>
      <c r="MHQ48" s="319"/>
      <c r="MHS48" s="269"/>
      <c r="MHT48" s="267"/>
      <c r="MIA48" s="319"/>
      <c r="MIC48" s="269"/>
      <c r="MID48" s="267"/>
      <c r="MIK48" s="319"/>
      <c r="MIM48" s="269"/>
      <c r="MIN48" s="267"/>
      <c r="MIU48" s="319"/>
      <c r="MIW48" s="269"/>
      <c r="MIX48" s="267"/>
      <c r="MJE48" s="319"/>
      <c r="MJG48" s="269"/>
      <c r="MJH48" s="267"/>
      <c r="MJO48" s="319"/>
      <c r="MJQ48" s="269"/>
      <c r="MJR48" s="267"/>
      <c r="MJY48" s="319"/>
      <c r="MKA48" s="269"/>
      <c r="MKB48" s="267"/>
      <c r="MKI48" s="319"/>
      <c r="MKK48" s="269"/>
      <c r="MKL48" s="267"/>
      <c r="MKS48" s="319"/>
      <c r="MKU48" s="269"/>
      <c r="MKV48" s="267"/>
      <c r="MLC48" s="319"/>
      <c r="MLE48" s="269"/>
      <c r="MLF48" s="267"/>
      <c r="MLM48" s="319"/>
      <c r="MLO48" s="269"/>
      <c r="MLP48" s="267"/>
      <c r="MLW48" s="319"/>
      <c r="MLY48" s="269"/>
      <c r="MLZ48" s="267"/>
      <c r="MMG48" s="319"/>
      <c r="MMI48" s="269"/>
      <c r="MMJ48" s="267"/>
      <c r="MMQ48" s="319"/>
      <c r="MMS48" s="269"/>
      <c r="MMT48" s="267"/>
      <c r="MNA48" s="319"/>
      <c r="MNC48" s="269"/>
      <c r="MND48" s="267"/>
      <c r="MNK48" s="319"/>
      <c r="MNM48" s="269"/>
      <c r="MNN48" s="267"/>
      <c r="MNU48" s="319"/>
      <c r="MNW48" s="269"/>
      <c r="MNX48" s="267"/>
      <c r="MOE48" s="319"/>
      <c r="MOG48" s="269"/>
      <c r="MOH48" s="267"/>
      <c r="MOO48" s="319"/>
      <c r="MOQ48" s="269"/>
      <c r="MOR48" s="267"/>
      <c r="MOY48" s="319"/>
      <c r="MPA48" s="269"/>
      <c r="MPB48" s="267"/>
      <c r="MPI48" s="319"/>
      <c r="MPK48" s="269"/>
      <c r="MPL48" s="267"/>
      <c r="MPS48" s="319"/>
      <c r="MPU48" s="269"/>
      <c r="MPV48" s="267"/>
      <c r="MQC48" s="319"/>
      <c r="MQE48" s="269"/>
      <c r="MQF48" s="267"/>
      <c r="MQM48" s="319"/>
      <c r="MQO48" s="269"/>
      <c r="MQP48" s="267"/>
      <c r="MQW48" s="319"/>
      <c r="MQY48" s="269"/>
      <c r="MQZ48" s="267"/>
      <c r="MRG48" s="319"/>
      <c r="MRI48" s="269"/>
      <c r="MRJ48" s="267"/>
      <c r="MRQ48" s="319"/>
      <c r="MRS48" s="269"/>
      <c r="MRT48" s="267"/>
      <c r="MSA48" s="319"/>
      <c r="MSC48" s="269"/>
      <c r="MSD48" s="267"/>
      <c r="MSK48" s="319"/>
      <c r="MSM48" s="269"/>
      <c r="MSN48" s="267"/>
      <c r="MSU48" s="319"/>
      <c r="MSW48" s="269"/>
      <c r="MSX48" s="267"/>
      <c r="MTE48" s="319"/>
      <c r="MTG48" s="269"/>
      <c r="MTH48" s="267"/>
      <c r="MTO48" s="319"/>
      <c r="MTQ48" s="269"/>
      <c r="MTR48" s="267"/>
      <c r="MTY48" s="319"/>
      <c r="MUA48" s="269"/>
      <c r="MUB48" s="267"/>
      <c r="MUI48" s="319"/>
      <c r="MUK48" s="269"/>
      <c r="MUL48" s="267"/>
      <c r="MUS48" s="319"/>
      <c r="MUU48" s="269"/>
      <c r="MUV48" s="267"/>
      <c r="MVC48" s="319"/>
      <c r="MVE48" s="269"/>
      <c r="MVF48" s="267"/>
      <c r="MVM48" s="319"/>
      <c r="MVO48" s="269"/>
      <c r="MVP48" s="267"/>
      <c r="MVW48" s="319"/>
      <c r="MVY48" s="269"/>
      <c r="MVZ48" s="267"/>
      <c r="MWG48" s="319"/>
      <c r="MWI48" s="269"/>
      <c r="MWJ48" s="267"/>
      <c r="MWQ48" s="319"/>
      <c r="MWS48" s="269"/>
      <c r="MWT48" s="267"/>
      <c r="MXA48" s="319"/>
      <c r="MXC48" s="269"/>
      <c r="MXD48" s="267"/>
      <c r="MXK48" s="319"/>
      <c r="MXM48" s="269"/>
      <c r="MXN48" s="267"/>
      <c r="MXU48" s="319"/>
      <c r="MXW48" s="269"/>
      <c r="MXX48" s="267"/>
      <c r="MYE48" s="319"/>
      <c r="MYG48" s="269"/>
      <c r="MYH48" s="267"/>
      <c r="MYO48" s="319"/>
      <c r="MYQ48" s="269"/>
      <c r="MYR48" s="267"/>
      <c r="MYY48" s="319"/>
      <c r="MZA48" s="269"/>
      <c r="MZB48" s="267"/>
      <c r="MZI48" s="319"/>
      <c r="MZK48" s="269"/>
      <c r="MZL48" s="267"/>
      <c r="MZS48" s="319"/>
      <c r="MZU48" s="269"/>
      <c r="MZV48" s="267"/>
      <c r="NAC48" s="319"/>
      <c r="NAE48" s="269"/>
      <c r="NAF48" s="267"/>
      <c r="NAM48" s="319"/>
      <c r="NAO48" s="269"/>
      <c r="NAP48" s="267"/>
      <c r="NAW48" s="319"/>
      <c r="NAY48" s="269"/>
      <c r="NAZ48" s="267"/>
      <c r="NBG48" s="319"/>
      <c r="NBI48" s="269"/>
      <c r="NBJ48" s="267"/>
      <c r="NBQ48" s="319"/>
      <c r="NBS48" s="269"/>
      <c r="NBT48" s="267"/>
      <c r="NCA48" s="319"/>
      <c r="NCC48" s="269"/>
      <c r="NCD48" s="267"/>
      <c r="NCK48" s="319"/>
      <c r="NCM48" s="269"/>
      <c r="NCN48" s="267"/>
      <c r="NCU48" s="319"/>
      <c r="NCW48" s="269"/>
      <c r="NCX48" s="267"/>
      <c r="NDE48" s="319"/>
      <c r="NDG48" s="269"/>
      <c r="NDH48" s="267"/>
      <c r="NDO48" s="319"/>
      <c r="NDQ48" s="269"/>
      <c r="NDR48" s="267"/>
      <c r="NDY48" s="319"/>
      <c r="NEA48" s="269"/>
      <c r="NEB48" s="267"/>
      <c r="NEI48" s="319"/>
      <c r="NEK48" s="269"/>
      <c r="NEL48" s="267"/>
      <c r="NES48" s="319"/>
      <c r="NEU48" s="269"/>
      <c r="NEV48" s="267"/>
      <c r="NFC48" s="319"/>
      <c r="NFE48" s="269"/>
      <c r="NFF48" s="267"/>
      <c r="NFM48" s="319"/>
      <c r="NFO48" s="269"/>
      <c r="NFP48" s="267"/>
      <c r="NFW48" s="319"/>
      <c r="NFY48" s="269"/>
      <c r="NFZ48" s="267"/>
      <c r="NGG48" s="319"/>
      <c r="NGI48" s="269"/>
      <c r="NGJ48" s="267"/>
      <c r="NGQ48" s="319"/>
      <c r="NGS48" s="269"/>
      <c r="NGT48" s="267"/>
      <c r="NHA48" s="319"/>
      <c r="NHC48" s="269"/>
      <c r="NHD48" s="267"/>
      <c r="NHK48" s="319"/>
      <c r="NHM48" s="269"/>
      <c r="NHN48" s="267"/>
      <c r="NHU48" s="319"/>
      <c r="NHW48" s="269"/>
      <c r="NHX48" s="267"/>
      <c r="NIE48" s="319"/>
      <c r="NIG48" s="269"/>
      <c r="NIH48" s="267"/>
      <c r="NIO48" s="319"/>
      <c r="NIQ48" s="269"/>
      <c r="NIR48" s="267"/>
      <c r="NIY48" s="319"/>
      <c r="NJA48" s="269"/>
      <c r="NJB48" s="267"/>
      <c r="NJI48" s="319"/>
      <c r="NJK48" s="269"/>
      <c r="NJL48" s="267"/>
      <c r="NJS48" s="319"/>
      <c r="NJU48" s="269"/>
      <c r="NJV48" s="267"/>
      <c r="NKC48" s="319"/>
      <c r="NKE48" s="269"/>
      <c r="NKF48" s="267"/>
      <c r="NKM48" s="319"/>
      <c r="NKO48" s="269"/>
      <c r="NKP48" s="267"/>
      <c r="NKW48" s="319"/>
      <c r="NKY48" s="269"/>
      <c r="NKZ48" s="267"/>
      <c r="NLG48" s="319"/>
      <c r="NLI48" s="269"/>
      <c r="NLJ48" s="267"/>
      <c r="NLQ48" s="319"/>
      <c r="NLS48" s="269"/>
      <c r="NLT48" s="267"/>
      <c r="NMA48" s="319"/>
      <c r="NMC48" s="269"/>
      <c r="NMD48" s="267"/>
      <c r="NMK48" s="319"/>
      <c r="NMM48" s="269"/>
      <c r="NMN48" s="267"/>
      <c r="NMU48" s="319"/>
      <c r="NMW48" s="269"/>
      <c r="NMX48" s="267"/>
      <c r="NNE48" s="319"/>
      <c r="NNG48" s="269"/>
      <c r="NNH48" s="267"/>
      <c r="NNO48" s="319"/>
      <c r="NNQ48" s="269"/>
      <c r="NNR48" s="267"/>
      <c r="NNY48" s="319"/>
      <c r="NOA48" s="269"/>
      <c r="NOB48" s="267"/>
      <c r="NOI48" s="319"/>
      <c r="NOK48" s="269"/>
      <c r="NOL48" s="267"/>
      <c r="NOS48" s="319"/>
      <c r="NOU48" s="269"/>
      <c r="NOV48" s="267"/>
      <c r="NPC48" s="319"/>
      <c r="NPE48" s="269"/>
      <c r="NPF48" s="267"/>
      <c r="NPM48" s="319"/>
      <c r="NPO48" s="269"/>
      <c r="NPP48" s="267"/>
      <c r="NPW48" s="319"/>
      <c r="NPY48" s="269"/>
      <c r="NPZ48" s="267"/>
      <c r="NQG48" s="319"/>
      <c r="NQI48" s="269"/>
      <c r="NQJ48" s="267"/>
      <c r="NQQ48" s="319"/>
      <c r="NQS48" s="269"/>
      <c r="NQT48" s="267"/>
      <c r="NRA48" s="319"/>
      <c r="NRC48" s="269"/>
      <c r="NRD48" s="267"/>
      <c r="NRK48" s="319"/>
      <c r="NRM48" s="269"/>
      <c r="NRN48" s="267"/>
      <c r="NRU48" s="319"/>
      <c r="NRW48" s="269"/>
      <c r="NRX48" s="267"/>
      <c r="NSE48" s="319"/>
      <c r="NSG48" s="269"/>
      <c r="NSH48" s="267"/>
      <c r="NSO48" s="319"/>
      <c r="NSQ48" s="269"/>
      <c r="NSR48" s="267"/>
      <c r="NSY48" s="319"/>
      <c r="NTA48" s="269"/>
      <c r="NTB48" s="267"/>
      <c r="NTI48" s="319"/>
      <c r="NTK48" s="269"/>
      <c r="NTL48" s="267"/>
      <c r="NTS48" s="319"/>
      <c r="NTU48" s="269"/>
      <c r="NTV48" s="267"/>
      <c r="NUC48" s="319"/>
      <c r="NUE48" s="269"/>
      <c r="NUF48" s="267"/>
      <c r="NUM48" s="319"/>
      <c r="NUO48" s="269"/>
      <c r="NUP48" s="267"/>
      <c r="NUW48" s="319"/>
      <c r="NUY48" s="269"/>
      <c r="NUZ48" s="267"/>
      <c r="NVG48" s="319"/>
      <c r="NVI48" s="269"/>
      <c r="NVJ48" s="267"/>
      <c r="NVQ48" s="319"/>
      <c r="NVS48" s="269"/>
      <c r="NVT48" s="267"/>
      <c r="NWA48" s="319"/>
      <c r="NWC48" s="269"/>
      <c r="NWD48" s="267"/>
      <c r="NWK48" s="319"/>
      <c r="NWM48" s="269"/>
      <c r="NWN48" s="267"/>
      <c r="NWU48" s="319"/>
      <c r="NWW48" s="269"/>
      <c r="NWX48" s="267"/>
      <c r="NXE48" s="319"/>
      <c r="NXG48" s="269"/>
      <c r="NXH48" s="267"/>
      <c r="NXO48" s="319"/>
      <c r="NXQ48" s="269"/>
      <c r="NXR48" s="267"/>
      <c r="NXY48" s="319"/>
      <c r="NYA48" s="269"/>
      <c r="NYB48" s="267"/>
      <c r="NYI48" s="319"/>
      <c r="NYK48" s="269"/>
      <c r="NYL48" s="267"/>
      <c r="NYS48" s="319"/>
      <c r="NYU48" s="269"/>
      <c r="NYV48" s="267"/>
      <c r="NZC48" s="319"/>
      <c r="NZE48" s="269"/>
      <c r="NZF48" s="267"/>
      <c r="NZM48" s="319"/>
      <c r="NZO48" s="269"/>
      <c r="NZP48" s="267"/>
      <c r="NZW48" s="319"/>
      <c r="NZY48" s="269"/>
      <c r="NZZ48" s="267"/>
      <c r="OAG48" s="319"/>
      <c r="OAI48" s="269"/>
      <c r="OAJ48" s="267"/>
      <c r="OAQ48" s="319"/>
      <c r="OAS48" s="269"/>
      <c r="OAT48" s="267"/>
      <c r="OBA48" s="319"/>
      <c r="OBC48" s="269"/>
      <c r="OBD48" s="267"/>
      <c r="OBK48" s="319"/>
      <c r="OBM48" s="269"/>
      <c r="OBN48" s="267"/>
      <c r="OBU48" s="319"/>
      <c r="OBW48" s="269"/>
      <c r="OBX48" s="267"/>
      <c r="OCE48" s="319"/>
      <c r="OCG48" s="269"/>
      <c r="OCH48" s="267"/>
      <c r="OCO48" s="319"/>
      <c r="OCQ48" s="269"/>
      <c r="OCR48" s="267"/>
      <c r="OCY48" s="319"/>
      <c r="ODA48" s="269"/>
      <c r="ODB48" s="267"/>
      <c r="ODI48" s="319"/>
      <c r="ODK48" s="269"/>
      <c r="ODL48" s="267"/>
      <c r="ODS48" s="319"/>
      <c r="ODU48" s="269"/>
      <c r="ODV48" s="267"/>
      <c r="OEC48" s="319"/>
      <c r="OEE48" s="269"/>
      <c r="OEF48" s="267"/>
      <c r="OEM48" s="319"/>
      <c r="OEO48" s="269"/>
      <c r="OEP48" s="267"/>
      <c r="OEW48" s="319"/>
      <c r="OEY48" s="269"/>
      <c r="OEZ48" s="267"/>
      <c r="OFG48" s="319"/>
      <c r="OFI48" s="269"/>
      <c r="OFJ48" s="267"/>
      <c r="OFQ48" s="319"/>
      <c r="OFS48" s="269"/>
      <c r="OFT48" s="267"/>
      <c r="OGA48" s="319"/>
      <c r="OGC48" s="269"/>
      <c r="OGD48" s="267"/>
      <c r="OGK48" s="319"/>
      <c r="OGM48" s="269"/>
      <c r="OGN48" s="267"/>
      <c r="OGU48" s="319"/>
      <c r="OGW48" s="269"/>
      <c r="OGX48" s="267"/>
      <c r="OHE48" s="319"/>
      <c r="OHG48" s="269"/>
      <c r="OHH48" s="267"/>
      <c r="OHO48" s="319"/>
      <c r="OHQ48" s="269"/>
      <c r="OHR48" s="267"/>
      <c r="OHY48" s="319"/>
      <c r="OIA48" s="269"/>
      <c r="OIB48" s="267"/>
      <c r="OII48" s="319"/>
      <c r="OIK48" s="269"/>
      <c r="OIL48" s="267"/>
      <c r="OIS48" s="319"/>
      <c r="OIU48" s="269"/>
      <c r="OIV48" s="267"/>
      <c r="OJC48" s="319"/>
      <c r="OJE48" s="269"/>
      <c r="OJF48" s="267"/>
      <c r="OJM48" s="319"/>
      <c r="OJO48" s="269"/>
      <c r="OJP48" s="267"/>
      <c r="OJW48" s="319"/>
      <c r="OJY48" s="269"/>
      <c r="OJZ48" s="267"/>
      <c r="OKG48" s="319"/>
      <c r="OKI48" s="269"/>
      <c r="OKJ48" s="267"/>
      <c r="OKQ48" s="319"/>
      <c r="OKS48" s="269"/>
      <c r="OKT48" s="267"/>
      <c r="OLA48" s="319"/>
      <c r="OLC48" s="269"/>
      <c r="OLD48" s="267"/>
      <c r="OLK48" s="319"/>
      <c r="OLM48" s="269"/>
      <c r="OLN48" s="267"/>
      <c r="OLU48" s="319"/>
      <c r="OLW48" s="269"/>
      <c r="OLX48" s="267"/>
      <c r="OME48" s="319"/>
      <c r="OMG48" s="269"/>
      <c r="OMH48" s="267"/>
      <c r="OMO48" s="319"/>
      <c r="OMQ48" s="269"/>
      <c r="OMR48" s="267"/>
      <c r="OMY48" s="319"/>
      <c r="ONA48" s="269"/>
      <c r="ONB48" s="267"/>
      <c r="ONI48" s="319"/>
      <c r="ONK48" s="269"/>
      <c r="ONL48" s="267"/>
      <c r="ONS48" s="319"/>
      <c r="ONU48" s="269"/>
      <c r="ONV48" s="267"/>
      <c r="OOC48" s="319"/>
      <c r="OOE48" s="269"/>
      <c r="OOF48" s="267"/>
      <c r="OOM48" s="319"/>
      <c r="OOO48" s="269"/>
      <c r="OOP48" s="267"/>
      <c r="OOW48" s="319"/>
      <c r="OOY48" s="269"/>
      <c r="OOZ48" s="267"/>
      <c r="OPG48" s="319"/>
      <c r="OPI48" s="269"/>
      <c r="OPJ48" s="267"/>
      <c r="OPQ48" s="319"/>
      <c r="OPS48" s="269"/>
      <c r="OPT48" s="267"/>
      <c r="OQA48" s="319"/>
      <c r="OQC48" s="269"/>
      <c r="OQD48" s="267"/>
      <c r="OQK48" s="319"/>
      <c r="OQM48" s="269"/>
      <c r="OQN48" s="267"/>
      <c r="OQU48" s="319"/>
      <c r="OQW48" s="269"/>
      <c r="OQX48" s="267"/>
      <c r="ORE48" s="319"/>
      <c r="ORG48" s="269"/>
      <c r="ORH48" s="267"/>
      <c r="ORO48" s="319"/>
      <c r="ORQ48" s="269"/>
      <c r="ORR48" s="267"/>
      <c r="ORY48" s="319"/>
      <c r="OSA48" s="269"/>
      <c r="OSB48" s="267"/>
      <c r="OSI48" s="319"/>
      <c r="OSK48" s="269"/>
      <c r="OSL48" s="267"/>
      <c r="OSS48" s="319"/>
      <c r="OSU48" s="269"/>
      <c r="OSV48" s="267"/>
      <c r="OTC48" s="319"/>
      <c r="OTE48" s="269"/>
      <c r="OTF48" s="267"/>
      <c r="OTM48" s="319"/>
      <c r="OTO48" s="269"/>
      <c r="OTP48" s="267"/>
      <c r="OTW48" s="319"/>
      <c r="OTY48" s="269"/>
      <c r="OTZ48" s="267"/>
      <c r="OUG48" s="319"/>
      <c r="OUI48" s="269"/>
      <c r="OUJ48" s="267"/>
      <c r="OUQ48" s="319"/>
      <c r="OUS48" s="269"/>
      <c r="OUT48" s="267"/>
      <c r="OVA48" s="319"/>
      <c r="OVC48" s="269"/>
      <c r="OVD48" s="267"/>
      <c r="OVK48" s="319"/>
      <c r="OVM48" s="269"/>
      <c r="OVN48" s="267"/>
      <c r="OVU48" s="319"/>
      <c r="OVW48" s="269"/>
      <c r="OVX48" s="267"/>
      <c r="OWE48" s="319"/>
      <c r="OWG48" s="269"/>
      <c r="OWH48" s="267"/>
      <c r="OWO48" s="319"/>
      <c r="OWQ48" s="269"/>
      <c r="OWR48" s="267"/>
      <c r="OWY48" s="319"/>
      <c r="OXA48" s="269"/>
      <c r="OXB48" s="267"/>
      <c r="OXI48" s="319"/>
      <c r="OXK48" s="269"/>
      <c r="OXL48" s="267"/>
      <c r="OXS48" s="319"/>
      <c r="OXU48" s="269"/>
      <c r="OXV48" s="267"/>
      <c r="OYC48" s="319"/>
      <c r="OYE48" s="269"/>
      <c r="OYF48" s="267"/>
      <c r="OYM48" s="319"/>
      <c r="OYO48" s="269"/>
      <c r="OYP48" s="267"/>
      <c r="OYW48" s="319"/>
      <c r="OYY48" s="269"/>
      <c r="OYZ48" s="267"/>
      <c r="OZG48" s="319"/>
      <c r="OZI48" s="269"/>
      <c r="OZJ48" s="267"/>
      <c r="OZQ48" s="319"/>
      <c r="OZS48" s="269"/>
      <c r="OZT48" s="267"/>
      <c r="PAA48" s="319"/>
      <c r="PAC48" s="269"/>
      <c r="PAD48" s="267"/>
      <c r="PAK48" s="319"/>
      <c r="PAM48" s="269"/>
      <c r="PAN48" s="267"/>
      <c r="PAU48" s="319"/>
      <c r="PAW48" s="269"/>
      <c r="PAX48" s="267"/>
      <c r="PBE48" s="319"/>
      <c r="PBG48" s="269"/>
      <c r="PBH48" s="267"/>
      <c r="PBO48" s="319"/>
      <c r="PBQ48" s="269"/>
      <c r="PBR48" s="267"/>
      <c r="PBY48" s="319"/>
      <c r="PCA48" s="269"/>
      <c r="PCB48" s="267"/>
      <c r="PCI48" s="319"/>
      <c r="PCK48" s="269"/>
      <c r="PCL48" s="267"/>
      <c r="PCS48" s="319"/>
      <c r="PCU48" s="269"/>
      <c r="PCV48" s="267"/>
      <c r="PDC48" s="319"/>
      <c r="PDE48" s="269"/>
      <c r="PDF48" s="267"/>
      <c r="PDM48" s="319"/>
      <c r="PDO48" s="269"/>
      <c r="PDP48" s="267"/>
      <c r="PDW48" s="319"/>
      <c r="PDY48" s="269"/>
      <c r="PDZ48" s="267"/>
      <c r="PEG48" s="319"/>
      <c r="PEI48" s="269"/>
      <c r="PEJ48" s="267"/>
      <c r="PEQ48" s="319"/>
      <c r="PES48" s="269"/>
      <c r="PET48" s="267"/>
      <c r="PFA48" s="319"/>
      <c r="PFC48" s="269"/>
      <c r="PFD48" s="267"/>
      <c r="PFK48" s="319"/>
      <c r="PFM48" s="269"/>
      <c r="PFN48" s="267"/>
      <c r="PFU48" s="319"/>
      <c r="PFW48" s="269"/>
      <c r="PFX48" s="267"/>
      <c r="PGE48" s="319"/>
      <c r="PGG48" s="269"/>
      <c r="PGH48" s="267"/>
      <c r="PGO48" s="319"/>
      <c r="PGQ48" s="269"/>
      <c r="PGR48" s="267"/>
      <c r="PGY48" s="319"/>
      <c r="PHA48" s="269"/>
      <c r="PHB48" s="267"/>
      <c r="PHI48" s="319"/>
      <c r="PHK48" s="269"/>
      <c r="PHL48" s="267"/>
      <c r="PHS48" s="319"/>
      <c r="PHU48" s="269"/>
      <c r="PHV48" s="267"/>
      <c r="PIC48" s="319"/>
      <c r="PIE48" s="269"/>
      <c r="PIF48" s="267"/>
      <c r="PIM48" s="319"/>
      <c r="PIO48" s="269"/>
      <c r="PIP48" s="267"/>
      <c r="PIW48" s="319"/>
      <c r="PIY48" s="269"/>
      <c r="PIZ48" s="267"/>
      <c r="PJG48" s="319"/>
      <c r="PJI48" s="269"/>
      <c r="PJJ48" s="267"/>
      <c r="PJQ48" s="319"/>
      <c r="PJS48" s="269"/>
      <c r="PJT48" s="267"/>
      <c r="PKA48" s="319"/>
      <c r="PKC48" s="269"/>
      <c r="PKD48" s="267"/>
      <c r="PKK48" s="319"/>
      <c r="PKM48" s="269"/>
      <c r="PKN48" s="267"/>
      <c r="PKU48" s="319"/>
      <c r="PKW48" s="269"/>
      <c r="PKX48" s="267"/>
      <c r="PLE48" s="319"/>
      <c r="PLG48" s="269"/>
      <c r="PLH48" s="267"/>
      <c r="PLO48" s="319"/>
      <c r="PLQ48" s="269"/>
      <c r="PLR48" s="267"/>
      <c r="PLY48" s="319"/>
      <c r="PMA48" s="269"/>
      <c r="PMB48" s="267"/>
      <c r="PMI48" s="319"/>
      <c r="PMK48" s="269"/>
      <c r="PML48" s="267"/>
      <c r="PMS48" s="319"/>
      <c r="PMU48" s="269"/>
      <c r="PMV48" s="267"/>
      <c r="PNC48" s="319"/>
      <c r="PNE48" s="269"/>
      <c r="PNF48" s="267"/>
      <c r="PNM48" s="319"/>
      <c r="PNO48" s="269"/>
      <c r="PNP48" s="267"/>
      <c r="PNW48" s="319"/>
      <c r="PNY48" s="269"/>
      <c r="PNZ48" s="267"/>
      <c r="POG48" s="319"/>
      <c r="POI48" s="269"/>
      <c r="POJ48" s="267"/>
      <c r="POQ48" s="319"/>
      <c r="POS48" s="269"/>
      <c r="POT48" s="267"/>
      <c r="PPA48" s="319"/>
      <c r="PPC48" s="269"/>
      <c r="PPD48" s="267"/>
      <c r="PPK48" s="319"/>
      <c r="PPM48" s="269"/>
      <c r="PPN48" s="267"/>
      <c r="PPU48" s="319"/>
      <c r="PPW48" s="269"/>
      <c r="PPX48" s="267"/>
      <c r="PQE48" s="319"/>
      <c r="PQG48" s="269"/>
      <c r="PQH48" s="267"/>
      <c r="PQO48" s="319"/>
      <c r="PQQ48" s="269"/>
      <c r="PQR48" s="267"/>
      <c r="PQY48" s="319"/>
      <c r="PRA48" s="269"/>
      <c r="PRB48" s="267"/>
      <c r="PRI48" s="319"/>
      <c r="PRK48" s="269"/>
      <c r="PRL48" s="267"/>
      <c r="PRS48" s="319"/>
      <c r="PRU48" s="269"/>
      <c r="PRV48" s="267"/>
      <c r="PSC48" s="319"/>
      <c r="PSE48" s="269"/>
      <c r="PSF48" s="267"/>
      <c r="PSM48" s="319"/>
      <c r="PSO48" s="269"/>
      <c r="PSP48" s="267"/>
      <c r="PSW48" s="319"/>
      <c r="PSY48" s="269"/>
      <c r="PSZ48" s="267"/>
      <c r="PTG48" s="319"/>
      <c r="PTI48" s="269"/>
      <c r="PTJ48" s="267"/>
      <c r="PTQ48" s="319"/>
      <c r="PTS48" s="269"/>
      <c r="PTT48" s="267"/>
      <c r="PUA48" s="319"/>
      <c r="PUC48" s="269"/>
      <c r="PUD48" s="267"/>
      <c r="PUK48" s="319"/>
      <c r="PUM48" s="269"/>
      <c r="PUN48" s="267"/>
      <c r="PUU48" s="319"/>
      <c r="PUW48" s="269"/>
      <c r="PUX48" s="267"/>
      <c r="PVE48" s="319"/>
      <c r="PVG48" s="269"/>
      <c r="PVH48" s="267"/>
      <c r="PVO48" s="319"/>
      <c r="PVQ48" s="269"/>
      <c r="PVR48" s="267"/>
      <c r="PVY48" s="319"/>
      <c r="PWA48" s="269"/>
      <c r="PWB48" s="267"/>
      <c r="PWI48" s="319"/>
      <c r="PWK48" s="269"/>
      <c r="PWL48" s="267"/>
      <c r="PWS48" s="319"/>
      <c r="PWU48" s="269"/>
      <c r="PWV48" s="267"/>
      <c r="PXC48" s="319"/>
      <c r="PXE48" s="269"/>
      <c r="PXF48" s="267"/>
      <c r="PXM48" s="319"/>
      <c r="PXO48" s="269"/>
      <c r="PXP48" s="267"/>
      <c r="PXW48" s="319"/>
      <c r="PXY48" s="269"/>
      <c r="PXZ48" s="267"/>
      <c r="PYG48" s="319"/>
      <c r="PYI48" s="269"/>
      <c r="PYJ48" s="267"/>
      <c r="PYQ48" s="319"/>
      <c r="PYS48" s="269"/>
      <c r="PYT48" s="267"/>
      <c r="PZA48" s="319"/>
      <c r="PZC48" s="269"/>
      <c r="PZD48" s="267"/>
      <c r="PZK48" s="319"/>
      <c r="PZM48" s="269"/>
      <c r="PZN48" s="267"/>
      <c r="PZU48" s="319"/>
      <c r="PZW48" s="269"/>
      <c r="PZX48" s="267"/>
      <c r="QAE48" s="319"/>
      <c r="QAG48" s="269"/>
      <c r="QAH48" s="267"/>
      <c r="QAO48" s="319"/>
      <c r="QAQ48" s="269"/>
      <c r="QAR48" s="267"/>
      <c r="QAY48" s="319"/>
      <c r="QBA48" s="269"/>
      <c r="QBB48" s="267"/>
      <c r="QBI48" s="319"/>
      <c r="QBK48" s="269"/>
      <c r="QBL48" s="267"/>
      <c r="QBS48" s="319"/>
      <c r="QBU48" s="269"/>
      <c r="QBV48" s="267"/>
      <c r="QCC48" s="319"/>
      <c r="QCE48" s="269"/>
      <c r="QCF48" s="267"/>
      <c r="QCM48" s="319"/>
      <c r="QCO48" s="269"/>
      <c r="QCP48" s="267"/>
      <c r="QCW48" s="319"/>
      <c r="QCY48" s="269"/>
      <c r="QCZ48" s="267"/>
      <c r="QDG48" s="319"/>
      <c r="QDI48" s="269"/>
      <c r="QDJ48" s="267"/>
      <c r="QDQ48" s="319"/>
      <c r="QDS48" s="269"/>
      <c r="QDT48" s="267"/>
      <c r="QEA48" s="319"/>
      <c r="QEC48" s="269"/>
      <c r="QED48" s="267"/>
      <c r="QEK48" s="319"/>
      <c r="QEM48" s="269"/>
      <c r="QEN48" s="267"/>
      <c r="QEU48" s="319"/>
      <c r="QEW48" s="269"/>
      <c r="QEX48" s="267"/>
      <c r="QFE48" s="319"/>
      <c r="QFG48" s="269"/>
      <c r="QFH48" s="267"/>
      <c r="QFO48" s="319"/>
      <c r="QFQ48" s="269"/>
      <c r="QFR48" s="267"/>
      <c r="QFY48" s="319"/>
      <c r="QGA48" s="269"/>
      <c r="QGB48" s="267"/>
      <c r="QGI48" s="319"/>
      <c r="QGK48" s="269"/>
      <c r="QGL48" s="267"/>
      <c r="QGS48" s="319"/>
      <c r="QGU48" s="269"/>
      <c r="QGV48" s="267"/>
      <c r="QHC48" s="319"/>
      <c r="QHE48" s="269"/>
      <c r="QHF48" s="267"/>
      <c r="QHM48" s="319"/>
      <c r="QHO48" s="269"/>
      <c r="QHP48" s="267"/>
      <c r="QHW48" s="319"/>
      <c r="QHY48" s="269"/>
      <c r="QHZ48" s="267"/>
      <c r="QIG48" s="319"/>
      <c r="QII48" s="269"/>
      <c r="QIJ48" s="267"/>
      <c r="QIQ48" s="319"/>
      <c r="QIS48" s="269"/>
      <c r="QIT48" s="267"/>
      <c r="QJA48" s="319"/>
      <c r="QJC48" s="269"/>
      <c r="QJD48" s="267"/>
      <c r="QJK48" s="319"/>
      <c r="QJM48" s="269"/>
      <c r="QJN48" s="267"/>
      <c r="QJU48" s="319"/>
      <c r="QJW48" s="269"/>
      <c r="QJX48" s="267"/>
      <c r="QKE48" s="319"/>
      <c r="QKG48" s="269"/>
      <c r="QKH48" s="267"/>
      <c r="QKO48" s="319"/>
      <c r="QKQ48" s="269"/>
      <c r="QKR48" s="267"/>
      <c r="QKY48" s="319"/>
      <c r="QLA48" s="269"/>
      <c r="QLB48" s="267"/>
      <c r="QLI48" s="319"/>
      <c r="QLK48" s="269"/>
      <c r="QLL48" s="267"/>
      <c r="QLS48" s="319"/>
      <c r="QLU48" s="269"/>
      <c r="QLV48" s="267"/>
      <c r="QMC48" s="319"/>
      <c r="QME48" s="269"/>
      <c r="QMF48" s="267"/>
      <c r="QMM48" s="319"/>
      <c r="QMO48" s="269"/>
      <c r="QMP48" s="267"/>
      <c r="QMW48" s="319"/>
      <c r="QMY48" s="269"/>
      <c r="QMZ48" s="267"/>
      <c r="QNG48" s="319"/>
      <c r="QNI48" s="269"/>
      <c r="QNJ48" s="267"/>
      <c r="QNQ48" s="319"/>
      <c r="QNS48" s="269"/>
      <c r="QNT48" s="267"/>
      <c r="QOA48" s="319"/>
      <c r="QOC48" s="269"/>
      <c r="QOD48" s="267"/>
      <c r="QOK48" s="319"/>
      <c r="QOM48" s="269"/>
      <c r="QON48" s="267"/>
      <c r="QOU48" s="319"/>
      <c r="QOW48" s="269"/>
      <c r="QOX48" s="267"/>
      <c r="QPE48" s="319"/>
      <c r="QPG48" s="269"/>
      <c r="QPH48" s="267"/>
      <c r="QPO48" s="319"/>
      <c r="QPQ48" s="269"/>
      <c r="QPR48" s="267"/>
      <c r="QPY48" s="319"/>
      <c r="QQA48" s="269"/>
      <c r="QQB48" s="267"/>
      <c r="QQI48" s="319"/>
      <c r="QQK48" s="269"/>
      <c r="QQL48" s="267"/>
      <c r="QQS48" s="319"/>
      <c r="QQU48" s="269"/>
      <c r="QQV48" s="267"/>
      <c r="QRC48" s="319"/>
      <c r="QRE48" s="269"/>
      <c r="QRF48" s="267"/>
      <c r="QRM48" s="319"/>
      <c r="QRO48" s="269"/>
      <c r="QRP48" s="267"/>
      <c r="QRW48" s="319"/>
      <c r="QRY48" s="269"/>
      <c r="QRZ48" s="267"/>
      <c r="QSG48" s="319"/>
      <c r="QSI48" s="269"/>
      <c r="QSJ48" s="267"/>
      <c r="QSQ48" s="319"/>
      <c r="QSS48" s="269"/>
      <c r="QST48" s="267"/>
      <c r="QTA48" s="319"/>
      <c r="QTC48" s="269"/>
      <c r="QTD48" s="267"/>
      <c r="QTK48" s="319"/>
      <c r="QTM48" s="269"/>
      <c r="QTN48" s="267"/>
      <c r="QTU48" s="319"/>
      <c r="QTW48" s="269"/>
      <c r="QTX48" s="267"/>
      <c r="QUE48" s="319"/>
      <c r="QUG48" s="269"/>
      <c r="QUH48" s="267"/>
      <c r="QUO48" s="319"/>
      <c r="QUQ48" s="269"/>
      <c r="QUR48" s="267"/>
      <c r="QUY48" s="319"/>
      <c r="QVA48" s="269"/>
      <c r="QVB48" s="267"/>
      <c r="QVI48" s="319"/>
      <c r="QVK48" s="269"/>
      <c r="QVL48" s="267"/>
      <c r="QVS48" s="319"/>
      <c r="QVU48" s="269"/>
      <c r="QVV48" s="267"/>
      <c r="QWC48" s="319"/>
      <c r="QWE48" s="269"/>
      <c r="QWF48" s="267"/>
      <c r="QWM48" s="319"/>
      <c r="QWO48" s="269"/>
      <c r="QWP48" s="267"/>
      <c r="QWW48" s="319"/>
      <c r="QWY48" s="269"/>
      <c r="QWZ48" s="267"/>
      <c r="QXG48" s="319"/>
      <c r="QXI48" s="269"/>
      <c r="QXJ48" s="267"/>
      <c r="QXQ48" s="319"/>
      <c r="QXS48" s="269"/>
      <c r="QXT48" s="267"/>
      <c r="QYA48" s="319"/>
      <c r="QYC48" s="269"/>
      <c r="QYD48" s="267"/>
      <c r="QYK48" s="319"/>
      <c r="QYM48" s="269"/>
      <c r="QYN48" s="267"/>
      <c r="QYU48" s="319"/>
      <c r="QYW48" s="269"/>
      <c r="QYX48" s="267"/>
      <c r="QZE48" s="319"/>
      <c r="QZG48" s="269"/>
      <c r="QZH48" s="267"/>
      <c r="QZO48" s="319"/>
      <c r="QZQ48" s="269"/>
      <c r="QZR48" s="267"/>
      <c r="QZY48" s="319"/>
      <c r="RAA48" s="269"/>
      <c r="RAB48" s="267"/>
      <c r="RAI48" s="319"/>
      <c r="RAK48" s="269"/>
      <c r="RAL48" s="267"/>
      <c r="RAS48" s="319"/>
      <c r="RAU48" s="269"/>
      <c r="RAV48" s="267"/>
      <c r="RBC48" s="319"/>
      <c r="RBE48" s="269"/>
      <c r="RBF48" s="267"/>
      <c r="RBM48" s="319"/>
      <c r="RBO48" s="269"/>
      <c r="RBP48" s="267"/>
      <c r="RBW48" s="319"/>
      <c r="RBY48" s="269"/>
      <c r="RBZ48" s="267"/>
      <c r="RCG48" s="319"/>
      <c r="RCI48" s="269"/>
      <c r="RCJ48" s="267"/>
      <c r="RCQ48" s="319"/>
      <c r="RCS48" s="269"/>
      <c r="RCT48" s="267"/>
      <c r="RDA48" s="319"/>
      <c r="RDC48" s="269"/>
      <c r="RDD48" s="267"/>
      <c r="RDK48" s="319"/>
      <c r="RDM48" s="269"/>
      <c r="RDN48" s="267"/>
      <c r="RDU48" s="319"/>
      <c r="RDW48" s="269"/>
      <c r="RDX48" s="267"/>
      <c r="REE48" s="319"/>
      <c r="REG48" s="269"/>
      <c r="REH48" s="267"/>
      <c r="REO48" s="319"/>
      <c r="REQ48" s="269"/>
      <c r="RER48" s="267"/>
      <c r="REY48" s="319"/>
      <c r="RFA48" s="269"/>
      <c r="RFB48" s="267"/>
      <c r="RFI48" s="319"/>
      <c r="RFK48" s="269"/>
      <c r="RFL48" s="267"/>
      <c r="RFS48" s="319"/>
      <c r="RFU48" s="269"/>
      <c r="RFV48" s="267"/>
      <c r="RGC48" s="319"/>
      <c r="RGE48" s="269"/>
      <c r="RGF48" s="267"/>
      <c r="RGM48" s="319"/>
      <c r="RGO48" s="269"/>
      <c r="RGP48" s="267"/>
      <c r="RGW48" s="319"/>
      <c r="RGY48" s="269"/>
      <c r="RGZ48" s="267"/>
      <c r="RHG48" s="319"/>
      <c r="RHI48" s="269"/>
      <c r="RHJ48" s="267"/>
      <c r="RHQ48" s="319"/>
      <c r="RHS48" s="269"/>
      <c r="RHT48" s="267"/>
      <c r="RIA48" s="319"/>
      <c r="RIC48" s="269"/>
      <c r="RID48" s="267"/>
      <c r="RIK48" s="319"/>
      <c r="RIM48" s="269"/>
      <c r="RIN48" s="267"/>
      <c r="RIU48" s="319"/>
      <c r="RIW48" s="269"/>
      <c r="RIX48" s="267"/>
      <c r="RJE48" s="319"/>
      <c r="RJG48" s="269"/>
      <c r="RJH48" s="267"/>
      <c r="RJO48" s="319"/>
      <c r="RJQ48" s="269"/>
      <c r="RJR48" s="267"/>
      <c r="RJY48" s="319"/>
      <c r="RKA48" s="269"/>
      <c r="RKB48" s="267"/>
      <c r="RKI48" s="319"/>
      <c r="RKK48" s="269"/>
      <c r="RKL48" s="267"/>
      <c r="RKS48" s="319"/>
      <c r="RKU48" s="269"/>
      <c r="RKV48" s="267"/>
      <c r="RLC48" s="319"/>
      <c r="RLE48" s="269"/>
      <c r="RLF48" s="267"/>
      <c r="RLM48" s="319"/>
      <c r="RLO48" s="269"/>
      <c r="RLP48" s="267"/>
      <c r="RLW48" s="319"/>
      <c r="RLY48" s="269"/>
      <c r="RLZ48" s="267"/>
      <c r="RMG48" s="319"/>
      <c r="RMI48" s="269"/>
      <c r="RMJ48" s="267"/>
      <c r="RMQ48" s="319"/>
      <c r="RMS48" s="269"/>
      <c r="RMT48" s="267"/>
      <c r="RNA48" s="319"/>
      <c r="RNC48" s="269"/>
      <c r="RND48" s="267"/>
      <c r="RNK48" s="319"/>
      <c r="RNM48" s="269"/>
      <c r="RNN48" s="267"/>
      <c r="RNU48" s="319"/>
      <c r="RNW48" s="269"/>
      <c r="RNX48" s="267"/>
      <c r="ROE48" s="319"/>
      <c r="ROG48" s="269"/>
      <c r="ROH48" s="267"/>
      <c r="ROO48" s="319"/>
      <c r="ROQ48" s="269"/>
      <c r="ROR48" s="267"/>
      <c r="ROY48" s="319"/>
      <c r="RPA48" s="269"/>
      <c r="RPB48" s="267"/>
      <c r="RPI48" s="319"/>
      <c r="RPK48" s="269"/>
      <c r="RPL48" s="267"/>
      <c r="RPS48" s="319"/>
      <c r="RPU48" s="269"/>
      <c r="RPV48" s="267"/>
      <c r="RQC48" s="319"/>
      <c r="RQE48" s="269"/>
      <c r="RQF48" s="267"/>
      <c r="RQM48" s="319"/>
      <c r="RQO48" s="269"/>
      <c r="RQP48" s="267"/>
      <c r="RQW48" s="319"/>
      <c r="RQY48" s="269"/>
      <c r="RQZ48" s="267"/>
      <c r="RRG48" s="319"/>
      <c r="RRI48" s="269"/>
      <c r="RRJ48" s="267"/>
      <c r="RRQ48" s="319"/>
      <c r="RRS48" s="269"/>
      <c r="RRT48" s="267"/>
      <c r="RSA48" s="319"/>
      <c r="RSC48" s="269"/>
      <c r="RSD48" s="267"/>
      <c r="RSK48" s="319"/>
      <c r="RSM48" s="269"/>
      <c r="RSN48" s="267"/>
      <c r="RSU48" s="319"/>
      <c r="RSW48" s="269"/>
      <c r="RSX48" s="267"/>
      <c r="RTE48" s="319"/>
      <c r="RTG48" s="269"/>
      <c r="RTH48" s="267"/>
      <c r="RTO48" s="319"/>
      <c r="RTQ48" s="269"/>
      <c r="RTR48" s="267"/>
      <c r="RTY48" s="319"/>
      <c r="RUA48" s="269"/>
      <c r="RUB48" s="267"/>
      <c r="RUI48" s="319"/>
      <c r="RUK48" s="269"/>
      <c r="RUL48" s="267"/>
      <c r="RUS48" s="319"/>
      <c r="RUU48" s="269"/>
      <c r="RUV48" s="267"/>
      <c r="RVC48" s="319"/>
      <c r="RVE48" s="269"/>
      <c r="RVF48" s="267"/>
      <c r="RVM48" s="319"/>
      <c r="RVO48" s="269"/>
      <c r="RVP48" s="267"/>
      <c r="RVW48" s="319"/>
      <c r="RVY48" s="269"/>
      <c r="RVZ48" s="267"/>
      <c r="RWG48" s="319"/>
      <c r="RWI48" s="269"/>
      <c r="RWJ48" s="267"/>
      <c r="RWQ48" s="319"/>
      <c r="RWS48" s="269"/>
      <c r="RWT48" s="267"/>
      <c r="RXA48" s="319"/>
      <c r="RXC48" s="269"/>
      <c r="RXD48" s="267"/>
      <c r="RXK48" s="319"/>
      <c r="RXM48" s="269"/>
      <c r="RXN48" s="267"/>
      <c r="RXU48" s="319"/>
      <c r="RXW48" s="269"/>
      <c r="RXX48" s="267"/>
      <c r="RYE48" s="319"/>
      <c r="RYG48" s="269"/>
      <c r="RYH48" s="267"/>
      <c r="RYO48" s="319"/>
      <c r="RYQ48" s="269"/>
      <c r="RYR48" s="267"/>
      <c r="RYY48" s="319"/>
      <c r="RZA48" s="269"/>
      <c r="RZB48" s="267"/>
      <c r="RZI48" s="319"/>
      <c r="RZK48" s="269"/>
      <c r="RZL48" s="267"/>
      <c r="RZS48" s="319"/>
      <c r="RZU48" s="269"/>
      <c r="RZV48" s="267"/>
      <c r="SAC48" s="319"/>
      <c r="SAE48" s="269"/>
      <c r="SAF48" s="267"/>
      <c r="SAM48" s="319"/>
      <c r="SAO48" s="269"/>
      <c r="SAP48" s="267"/>
      <c r="SAW48" s="319"/>
      <c r="SAY48" s="269"/>
      <c r="SAZ48" s="267"/>
      <c r="SBG48" s="319"/>
      <c r="SBI48" s="269"/>
      <c r="SBJ48" s="267"/>
      <c r="SBQ48" s="319"/>
      <c r="SBS48" s="269"/>
      <c r="SBT48" s="267"/>
      <c r="SCA48" s="319"/>
      <c r="SCC48" s="269"/>
      <c r="SCD48" s="267"/>
      <c r="SCK48" s="319"/>
      <c r="SCM48" s="269"/>
      <c r="SCN48" s="267"/>
      <c r="SCU48" s="319"/>
      <c r="SCW48" s="269"/>
      <c r="SCX48" s="267"/>
      <c r="SDE48" s="319"/>
      <c r="SDG48" s="269"/>
      <c r="SDH48" s="267"/>
      <c r="SDO48" s="319"/>
      <c r="SDQ48" s="269"/>
      <c r="SDR48" s="267"/>
      <c r="SDY48" s="319"/>
      <c r="SEA48" s="269"/>
      <c r="SEB48" s="267"/>
      <c r="SEI48" s="319"/>
      <c r="SEK48" s="269"/>
      <c r="SEL48" s="267"/>
      <c r="SES48" s="319"/>
      <c r="SEU48" s="269"/>
      <c r="SEV48" s="267"/>
      <c r="SFC48" s="319"/>
      <c r="SFE48" s="269"/>
      <c r="SFF48" s="267"/>
      <c r="SFM48" s="319"/>
      <c r="SFO48" s="269"/>
      <c r="SFP48" s="267"/>
      <c r="SFW48" s="319"/>
      <c r="SFY48" s="269"/>
      <c r="SFZ48" s="267"/>
      <c r="SGG48" s="319"/>
      <c r="SGI48" s="269"/>
      <c r="SGJ48" s="267"/>
      <c r="SGQ48" s="319"/>
      <c r="SGS48" s="269"/>
      <c r="SGT48" s="267"/>
      <c r="SHA48" s="319"/>
      <c r="SHC48" s="269"/>
      <c r="SHD48" s="267"/>
      <c r="SHK48" s="319"/>
      <c r="SHM48" s="269"/>
      <c r="SHN48" s="267"/>
      <c r="SHU48" s="319"/>
      <c r="SHW48" s="269"/>
      <c r="SHX48" s="267"/>
      <c r="SIE48" s="319"/>
      <c r="SIG48" s="269"/>
      <c r="SIH48" s="267"/>
      <c r="SIO48" s="319"/>
      <c r="SIQ48" s="269"/>
      <c r="SIR48" s="267"/>
      <c r="SIY48" s="319"/>
      <c r="SJA48" s="269"/>
      <c r="SJB48" s="267"/>
      <c r="SJI48" s="319"/>
      <c r="SJK48" s="269"/>
      <c r="SJL48" s="267"/>
      <c r="SJS48" s="319"/>
      <c r="SJU48" s="269"/>
      <c r="SJV48" s="267"/>
      <c r="SKC48" s="319"/>
      <c r="SKE48" s="269"/>
      <c r="SKF48" s="267"/>
      <c r="SKM48" s="319"/>
      <c r="SKO48" s="269"/>
      <c r="SKP48" s="267"/>
      <c r="SKW48" s="319"/>
      <c r="SKY48" s="269"/>
      <c r="SKZ48" s="267"/>
      <c r="SLG48" s="319"/>
      <c r="SLI48" s="269"/>
      <c r="SLJ48" s="267"/>
      <c r="SLQ48" s="319"/>
      <c r="SLS48" s="269"/>
      <c r="SLT48" s="267"/>
      <c r="SMA48" s="319"/>
      <c r="SMC48" s="269"/>
      <c r="SMD48" s="267"/>
      <c r="SMK48" s="319"/>
      <c r="SMM48" s="269"/>
      <c r="SMN48" s="267"/>
      <c r="SMU48" s="319"/>
      <c r="SMW48" s="269"/>
      <c r="SMX48" s="267"/>
      <c r="SNE48" s="319"/>
      <c r="SNG48" s="269"/>
      <c r="SNH48" s="267"/>
      <c r="SNO48" s="319"/>
      <c r="SNQ48" s="269"/>
      <c r="SNR48" s="267"/>
      <c r="SNY48" s="319"/>
      <c r="SOA48" s="269"/>
      <c r="SOB48" s="267"/>
      <c r="SOI48" s="319"/>
      <c r="SOK48" s="269"/>
      <c r="SOL48" s="267"/>
      <c r="SOS48" s="319"/>
      <c r="SOU48" s="269"/>
      <c r="SOV48" s="267"/>
      <c r="SPC48" s="319"/>
      <c r="SPE48" s="269"/>
      <c r="SPF48" s="267"/>
      <c r="SPM48" s="319"/>
      <c r="SPO48" s="269"/>
      <c r="SPP48" s="267"/>
      <c r="SPW48" s="319"/>
      <c r="SPY48" s="269"/>
      <c r="SPZ48" s="267"/>
      <c r="SQG48" s="319"/>
      <c r="SQI48" s="269"/>
      <c r="SQJ48" s="267"/>
      <c r="SQQ48" s="319"/>
      <c r="SQS48" s="269"/>
      <c r="SQT48" s="267"/>
      <c r="SRA48" s="319"/>
      <c r="SRC48" s="269"/>
      <c r="SRD48" s="267"/>
      <c r="SRK48" s="319"/>
      <c r="SRM48" s="269"/>
      <c r="SRN48" s="267"/>
      <c r="SRU48" s="319"/>
      <c r="SRW48" s="269"/>
      <c r="SRX48" s="267"/>
      <c r="SSE48" s="319"/>
      <c r="SSG48" s="269"/>
      <c r="SSH48" s="267"/>
      <c r="SSO48" s="319"/>
      <c r="SSQ48" s="269"/>
      <c r="SSR48" s="267"/>
      <c r="SSY48" s="319"/>
      <c r="STA48" s="269"/>
      <c r="STB48" s="267"/>
      <c r="STI48" s="319"/>
      <c r="STK48" s="269"/>
      <c r="STL48" s="267"/>
      <c r="STS48" s="319"/>
      <c r="STU48" s="269"/>
      <c r="STV48" s="267"/>
      <c r="SUC48" s="319"/>
      <c r="SUE48" s="269"/>
      <c r="SUF48" s="267"/>
      <c r="SUM48" s="319"/>
      <c r="SUO48" s="269"/>
      <c r="SUP48" s="267"/>
      <c r="SUW48" s="319"/>
      <c r="SUY48" s="269"/>
      <c r="SUZ48" s="267"/>
      <c r="SVG48" s="319"/>
      <c r="SVI48" s="269"/>
      <c r="SVJ48" s="267"/>
      <c r="SVQ48" s="319"/>
      <c r="SVS48" s="269"/>
      <c r="SVT48" s="267"/>
      <c r="SWA48" s="319"/>
      <c r="SWC48" s="269"/>
      <c r="SWD48" s="267"/>
      <c r="SWK48" s="319"/>
      <c r="SWM48" s="269"/>
      <c r="SWN48" s="267"/>
      <c r="SWU48" s="319"/>
      <c r="SWW48" s="269"/>
      <c r="SWX48" s="267"/>
      <c r="SXE48" s="319"/>
      <c r="SXG48" s="269"/>
      <c r="SXH48" s="267"/>
      <c r="SXO48" s="319"/>
      <c r="SXQ48" s="269"/>
      <c r="SXR48" s="267"/>
      <c r="SXY48" s="319"/>
      <c r="SYA48" s="269"/>
      <c r="SYB48" s="267"/>
      <c r="SYI48" s="319"/>
      <c r="SYK48" s="269"/>
      <c r="SYL48" s="267"/>
      <c r="SYS48" s="319"/>
      <c r="SYU48" s="269"/>
      <c r="SYV48" s="267"/>
      <c r="SZC48" s="319"/>
      <c r="SZE48" s="269"/>
      <c r="SZF48" s="267"/>
      <c r="SZM48" s="319"/>
      <c r="SZO48" s="269"/>
      <c r="SZP48" s="267"/>
      <c r="SZW48" s="319"/>
      <c r="SZY48" s="269"/>
      <c r="SZZ48" s="267"/>
      <c r="TAG48" s="319"/>
      <c r="TAI48" s="269"/>
      <c r="TAJ48" s="267"/>
      <c r="TAQ48" s="319"/>
      <c r="TAS48" s="269"/>
      <c r="TAT48" s="267"/>
      <c r="TBA48" s="319"/>
      <c r="TBC48" s="269"/>
      <c r="TBD48" s="267"/>
      <c r="TBK48" s="319"/>
      <c r="TBM48" s="269"/>
      <c r="TBN48" s="267"/>
      <c r="TBU48" s="319"/>
      <c r="TBW48" s="269"/>
      <c r="TBX48" s="267"/>
      <c r="TCE48" s="319"/>
      <c r="TCG48" s="269"/>
      <c r="TCH48" s="267"/>
      <c r="TCO48" s="319"/>
      <c r="TCQ48" s="269"/>
      <c r="TCR48" s="267"/>
      <c r="TCY48" s="319"/>
      <c r="TDA48" s="269"/>
      <c r="TDB48" s="267"/>
      <c r="TDI48" s="319"/>
      <c r="TDK48" s="269"/>
      <c r="TDL48" s="267"/>
      <c r="TDS48" s="319"/>
      <c r="TDU48" s="269"/>
      <c r="TDV48" s="267"/>
      <c r="TEC48" s="319"/>
      <c r="TEE48" s="269"/>
      <c r="TEF48" s="267"/>
      <c r="TEM48" s="319"/>
      <c r="TEO48" s="269"/>
      <c r="TEP48" s="267"/>
      <c r="TEW48" s="319"/>
      <c r="TEY48" s="269"/>
      <c r="TEZ48" s="267"/>
      <c r="TFG48" s="319"/>
      <c r="TFI48" s="269"/>
      <c r="TFJ48" s="267"/>
      <c r="TFQ48" s="319"/>
      <c r="TFS48" s="269"/>
      <c r="TFT48" s="267"/>
      <c r="TGA48" s="319"/>
      <c r="TGC48" s="269"/>
      <c r="TGD48" s="267"/>
      <c r="TGK48" s="319"/>
      <c r="TGM48" s="269"/>
      <c r="TGN48" s="267"/>
      <c r="TGU48" s="319"/>
      <c r="TGW48" s="269"/>
      <c r="TGX48" s="267"/>
      <c r="THE48" s="319"/>
      <c r="THG48" s="269"/>
      <c r="THH48" s="267"/>
      <c r="THO48" s="319"/>
      <c r="THQ48" s="269"/>
      <c r="THR48" s="267"/>
      <c r="THY48" s="319"/>
      <c r="TIA48" s="269"/>
      <c r="TIB48" s="267"/>
      <c r="TII48" s="319"/>
      <c r="TIK48" s="269"/>
      <c r="TIL48" s="267"/>
      <c r="TIS48" s="319"/>
      <c r="TIU48" s="269"/>
      <c r="TIV48" s="267"/>
      <c r="TJC48" s="319"/>
      <c r="TJE48" s="269"/>
      <c r="TJF48" s="267"/>
      <c r="TJM48" s="319"/>
      <c r="TJO48" s="269"/>
      <c r="TJP48" s="267"/>
      <c r="TJW48" s="319"/>
      <c r="TJY48" s="269"/>
      <c r="TJZ48" s="267"/>
      <c r="TKG48" s="319"/>
      <c r="TKI48" s="269"/>
      <c r="TKJ48" s="267"/>
      <c r="TKQ48" s="319"/>
      <c r="TKS48" s="269"/>
      <c r="TKT48" s="267"/>
      <c r="TLA48" s="319"/>
      <c r="TLC48" s="269"/>
      <c r="TLD48" s="267"/>
      <c r="TLK48" s="319"/>
      <c r="TLM48" s="269"/>
      <c r="TLN48" s="267"/>
      <c r="TLU48" s="319"/>
      <c r="TLW48" s="269"/>
      <c r="TLX48" s="267"/>
      <c r="TME48" s="319"/>
      <c r="TMG48" s="269"/>
      <c r="TMH48" s="267"/>
      <c r="TMO48" s="319"/>
      <c r="TMQ48" s="269"/>
      <c r="TMR48" s="267"/>
      <c r="TMY48" s="319"/>
      <c r="TNA48" s="269"/>
      <c r="TNB48" s="267"/>
      <c r="TNI48" s="319"/>
      <c r="TNK48" s="269"/>
      <c r="TNL48" s="267"/>
      <c r="TNS48" s="319"/>
      <c r="TNU48" s="269"/>
      <c r="TNV48" s="267"/>
      <c r="TOC48" s="319"/>
      <c r="TOE48" s="269"/>
      <c r="TOF48" s="267"/>
      <c r="TOM48" s="319"/>
      <c r="TOO48" s="269"/>
      <c r="TOP48" s="267"/>
      <c r="TOW48" s="319"/>
      <c r="TOY48" s="269"/>
      <c r="TOZ48" s="267"/>
      <c r="TPG48" s="319"/>
      <c r="TPI48" s="269"/>
      <c r="TPJ48" s="267"/>
      <c r="TPQ48" s="319"/>
      <c r="TPS48" s="269"/>
      <c r="TPT48" s="267"/>
      <c r="TQA48" s="319"/>
      <c r="TQC48" s="269"/>
      <c r="TQD48" s="267"/>
      <c r="TQK48" s="319"/>
      <c r="TQM48" s="269"/>
      <c r="TQN48" s="267"/>
      <c r="TQU48" s="319"/>
      <c r="TQW48" s="269"/>
      <c r="TQX48" s="267"/>
      <c r="TRE48" s="319"/>
      <c r="TRG48" s="269"/>
      <c r="TRH48" s="267"/>
      <c r="TRO48" s="319"/>
      <c r="TRQ48" s="269"/>
      <c r="TRR48" s="267"/>
      <c r="TRY48" s="319"/>
      <c r="TSA48" s="269"/>
      <c r="TSB48" s="267"/>
      <c r="TSI48" s="319"/>
      <c r="TSK48" s="269"/>
      <c r="TSL48" s="267"/>
      <c r="TSS48" s="319"/>
      <c r="TSU48" s="269"/>
      <c r="TSV48" s="267"/>
      <c r="TTC48" s="319"/>
      <c r="TTE48" s="269"/>
      <c r="TTF48" s="267"/>
      <c r="TTM48" s="319"/>
      <c r="TTO48" s="269"/>
      <c r="TTP48" s="267"/>
      <c r="TTW48" s="319"/>
      <c r="TTY48" s="269"/>
      <c r="TTZ48" s="267"/>
      <c r="TUG48" s="319"/>
      <c r="TUI48" s="269"/>
      <c r="TUJ48" s="267"/>
      <c r="TUQ48" s="319"/>
      <c r="TUS48" s="269"/>
      <c r="TUT48" s="267"/>
      <c r="TVA48" s="319"/>
      <c r="TVC48" s="269"/>
      <c r="TVD48" s="267"/>
      <c r="TVK48" s="319"/>
      <c r="TVM48" s="269"/>
      <c r="TVN48" s="267"/>
      <c r="TVU48" s="319"/>
      <c r="TVW48" s="269"/>
      <c r="TVX48" s="267"/>
      <c r="TWE48" s="319"/>
      <c r="TWG48" s="269"/>
      <c r="TWH48" s="267"/>
      <c r="TWO48" s="319"/>
      <c r="TWQ48" s="269"/>
      <c r="TWR48" s="267"/>
      <c r="TWY48" s="319"/>
      <c r="TXA48" s="269"/>
      <c r="TXB48" s="267"/>
      <c r="TXI48" s="319"/>
      <c r="TXK48" s="269"/>
      <c r="TXL48" s="267"/>
      <c r="TXS48" s="319"/>
      <c r="TXU48" s="269"/>
      <c r="TXV48" s="267"/>
      <c r="TYC48" s="319"/>
      <c r="TYE48" s="269"/>
      <c r="TYF48" s="267"/>
      <c r="TYM48" s="319"/>
      <c r="TYO48" s="269"/>
      <c r="TYP48" s="267"/>
      <c r="TYW48" s="319"/>
      <c r="TYY48" s="269"/>
      <c r="TYZ48" s="267"/>
      <c r="TZG48" s="319"/>
      <c r="TZI48" s="269"/>
      <c r="TZJ48" s="267"/>
      <c r="TZQ48" s="319"/>
      <c r="TZS48" s="269"/>
      <c r="TZT48" s="267"/>
      <c r="UAA48" s="319"/>
      <c r="UAC48" s="269"/>
      <c r="UAD48" s="267"/>
      <c r="UAK48" s="319"/>
      <c r="UAM48" s="269"/>
      <c r="UAN48" s="267"/>
      <c r="UAU48" s="319"/>
      <c r="UAW48" s="269"/>
      <c r="UAX48" s="267"/>
      <c r="UBE48" s="319"/>
      <c r="UBG48" s="269"/>
      <c r="UBH48" s="267"/>
      <c r="UBO48" s="319"/>
      <c r="UBQ48" s="269"/>
      <c r="UBR48" s="267"/>
      <c r="UBY48" s="319"/>
      <c r="UCA48" s="269"/>
      <c r="UCB48" s="267"/>
      <c r="UCI48" s="319"/>
      <c r="UCK48" s="269"/>
      <c r="UCL48" s="267"/>
      <c r="UCS48" s="319"/>
      <c r="UCU48" s="269"/>
      <c r="UCV48" s="267"/>
      <c r="UDC48" s="319"/>
      <c r="UDE48" s="269"/>
      <c r="UDF48" s="267"/>
      <c r="UDM48" s="319"/>
      <c r="UDO48" s="269"/>
      <c r="UDP48" s="267"/>
      <c r="UDW48" s="319"/>
      <c r="UDY48" s="269"/>
      <c r="UDZ48" s="267"/>
      <c r="UEG48" s="319"/>
      <c r="UEI48" s="269"/>
      <c r="UEJ48" s="267"/>
      <c r="UEQ48" s="319"/>
      <c r="UES48" s="269"/>
      <c r="UET48" s="267"/>
      <c r="UFA48" s="319"/>
      <c r="UFC48" s="269"/>
      <c r="UFD48" s="267"/>
      <c r="UFK48" s="319"/>
      <c r="UFM48" s="269"/>
      <c r="UFN48" s="267"/>
      <c r="UFU48" s="319"/>
      <c r="UFW48" s="269"/>
      <c r="UFX48" s="267"/>
      <c r="UGE48" s="319"/>
      <c r="UGG48" s="269"/>
      <c r="UGH48" s="267"/>
      <c r="UGO48" s="319"/>
      <c r="UGQ48" s="269"/>
      <c r="UGR48" s="267"/>
      <c r="UGY48" s="319"/>
      <c r="UHA48" s="269"/>
      <c r="UHB48" s="267"/>
      <c r="UHI48" s="319"/>
      <c r="UHK48" s="269"/>
      <c r="UHL48" s="267"/>
      <c r="UHS48" s="319"/>
      <c r="UHU48" s="269"/>
      <c r="UHV48" s="267"/>
      <c r="UIC48" s="319"/>
      <c r="UIE48" s="269"/>
      <c r="UIF48" s="267"/>
      <c r="UIM48" s="319"/>
      <c r="UIO48" s="269"/>
      <c r="UIP48" s="267"/>
      <c r="UIW48" s="319"/>
      <c r="UIY48" s="269"/>
      <c r="UIZ48" s="267"/>
      <c r="UJG48" s="319"/>
      <c r="UJI48" s="269"/>
      <c r="UJJ48" s="267"/>
      <c r="UJQ48" s="319"/>
      <c r="UJS48" s="269"/>
      <c r="UJT48" s="267"/>
      <c r="UKA48" s="319"/>
      <c r="UKC48" s="269"/>
      <c r="UKD48" s="267"/>
      <c r="UKK48" s="319"/>
      <c r="UKM48" s="269"/>
      <c r="UKN48" s="267"/>
      <c r="UKU48" s="319"/>
      <c r="UKW48" s="269"/>
      <c r="UKX48" s="267"/>
      <c r="ULE48" s="319"/>
      <c r="ULG48" s="269"/>
      <c r="ULH48" s="267"/>
      <c r="ULO48" s="319"/>
      <c r="ULQ48" s="269"/>
      <c r="ULR48" s="267"/>
      <c r="ULY48" s="319"/>
      <c r="UMA48" s="269"/>
      <c r="UMB48" s="267"/>
      <c r="UMI48" s="319"/>
      <c r="UMK48" s="269"/>
      <c r="UML48" s="267"/>
      <c r="UMS48" s="319"/>
      <c r="UMU48" s="269"/>
      <c r="UMV48" s="267"/>
      <c r="UNC48" s="319"/>
      <c r="UNE48" s="269"/>
      <c r="UNF48" s="267"/>
      <c r="UNM48" s="319"/>
      <c r="UNO48" s="269"/>
      <c r="UNP48" s="267"/>
      <c r="UNW48" s="319"/>
      <c r="UNY48" s="269"/>
      <c r="UNZ48" s="267"/>
      <c r="UOG48" s="319"/>
      <c r="UOI48" s="269"/>
      <c r="UOJ48" s="267"/>
      <c r="UOQ48" s="319"/>
      <c r="UOS48" s="269"/>
      <c r="UOT48" s="267"/>
      <c r="UPA48" s="319"/>
      <c r="UPC48" s="269"/>
      <c r="UPD48" s="267"/>
      <c r="UPK48" s="319"/>
      <c r="UPM48" s="269"/>
      <c r="UPN48" s="267"/>
      <c r="UPU48" s="319"/>
      <c r="UPW48" s="269"/>
      <c r="UPX48" s="267"/>
      <c r="UQE48" s="319"/>
      <c r="UQG48" s="269"/>
      <c r="UQH48" s="267"/>
      <c r="UQO48" s="319"/>
      <c r="UQQ48" s="269"/>
      <c r="UQR48" s="267"/>
      <c r="UQY48" s="319"/>
      <c r="URA48" s="269"/>
      <c r="URB48" s="267"/>
      <c r="URI48" s="319"/>
      <c r="URK48" s="269"/>
      <c r="URL48" s="267"/>
      <c r="URS48" s="319"/>
      <c r="URU48" s="269"/>
      <c r="URV48" s="267"/>
      <c r="USC48" s="319"/>
      <c r="USE48" s="269"/>
      <c r="USF48" s="267"/>
      <c r="USM48" s="319"/>
      <c r="USO48" s="269"/>
      <c r="USP48" s="267"/>
      <c r="USW48" s="319"/>
      <c r="USY48" s="269"/>
      <c r="USZ48" s="267"/>
      <c r="UTG48" s="319"/>
      <c r="UTI48" s="269"/>
      <c r="UTJ48" s="267"/>
      <c r="UTQ48" s="319"/>
      <c r="UTS48" s="269"/>
      <c r="UTT48" s="267"/>
      <c r="UUA48" s="319"/>
      <c r="UUC48" s="269"/>
      <c r="UUD48" s="267"/>
      <c r="UUK48" s="319"/>
      <c r="UUM48" s="269"/>
      <c r="UUN48" s="267"/>
      <c r="UUU48" s="319"/>
      <c r="UUW48" s="269"/>
      <c r="UUX48" s="267"/>
      <c r="UVE48" s="319"/>
      <c r="UVG48" s="269"/>
      <c r="UVH48" s="267"/>
      <c r="UVO48" s="319"/>
      <c r="UVQ48" s="269"/>
      <c r="UVR48" s="267"/>
      <c r="UVY48" s="319"/>
      <c r="UWA48" s="269"/>
      <c r="UWB48" s="267"/>
      <c r="UWI48" s="319"/>
      <c r="UWK48" s="269"/>
      <c r="UWL48" s="267"/>
      <c r="UWS48" s="319"/>
      <c r="UWU48" s="269"/>
      <c r="UWV48" s="267"/>
      <c r="UXC48" s="319"/>
      <c r="UXE48" s="269"/>
      <c r="UXF48" s="267"/>
      <c r="UXM48" s="319"/>
      <c r="UXO48" s="269"/>
      <c r="UXP48" s="267"/>
      <c r="UXW48" s="319"/>
      <c r="UXY48" s="269"/>
      <c r="UXZ48" s="267"/>
      <c r="UYG48" s="319"/>
      <c r="UYI48" s="269"/>
      <c r="UYJ48" s="267"/>
      <c r="UYQ48" s="319"/>
      <c r="UYS48" s="269"/>
      <c r="UYT48" s="267"/>
      <c r="UZA48" s="319"/>
      <c r="UZC48" s="269"/>
      <c r="UZD48" s="267"/>
      <c r="UZK48" s="319"/>
      <c r="UZM48" s="269"/>
      <c r="UZN48" s="267"/>
      <c r="UZU48" s="319"/>
      <c r="UZW48" s="269"/>
      <c r="UZX48" s="267"/>
      <c r="VAE48" s="319"/>
      <c r="VAG48" s="269"/>
      <c r="VAH48" s="267"/>
      <c r="VAO48" s="319"/>
      <c r="VAQ48" s="269"/>
      <c r="VAR48" s="267"/>
      <c r="VAY48" s="319"/>
      <c r="VBA48" s="269"/>
      <c r="VBB48" s="267"/>
      <c r="VBI48" s="319"/>
      <c r="VBK48" s="269"/>
      <c r="VBL48" s="267"/>
      <c r="VBS48" s="319"/>
      <c r="VBU48" s="269"/>
      <c r="VBV48" s="267"/>
      <c r="VCC48" s="319"/>
      <c r="VCE48" s="269"/>
      <c r="VCF48" s="267"/>
      <c r="VCM48" s="319"/>
      <c r="VCO48" s="269"/>
      <c r="VCP48" s="267"/>
      <c r="VCW48" s="319"/>
      <c r="VCY48" s="269"/>
      <c r="VCZ48" s="267"/>
      <c r="VDG48" s="319"/>
      <c r="VDI48" s="269"/>
      <c r="VDJ48" s="267"/>
      <c r="VDQ48" s="319"/>
      <c r="VDS48" s="269"/>
      <c r="VDT48" s="267"/>
      <c r="VEA48" s="319"/>
      <c r="VEC48" s="269"/>
      <c r="VED48" s="267"/>
      <c r="VEK48" s="319"/>
      <c r="VEM48" s="269"/>
      <c r="VEN48" s="267"/>
      <c r="VEU48" s="319"/>
      <c r="VEW48" s="269"/>
      <c r="VEX48" s="267"/>
      <c r="VFE48" s="319"/>
      <c r="VFG48" s="269"/>
      <c r="VFH48" s="267"/>
      <c r="VFO48" s="319"/>
      <c r="VFQ48" s="269"/>
      <c r="VFR48" s="267"/>
      <c r="VFY48" s="319"/>
      <c r="VGA48" s="269"/>
      <c r="VGB48" s="267"/>
      <c r="VGI48" s="319"/>
      <c r="VGK48" s="269"/>
      <c r="VGL48" s="267"/>
      <c r="VGS48" s="319"/>
      <c r="VGU48" s="269"/>
      <c r="VGV48" s="267"/>
      <c r="VHC48" s="319"/>
      <c r="VHE48" s="269"/>
      <c r="VHF48" s="267"/>
      <c r="VHM48" s="319"/>
      <c r="VHO48" s="269"/>
      <c r="VHP48" s="267"/>
      <c r="VHW48" s="319"/>
      <c r="VHY48" s="269"/>
      <c r="VHZ48" s="267"/>
      <c r="VIG48" s="319"/>
      <c r="VII48" s="269"/>
      <c r="VIJ48" s="267"/>
      <c r="VIQ48" s="319"/>
      <c r="VIS48" s="269"/>
      <c r="VIT48" s="267"/>
      <c r="VJA48" s="319"/>
      <c r="VJC48" s="269"/>
      <c r="VJD48" s="267"/>
      <c r="VJK48" s="319"/>
      <c r="VJM48" s="269"/>
      <c r="VJN48" s="267"/>
      <c r="VJU48" s="319"/>
      <c r="VJW48" s="269"/>
      <c r="VJX48" s="267"/>
      <c r="VKE48" s="319"/>
      <c r="VKG48" s="269"/>
      <c r="VKH48" s="267"/>
      <c r="VKO48" s="319"/>
      <c r="VKQ48" s="269"/>
      <c r="VKR48" s="267"/>
      <c r="VKY48" s="319"/>
      <c r="VLA48" s="269"/>
      <c r="VLB48" s="267"/>
      <c r="VLI48" s="319"/>
      <c r="VLK48" s="269"/>
      <c r="VLL48" s="267"/>
      <c r="VLS48" s="319"/>
      <c r="VLU48" s="269"/>
      <c r="VLV48" s="267"/>
      <c r="VMC48" s="319"/>
      <c r="VME48" s="269"/>
      <c r="VMF48" s="267"/>
      <c r="VMM48" s="319"/>
      <c r="VMO48" s="269"/>
      <c r="VMP48" s="267"/>
      <c r="VMW48" s="319"/>
      <c r="VMY48" s="269"/>
      <c r="VMZ48" s="267"/>
      <c r="VNG48" s="319"/>
      <c r="VNI48" s="269"/>
      <c r="VNJ48" s="267"/>
      <c r="VNQ48" s="319"/>
      <c r="VNS48" s="269"/>
      <c r="VNT48" s="267"/>
      <c r="VOA48" s="319"/>
      <c r="VOC48" s="269"/>
      <c r="VOD48" s="267"/>
      <c r="VOK48" s="319"/>
      <c r="VOM48" s="269"/>
      <c r="VON48" s="267"/>
      <c r="VOU48" s="319"/>
      <c r="VOW48" s="269"/>
      <c r="VOX48" s="267"/>
      <c r="VPE48" s="319"/>
      <c r="VPG48" s="269"/>
      <c r="VPH48" s="267"/>
      <c r="VPO48" s="319"/>
      <c r="VPQ48" s="269"/>
      <c r="VPR48" s="267"/>
      <c r="VPY48" s="319"/>
      <c r="VQA48" s="269"/>
      <c r="VQB48" s="267"/>
      <c r="VQI48" s="319"/>
      <c r="VQK48" s="269"/>
      <c r="VQL48" s="267"/>
      <c r="VQS48" s="319"/>
      <c r="VQU48" s="269"/>
      <c r="VQV48" s="267"/>
      <c r="VRC48" s="319"/>
      <c r="VRE48" s="269"/>
      <c r="VRF48" s="267"/>
      <c r="VRM48" s="319"/>
      <c r="VRO48" s="269"/>
      <c r="VRP48" s="267"/>
      <c r="VRW48" s="319"/>
      <c r="VRY48" s="269"/>
      <c r="VRZ48" s="267"/>
      <c r="VSG48" s="319"/>
      <c r="VSI48" s="269"/>
      <c r="VSJ48" s="267"/>
      <c r="VSQ48" s="319"/>
      <c r="VSS48" s="269"/>
      <c r="VST48" s="267"/>
      <c r="VTA48" s="319"/>
      <c r="VTC48" s="269"/>
      <c r="VTD48" s="267"/>
      <c r="VTK48" s="319"/>
      <c r="VTM48" s="269"/>
      <c r="VTN48" s="267"/>
      <c r="VTU48" s="319"/>
      <c r="VTW48" s="269"/>
      <c r="VTX48" s="267"/>
      <c r="VUE48" s="319"/>
      <c r="VUG48" s="269"/>
      <c r="VUH48" s="267"/>
      <c r="VUO48" s="319"/>
      <c r="VUQ48" s="269"/>
      <c r="VUR48" s="267"/>
      <c r="VUY48" s="319"/>
      <c r="VVA48" s="269"/>
      <c r="VVB48" s="267"/>
      <c r="VVI48" s="319"/>
      <c r="VVK48" s="269"/>
      <c r="VVL48" s="267"/>
      <c r="VVS48" s="319"/>
      <c r="VVU48" s="269"/>
      <c r="VVV48" s="267"/>
      <c r="VWC48" s="319"/>
      <c r="VWE48" s="269"/>
      <c r="VWF48" s="267"/>
      <c r="VWM48" s="319"/>
      <c r="VWO48" s="269"/>
      <c r="VWP48" s="267"/>
      <c r="VWW48" s="319"/>
      <c r="VWY48" s="269"/>
      <c r="VWZ48" s="267"/>
      <c r="VXG48" s="319"/>
      <c r="VXI48" s="269"/>
      <c r="VXJ48" s="267"/>
      <c r="VXQ48" s="319"/>
      <c r="VXS48" s="269"/>
      <c r="VXT48" s="267"/>
      <c r="VYA48" s="319"/>
      <c r="VYC48" s="269"/>
      <c r="VYD48" s="267"/>
      <c r="VYK48" s="319"/>
      <c r="VYM48" s="269"/>
      <c r="VYN48" s="267"/>
      <c r="VYU48" s="319"/>
      <c r="VYW48" s="269"/>
      <c r="VYX48" s="267"/>
      <c r="VZE48" s="319"/>
      <c r="VZG48" s="269"/>
      <c r="VZH48" s="267"/>
      <c r="VZO48" s="319"/>
      <c r="VZQ48" s="269"/>
      <c r="VZR48" s="267"/>
      <c r="VZY48" s="319"/>
      <c r="WAA48" s="269"/>
      <c r="WAB48" s="267"/>
      <c r="WAI48" s="319"/>
      <c r="WAK48" s="269"/>
      <c r="WAL48" s="267"/>
      <c r="WAS48" s="319"/>
      <c r="WAU48" s="269"/>
      <c r="WAV48" s="267"/>
      <c r="WBC48" s="319"/>
      <c r="WBE48" s="269"/>
      <c r="WBF48" s="267"/>
      <c r="WBM48" s="319"/>
      <c r="WBO48" s="269"/>
      <c r="WBP48" s="267"/>
      <c r="WBW48" s="319"/>
      <c r="WBY48" s="269"/>
      <c r="WBZ48" s="267"/>
      <c r="WCG48" s="319"/>
      <c r="WCI48" s="269"/>
      <c r="WCJ48" s="267"/>
      <c r="WCQ48" s="319"/>
      <c r="WCS48" s="269"/>
      <c r="WCT48" s="267"/>
      <c r="WDA48" s="319"/>
      <c r="WDC48" s="269"/>
      <c r="WDD48" s="267"/>
      <c r="WDK48" s="319"/>
      <c r="WDM48" s="269"/>
      <c r="WDN48" s="267"/>
      <c r="WDU48" s="319"/>
      <c r="WDW48" s="269"/>
      <c r="WDX48" s="267"/>
      <c r="WEE48" s="319"/>
      <c r="WEG48" s="269"/>
      <c r="WEH48" s="267"/>
      <c r="WEO48" s="319"/>
      <c r="WEQ48" s="269"/>
      <c r="WER48" s="267"/>
      <c r="WEY48" s="319"/>
      <c r="WFA48" s="269"/>
      <c r="WFB48" s="267"/>
      <c r="WFI48" s="319"/>
      <c r="WFK48" s="269"/>
      <c r="WFL48" s="267"/>
      <c r="WFS48" s="319"/>
      <c r="WFU48" s="269"/>
      <c r="WFV48" s="267"/>
      <c r="WGC48" s="319"/>
      <c r="WGE48" s="269"/>
      <c r="WGF48" s="267"/>
      <c r="WGM48" s="319"/>
      <c r="WGO48" s="269"/>
      <c r="WGP48" s="267"/>
      <c r="WGW48" s="319"/>
      <c r="WGY48" s="269"/>
      <c r="WGZ48" s="267"/>
      <c r="WHG48" s="319"/>
      <c r="WHI48" s="269"/>
      <c r="WHJ48" s="267"/>
      <c r="WHQ48" s="319"/>
      <c r="WHS48" s="269"/>
      <c r="WHT48" s="267"/>
      <c r="WIA48" s="319"/>
      <c r="WIC48" s="269"/>
      <c r="WID48" s="267"/>
      <c r="WIK48" s="319"/>
      <c r="WIM48" s="269"/>
      <c r="WIN48" s="267"/>
      <c r="WIU48" s="319"/>
      <c r="WIW48" s="269"/>
      <c r="WIX48" s="267"/>
      <c r="WJE48" s="319"/>
      <c r="WJG48" s="269"/>
      <c r="WJH48" s="267"/>
      <c r="WJO48" s="319"/>
      <c r="WJQ48" s="269"/>
      <c r="WJR48" s="267"/>
      <c r="WJY48" s="319"/>
      <c r="WKA48" s="269"/>
      <c r="WKB48" s="267"/>
      <c r="WKI48" s="319"/>
      <c r="WKK48" s="269"/>
      <c r="WKL48" s="267"/>
      <c r="WKS48" s="319"/>
      <c r="WKU48" s="269"/>
      <c r="WKV48" s="267"/>
      <c r="WLC48" s="319"/>
      <c r="WLE48" s="269"/>
      <c r="WLF48" s="267"/>
      <c r="WLM48" s="319"/>
      <c r="WLO48" s="269"/>
      <c r="WLP48" s="267"/>
      <c r="WLW48" s="319"/>
      <c r="WLY48" s="269"/>
      <c r="WLZ48" s="267"/>
      <c r="WMG48" s="319"/>
      <c r="WMI48" s="269"/>
      <c r="WMJ48" s="267"/>
      <c r="WMQ48" s="319"/>
      <c r="WMS48" s="269"/>
      <c r="WMT48" s="267"/>
      <c r="WNA48" s="319"/>
      <c r="WNC48" s="269"/>
      <c r="WND48" s="267"/>
      <c r="WNK48" s="319"/>
      <c r="WNM48" s="269"/>
      <c r="WNN48" s="267"/>
      <c r="WNU48" s="319"/>
      <c r="WNW48" s="269"/>
      <c r="WNX48" s="267"/>
      <c r="WOE48" s="319"/>
      <c r="WOG48" s="269"/>
      <c r="WOH48" s="267"/>
      <c r="WOO48" s="319"/>
      <c r="WOQ48" s="269"/>
      <c r="WOR48" s="267"/>
      <c r="WOY48" s="319"/>
      <c r="WPA48" s="269"/>
      <c r="WPB48" s="267"/>
      <c r="WPI48" s="319"/>
      <c r="WPK48" s="269"/>
      <c r="WPL48" s="267"/>
      <c r="WPS48" s="319"/>
      <c r="WPU48" s="269"/>
      <c r="WPV48" s="267"/>
      <c r="WQC48" s="319"/>
      <c r="WQE48" s="269"/>
      <c r="WQF48" s="267"/>
      <c r="WQM48" s="319"/>
      <c r="WQO48" s="269"/>
      <c r="WQP48" s="267"/>
      <c r="WQW48" s="319"/>
      <c r="WQY48" s="269"/>
      <c r="WQZ48" s="267"/>
      <c r="WRG48" s="319"/>
      <c r="WRI48" s="269"/>
      <c r="WRJ48" s="267"/>
      <c r="WRQ48" s="319"/>
      <c r="WRS48" s="269"/>
      <c r="WRT48" s="267"/>
      <c r="WSA48" s="319"/>
      <c r="WSC48" s="269"/>
      <c r="WSD48" s="267"/>
      <c r="WSK48" s="319"/>
      <c r="WSM48" s="269"/>
      <c r="WSN48" s="267"/>
      <c r="WSU48" s="319"/>
      <c r="WSW48" s="269"/>
      <c r="WSX48" s="267"/>
      <c r="WTE48" s="319"/>
      <c r="WTG48" s="269"/>
      <c r="WTH48" s="267"/>
      <c r="WTO48" s="319"/>
      <c r="WTQ48" s="269"/>
      <c r="WTR48" s="267"/>
      <c r="WTY48" s="319"/>
      <c r="WUA48" s="269"/>
      <c r="WUB48" s="267"/>
      <c r="WUI48" s="319"/>
      <c r="WUK48" s="269"/>
      <c r="WUL48" s="267"/>
      <c r="WUS48" s="319"/>
      <c r="WUU48" s="269"/>
      <c r="WUV48" s="267"/>
      <c r="WVC48" s="319"/>
      <c r="WVE48" s="269"/>
      <c r="WVF48" s="267"/>
      <c r="WVM48" s="319"/>
      <c r="WVO48" s="269"/>
      <c r="WVP48" s="267"/>
      <c r="WVW48" s="319"/>
      <c r="WVY48" s="269"/>
      <c r="WVZ48" s="267"/>
      <c r="WWG48" s="319"/>
      <c r="WWI48" s="269"/>
      <c r="WWJ48" s="267"/>
      <c r="WWQ48" s="319"/>
      <c r="WWS48" s="269"/>
      <c r="WWT48" s="267"/>
      <c r="WXA48" s="319"/>
      <c r="WXC48" s="269"/>
      <c r="WXD48" s="267"/>
      <c r="WXK48" s="319"/>
      <c r="WXM48" s="269"/>
      <c r="WXN48" s="267"/>
      <c r="WXU48" s="319"/>
      <c r="WXW48" s="269"/>
      <c r="WXX48" s="267"/>
      <c r="WYE48" s="319"/>
      <c r="WYG48" s="269"/>
      <c r="WYH48" s="267"/>
      <c r="WYO48" s="319"/>
      <c r="WYQ48" s="269"/>
      <c r="WYR48" s="267"/>
      <c r="WYY48" s="319"/>
      <c r="WZA48" s="269"/>
      <c r="WZB48" s="267"/>
      <c r="WZI48" s="319"/>
      <c r="WZK48" s="269"/>
      <c r="WZL48" s="267"/>
      <c r="WZS48" s="319"/>
      <c r="WZU48" s="269"/>
      <c r="WZV48" s="267"/>
      <c r="XAC48" s="319"/>
      <c r="XAE48" s="269"/>
      <c r="XAF48" s="267"/>
      <c r="XAM48" s="319"/>
      <c r="XAO48" s="269"/>
      <c r="XAP48" s="267"/>
      <c r="XAW48" s="319"/>
      <c r="XAY48" s="269"/>
      <c r="XAZ48" s="267"/>
      <c r="XBG48" s="319"/>
      <c r="XBI48" s="269"/>
      <c r="XBJ48" s="267"/>
      <c r="XBQ48" s="319"/>
      <c r="XBS48" s="269"/>
      <c r="XBT48" s="267"/>
      <c r="XCA48" s="319"/>
      <c r="XCC48" s="269"/>
      <c r="XCD48" s="267"/>
      <c r="XCK48" s="319"/>
      <c r="XCM48" s="269"/>
      <c r="XCN48" s="267"/>
      <c r="XCU48" s="319"/>
      <c r="XCW48" s="269"/>
      <c r="XCX48" s="267"/>
      <c r="XDE48" s="319"/>
      <c r="XDG48" s="269"/>
      <c r="XDH48" s="267"/>
      <c r="XDO48" s="319"/>
      <c r="XDQ48" s="269"/>
      <c r="XDR48" s="267"/>
      <c r="XDY48" s="319"/>
      <c r="XEA48" s="269"/>
      <c r="XEB48" s="267"/>
      <c r="XEI48" s="319"/>
      <c r="XEK48" s="269"/>
      <c r="XEL48" s="267"/>
      <c r="XES48" s="319"/>
      <c r="XEU48" s="269"/>
      <c r="XEV48" s="267"/>
      <c r="XFC48" s="319"/>
    </row>
    <row r="49" spans="1:16384" ht="13.5" customHeight="1" x14ac:dyDescent="0.2">
      <c r="A49" s="267"/>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320"/>
      <c r="AL49" s="321"/>
      <c r="AM49" s="1159" t="s">
        <v>490</v>
      </c>
      <c r="AN49" s="1161" t="s">
        <v>523</v>
      </c>
      <c r="AO49" s="1162"/>
      <c r="AP49" s="1162"/>
      <c r="AQ49" s="1162"/>
      <c r="AR49" s="1163"/>
      <c r="AU49" s="320"/>
      <c r="AV49" s="321"/>
      <c r="AW49" s="1159"/>
      <c r="AX49" s="1161"/>
      <c r="AY49" s="1162"/>
      <c r="AZ49" s="1162"/>
      <c r="BA49" s="1162"/>
      <c r="BB49" s="1163"/>
      <c r="BC49" s="269"/>
      <c r="BD49" s="267"/>
      <c r="BE49" s="320"/>
      <c r="BF49" s="321"/>
      <c r="BG49" s="1159"/>
      <c r="BH49" s="1161"/>
      <c r="BI49" s="1162"/>
      <c r="BJ49" s="1162"/>
      <c r="BK49" s="1162"/>
      <c r="BL49" s="1163"/>
      <c r="BM49" s="269"/>
      <c r="BN49" s="267"/>
      <c r="BO49" s="320"/>
      <c r="BP49" s="321"/>
      <c r="BQ49" s="1159"/>
      <c r="BR49" s="1161"/>
      <c r="BS49" s="1162"/>
      <c r="BT49" s="1162"/>
      <c r="BU49" s="1162"/>
      <c r="BV49" s="1163"/>
      <c r="BW49" s="269"/>
      <c r="BX49" s="267"/>
      <c r="BY49" s="320"/>
      <c r="BZ49" s="321"/>
      <c r="CA49" s="1159"/>
      <c r="CB49" s="1161"/>
      <c r="CC49" s="1162"/>
      <c r="CD49" s="1162"/>
      <c r="CE49" s="1162"/>
      <c r="CF49" s="1163"/>
      <c r="CG49" s="269"/>
      <c r="CH49" s="267"/>
      <c r="CI49" s="320"/>
      <c r="CJ49" s="321"/>
      <c r="CK49" s="1159"/>
      <c r="CL49" s="1161"/>
      <c r="CM49" s="1162"/>
      <c r="CN49" s="1162"/>
      <c r="CO49" s="1162"/>
      <c r="CP49" s="1163"/>
      <c r="CQ49" s="269"/>
      <c r="CR49" s="267"/>
      <c r="CS49" s="320"/>
      <c r="CT49" s="321"/>
      <c r="CU49" s="1159"/>
      <c r="CV49" s="1161"/>
      <c r="CW49" s="1162"/>
      <c r="CX49" s="1162"/>
      <c r="CY49" s="1162"/>
      <c r="CZ49" s="1163"/>
      <c r="DA49" s="269"/>
      <c r="DB49" s="267"/>
      <c r="DC49" s="320"/>
      <c r="DD49" s="321"/>
      <c r="DE49" s="1159"/>
      <c r="DF49" s="1161"/>
      <c r="DG49" s="1162"/>
      <c r="DH49" s="1162"/>
      <c r="DI49" s="1162"/>
      <c r="DJ49" s="1163"/>
      <c r="DK49" s="269"/>
      <c r="DL49" s="267"/>
      <c r="DM49" s="320"/>
      <c r="DN49" s="321"/>
      <c r="DO49" s="1159"/>
      <c r="DP49" s="1161"/>
      <c r="DQ49" s="1162"/>
      <c r="DR49" s="1162"/>
      <c r="DS49" s="1162"/>
      <c r="DT49" s="1163"/>
      <c r="DU49" s="269"/>
      <c r="DV49" s="267"/>
      <c r="DW49" s="320"/>
      <c r="DX49" s="321"/>
      <c r="DY49" s="1159"/>
      <c r="DZ49" s="1161"/>
      <c r="EA49" s="1162"/>
      <c r="EB49" s="1162"/>
      <c r="EC49" s="1162"/>
      <c r="ED49" s="1163"/>
      <c r="EE49" s="269"/>
      <c r="EF49" s="267"/>
      <c r="EG49" s="320"/>
      <c r="EH49" s="321"/>
      <c r="EI49" s="1159"/>
      <c r="EJ49" s="1161"/>
      <c r="EK49" s="1162"/>
      <c r="EL49" s="1162"/>
      <c r="EM49" s="1162"/>
      <c r="EN49" s="1163"/>
      <c r="EO49" s="269"/>
      <c r="EP49" s="267"/>
      <c r="EQ49" s="320"/>
      <c r="ER49" s="321"/>
      <c r="ES49" s="1159"/>
      <c r="ET49" s="1161"/>
      <c r="EU49" s="1162"/>
      <c r="EV49" s="1162"/>
      <c r="EW49" s="1162"/>
      <c r="EX49" s="1163"/>
      <c r="EY49" s="269"/>
      <c r="EZ49" s="267"/>
      <c r="FA49" s="320"/>
      <c r="FB49" s="321"/>
      <c r="FC49" s="1159"/>
      <c r="FD49" s="1161"/>
      <c r="FE49" s="1162"/>
      <c r="FF49" s="1162"/>
      <c r="FG49" s="1162"/>
      <c r="FH49" s="1163"/>
      <c r="FI49" s="269"/>
      <c r="FJ49" s="267"/>
      <c r="FK49" s="320"/>
      <c r="FL49" s="321"/>
      <c r="FM49" s="1159"/>
      <c r="FN49" s="1161"/>
      <c r="FO49" s="1162"/>
      <c r="FP49" s="1162"/>
      <c r="FQ49" s="1162"/>
      <c r="FR49" s="1163"/>
      <c r="FS49" s="269"/>
      <c r="FT49" s="267"/>
      <c r="FU49" s="320"/>
      <c r="FV49" s="321"/>
      <c r="FW49" s="1159"/>
      <c r="FX49" s="1161"/>
      <c r="FY49" s="1162"/>
      <c r="FZ49" s="1162"/>
      <c r="GA49" s="1162"/>
      <c r="GB49" s="1163"/>
      <c r="GC49" s="269"/>
      <c r="GD49" s="267"/>
      <c r="GE49" s="320"/>
      <c r="GF49" s="321"/>
      <c r="GG49" s="1159"/>
      <c r="GH49" s="1161"/>
      <c r="GI49" s="1162"/>
      <c r="GJ49" s="1162"/>
      <c r="GK49" s="1162"/>
      <c r="GL49" s="1163"/>
      <c r="GM49" s="269"/>
      <c r="GN49" s="267"/>
      <c r="GO49" s="320"/>
      <c r="GP49" s="321"/>
      <c r="GQ49" s="1159"/>
      <c r="GR49" s="1161"/>
      <c r="GS49" s="1162"/>
      <c r="GT49" s="1162"/>
      <c r="GU49" s="1162"/>
      <c r="GV49" s="1163"/>
      <c r="GW49" s="269"/>
      <c r="GX49" s="267"/>
      <c r="GY49" s="320"/>
      <c r="GZ49" s="321"/>
      <c r="HA49" s="1159"/>
      <c r="HB49" s="1161"/>
      <c r="HC49" s="1162"/>
      <c r="HD49" s="1162"/>
      <c r="HE49" s="1162"/>
      <c r="HF49" s="1163"/>
      <c r="HG49" s="269"/>
      <c r="HH49" s="267"/>
      <c r="HI49" s="320"/>
      <c r="HJ49" s="321"/>
      <c r="HK49" s="1159"/>
      <c r="HL49" s="1161"/>
      <c r="HM49" s="1162"/>
      <c r="HN49" s="1162"/>
      <c r="HO49" s="1162"/>
      <c r="HP49" s="1163"/>
      <c r="HQ49" s="269"/>
      <c r="HR49" s="267"/>
      <c r="HS49" s="320"/>
      <c r="HT49" s="321"/>
      <c r="HU49" s="1159"/>
      <c r="HV49" s="1161"/>
      <c r="HW49" s="1162"/>
      <c r="HX49" s="1162"/>
      <c r="HY49" s="1162"/>
      <c r="HZ49" s="1163"/>
      <c r="IA49" s="269"/>
      <c r="IB49" s="267"/>
      <c r="IC49" s="320"/>
      <c r="ID49" s="321"/>
      <c r="IE49" s="1159"/>
      <c r="IF49" s="1161"/>
      <c r="IG49" s="1162"/>
      <c r="IH49" s="1162"/>
      <c r="II49" s="1162"/>
      <c r="IJ49" s="1163"/>
      <c r="IK49" s="269"/>
      <c r="IL49" s="267"/>
      <c r="IM49" s="320"/>
      <c r="IN49" s="321"/>
      <c r="IO49" s="1159"/>
      <c r="IP49" s="1161"/>
      <c r="IQ49" s="1162"/>
      <c r="IR49" s="1162"/>
      <c r="IS49" s="1162"/>
      <c r="IT49" s="1163"/>
      <c r="IU49" s="269"/>
      <c r="IV49" s="267"/>
      <c r="IW49" s="320"/>
      <c r="IX49" s="321"/>
      <c r="IY49" s="1159"/>
      <c r="IZ49" s="1161"/>
      <c r="JA49" s="1162"/>
      <c r="JB49" s="1162"/>
      <c r="JC49" s="1162"/>
      <c r="JD49" s="1163"/>
      <c r="JE49" s="269"/>
      <c r="JF49" s="267"/>
      <c r="JG49" s="320"/>
      <c r="JH49" s="321"/>
      <c r="JI49" s="1159"/>
      <c r="JJ49" s="1161"/>
      <c r="JK49" s="1162"/>
      <c r="JL49" s="1162"/>
      <c r="JM49" s="1162"/>
      <c r="JN49" s="1163"/>
      <c r="JO49" s="269"/>
      <c r="JP49" s="267"/>
      <c r="JQ49" s="320"/>
      <c r="JR49" s="321"/>
      <c r="JS49" s="1159"/>
      <c r="JT49" s="1161"/>
      <c r="JU49" s="1162"/>
      <c r="JV49" s="1162"/>
      <c r="JW49" s="1162"/>
      <c r="JX49" s="1163"/>
      <c r="JY49" s="269"/>
      <c r="JZ49" s="267"/>
      <c r="KA49" s="320"/>
      <c r="KB49" s="321"/>
      <c r="KC49" s="1159"/>
      <c r="KD49" s="1161"/>
      <c r="KE49" s="1162"/>
      <c r="KF49" s="1162"/>
      <c r="KG49" s="1162"/>
      <c r="KH49" s="1163"/>
      <c r="KI49" s="269"/>
      <c r="KJ49" s="267"/>
      <c r="KK49" s="320"/>
      <c r="KL49" s="321"/>
      <c r="KM49" s="1159"/>
      <c r="KN49" s="1161"/>
      <c r="KO49" s="1162"/>
      <c r="KP49" s="1162"/>
      <c r="KQ49" s="1162"/>
      <c r="KR49" s="1163"/>
      <c r="KS49" s="269"/>
      <c r="KT49" s="267"/>
      <c r="KU49" s="320"/>
      <c r="KV49" s="321"/>
      <c r="KW49" s="1159"/>
      <c r="KX49" s="1161"/>
      <c r="KY49" s="1162"/>
      <c r="KZ49" s="1162"/>
      <c r="LA49" s="1162"/>
      <c r="LB49" s="1163"/>
      <c r="LC49" s="269"/>
      <c r="LD49" s="267"/>
      <c r="LE49" s="320"/>
      <c r="LF49" s="321"/>
      <c r="LG49" s="1159"/>
      <c r="LH49" s="1161"/>
      <c r="LI49" s="1162"/>
      <c r="LJ49" s="1162"/>
      <c r="LK49" s="1162"/>
      <c r="LL49" s="1163"/>
      <c r="LM49" s="269"/>
      <c r="LN49" s="267"/>
      <c r="LO49" s="320"/>
      <c r="LP49" s="321"/>
      <c r="LQ49" s="1159"/>
      <c r="LR49" s="1161"/>
      <c r="LS49" s="1162"/>
      <c r="LT49" s="1162"/>
      <c r="LU49" s="1162"/>
      <c r="LV49" s="1163"/>
      <c r="LW49" s="269"/>
      <c r="LX49" s="267"/>
      <c r="LY49" s="320"/>
      <c r="LZ49" s="321"/>
      <c r="MA49" s="1159"/>
      <c r="MB49" s="1161"/>
      <c r="MC49" s="1162"/>
      <c r="MD49" s="1162"/>
      <c r="ME49" s="1162"/>
      <c r="MF49" s="1163"/>
      <c r="MG49" s="269"/>
      <c r="MH49" s="267"/>
      <c r="MI49" s="320"/>
      <c r="MJ49" s="321"/>
      <c r="MK49" s="1159"/>
      <c r="ML49" s="1161"/>
      <c r="MM49" s="1162"/>
      <c r="MN49" s="1162"/>
      <c r="MO49" s="1162"/>
      <c r="MP49" s="1163"/>
      <c r="MQ49" s="269"/>
      <c r="MR49" s="267"/>
      <c r="MS49" s="320"/>
      <c r="MT49" s="321"/>
      <c r="MU49" s="1159"/>
      <c r="MV49" s="1161"/>
      <c r="MW49" s="1162"/>
      <c r="MX49" s="1162"/>
      <c r="MY49" s="1162"/>
      <c r="MZ49" s="1163"/>
      <c r="NA49" s="269"/>
      <c r="NB49" s="267"/>
      <c r="NC49" s="320"/>
      <c r="ND49" s="321"/>
      <c r="NE49" s="1159"/>
      <c r="NF49" s="1161"/>
      <c r="NG49" s="1162"/>
      <c r="NH49" s="1162"/>
      <c r="NI49" s="1162"/>
      <c r="NJ49" s="1163"/>
      <c r="NK49" s="269"/>
      <c r="NL49" s="267"/>
      <c r="NM49" s="320"/>
      <c r="NN49" s="321"/>
      <c r="NO49" s="1159"/>
      <c r="NP49" s="1161"/>
      <c r="NQ49" s="1162"/>
      <c r="NR49" s="1162"/>
      <c r="NS49" s="1162"/>
      <c r="NT49" s="1163"/>
      <c r="NU49" s="269"/>
      <c r="NV49" s="267"/>
      <c r="NW49" s="320"/>
      <c r="NX49" s="321"/>
      <c r="NY49" s="1159"/>
      <c r="NZ49" s="1161"/>
      <c r="OA49" s="1162"/>
      <c r="OB49" s="1162"/>
      <c r="OC49" s="1162"/>
      <c r="OD49" s="1163"/>
      <c r="OE49" s="269"/>
      <c r="OF49" s="267"/>
      <c r="OG49" s="320"/>
      <c r="OH49" s="321"/>
      <c r="OI49" s="1159"/>
      <c r="OJ49" s="1161"/>
      <c r="OK49" s="1162"/>
      <c r="OL49" s="1162"/>
      <c r="OM49" s="1162"/>
      <c r="ON49" s="1163"/>
      <c r="OO49" s="269"/>
      <c r="OP49" s="267"/>
      <c r="OQ49" s="320"/>
      <c r="OR49" s="321"/>
      <c r="OS49" s="1159"/>
      <c r="OT49" s="1161"/>
      <c r="OU49" s="1162"/>
      <c r="OV49" s="1162"/>
      <c r="OW49" s="1162"/>
      <c r="OX49" s="1163"/>
      <c r="OY49" s="269"/>
      <c r="OZ49" s="267"/>
      <c r="PA49" s="320"/>
      <c r="PB49" s="321"/>
      <c r="PC49" s="1159"/>
      <c r="PD49" s="1161"/>
      <c r="PE49" s="1162"/>
      <c r="PF49" s="1162"/>
      <c r="PG49" s="1162"/>
      <c r="PH49" s="1163"/>
      <c r="PI49" s="269"/>
      <c r="PJ49" s="267"/>
      <c r="PK49" s="320"/>
      <c r="PL49" s="321"/>
      <c r="PM49" s="1159"/>
      <c r="PN49" s="1161"/>
      <c r="PO49" s="1162"/>
      <c r="PP49" s="1162"/>
      <c r="PQ49" s="1162"/>
      <c r="PR49" s="1163"/>
      <c r="PS49" s="269"/>
      <c r="PT49" s="267"/>
      <c r="PU49" s="320"/>
      <c r="PV49" s="321"/>
      <c r="PW49" s="1159"/>
      <c r="PX49" s="1161"/>
      <c r="PY49" s="1162"/>
      <c r="PZ49" s="1162"/>
      <c r="QA49" s="1162"/>
      <c r="QB49" s="1163"/>
      <c r="QC49" s="269"/>
      <c r="QD49" s="267"/>
      <c r="QE49" s="320"/>
      <c r="QF49" s="321"/>
      <c r="QG49" s="1159"/>
      <c r="QH49" s="1161"/>
      <c r="QI49" s="1162"/>
      <c r="QJ49" s="1162"/>
      <c r="QK49" s="1162"/>
      <c r="QL49" s="1163"/>
      <c r="QM49" s="269"/>
      <c r="QN49" s="267"/>
      <c r="QO49" s="320"/>
      <c r="QP49" s="321"/>
      <c r="QQ49" s="1159"/>
      <c r="QR49" s="1161"/>
      <c r="QS49" s="1162"/>
      <c r="QT49" s="1162"/>
      <c r="QU49" s="1162"/>
      <c r="QV49" s="1163"/>
      <c r="QW49" s="269"/>
      <c r="QX49" s="267"/>
      <c r="QY49" s="320"/>
      <c r="QZ49" s="321"/>
      <c r="RA49" s="1159"/>
      <c r="RB49" s="1161"/>
      <c r="RC49" s="1162"/>
      <c r="RD49" s="1162"/>
      <c r="RE49" s="1162"/>
      <c r="RF49" s="1163"/>
      <c r="RG49" s="269"/>
      <c r="RH49" s="267"/>
      <c r="RI49" s="320"/>
      <c r="RJ49" s="321"/>
      <c r="RK49" s="1159"/>
      <c r="RL49" s="1161"/>
      <c r="RM49" s="1162"/>
      <c r="RN49" s="1162"/>
      <c r="RO49" s="1162"/>
      <c r="RP49" s="1163"/>
      <c r="RQ49" s="269"/>
      <c r="RR49" s="267"/>
      <c r="RS49" s="320"/>
      <c r="RT49" s="321"/>
      <c r="RU49" s="1159"/>
      <c r="RV49" s="1161"/>
      <c r="RW49" s="1162"/>
      <c r="RX49" s="1162"/>
      <c r="RY49" s="1162"/>
      <c r="RZ49" s="1163"/>
      <c r="SA49" s="269"/>
      <c r="SB49" s="267"/>
      <c r="SC49" s="320"/>
      <c r="SD49" s="321"/>
      <c r="SE49" s="1159"/>
      <c r="SF49" s="1161"/>
      <c r="SG49" s="1162"/>
      <c r="SH49" s="1162"/>
      <c r="SI49" s="1162"/>
      <c r="SJ49" s="1163"/>
      <c r="SK49" s="269"/>
      <c r="SL49" s="267"/>
      <c r="SM49" s="320"/>
      <c r="SN49" s="321"/>
      <c r="SO49" s="1159"/>
      <c r="SP49" s="1161"/>
      <c r="SQ49" s="1162"/>
      <c r="SR49" s="1162"/>
      <c r="SS49" s="1162"/>
      <c r="ST49" s="1163"/>
      <c r="SU49" s="269"/>
      <c r="SV49" s="267"/>
      <c r="SW49" s="320"/>
      <c r="SX49" s="321"/>
      <c r="SY49" s="1159"/>
      <c r="SZ49" s="1161"/>
      <c r="TA49" s="1162"/>
      <c r="TB49" s="1162"/>
      <c r="TC49" s="1162"/>
      <c r="TD49" s="1163"/>
      <c r="TE49" s="269"/>
      <c r="TF49" s="267"/>
      <c r="TG49" s="320"/>
      <c r="TH49" s="321"/>
      <c r="TI49" s="1159"/>
      <c r="TJ49" s="1161"/>
      <c r="TK49" s="1162"/>
      <c r="TL49" s="1162"/>
      <c r="TM49" s="1162"/>
      <c r="TN49" s="1163"/>
      <c r="TO49" s="269"/>
      <c r="TP49" s="267"/>
      <c r="TQ49" s="320"/>
      <c r="TR49" s="321"/>
      <c r="TS49" s="1159"/>
      <c r="TT49" s="1161"/>
      <c r="TU49" s="1162"/>
      <c r="TV49" s="1162"/>
      <c r="TW49" s="1162"/>
      <c r="TX49" s="1163"/>
      <c r="TY49" s="269"/>
      <c r="TZ49" s="267"/>
      <c r="UA49" s="320"/>
      <c r="UB49" s="321"/>
      <c r="UC49" s="1159"/>
      <c r="UD49" s="1161"/>
      <c r="UE49" s="1162"/>
      <c r="UF49" s="1162"/>
      <c r="UG49" s="1162"/>
      <c r="UH49" s="1163"/>
      <c r="UI49" s="269"/>
      <c r="UJ49" s="267"/>
      <c r="UK49" s="320"/>
      <c r="UL49" s="321"/>
      <c r="UM49" s="1159"/>
      <c r="UN49" s="1161"/>
      <c r="UO49" s="1162"/>
      <c r="UP49" s="1162"/>
      <c r="UQ49" s="1162"/>
      <c r="UR49" s="1163"/>
      <c r="US49" s="269"/>
      <c r="UT49" s="267"/>
      <c r="UU49" s="320"/>
      <c r="UV49" s="321"/>
      <c r="UW49" s="1159"/>
      <c r="UX49" s="1161"/>
      <c r="UY49" s="1162"/>
      <c r="UZ49" s="1162"/>
      <c r="VA49" s="1162"/>
      <c r="VB49" s="1163"/>
      <c r="VC49" s="269"/>
      <c r="VD49" s="267"/>
      <c r="VE49" s="320"/>
      <c r="VF49" s="321"/>
      <c r="VG49" s="1159"/>
      <c r="VH49" s="1161"/>
      <c r="VI49" s="1162"/>
      <c r="VJ49" s="1162"/>
      <c r="VK49" s="1162"/>
      <c r="VL49" s="1163"/>
      <c r="VM49" s="269"/>
      <c r="VN49" s="267"/>
      <c r="VO49" s="320"/>
      <c r="VP49" s="321"/>
      <c r="VQ49" s="1159"/>
      <c r="VR49" s="1161"/>
      <c r="VS49" s="1162"/>
      <c r="VT49" s="1162"/>
      <c r="VU49" s="1162"/>
      <c r="VV49" s="1163"/>
      <c r="VW49" s="269"/>
      <c r="VX49" s="267"/>
      <c r="VY49" s="320"/>
      <c r="VZ49" s="321"/>
      <c r="WA49" s="1159"/>
      <c r="WB49" s="1161"/>
      <c r="WC49" s="1162"/>
      <c r="WD49" s="1162"/>
      <c r="WE49" s="1162"/>
      <c r="WF49" s="1163"/>
      <c r="WG49" s="269"/>
      <c r="WH49" s="267"/>
      <c r="WI49" s="320"/>
      <c r="WJ49" s="321"/>
      <c r="WK49" s="1159"/>
      <c r="WL49" s="1161"/>
      <c r="WM49" s="1162"/>
      <c r="WN49" s="1162"/>
      <c r="WO49" s="1162"/>
      <c r="WP49" s="1163"/>
      <c r="WQ49" s="269"/>
      <c r="WR49" s="267"/>
      <c r="WS49" s="320"/>
      <c r="WT49" s="321"/>
      <c r="WU49" s="1159"/>
      <c r="WV49" s="1161"/>
      <c r="WW49" s="1162"/>
      <c r="WX49" s="1162"/>
      <c r="WY49" s="1162"/>
      <c r="WZ49" s="1163"/>
      <c r="XA49" s="269"/>
      <c r="XB49" s="267"/>
      <c r="XC49" s="320"/>
      <c r="XD49" s="321"/>
      <c r="XE49" s="1159"/>
      <c r="XF49" s="1161"/>
      <c r="XG49" s="1162"/>
      <c r="XH49" s="1162"/>
      <c r="XI49" s="1162"/>
      <c r="XJ49" s="1163"/>
      <c r="XK49" s="269"/>
      <c r="XL49" s="267"/>
      <c r="XM49" s="320"/>
      <c r="XN49" s="321"/>
      <c r="XO49" s="1159"/>
      <c r="XP49" s="1161"/>
      <c r="XQ49" s="1162"/>
      <c r="XR49" s="1162"/>
      <c r="XS49" s="1162"/>
      <c r="XT49" s="1163"/>
      <c r="XU49" s="269"/>
      <c r="XV49" s="267"/>
      <c r="XW49" s="320"/>
      <c r="XX49" s="321"/>
      <c r="XY49" s="1159"/>
      <c r="XZ49" s="1161"/>
      <c r="YA49" s="1162"/>
      <c r="YB49" s="1162"/>
      <c r="YC49" s="1162"/>
      <c r="YD49" s="1163"/>
      <c r="YE49" s="269"/>
      <c r="YF49" s="267"/>
      <c r="YG49" s="320"/>
      <c r="YH49" s="321"/>
      <c r="YI49" s="1159"/>
      <c r="YJ49" s="1161"/>
      <c r="YK49" s="1162"/>
      <c r="YL49" s="1162"/>
      <c r="YM49" s="1162"/>
      <c r="YN49" s="1163"/>
      <c r="YO49" s="269"/>
      <c r="YP49" s="267"/>
      <c r="YQ49" s="320"/>
      <c r="YR49" s="321"/>
      <c r="YS49" s="1159"/>
      <c r="YT49" s="1161"/>
      <c r="YU49" s="1162"/>
      <c r="YV49" s="1162"/>
      <c r="YW49" s="1162"/>
      <c r="YX49" s="1163"/>
      <c r="YY49" s="269"/>
      <c r="YZ49" s="267"/>
      <c r="ZA49" s="320"/>
      <c r="ZB49" s="321"/>
      <c r="ZC49" s="1159"/>
      <c r="ZD49" s="1161"/>
      <c r="ZE49" s="1162"/>
      <c r="ZF49" s="1162"/>
      <c r="ZG49" s="1162"/>
      <c r="ZH49" s="1163"/>
      <c r="ZI49" s="269"/>
      <c r="ZJ49" s="267"/>
      <c r="ZK49" s="320"/>
      <c r="ZL49" s="321"/>
      <c r="ZM49" s="1159"/>
      <c r="ZN49" s="1161"/>
      <c r="ZO49" s="1162"/>
      <c r="ZP49" s="1162"/>
      <c r="ZQ49" s="1162"/>
      <c r="ZR49" s="1163"/>
      <c r="ZS49" s="269"/>
      <c r="ZT49" s="267"/>
      <c r="ZU49" s="320"/>
      <c r="ZV49" s="321"/>
      <c r="ZW49" s="1159"/>
      <c r="ZX49" s="1161"/>
      <c r="ZY49" s="1162"/>
      <c r="ZZ49" s="1162"/>
      <c r="AAA49" s="1162"/>
      <c r="AAB49" s="1163"/>
      <c r="AAC49" s="269"/>
      <c r="AAD49" s="267"/>
      <c r="AAE49" s="320"/>
      <c r="AAF49" s="321"/>
      <c r="AAG49" s="1159"/>
      <c r="AAH49" s="1161"/>
      <c r="AAI49" s="1162"/>
      <c r="AAJ49" s="1162"/>
      <c r="AAK49" s="1162"/>
      <c r="AAL49" s="1163"/>
      <c r="AAM49" s="269"/>
      <c r="AAN49" s="267"/>
      <c r="AAO49" s="320"/>
      <c r="AAP49" s="321"/>
      <c r="AAQ49" s="1159"/>
      <c r="AAR49" s="1161"/>
      <c r="AAS49" s="1162"/>
      <c r="AAT49" s="1162"/>
      <c r="AAU49" s="1162"/>
      <c r="AAV49" s="1163"/>
      <c r="AAW49" s="269"/>
      <c r="AAX49" s="267"/>
      <c r="AAY49" s="320"/>
      <c r="AAZ49" s="321"/>
      <c r="ABA49" s="1159"/>
      <c r="ABB49" s="1161"/>
      <c r="ABC49" s="1162"/>
      <c r="ABD49" s="1162"/>
      <c r="ABE49" s="1162"/>
      <c r="ABF49" s="1163"/>
      <c r="ABG49" s="269"/>
      <c r="ABH49" s="267"/>
      <c r="ABI49" s="320"/>
      <c r="ABJ49" s="321"/>
      <c r="ABK49" s="1159"/>
      <c r="ABL49" s="1161"/>
      <c r="ABM49" s="1162"/>
      <c r="ABN49" s="1162"/>
      <c r="ABO49" s="1162"/>
      <c r="ABP49" s="1163"/>
      <c r="ABQ49" s="269"/>
      <c r="ABR49" s="267"/>
      <c r="ABS49" s="320"/>
      <c r="ABT49" s="321"/>
      <c r="ABU49" s="1159"/>
      <c r="ABV49" s="1161"/>
      <c r="ABW49" s="1162"/>
      <c r="ABX49" s="1162"/>
      <c r="ABY49" s="1162"/>
      <c r="ABZ49" s="1163"/>
      <c r="ACA49" s="269"/>
      <c r="ACB49" s="267"/>
      <c r="ACC49" s="320"/>
      <c r="ACD49" s="321"/>
      <c r="ACE49" s="1159"/>
      <c r="ACF49" s="1161"/>
      <c r="ACG49" s="1162"/>
      <c r="ACH49" s="1162"/>
      <c r="ACI49" s="1162"/>
      <c r="ACJ49" s="1163"/>
      <c r="ACK49" s="269"/>
      <c r="ACL49" s="267"/>
      <c r="ACM49" s="320"/>
      <c r="ACN49" s="321"/>
      <c r="ACO49" s="1159"/>
      <c r="ACP49" s="1161"/>
      <c r="ACQ49" s="1162"/>
      <c r="ACR49" s="1162"/>
      <c r="ACS49" s="1162"/>
      <c r="ACT49" s="1163"/>
      <c r="ACU49" s="269"/>
      <c r="ACV49" s="267"/>
      <c r="ACW49" s="320"/>
      <c r="ACX49" s="321"/>
      <c r="ACY49" s="1159"/>
      <c r="ACZ49" s="1161"/>
      <c r="ADA49" s="1162"/>
      <c r="ADB49" s="1162"/>
      <c r="ADC49" s="1162"/>
      <c r="ADD49" s="1163"/>
      <c r="ADE49" s="269"/>
      <c r="ADF49" s="267"/>
      <c r="ADG49" s="320"/>
      <c r="ADH49" s="321"/>
      <c r="ADI49" s="1159"/>
      <c r="ADJ49" s="1161"/>
      <c r="ADK49" s="1162"/>
      <c r="ADL49" s="1162"/>
      <c r="ADM49" s="1162"/>
      <c r="ADN49" s="1163"/>
      <c r="ADO49" s="269"/>
      <c r="ADP49" s="267"/>
      <c r="ADQ49" s="320"/>
      <c r="ADR49" s="321"/>
      <c r="ADS49" s="1159"/>
      <c r="ADT49" s="1161"/>
      <c r="ADU49" s="1162"/>
      <c r="ADV49" s="1162"/>
      <c r="ADW49" s="1162"/>
      <c r="ADX49" s="1163"/>
      <c r="ADY49" s="269"/>
      <c r="ADZ49" s="267"/>
      <c r="AEA49" s="320"/>
      <c r="AEB49" s="321"/>
      <c r="AEC49" s="1159"/>
      <c r="AED49" s="1161"/>
      <c r="AEE49" s="1162"/>
      <c r="AEF49" s="1162"/>
      <c r="AEG49" s="1162"/>
      <c r="AEH49" s="1163"/>
      <c r="AEI49" s="269"/>
      <c r="AEJ49" s="267"/>
      <c r="AEK49" s="320"/>
      <c r="AEL49" s="321"/>
      <c r="AEM49" s="1159"/>
      <c r="AEN49" s="1161"/>
      <c r="AEO49" s="1162"/>
      <c r="AEP49" s="1162"/>
      <c r="AEQ49" s="1162"/>
      <c r="AER49" s="1163"/>
      <c r="AES49" s="269"/>
      <c r="AET49" s="267"/>
      <c r="AEU49" s="320"/>
      <c r="AEV49" s="321"/>
      <c r="AEW49" s="1159"/>
      <c r="AEX49" s="1161"/>
      <c r="AEY49" s="1162"/>
      <c r="AEZ49" s="1162"/>
      <c r="AFA49" s="1162"/>
      <c r="AFB49" s="1163"/>
      <c r="AFC49" s="269"/>
      <c r="AFD49" s="267"/>
      <c r="AFE49" s="320"/>
      <c r="AFF49" s="321"/>
      <c r="AFG49" s="1159"/>
      <c r="AFH49" s="1161"/>
      <c r="AFI49" s="1162"/>
      <c r="AFJ49" s="1162"/>
      <c r="AFK49" s="1162"/>
      <c r="AFL49" s="1163"/>
      <c r="AFM49" s="269"/>
      <c r="AFN49" s="267"/>
      <c r="AFO49" s="320"/>
      <c r="AFP49" s="321"/>
      <c r="AFQ49" s="1159"/>
      <c r="AFR49" s="1161"/>
      <c r="AFS49" s="1162"/>
      <c r="AFT49" s="1162"/>
      <c r="AFU49" s="1162"/>
      <c r="AFV49" s="1163"/>
      <c r="AFW49" s="269"/>
      <c r="AFX49" s="267"/>
      <c r="AFY49" s="320"/>
      <c r="AFZ49" s="321"/>
      <c r="AGA49" s="1159"/>
      <c r="AGB49" s="1161"/>
      <c r="AGC49" s="1162"/>
      <c r="AGD49" s="1162"/>
      <c r="AGE49" s="1162"/>
      <c r="AGF49" s="1163"/>
      <c r="AGG49" s="269"/>
      <c r="AGH49" s="267"/>
      <c r="AGI49" s="320"/>
      <c r="AGJ49" s="321"/>
      <c r="AGK49" s="1159"/>
      <c r="AGL49" s="1161"/>
      <c r="AGM49" s="1162"/>
      <c r="AGN49" s="1162"/>
      <c r="AGO49" s="1162"/>
      <c r="AGP49" s="1163"/>
      <c r="AGQ49" s="269"/>
      <c r="AGR49" s="267"/>
      <c r="AGS49" s="320"/>
      <c r="AGT49" s="321"/>
      <c r="AGU49" s="1159"/>
      <c r="AGV49" s="1161"/>
      <c r="AGW49" s="1162"/>
      <c r="AGX49" s="1162"/>
      <c r="AGY49" s="1162"/>
      <c r="AGZ49" s="1163"/>
      <c r="AHA49" s="269"/>
      <c r="AHB49" s="267"/>
      <c r="AHC49" s="320"/>
      <c r="AHD49" s="321"/>
      <c r="AHE49" s="1159"/>
      <c r="AHF49" s="1161"/>
      <c r="AHG49" s="1162"/>
      <c r="AHH49" s="1162"/>
      <c r="AHI49" s="1162"/>
      <c r="AHJ49" s="1163"/>
      <c r="AHK49" s="269"/>
      <c r="AHL49" s="267"/>
      <c r="AHM49" s="320"/>
      <c r="AHN49" s="321"/>
      <c r="AHO49" s="1159"/>
      <c r="AHP49" s="1161"/>
      <c r="AHQ49" s="1162"/>
      <c r="AHR49" s="1162"/>
      <c r="AHS49" s="1162"/>
      <c r="AHT49" s="1163"/>
      <c r="AHU49" s="269"/>
      <c r="AHV49" s="267"/>
      <c r="AHW49" s="320"/>
      <c r="AHX49" s="321"/>
      <c r="AHY49" s="1159"/>
      <c r="AHZ49" s="1161"/>
      <c r="AIA49" s="1162"/>
      <c r="AIB49" s="1162"/>
      <c r="AIC49" s="1162"/>
      <c r="AID49" s="1163"/>
      <c r="AIE49" s="269"/>
      <c r="AIF49" s="267"/>
      <c r="AIG49" s="320"/>
      <c r="AIH49" s="321"/>
      <c r="AII49" s="1159"/>
      <c r="AIJ49" s="1161"/>
      <c r="AIK49" s="1162"/>
      <c r="AIL49" s="1162"/>
      <c r="AIM49" s="1162"/>
      <c r="AIN49" s="1163"/>
      <c r="AIO49" s="269"/>
      <c r="AIP49" s="267"/>
      <c r="AIQ49" s="320"/>
      <c r="AIR49" s="321"/>
      <c r="AIS49" s="1159"/>
      <c r="AIT49" s="1161"/>
      <c r="AIU49" s="1162"/>
      <c r="AIV49" s="1162"/>
      <c r="AIW49" s="1162"/>
      <c r="AIX49" s="1163"/>
      <c r="AIY49" s="269"/>
      <c r="AIZ49" s="267"/>
      <c r="AJA49" s="320"/>
      <c r="AJB49" s="321"/>
      <c r="AJC49" s="1159"/>
      <c r="AJD49" s="1161"/>
      <c r="AJE49" s="1162"/>
      <c r="AJF49" s="1162"/>
      <c r="AJG49" s="1162"/>
      <c r="AJH49" s="1163"/>
      <c r="AJI49" s="269"/>
      <c r="AJJ49" s="267"/>
      <c r="AJK49" s="320"/>
      <c r="AJL49" s="321"/>
      <c r="AJM49" s="1159"/>
      <c r="AJN49" s="1161"/>
      <c r="AJO49" s="1162"/>
      <c r="AJP49" s="1162"/>
      <c r="AJQ49" s="1162"/>
      <c r="AJR49" s="1163"/>
      <c r="AJS49" s="269"/>
      <c r="AJT49" s="267"/>
      <c r="AJU49" s="320"/>
      <c r="AJV49" s="321"/>
      <c r="AJW49" s="1159"/>
      <c r="AJX49" s="1161"/>
      <c r="AJY49" s="1162"/>
      <c r="AJZ49" s="1162"/>
      <c r="AKA49" s="1162"/>
      <c r="AKB49" s="1163"/>
      <c r="AKC49" s="269"/>
      <c r="AKD49" s="267"/>
      <c r="AKE49" s="320"/>
      <c r="AKF49" s="321"/>
      <c r="AKG49" s="1159"/>
      <c r="AKH49" s="1161"/>
      <c r="AKI49" s="1162"/>
      <c r="AKJ49" s="1162"/>
      <c r="AKK49" s="1162"/>
      <c r="AKL49" s="1163"/>
      <c r="AKM49" s="269"/>
      <c r="AKN49" s="267"/>
      <c r="AKO49" s="320"/>
      <c r="AKP49" s="321"/>
      <c r="AKQ49" s="1159"/>
      <c r="AKR49" s="1161"/>
      <c r="AKS49" s="1162"/>
      <c r="AKT49" s="1162"/>
      <c r="AKU49" s="1162"/>
      <c r="AKV49" s="1163"/>
      <c r="AKW49" s="269"/>
      <c r="AKX49" s="267"/>
      <c r="AKY49" s="320"/>
      <c r="AKZ49" s="321"/>
      <c r="ALA49" s="1159"/>
      <c r="ALB49" s="1161"/>
      <c r="ALC49" s="1162"/>
      <c r="ALD49" s="1162"/>
      <c r="ALE49" s="1162"/>
      <c r="ALF49" s="1163"/>
      <c r="ALG49" s="269"/>
      <c r="ALH49" s="267"/>
      <c r="ALI49" s="320"/>
      <c r="ALJ49" s="321"/>
      <c r="ALK49" s="1159"/>
      <c r="ALL49" s="1161"/>
      <c r="ALM49" s="1162"/>
      <c r="ALN49" s="1162"/>
      <c r="ALO49" s="1162"/>
      <c r="ALP49" s="1163"/>
      <c r="ALQ49" s="269"/>
      <c r="ALR49" s="267"/>
      <c r="ALS49" s="320"/>
      <c r="ALT49" s="321"/>
      <c r="ALU49" s="1159"/>
      <c r="ALV49" s="1161"/>
      <c r="ALW49" s="1162"/>
      <c r="ALX49" s="1162"/>
      <c r="ALY49" s="1162"/>
      <c r="ALZ49" s="1163"/>
      <c r="AMA49" s="269"/>
      <c r="AMB49" s="267"/>
      <c r="AMC49" s="320"/>
      <c r="AMD49" s="321"/>
      <c r="AME49" s="1159"/>
      <c r="AMF49" s="1161"/>
      <c r="AMG49" s="1162"/>
      <c r="AMH49" s="1162"/>
      <c r="AMI49" s="1162"/>
      <c r="AMJ49" s="1163"/>
      <c r="AMK49" s="269"/>
      <c r="AML49" s="267"/>
      <c r="AMM49" s="320"/>
      <c r="AMN49" s="321"/>
      <c r="AMO49" s="1159"/>
      <c r="AMP49" s="1161"/>
      <c r="AMQ49" s="1162"/>
      <c r="AMR49" s="1162"/>
      <c r="AMS49" s="1162"/>
      <c r="AMT49" s="1163"/>
      <c r="AMU49" s="269"/>
      <c r="AMV49" s="267"/>
      <c r="AMW49" s="320"/>
      <c r="AMX49" s="321"/>
      <c r="AMY49" s="1159"/>
      <c r="AMZ49" s="1161"/>
      <c r="ANA49" s="1162"/>
      <c r="ANB49" s="1162"/>
      <c r="ANC49" s="1162"/>
      <c r="AND49" s="1163"/>
      <c r="ANE49" s="269"/>
      <c r="ANF49" s="267"/>
      <c r="ANG49" s="320"/>
      <c r="ANH49" s="321"/>
      <c r="ANI49" s="1159"/>
      <c r="ANJ49" s="1161"/>
      <c r="ANK49" s="1162"/>
      <c r="ANL49" s="1162"/>
      <c r="ANM49" s="1162"/>
      <c r="ANN49" s="1163"/>
      <c r="ANO49" s="269"/>
      <c r="ANP49" s="267"/>
      <c r="ANQ49" s="320"/>
      <c r="ANR49" s="321"/>
      <c r="ANS49" s="1159"/>
      <c r="ANT49" s="1161"/>
      <c r="ANU49" s="1162"/>
      <c r="ANV49" s="1162"/>
      <c r="ANW49" s="1162"/>
      <c r="ANX49" s="1163"/>
      <c r="ANY49" s="269"/>
      <c r="ANZ49" s="267"/>
      <c r="AOA49" s="320"/>
      <c r="AOB49" s="321"/>
      <c r="AOC49" s="1159"/>
      <c r="AOD49" s="1161"/>
      <c r="AOE49" s="1162"/>
      <c r="AOF49" s="1162"/>
      <c r="AOG49" s="1162"/>
      <c r="AOH49" s="1163"/>
      <c r="AOI49" s="269"/>
      <c r="AOJ49" s="267"/>
      <c r="AOK49" s="320"/>
      <c r="AOL49" s="321"/>
      <c r="AOM49" s="1159"/>
      <c r="AON49" s="1161"/>
      <c r="AOO49" s="1162"/>
      <c r="AOP49" s="1162"/>
      <c r="AOQ49" s="1162"/>
      <c r="AOR49" s="1163"/>
      <c r="AOS49" s="269"/>
      <c r="AOT49" s="267"/>
      <c r="AOU49" s="320"/>
      <c r="AOV49" s="321"/>
      <c r="AOW49" s="1159"/>
      <c r="AOX49" s="1161"/>
      <c r="AOY49" s="1162"/>
      <c r="AOZ49" s="1162"/>
      <c r="APA49" s="1162"/>
      <c r="APB49" s="1163"/>
      <c r="APC49" s="269"/>
      <c r="APD49" s="267"/>
      <c r="APE49" s="320"/>
      <c r="APF49" s="321"/>
      <c r="APG49" s="1159"/>
      <c r="APH49" s="1161"/>
      <c r="API49" s="1162"/>
      <c r="APJ49" s="1162"/>
      <c r="APK49" s="1162"/>
      <c r="APL49" s="1163"/>
      <c r="APM49" s="269"/>
      <c r="APN49" s="267"/>
      <c r="APO49" s="320"/>
      <c r="APP49" s="321"/>
      <c r="APQ49" s="1159"/>
      <c r="APR49" s="1161"/>
      <c r="APS49" s="1162"/>
      <c r="APT49" s="1162"/>
      <c r="APU49" s="1162"/>
      <c r="APV49" s="1163"/>
      <c r="APW49" s="269"/>
      <c r="APX49" s="267"/>
      <c r="APY49" s="320"/>
      <c r="APZ49" s="321"/>
      <c r="AQA49" s="1159"/>
      <c r="AQB49" s="1161"/>
      <c r="AQC49" s="1162"/>
      <c r="AQD49" s="1162"/>
      <c r="AQE49" s="1162"/>
      <c r="AQF49" s="1163"/>
      <c r="AQG49" s="269"/>
      <c r="AQH49" s="267"/>
      <c r="AQI49" s="320"/>
      <c r="AQJ49" s="321"/>
      <c r="AQK49" s="1159"/>
      <c r="AQL49" s="1161"/>
      <c r="AQM49" s="1162"/>
      <c r="AQN49" s="1162"/>
      <c r="AQO49" s="1162"/>
      <c r="AQP49" s="1163"/>
      <c r="AQQ49" s="269"/>
      <c r="AQR49" s="267"/>
      <c r="AQS49" s="320"/>
      <c r="AQT49" s="321"/>
      <c r="AQU49" s="1159"/>
      <c r="AQV49" s="1161"/>
      <c r="AQW49" s="1162"/>
      <c r="AQX49" s="1162"/>
      <c r="AQY49" s="1162"/>
      <c r="AQZ49" s="1163"/>
      <c r="ARA49" s="269"/>
      <c r="ARB49" s="267"/>
      <c r="ARC49" s="320"/>
      <c r="ARD49" s="321"/>
      <c r="ARE49" s="1159"/>
      <c r="ARF49" s="1161"/>
      <c r="ARG49" s="1162"/>
      <c r="ARH49" s="1162"/>
      <c r="ARI49" s="1162"/>
      <c r="ARJ49" s="1163"/>
      <c r="ARK49" s="269"/>
      <c r="ARL49" s="267"/>
      <c r="ARM49" s="320"/>
      <c r="ARN49" s="321"/>
      <c r="ARO49" s="1159"/>
      <c r="ARP49" s="1161"/>
      <c r="ARQ49" s="1162"/>
      <c r="ARR49" s="1162"/>
      <c r="ARS49" s="1162"/>
      <c r="ART49" s="1163"/>
      <c r="ARU49" s="269"/>
      <c r="ARV49" s="267"/>
      <c r="ARW49" s="320"/>
      <c r="ARX49" s="321"/>
      <c r="ARY49" s="1159"/>
      <c r="ARZ49" s="1161"/>
      <c r="ASA49" s="1162"/>
      <c r="ASB49" s="1162"/>
      <c r="ASC49" s="1162"/>
      <c r="ASD49" s="1163"/>
      <c r="ASE49" s="269"/>
      <c r="ASF49" s="267"/>
      <c r="ASG49" s="320"/>
      <c r="ASH49" s="321"/>
      <c r="ASI49" s="1159"/>
      <c r="ASJ49" s="1161"/>
      <c r="ASK49" s="1162"/>
      <c r="ASL49" s="1162"/>
      <c r="ASM49" s="1162"/>
      <c r="ASN49" s="1163"/>
      <c r="ASO49" s="269"/>
      <c r="ASP49" s="267"/>
      <c r="ASQ49" s="320"/>
      <c r="ASR49" s="321"/>
      <c r="ASS49" s="1159"/>
      <c r="AST49" s="1161"/>
      <c r="ASU49" s="1162"/>
      <c r="ASV49" s="1162"/>
      <c r="ASW49" s="1162"/>
      <c r="ASX49" s="1163"/>
      <c r="ASY49" s="269"/>
      <c r="ASZ49" s="267"/>
      <c r="ATA49" s="320"/>
      <c r="ATB49" s="321"/>
      <c r="ATC49" s="1159"/>
      <c r="ATD49" s="1161"/>
      <c r="ATE49" s="1162"/>
      <c r="ATF49" s="1162"/>
      <c r="ATG49" s="1162"/>
      <c r="ATH49" s="1163"/>
      <c r="ATI49" s="269"/>
      <c r="ATJ49" s="267"/>
      <c r="ATK49" s="320"/>
      <c r="ATL49" s="321"/>
      <c r="ATM49" s="1159"/>
      <c r="ATN49" s="1161"/>
      <c r="ATO49" s="1162"/>
      <c r="ATP49" s="1162"/>
      <c r="ATQ49" s="1162"/>
      <c r="ATR49" s="1163"/>
      <c r="ATS49" s="269"/>
      <c r="ATT49" s="267"/>
      <c r="ATU49" s="320"/>
      <c r="ATV49" s="321"/>
      <c r="ATW49" s="1159"/>
      <c r="ATX49" s="1161"/>
      <c r="ATY49" s="1162"/>
      <c r="ATZ49" s="1162"/>
      <c r="AUA49" s="1162"/>
      <c r="AUB49" s="1163"/>
      <c r="AUC49" s="269"/>
      <c r="AUD49" s="267"/>
      <c r="AUE49" s="320"/>
      <c r="AUF49" s="321"/>
      <c r="AUG49" s="1159"/>
      <c r="AUH49" s="1161"/>
      <c r="AUI49" s="1162"/>
      <c r="AUJ49" s="1162"/>
      <c r="AUK49" s="1162"/>
      <c r="AUL49" s="1163"/>
      <c r="AUM49" s="269"/>
      <c r="AUN49" s="267"/>
      <c r="AUO49" s="320"/>
      <c r="AUP49" s="321"/>
      <c r="AUQ49" s="1159"/>
      <c r="AUR49" s="1161"/>
      <c r="AUS49" s="1162"/>
      <c r="AUT49" s="1162"/>
      <c r="AUU49" s="1162"/>
      <c r="AUV49" s="1163"/>
      <c r="AUW49" s="269"/>
      <c r="AUX49" s="267"/>
      <c r="AUY49" s="320"/>
      <c r="AUZ49" s="321"/>
      <c r="AVA49" s="1159"/>
      <c r="AVB49" s="1161"/>
      <c r="AVC49" s="1162"/>
      <c r="AVD49" s="1162"/>
      <c r="AVE49" s="1162"/>
      <c r="AVF49" s="1163"/>
      <c r="AVG49" s="269"/>
      <c r="AVH49" s="267"/>
      <c r="AVI49" s="320"/>
      <c r="AVJ49" s="321"/>
      <c r="AVK49" s="1159"/>
      <c r="AVL49" s="1161"/>
      <c r="AVM49" s="1162"/>
      <c r="AVN49" s="1162"/>
      <c r="AVO49" s="1162"/>
      <c r="AVP49" s="1163"/>
      <c r="AVQ49" s="269"/>
      <c r="AVR49" s="267"/>
      <c r="AVS49" s="320"/>
      <c r="AVT49" s="321"/>
      <c r="AVU49" s="1159"/>
      <c r="AVV49" s="1161"/>
      <c r="AVW49" s="1162"/>
      <c r="AVX49" s="1162"/>
      <c r="AVY49" s="1162"/>
      <c r="AVZ49" s="1163"/>
      <c r="AWA49" s="269"/>
      <c r="AWB49" s="267"/>
      <c r="AWC49" s="320"/>
      <c r="AWD49" s="321"/>
      <c r="AWE49" s="1159"/>
      <c r="AWF49" s="1161"/>
      <c r="AWG49" s="1162"/>
      <c r="AWH49" s="1162"/>
      <c r="AWI49" s="1162"/>
      <c r="AWJ49" s="1163"/>
      <c r="AWK49" s="269"/>
      <c r="AWL49" s="267"/>
      <c r="AWM49" s="320"/>
      <c r="AWN49" s="321"/>
      <c r="AWO49" s="1159"/>
      <c r="AWP49" s="1161"/>
      <c r="AWQ49" s="1162"/>
      <c r="AWR49" s="1162"/>
      <c r="AWS49" s="1162"/>
      <c r="AWT49" s="1163"/>
      <c r="AWU49" s="269"/>
      <c r="AWV49" s="267"/>
      <c r="AWW49" s="320"/>
      <c r="AWX49" s="321"/>
      <c r="AWY49" s="1159"/>
      <c r="AWZ49" s="1161"/>
      <c r="AXA49" s="1162"/>
      <c r="AXB49" s="1162"/>
      <c r="AXC49" s="1162"/>
      <c r="AXD49" s="1163"/>
      <c r="AXE49" s="269"/>
      <c r="AXF49" s="267"/>
      <c r="AXG49" s="320"/>
      <c r="AXH49" s="321"/>
      <c r="AXI49" s="1159"/>
      <c r="AXJ49" s="1161"/>
      <c r="AXK49" s="1162"/>
      <c r="AXL49" s="1162"/>
      <c r="AXM49" s="1162"/>
      <c r="AXN49" s="1163"/>
      <c r="AXO49" s="269"/>
      <c r="AXP49" s="267"/>
      <c r="AXQ49" s="320"/>
      <c r="AXR49" s="321"/>
      <c r="AXS49" s="1159"/>
      <c r="AXT49" s="1161"/>
      <c r="AXU49" s="1162"/>
      <c r="AXV49" s="1162"/>
      <c r="AXW49" s="1162"/>
      <c r="AXX49" s="1163"/>
      <c r="AXY49" s="269"/>
      <c r="AXZ49" s="267"/>
      <c r="AYA49" s="320"/>
      <c r="AYB49" s="321"/>
      <c r="AYC49" s="1159"/>
      <c r="AYD49" s="1161"/>
      <c r="AYE49" s="1162"/>
      <c r="AYF49" s="1162"/>
      <c r="AYG49" s="1162"/>
      <c r="AYH49" s="1163"/>
      <c r="AYI49" s="269"/>
      <c r="AYJ49" s="267"/>
      <c r="AYK49" s="320"/>
      <c r="AYL49" s="321"/>
      <c r="AYM49" s="1159"/>
      <c r="AYN49" s="1161"/>
      <c r="AYO49" s="1162"/>
      <c r="AYP49" s="1162"/>
      <c r="AYQ49" s="1162"/>
      <c r="AYR49" s="1163"/>
      <c r="AYS49" s="269"/>
      <c r="AYT49" s="267"/>
      <c r="AYU49" s="320"/>
      <c r="AYV49" s="321"/>
      <c r="AYW49" s="1159"/>
      <c r="AYX49" s="1161"/>
      <c r="AYY49" s="1162"/>
      <c r="AYZ49" s="1162"/>
      <c r="AZA49" s="1162"/>
      <c r="AZB49" s="1163"/>
      <c r="AZC49" s="269"/>
      <c r="AZD49" s="267"/>
      <c r="AZE49" s="320"/>
      <c r="AZF49" s="321"/>
      <c r="AZG49" s="1159"/>
      <c r="AZH49" s="1161"/>
      <c r="AZI49" s="1162"/>
      <c r="AZJ49" s="1162"/>
      <c r="AZK49" s="1162"/>
      <c r="AZL49" s="1163"/>
      <c r="AZM49" s="269"/>
      <c r="AZN49" s="267"/>
      <c r="AZO49" s="320"/>
      <c r="AZP49" s="321"/>
      <c r="AZQ49" s="1159"/>
      <c r="AZR49" s="1161"/>
      <c r="AZS49" s="1162"/>
      <c r="AZT49" s="1162"/>
      <c r="AZU49" s="1162"/>
      <c r="AZV49" s="1163"/>
      <c r="AZW49" s="269"/>
      <c r="AZX49" s="267"/>
      <c r="AZY49" s="320"/>
      <c r="AZZ49" s="321"/>
      <c r="BAA49" s="1159"/>
      <c r="BAB49" s="1161"/>
      <c r="BAC49" s="1162"/>
      <c r="BAD49" s="1162"/>
      <c r="BAE49" s="1162"/>
      <c r="BAF49" s="1163"/>
      <c r="BAG49" s="269"/>
      <c r="BAH49" s="267"/>
      <c r="BAI49" s="320"/>
      <c r="BAJ49" s="321"/>
      <c r="BAK49" s="1159"/>
      <c r="BAL49" s="1161"/>
      <c r="BAM49" s="1162"/>
      <c r="BAN49" s="1162"/>
      <c r="BAO49" s="1162"/>
      <c r="BAP49" s="1163"/>
      <c r="BAQ49" s="269"/>
      <c r="BAR49" s="267"/>
      <c r="BAS49" s="320"/>
      <c r="BAT49" s="321"/>
      <c r="BAU49" s="1159"/>
      <c r="BAV49" s="1161"/>
      <c r="BAW49" s="1162"/>
      <c r="BAX49" s="1162"/>
      <c r="BAY49" s="1162"/>
      <c r="BAZ49" s="1163"/>
      <c r="BBA49" s="269"/>
      <c r="BBB49" s="267"/>
      <c r="BBC49" s="320"/>
      <c r="BBD49" s="321"/>
      <c r="BBE49" s="1159"/>
      <c r="BBF49" s="1161"/>
      <c r="BBG49" s="1162"/>
      <c r="BBH49" s="1162"/>
      <c r="BBI49" s="1162"/>
      <c r="BBJ49" s="1163"/>
      <c r="BBK49" s="269"/>
      <c r="BBL49" s="267"/>
      <c r="BBM49" s="320"/>
      <c r="BBN49" s="321"/>
      <c r="BBO49" s="1159"/>
      <c r="BBP49" s="1161"/>
      <c r="BBQ49" s="1162"/>
      <c r="BBR49" s="1162"/>
      <c r="BBS49" s="1162"/>
      <c r="BBT49" s="1163"/>
      <c r="BBU49" s="269"/>
      <c r="BBV49" s="267"/>
      <c r="BBW49" s="320"/>
      <c r="BBX49" s="321"/>
      <c r="BBY49" s="1159"/>
      <c r="BBZ49" s="1161"/>
      <c r="BCA49" s="1162"/>
      <c r="BCB49" s="1162"/>
      <c r="BCC49" s="1162"/>
      <c r="BCD49" s="1163"/>
      <c r="BCE49" s="269"/>
      <c r="BCF49" s="267"/>
      <c r="BCG49" s="320"/>
      <c r="BCH49" s="321"/>
      <c r="BCI49" s="1159"/>
      <c r="BCJ49" s="1161"/>
      <c r="BCK49" s="1162"/>
      <c r="BCL49" s="1162"/>
      <c r="BCM49" s="1162"/>
      <c r="BCN49" s="1163"/>
      <c r="BCO49" s="269"/>
      <c r="BCP49" s="267"/>
      <c r="BCQ49" s="320"/>
      <c r="BCR49" s="321"/>
      <c r="BCS49" s="1159"/>
      <c r="BCT49" s="1161"/>
      <c r="BCU49" s="1162"/>
      <c r="BCV49" s="1162"/>
      <c r="BCW49" s="1162"/>
      <c r="BCX49" s="1163"/>
      <c r="BCY49" s="269"/>
      <c r="BCZ49" s="267"/>
      <c r="BDA49" s="320"/>
      <c r="BDB49" s="321"/>
      <c r="BDC49" s="1159"/>
      <c r="BDD49" s="1161"/>
      <c r="BDE49" s="1162"/>
      <c r="BDF49" s="1162"/>
      <c r="BDG49" s="1162"/>
      <c r="BDH49" s="1163"/>
      <c r="BDI49" s="269"/>
      <c r="BDJ49" s="267"/>
      <c r="BDK49" s="320"/>
      <c r="BDL49" s="321"/>
      <c r="BDM49" s="1159"/>
      <c r="BDN49" s="1161"/>
      <c r="BDO49" s="1162"/>
      <c r="BDP49" s="1162"/>
      <c r="BDQ49" s="1162"/>
      <c r="BDR49" s="1163"/>
      <c r="BDS49" s="269"/>
      <c r="BDT49" s="267"/>
      <c r="BDU49" s="320"/>
      <c r="BDV49" s="321"/>
      <c r="BDW49" s="1159"/>
      <c r="BDX49" s="1161"/>
      <c r="BDY49" s="1162"/>
      <c r="BDZ49" s="1162"/>
      <c r="BEA49" s="1162"/>
      <c r="BEB49" s="1163"/>
      <c r="BEC49" s="269"/>
      <c r="BED49" s="267"/>
      <c r="BEE49" s="320"/>
      <c r="BEF49" s="321"/>
      <c r="BEG49" s="1159"/>
      <c r="BEH49" s="1161"/>
      <c r="BEI49" s="1162"/>
      <c r="BEJ49" s="1162"/>
      <c r="BEK49" s="1162"/>
      <c r="BEL49" s="1163"/>
      <c r="BEM49" s="269"/>
      <c r="BEN49" s="267"/>
      <c r="BEO49" s="320"/>
      <c r="BEP49" s="321"/>
      <c r="BEQ49" s="1159"/>
      <c r="BER49" s="1161"/>
      <c r="BES49" s="1162"/>
      <c r="BET49" s="1162"/>
      <c r="BEU49" s="1162"/>
      <c r="BEV49" s="1163"/>
      <c r="BEW49" s="269"/>
      <c r="BEX49" s="267"/>
      <c r="BEY49" s="320"/>
      <c r="BEZ49" s="321"/>
      <c r="BFA49" s="1159"/>
      <c r="BFB49" s="1161"/>
      <c r="BFC49" s="1162"/>
      <c r="BFD49" s="1162"/>
      <c r="BFE49" s="1162"/>
      <c r="BFF49" s="1163"/>
      <c r="BFG49" s="269"/>
      <c r="BFH49" s="267"/>
      <c r="BFI49" s="320"/>
      <c r="BFJ49" s="321"/>
      <c r="BFK49" s="1159"/>
      <c r="BFL49" s="1161"/>
      <c r="BFM49" s="1162"/>
      <c r="BFN49" s="1162"/>
      <c r="BFO49" s="1162"/>
      <c r="BFP49" s="1163"/>
      <c r="BFQ49" s="269"/>
      <c r="BFR49" s="267"/>
      <c r="BFS49" s="320"/>
      <c r="BFT49" s="321"/>
      <c r="BFU49" s="1159"/>
      <c r="BFV49" s="1161"/>
      <c r="BFW49" s="1162"/>
      <c r="BFX49" s="1162"/>
      <c r="BFY49" s="1162"/>
      <c r="BFZ49" s="1163"/>
      <c r="BGA49" s="269"/>
      <c r="BGB49" s="267"/>
      <c r="BGC49" s="320"/>
      <c r="BGD49" s="321"/>
      <c r="BGE49" s="1159"/>
      <c r="BGF49" s="1161"/>
      <c r="BGG49" s="1162"/>
      <c r="BGH49" s="1162"/>
      <c r="BGI49" s="1162"/>
      <c r="BGJ49" s="1163"/>
      <c r="BGK49" s="269"/>
      <c r="BGL49" s="267"/>
      <c r="BGM49" s="320"/>
      <c r="BGN49" s="321"/>
      <c r="BGO49" s="1159"/>
      <c r="BGP49" s="1161"/>
      <c r="BGQ49" s="1162"/>
      <c r="BGR49" s="1162"/>
      <c r="BGS49" s="1162"/>
      <c r="BGT49" s="1163"/>
      <c r="BGU49" s="269"/>
      <c r="BGV49" s="267"/>
      <c r="BGW49" s="320"/>
      <c r="BGX49" s="321"/>
      <c r="BGY49" s="1159"/>
      <c r="BGZ49" s="1161"/>
      <c r="BHA49" s="1162"/>
      <c r="BHB49" s="1162"/>
      <c r="BHC49" s="1162"/>
      <c r="BHD49" s="1163"/>
      <c r="BHE49" s="269"/>
      <c r="BHF49" s="267"/>
      <c r="BHG49" s="320"/>
      <c r="BHH49" s="321"/>
      <c r="BHI49" s="1159"/>
      <c r="BHJ49" s="1161"/>
      <c r="BHK49" s="1162"/>
      <c r="BHL49" s="1162"/>
      <c r="BHM49" s="1162"/>
      <c r="BHN49" s="1163"/>
      <c r="BHO49" s="269"/>
      <c r="BHP49" s="267"/>
      <c r="BHQ49" s="320"/>
      <c r="BHR49" s="321"/>
      <c r="BHS49" s="1159"/>
      <c r="BHT49" s="1161"/>
      <c r="BHU49" s="1162"/>
      <c r="BHV49" s="1162"/>
      <c r="BHW49" s="1162"/>
      <c r="BHX49" s="1163"/>
      <c r="BHY49" s="269"/>
      <c r="BHZ49" s="267"/>
      <c r="BIA49" s="320"/>
      <c r="BIB49" s="321"/>
      <c r="BIC49" s="1159"/>
      <c r="BID49" s="1161"/>
      <c r="BIE49" s="1162"/>
      <c r="BIF49" s="1162"/>
      <c r="BIG49" s="1162"/>
      <c r="BIH49" s="1163"/>
      <c r="BII49" s="269"/>
      <c r="BIJ49" s="267"/>
      <c r="BIK49" s="320"/>
      <c r="BIL49" s="321"/>
      <c r="BIM49" s="1159"/>
      <c r="BIN49" s="1161"/>
      <c r="BIO49" s="1162"/>
      <c r="BIP49" s="1162"/>
      <c r="BIQ49" s="1162"/>
      <c r="BIR49" s="1163"/>
      <c r="BIS49" s="269"/>
      <c r="BIT49" s="267"/>
      <c r="BIU49" s="320"/>
      <c r="BIV49" s="321"/>
      <c r="BIW49" s="1159"/>
      <c r="BIX49" s="1161"/>
      <c r="BIY49" s="1162"/>
      <c r="BIZ49" s="1162"/>
      <c r="BJA49" s="1162"/>
      <c r="BJB49" s="1163"/>
      <c r="BJC49" s="269"/>
      <c r="BJD49" s="267"/>
      <c r="BJE49" s="320"/>
      <c r="BJF49" s="321"/>
      <c r="BJG49" s="1159"/>
      <c r="BJH49" s="1161"/>
      <c r="BJI49" s="1162"/>
      <c r="BJJ49" s="1162"/>
      <c r="BJK49" s="1162"/>
      <c r="BJL49" s="1163"/>
      <c r="BJM49" s="269"/>
      <c r="BJN49" s="267"/>
      <c r="BJO49" s="320"/>
      <c r="BJP49" s="321"/>
      <c r="BJQ49" s="1159"/>
      <c r="BJR49" s="1161"/>
      <c r="BJS49" s="1162"/>
      <c r="BJT49" s="1162"/>
      <c r="BJU49" s="1162"/>
      <c r="BJV49" s="1163"/>
      <c r="BJW49" s="269"/>
      <c r="BJX49" s="267"/>
      <c r="BJY49" s="320"/>
      <c r="BJZ49" s="321"/>
      <c r="BKA49" s="1159"/>
      <c r="BKB49" s="1161"/>
      <c r="BKC49" s="1162"/>
      <c r="BKD49" s="1162"/>
      <c r="BKE49" s="1162"/>
      <c r="BKF49" s="1163"/>
      <c r="BKG49" s="269"/>
      <c r="BKH49" s="267"/>
      <c r="BKI49" s="320"/>
      <c r="BKJ49" s="321"/>
      <c r="BKK49" s="1159"/>
      <c r="BKL49" s="1161"/>
      <c r="BKM49" s="1162"/>
      <c r="BKN49" s="1162"/>
      <c r="BKO49" s="1162"/>
      <c r="BKP49" s="1163"/>
      <c r="BKQ49" s="269"/>
      <c r="BKR49" s="267"/>
      <c r="BKS49" s="320"/>
      <c r="BKT49" s="321"/>
      <c r="BKU49" s="1159"/>
      <c r="BKV49" s="1161"/>
      <c r="BKW49" s="1162"/>
      <c r="BKX49" s="1162"/>
      <c r="BKY49" s="1162"/>
      <c r="BKZ49" s="1163"/>
      <c r="BLA49" s="269"/>
      <c r="BLB49" s="267"/>
      <c r="BLC49" s="320"/>
      <c r="BLD49" s="321"/>
      <c r="BLE49" s="1159"/>
      <c r="BLF49" s="1161"/>
      <c r="BLG49" s="1162"/>
      <c r="BLH49" s="1162"/>
      <c r="BLI49" s="1162"/>
      <c r="BLJ49" s="1163"/>
      <c r="BLK49" s="269"/>
      <c r="BLL49" s="267"/>
      <c r="BLM49" s="320"/>
      <c r="BLN49" s="321"/>
      <c r="BLO49" s="1159"/>
      <c r="BLP49" s="1161"/>
      <c r="BLQ49" s="1162"/>
      <c r="BLR49" s="1162"/>
      <c r="BLS49" s="1162"/>
      <c r="BLT49" s="1163"/>
      <c r="BLU49" s="269"/>
      <c r="BLV49" s="267"/>
      <c r="BLW49" s="320"/>
      <c r="BLX49" s="321"/>
      <c r="BLY49" s="1159"/>
      <c r="BLZ49" s="1161"/>
      <c r="BMA49" s="1162"/>
      <c r="BMB49" s="1162"/>
      <c r="BMC49" s="1162"/>
      <c r="BMD49" s="1163"/>
      <c r="BME49" s="269"/>
      <c r="BMF49" s="267"/>
      <c r="BMG49" s="320"/>
      <c r="BMH49" s="321"/>
      <c r="BMI49" s="1159"/>
      <c r="BMJ49" s="1161"/>
      <c r="BMK49" s="1162"/>
      <c r="BML49" s="1162"/>
      <c r="BMM49" s="1162"/>
      <c r="BMN49" s="1163"/>
      <c r="BMO49" s="269"/>
      <c r="BMP49" s="267"/>
      <c r="BMQ49" s="320"/>
      <c r="BMR49" s="321"/>
      <c r="BMS49" s="1159"/>
      <c r="BMT49" s="1161"/>
      <c r="BMU49" s="1162"/>
      <c r="BMV49" s="1162"/>
      <c r="BMW49" s="1162"/>
      <c r="BMX49" s="1163"/>
      <c r="BMY49" s="269"/>
      <c r="BMZ49" s="267"/>
      <c r="BNA49" s="320"/>
      <c r="BNB49" s="321"/>
      <c r="BNC49" s="1159"/>
      <c r="BND49" s="1161"/>
      <c r="BNE49" s="1162"/>
      <c r="BNF49" s="1162"/>
      <c r="BNG49" s="1162"/>
      <c r="BNH49" s="1163"/>
      <c r="BNI49" s="269"/>
      <c r="BNJ49" s="267"/>
      <c r="BNK49" s="320"/>
      <c r="BNL49" s="321"/>
      <c r="BNM49" s="1159"/>
      <c r="BNN49" s="1161"/>
      <c r="BNO49" s="1162"/>
      <c r="BNP49" s="1162"/>
      <c r="BNQ49" s="1162"/>
      <c r="BNR49" s="1163"/>
      <c r="BNS49" s="269"/>
      <c r="BNT49" s="267"/>
      <c r="BNU49" s="320"/>
      <c r="BNV49" s="321"/>
      <c r="BNW49" s="1159"/>
      <c r="BNX49" s="1161"/>
      <c r="BNY49" s="1162"/>
      <c r="BNZ49" s="1162"/>
      <c r="BOA49" s="1162"/>
      <c r="BOB49" s="1163"/>
      <c r="BOC49" s="269"/>
      <c r="BOD49" s="267"/>
      <c r="BOE49" s="320"/>
      <c r="BOF49" s="321"/>
      <c r="BOG49" s="1159"/>
      <c r="BOH49" s="1161"/>
      <c r="BOI49" s="1162"/>
      <c r="BOJ49" s="1162"/>
      <c r="BOK49" s="1162"/>
      <c r="BOL49" s="1163"/>
      <c r="BOM49" s="269"/>
      <c r="BON49" s="267"/>
      <c r="BOO49" s="320"/>
      <c r="BOP49" s="321"/>
      <c r="BOQ49" s="1159"/>
      <c r="BOR49" s="1161"/>
      <c r="BOS49" s="1162"/>
      <c r="BOT49" s="1162"/>
      <c r="BOU49" s="1162"/>
      <c r="BOV49" s="1163"/>
      <c r="BOW49" s="269"/>
      <c r="BOX49" s="267"/>
      <c r="BOY49" s="320"/>
      <c r="BOZ49" s="321"/>
      <c r="BPA49" s="1159"/>
      <c r="BPB49" s="1161"/>
      <c r="BPC49" s="1162"/>
      <c r="BPD49" s="1162"/>
      <c r="BPE49" s="1162"/>
      <c r="BPF49" s="1163"/>
      <c r="BPG49" s="269"/>
      <c r="BPH49" s="267"/>
      <c r="BPI49" s="320"/>
      <c r="BPJ49" s="321"/>
      <c r="BPK49" s="1159"/>
      <c r="BPL49" s="1161"/>
      <c r="BPM49" s="1162"/>
      <c r="BPN49" s="1162"/>
      <c r="BPO49" s="1162"/>
      <c r="BPP49" s="1163"/>
      <c r="BPQ49" s="269"/>
      <c r="BPR49" s="267"/>
      <c r="BPS49" s="320"/>
      <c r="BPT49" s="321"/>
      <c r="BPU49" s="1159"/>
      <c r="BPV49" s="1161"/>
      <c r="BPW49" s="1162"/>
      <c r="BPX49" s="1162"/>
      <c r="BPY49" s="1162"/>
      <c r="BPZ49" s="1163"/>
      <c r="BQA49" s="269"/>
      <c r="BQB49" s="267"/>
      <c r="BQC49" s="320"/>
      <c r="BQD49" s="321"/>
      <c r="BQE49" s="1159"/>
      <c r="BQF49" s="1161"/>
      <c r="BQG49" s="1162"/>
      <c r="BQH49" s="1162"/>
      <c r="BQI49" s="1162"/>
      <c r="BQJ49" s="1163"/>
      <c r="BQK49" s="269"/>
      <c r="BQL49" s="267"/>
      <c r="BQM49" s="320"/>
      <c r="BQN49" s="321"/>
      <c r="BQO49" s="1159"/>
      <c r="BQP49" s="1161"/>
      <c r="BQQ49" s="1162"/>
      <c r="BQR49" s="1162"/>
      <c r="BQS49" s="1162"/>
      <c r="BQT49" s="1163"/>
      <c r="BQU49" s="269"/>
      <c r="BQV49" s="267"/>
      <c r="BQW49" s="320"/>
      <c r="BQX49" s="321"/>
      <c r="BQY49" s="1159"/>
      <c r="BQZ49" s="1161"/>
      <c r="BRA49" s="1162"/>
      <c r="BRB49" s="1162"/>
      <c r="BRC49" s="1162"/>
      <c r="BRD49" s="1163"/>
      <c r="BRE49" s="269"/>
      <c r="BRF49" s="267"/>
      <c r="BRG49" s="320"/>
      <c r="BRH49" s="321"/>
      <c r="BRI49" s="1159"/>
      <c r="BRJ49" s="1161"/>
      <c r="BRK49" s="1162"/>
      <c r="BRL49" s="1162"/>
      <c r="BRM49" s="1162"/>
      <c r="BRN49" s="1163"/>
      <c r="BRO49" s="269"/>
      <c r="BRP49" s="267"/>
      <c r="BRQ49" s="320"/>
      <c r="BRR49" s="321"/>
      <c r="BRS49" s="1159"/>
      <c r="BRT49" s="1161"/>
      <c r="BRU49" s="1162"/>
      <c r="BRV49" s="1162"/>
      <c r="BRW49" s="1162"/>
      <c r="BRX49" s="1163"/>
      <c r="BRY49" s="269"/>
      <c r="BRZ49" s="267"/>
      <c r="BSA49" s="320"/>
      <c r="BSB49" s="321"/>
      <c r="BSC49" s="1159"/>
      <c r="BSD49" s="1161"/>
      <c r="BSE49" s="1162"/>
      <c r="BSF49" s="1162"/>
      <c r="BSG49" s="1162"/>
      <c r="BSH49" s="1163"/>
      <c r="BSI49" s="269"/>
      <c r="BSJ49" s="267"/>
      <c r="BSK49" s="320"/>
      <c r="BSL49" s="321"/>
      <c r="BSM49" s="1159"/>
      <c r="BSN49" s="1161"/>
      <c r="BSO49" s="1162"/>
      <c r="BSP49" s="1162"/>
      <c r="BSQ49" s="1162"/>
      <c r="BSR49" s="1163"/>
      <c r="BSS49" s="269"/>
      <c r="BST49" s="267"/>
      <c r="BSU49" s="320"/>
      <c r="BSV49" s="321"/>
      <c r="BSW49" s="1159"/>
      <c r="BSX49" s="1161"/>
      <c r="BSY49" s="1162"/>
      <c r="BSZ49" s="1162"/>
      <c r="BTA49" s="1162"/>
      <c r="BTB49" s="1163"/>
      <c r="BTC49" s="269"/>
      <c r="BTD49" s="267"/>
      <c r="BTE49" s="320"/>
      <c r="BTF49" s="321"/>
      <c r="BTG49" s="1159"/>
      <c r="BTH49" s="1161"/>
      <c r="BTI49" s="1162"/>
      <c r="BTJ49" s="1162"/>
      <c r="BTK49" s="1162"/>
      <c r="BTL49" s="1163"/>
      <c r="BTM49" s="269"/>
      <c r="BTN49" s="267"/>
      <c r="BTO49" s="320"/>
      <c r="BTP49" s="321"/>
      <c r="BTQ49" s="1159"/>
      <c r="BTR49" s="1161"/>
      <c r="BTS49" s="1162"/>
      <c r="BTT49" s="1162"/>
      <c r="BTU49" s="1162"/>
      <c r="BTV49" s="1163"/>
      <c r="BTW49" s="269"/>
      <c r="BTX49" s="267"/>
      <c r="BTY49" s="320"/>
      <c r="BTZ49" s="321"/>
      <c r="BUA49" s="1159"/>
      <c r="BUB49" s="1161"/>
      <c r="BUC49" s="1162"/>
      <c r="BUD49" s="1162"/>
      <c r="BUE49" s="1162"/>
      <c r="BUF49" s="1163"/>
      <c r="BUG49" s="269"/>
      <c r="BUH49" s="267"/>
      <c r="BUI49" s="320"/>
      <c r="BUJ49" s="321"/>
      <c r="BUK49" s="1159"/>
      <c r="BUL49" s="1161"/>
      <c r="BUM49" s="1162"/>
      <c r="BUN49" s="1162"/>
      <c r="BUO49" s="1162"/>
      <c r="BUP49" s="1163"/>
      <c r="BUQ49" s="269"/>
      <c r="BUR49" s="267"/>
      <c r="BUS49" s="320"/>
      <c r="BUT49" s="321"/>
      <c r="BUU49" s="1159"/>
      <c r="BUV49" s="1161"/>
      <c r="BUW49" s="1162"/>
      <c r="BUX49" s="1162"/>
      <c r="BUY49" s="1162"/>
      <c r="BUZ49" s="1163"/>
      <c r="BVA49" s="269"/>
      <c r="BVB49" s="267"/>
      <c r="BVC49" s="320"/>
      <c r="BVD49" s="321"/>
      <c r="BVE49" s="1159"/>
      <c r="BVF49" s="1161"/>
      <c r="BVG49" s="1162"/>
      <c r="BVH49" s="1162"/>
      <c r="BVI49" s="1162"/>
      <c r="BVJ49" s="1163"/>
      <c r="BVK49" s="269"/>
      <c r="BVL49" s="267"/>
      <c r="BVM49" s="320"/>
      <c r="BVN49" s="321"/>
      <c r="BVO49" s="1159"/>
      <c r="BVP49" s="1161"/>
      <c r="BVQ49" s="1162"/>
      <c r="BVR49" s="1162"/>
      <c r="BVS49" s="1162"/>
      <c r="BVT49" s="1163"/>
      <c r="BVU49" s="269"/>
      <c r="BVV49" s="267"/>
      <c r="BVW49" s="320"/>
      <c r="BVX49" s="321"/>
      <c r="BVY49" s="1159"/>
      <c r="BVZ49" s="1161"/>
      <c r="BWA49" s="1162"/>
      <c r="BWB49" s="1162"/>
      <c r="BWC49" s="1162"/>
      <c r="BWD49" s="1163"/>
      <c r="BWE49" s="269"/>
      <c r="BWF49" s="267"/>
      <c r="BWG49" s="320"/>
      <c r="BWH49" s="321"/>
      <c r="BWI49" s="1159"/>
      <c r="BWJ49" s="1161"/>
      <c r="BWK49" s="1162"/>
      <c r="BWL49" s="1162"/>
      <c r="BWM49" s="1162"/>
      <c r="BWN49" s="1163"/>
      <c r="BWO49" s="269"/>
      <c r="BWP49" s="267"/>
      <c r="BWQ49" s="320"/>
      <c r="BWR49" s="321"/>
      <c r="BWS49" s="1159"/>
      <c r="BWT49" s="1161"/>
      <c r="BWU49" s="1162"/>
      <c r="BWV49" s="1162"/>
      <c r="BWW49" s="1162"/>
      <c r="BWX49" s="1163"/>
      <c r="BWY49" s="269"/>
      <c r="BWZ49" s="267"/>
      <c r="BXA49" s="320"/>
      <c r="BXB49" s="321"/>
      <c r="BXC49" s="1159"/>
      <c r="BXD49" s="1161"/>
      <c r="BXE49" s="1162"/>
      <c r="BXF49" s="1162"/>
      <c r="BXG49" s="1162"/>
      <c r="BXH49" s="1163"/>
      <c r="BXI49" s="269"/>
      <c r="BXJ49" s="267"/>
      <c r="BXK49" s="320"/>
      <c r="BXL49" s="321"/>
      <c r="BXM49" s="1159"/>
      <c r="BXN49" s="1161"/>
      <c r="BXO49" s="1162"/>
      <c r="BXP49" s="1162"/>
      <c r="BXQ49" s="1162"/>
      <c r="BXR49" s="1163"/>
      <c r="BXS49" s="269"/>
      <c r="BXT49" s="267"/>
      <c r="BXU49" s="320"/>
      <c r="BXV49" s="321"/>
      <c r="BXW49" s="1159"/>
      <c r="BXX49" s="1161"/>
      <c r="BXY49" s="1162"/>
      <c r="BXZ49" s="1162"/>
      <c r="BYA49" s="1162"/>
      <c r="BYB49" s="1163"/>
      <c r="BYC49" s="269"/>
      <c r="BYD49" s="267"/>
      <c r="BYE49" s="320"/>
      <c r="BYF49" s="321"/>
      <c r="BYG49" s="1159"/>
      <c r="BYH49" s="1161"/>
      <c r="BYI49" s="1162"/>
      <c r="BYJ49" s="1162"/>
      <c r="BYK49" s="1162"/>
      <c r="BYL49" s="1163"/>
      <c r="BYM49" s="269"/>
      <c r="BYN49" s="267"/>
      <c r="BYO49" s="320"/>
      <c r="BYP49" s="321"/>
      <c r="BYQ49" s="1159"/>
      <c r="BYR49" s="1161"/>
      <c r="BYS49" s="1162"/>
      <c r="BYT49" s="1162"/>
      <c r="BYU49" s="1162"/>
      <c r="BYV49" s="1163"/>
      <c r="BYW49" s="269"/>
      <c r="BYX49" s="267"/>
      <c r="BYY49" s="320"/>
      <c r="BYZ49" s="321"/>
      <c r="BZA49" s="1159"/>
      <c r="BZB49" s="1161"/>
      <c r="BZC49" s="1162"/>
      <c r="BZD49" s="1162"/>
      <c r="BZE49" s="1162"/>
      <c r="BZF49" s="1163"/>
      <c r="BZG49" s="269"/>
      <c r="BZH49" s="267"/>
      <c r="BZI49" s="320"/>
      <c r="BZJ49" s="321"/>
      <c r="BZK49" s="1159"/>
      <c r="BZL49" s="1161"/>
      <c r="BZM49" s="1162"/>
      <c r="BZN49" s="1162"/>
      <c r="BZO49" s="1162"/>
      <c r="BZP49" s="1163"/>
      <c r="BZQ49" s="269"/>
      <c r="BZR49" s="267"/>
      <c r="BZS49" s="320"/>
      <c r="BZT49" s="321"/>
      <c r="BZU49" s="1159"/>
      <c r="BZV49" s="1161"/>
      <c r="BZW49" s="1162"/>
      <c r="BZX49" s="1162"/>
      <c r="BZY49" s="1162"/>
      <c r="BZZ49" s="1163"/>
      <c r="CAA49" s="269"/>
      <c r="CAB49" s="267"/>
      <c r="CAC49" s="320"/>
      <c r="CAD49" s="321"/>
      <c r="CAE49" s="1159"/>
      <c r="CAF49" s="1161"/>
      <c r="CAG49" s="1162"/>
      <c r="CAH49" s="1162"/>
      <c r="CAI49" s="1162"/>
      <c r="CAJ49" s="1163"/>
      <c r="CAK49" s="269"/>
      <c r="CAL49" s="267"/>
      <c r="CAM49" s="320"/>
      <c r="CAN49" s="321"/>
      <c r="CAO49" s="1159"/>
      <c r="CAP49" s="1161"/>
      <c r="CAQ49" s="1162"/>
      <c r="CAR49" s="1162"/>
      <c r="CAS49" s="1162"/>
      <c r="CAT49" s="1163"/>
      <c r="CAU49" s="269"/>
      <c r="CAV49" s="267"/>
      <c r="CAW49" s="320"/>
      <c r="CAX49" s="321"/>
      <c r="CAY49" s="1159"/>
      <c r="CAZ49" s="1161"/>
      <c r="CBA49" s="1162"/>
      <c r="CBB49" s="1162"/>
      <c r="CBC49" s="1162"/>
      <c r="CBD49" s="1163"/>
      <c r="CBE49" s="269"/>
      <c r="CBF49" s="267"/>
      <c r="CBG49" s="320"/>
      <c r="CBH49" s="321"/>
      <c r="CBI49" s="1159"/>
      <c r="CBJ49" s="1161"/>
      <c r="CBK49" s="1162"/>
      <c r="CBL49" s="1162"/>
      <c r="CBM49" s="1162"/>
      <c r="CBN49" s="1163"/>
      <c r="CBO49" s="269"/>
      <c r="CBP49" s="267"/>
      <c r="CBQ49" s="320"/>
      <c r="CBR49" s="321"/>
      <c r="CBS49" s="1159"/>
      <c r="CBT49" s="1161"/>
      <c r="CBU49" s="1162"/>
      <c r="CBV49" s="1162"/>
      <c r="CBW49" s="1162"/>
      <c r="CBX49" s="1163"/>
      <c r="CBY49" s="269"/>
      <c r="CBZ49" s="267"/>
      <c r="CCA49" s="320"/>
      <c r="CCB49" s="321"/>
      <c r="CCC49" s="1159"/>
      <c r="CCD49" s="1161"/>
      <c r="CCE49" s="1162"/>
      <c r="CCF49" s="1162"/>
      <c r="CCG49" s="1162"/>
      <c r="CCH49" s="1163"/>
      <c r="CCI49" s="269"/>
      <c r="CCJ49" s="267"/>
      <c r="CCK49" s="320"/>
      <c r="CCL49" s="321"/>
      <c r="CCM49" s="1159"/>
      <c r="CCN49" s="1161"/>
      <c r="CCO49" s="1162"/>
      <c r="CCP49" s="1162"/>
      <c r="CCQ49" s="1162"/>
      <c r="CCR49" s="1163"/>
      <c r="CCS49" s="269"/>
      <c r="CCT49" s="267"/>
      <c r="CCU49" s="320"/>
      <c r="CCV49" s="321"/>
      <c r="CCW49" s="1159"/>
      <c r="CCX49" s="1161"/>
      <c r="CCY49" s="1162"/>
      <c r="CCZ49" s="1162"/>
      <c r="CDA49" s="1162"/>
      <c r="CDB49" s="1163"/>
      <c r="CDC49" s="269"/>
      <c r="CDD49" s="267"/>
      <c r="CDE49" s="320"/>
      <c r="CDF49" s="321"/>
      <c r="CDG49" s="1159"/>
      <c r="CDH49" s="1161"/>
      <c r="CDI49" s="1162"/>
      <c r="CDJ49" s="1162"/>
      <c r="CDK49" s="1162"/>
      <c r="CDL49" s="1163"/>
      <c r="CDM49" s="269"/>
      <c r="CDN49" s="267"/>
      <c r="CDO49" s="320"/>
      <c r="CDP49" s="321"/>
      <c r="CDQ49" s="1159"/>
      <c r="CDR49" s="1161"/>
      <c r="CDS49" s="1162"/>
      <c r="CDT49" s="1162"/>
      <c r="CDU49" s="1162"/>
      <c r="CDV49" s="1163"/>
      <c r="CDW49" s="269"/>
      <c r="CDX49" s="267"/>
      <c r="CDY49" s="320"/>
      <c r="CDZ49" s="321"/>
      <c r="CEA49" s="1159"/>
      <c r="CEB49" s="1161"/>
      <c r="CEC49" s="1162"/>
      <c r="CED49" s="1162"/>
      <c r="CEE49" s="1162"/>
      <c r="CEF49" s="1163"/>
      <c r="CEG49" s="269"/>
      <c r="CEH49" s="267"/>
      <c r="CEI49" s="320"/>
      <c r="CEJ49" s="321"/>
      <c r="CEK49" s="1159"/>
      <c r="CEL49" s="1161"/>
      <c r="CEM49" s="1162"/>
      <c r="CEN49" s="1162"/>
      <c r="CEO49" s="1162"/>
      <c r="CEP49" s="1163"/>
      <c r="CEQ49" s="269"/>
      <c r="CER49" s="267"/>
      <c r="CES49" s="320"/>
      <c r="CET49" s="321"/>
      <c r="CEU49" s="1159"/>
      <c r="CEV49" s="1161"/>
      <c r="CEW49" s="1162"/>
      <c r="CEX49" s="1162"/>
      <c r="CEY49" s="1162"/>
      <c r="CEZ49" s="1163"/>
      <c r="CFA49" s="269"/>
      <c r="CFB49" s="267"/>
      <c r="CFC49" s="320"/>
      <c r="CFD49" s="321"/>
      <c r="CFE49" s="1159"/>
      <c r="CFF49" s="1161"/>
      <c r="CFG49" s="1162"/>
      <c r="CFH49" s="1162"/>
      <c r="CFI49" s="1162"/>
      <c r="CFJ49" s="1163"/>
      <c r="CFK49" s="269"/>
      <c r="CFL49" s="267"/>
      <c r="CFM49" s="320"/>
      <c r="CFN49" s="321"/>
      <c r="CFO49" s="1159"/>
      <c r="CFP49" s="1161"/>
      <c r="CFQ49" s="1162"/>
      <c r="CFR49" s="1162"/>
      <c r="CFS49" s="1162"/>
      <c r="CFT49" s="1163"/>
      <c r="CFU49" s="269"/>
      <c r="CFV49" s="267"/>
      <c r="CFW49" s="320"/>
      <c r="CFX49" s="321"/>
      <c r="CFY49" s="1159"/>
      <c r="CFZ49" s="1161"/>
      <c r="CGA49" s="1162"/>
      <c r="CGB49" s="1162"/>
      <c r="CGC49" s="1162"/>
      <c r="CGD49" s="1163"/>
      <c r="CGE49" s="269"/>
      <c r="CGF49" s="267"/>
      <c r="CGG49" s="320"/>
      <c r="CGH49" s="321"/>
      <c r="CGI49" s="1159"/>
      <c r="CGJ49" s="1161"/>
      <c r="CGK49" s="1162"/>
      <c r="CGL49" s="1162"/>
      <c r="CGM49" s="1162"/>
      <c r="CGN49" s="1163"/>
      <c r="CGO49" s="269"/>
      <c r="CGP49" s="267"/>
      <c r="CGQ49" s="320"/>
      <c r="CGR49" s="321"/>
      <c r="CGS49" s="1159"/>
      <c r="CGT49" s="1161"/>
      <c r="CGU49" s="1162"/>
      <c r="CGV49" s="1162"/>
      <c r="CGW49" s="1162"/>
      <c r="CGX49" s="1163"/>
      <c r="CGY49" s="269"/>
      <c r="CGZ49" s="267"/>
      <c r="CHA49" s="320"/>
      <c r="CHB49" s="321"/>
      <c r="CHC49" s="1159"/>
      <c r="CHD49" s="1161"/>
      <c r="CHE49" s="1162"/>
      <c r="CHF49" s="1162"/>
      <c r="CHG49" s="1162"/>
      <c r="CHH49" s="1163"/>
      <c r="CHI49" s="269"/>
      <c r="CHJ49" s="267"/>
      <c r="CHK49" s="320"/>
      <c r="CHL49" s="321"/>
      <c r="CHM49" s="1159"/>
      <c r="CHN49" s="1161"/>
      <c r="CHO49" s="1162"/>
      <c r="CHP49" s="1162"/>
      <c r="CHQ49" s="1162"/>
      <c r="CHR49" s="1163"/>
      <c r="CHS49" s="269"/>
      <c r="CHT49" s="267"/>
      <c r="CHU49" s="320"/>
      <c r="CHV49" s="321"/>
      <c r="CHW49" s="1159"/>
      <c r="CHX49" s="1161"/>
      <c r="CHY49" s="1162"/>
      <c r="CHZ49" s="1162"/>
      <c r="CIA49" s="1162"/>
      <c r="CIB49" s="1163"/>
      <c r="CIC49" s="269"/>
      <c r="CID49" s="267"/>
      <c r="CIE49" s="320"/>
      <c r="CIF49" s="321"/>
      <c r="CIG49" s="1159"/>
      <c r="CIH49" s="1161"/>
      <c r="CII49" s="1162"/>
      <c r="CIJ49" s="1162"/>
      <c r="CIK49" s="1162"/>
      <c r="CIL49" s="1163"/>
      <c r="CIM49" s="269"/>
      <c r="CIN49" s="267"/>
      <c r="CIO49" s="320"/>
      <c r="CIP49" s="321"/>
      <c r="CIQ49" s="1159"/>
      <c r="CIR49" s="1161"/>
      <c r="CIS49" s="1162"/>
      <c r="CIT49" s="1162"/>
      <c r="CIU49" s="1162"/>
      <c r="CIV49" s="1163"/>
      <c r="CIW49" s="269"/>
      <c r="CIX49" s="267"/>
      <c r="CIY49" s="320"/>
      <c r="CIZ49" s="321"/>
      <c r="CJA49" s="1159"/>
      <c r="CJB49" s="1161"/>
      <c r="CJC49" s="1162"/>
      <c r="CJD49" s="1162"/>
      <c r="CJE49" s="1162"/>
      <c r="CJF49" s="1163"/>
      <c r="CJG49" s="269"/>
      <c r="CJH49" s="267"/>
      <c r="CJI49" s="320"/>
      <c r="CJJ49" s="321"/>
      <c r="CJK49" s="1159"/>
      <c r="CJL49" s="1161"/>
      <c r="CJM49" s="1162"/>
      <c r="CJN49" s="1162"/>
      <c r="CJO49" s="1162"/>
      <c r="CJP49" s="1163"/>
      <c r="CJQ49" s="269"/>
      <c r="CJR49" s="267"/>
      <c r="CJS49" s="320"/>
      <c r="CJT49" s="321"/>
      <c r="CJU49" s="1159"/>
      <c r="CJV49" s="1161"/>
      <c r="CJW49" s="1162"/>
      <c r="CJX49" s="1162"/>
      <c r="CJY49" s="1162"/>
      <c r="CJZ49" s="1163"/>
      <c r="CKA49" s="269"/>
      <c r="CKB49" s="267"/>
      <c r="CKC49" s="320"/>
      <c r="CKD49" s="321"/>
      <c r="CKE49" s="1159"/>
      <c r="CKF49" s="1161"/>
      <c r="CKG49" s="1162"/>
      <c r="CKH49" s="1162"/>
      <c r="CKI49" s="1162"/>
      <c r="CKJ49" s="1163"/>
      <c r="CKK49" s="269"/>
      <c r="CKL49" s="267"/>
      <c r="CKM49" s="320"/>
      <c r="CKN49" s="321"/>
      <c r="CKO49" s="1159"/>
      <c r="CKP49" s="1161"/>
      <c r="CKQ49" s="1162"/>
      <c r="CKR49" s="1162"/>
      <c r="CKS49" s="1162"/>
      <c r="CKT49" s="1163"/>
      <c r="CKU49" s="269"/>
      <c r="CKV49" s="267"/>
      <c r="CKW49" s="320"/>
      <c r="CKX49" s="321"/>
      <c r="CKY49" s="1159"/>
      <c r="CKZ49" s="1161"/>
      <c r="CLA49" s="1162"/>
      <c r="CLB49" s="1162"/>
      <c r="CLC49" s="1162"/>
      <c r="CLD49" s="1163"/>
      <c r="CLE49" s="269"/>
      <c r="CLF49" s="267"/>
      <c r="CLG49" s="320"/>
      <c r="CLH49" s="321"/>
      <c r="CLI49" s="1159"/>
      <c r="CLJ49" s="1161"/>
      <c r="CLK49" s="1162"/>
      <c r="CLL49" s="1162"/>
      <c r="CLM49" s="1162"/>
      <c r="CLN49" s="1163"/>
      <c r="CLO49" s="269"/>
      <c r="CLP49" s="267"/>
      <c r="CLQ49" s="320"/>
      <c r="CLR49" s="321"/>
      <c r="CLS49" s="1159"/>
      <c r="CLT49" s="1161"/>
      <c r="CLU49" s="1162"/>
      <c r="CLV49" s="1162"/>
      <c r="CLW49" s="1162"/>
      <c r="CLX49" s="1163"/>
      <c r="CLY49" s="269"/>
      <c r="CLZ49" s="267"/>
      <c r="CMA49" s="320"/>
      <c r="CMB49" s="321"/>
      <c r="CMC49" s="1159"/>
      <c r="CMD49" s="1161"/>
      <c r="CME49" s="1162"/>
      <c r="CMF49" s="1162"/>
      <c r="CMG49" s="1162"/>
      <c r="CMH49" s="1163"/>
      <c r="CMI49" s="269"/>
      <c r="CMJ49" s="267"/>
      <c r="CMK49" s="320"/>
      <c r="CML49" s="321"/>
      <c r="CMM49" s="1159"/>
      <c r="CMN49" s="1161"/>
      <c r="CMO49" s="1162"/>
      <c r="CMP49" s="1162"/>
      <c r="CMQ49" s="1162"/>
      <c r="CMR49" s="1163"/>
      <c r="CMS49" s="269"/>
      <c r="CMT49" s="267"/>
      <c r="CMU49" s="320"/>
      <c r="CMV49" s="321"/>
      <c r="CMW49" s="1159"/>
      <c r="CMX49" s="1161"/>
      <c r="CMY49" s="1162"/>
      <c r="CMZ49" s="1162"/>
      <c r="CNA49" s="1162"/>
      <c r="CNB49" s="1163"/>
      <c r="CNC49" s="269"/>
      <c r="CND49" s="267"/>
      <c r="CNE49" s="320"/>
      <c r="CNF49" s="321"/>
      <c r="CNG49" s="1159"/>
      <c r="CNH49" s="1161"/>
      <c r="CNI49" s="1162"/>
      <c r="CNJ49" s="1162"/>
      <c r="CNK49" s="1162"/>
      <c r="CNL49" s="1163"/>
      <c r="CNM49" s="269"/>
      <c r="CNN49" s="267"/>
      <c r="CNO49" s="320"/>
      <c r="CNP49" s="321"/>
      <c r="CNQ49" s="1159"/>
      <c r="CNR49" s="1161"/>
      <c r="CNS49" s="1162"/>
      <c r="CNT49" s="1162"/>
      <c r="CNU49" s="1162"/>
      <c r="CNV49" s="1163"/>
      <c r="CNW49" s="269"/>
      <c r="CNX49" s="267"/>
      <c r="CNY49" s="320"/>
      <c r="CNZ49" s="321"/>
      <c r="COA49" s="1159"/>
      <c r="COB49" s="1161"/>
      <c r="COC49" s="1162"/>
      <c r="COD49" s="1162"/>
      <c r="COE49" s="1162"/>
      <c r="COF49" s="1163"/>
      <c r="COG49" s="269"/>
      <c r="COH49" s="267"/>
      <c r="COI49" s="320"/>
      <c r="COJ49" s="321"/>
      <c r="COK49" s="1159"/>
      <c r="COL49" s="1161"/>
      <c r="COM49" s="1162"/>
      <c r="CON49" s="1162"/>
      <c r="COO49" s="1162"/>
      <c r="COP49" s="1163"/>
      <c r="COQ49" s="269"/>
      <c r="COR49" s="267"/>
      <c r="COS49" s="320"/>
      <c r="COT49" s="321"/>
      <c r="COU49" s="1159"/>
      <c r="COV49" s="1161"/>
      <c r="COW49" s="1162"/>
      <c r="COX49" s="1162"/>
      <c r="COY49" s="1162"/>
      <c r="COZ49" s="1163"/>
      <c r="CPA49" s="269"/>
      <c r="CPB49" s="267"/>
      <c r="CPC49" s="320"/>
      <c r="CPD49" s="321"/>
      <c r="CPE49" s="1159"/>
      <c r="CPF49" s="1161"/>
      <c r="CPG49" s="1162"/>
      <c r="CPH49" s="1162"/>
      <c r="CPI49" s="1162"/>
      <c r="CPJ49" s="1163"/>
      <c r="CPK49" s="269"/>
      <c r="CPL49" s="267"/>
      <c r="CPM49" s="320"/>
      <c r="CPN49" s="321"/>
      <c r="CPO49" s="1159"/>
      <c r="CPP49" s="1161"/>
      <c r="CPQ49" s="1162"/>
      <c r="CPR49" s="1162"/>
      <c r="CPS49" s="1162"/>
      <c r="CPT49" s="1163"/>
      <c r="CPU49" s="269"/>
      <c r="CPV49" s="267"/>
      <c r="CPW49" s="320"/>
      <c r="CPX49" s="321"/>
      <c r="CPY49" s="1159"/>
      <c r="CPZ49" s="1161"/>
      <c r="CQA49" s="1162"/>
      <c r="CQB49" s="1162"/>
      <c r="CQC49" s="1162"/>
      <c r="CQD49" s="1163"/>
      <c r="CQE49" s="269"/>
      <c r="CQF49" s="267"/>
      <c r="CQG49" s="320"/>
      <c r="CQH49" s="321"/>
      <c r="CQI49" s="1159"/>
      <c r="CQJ49" s="1161"/>
      <c r="CQK49" s="1162"/>
      <c r="CQL49" s="1162"/>
      <c r="CQM49" s="1162"/>
      <c r="CQN49" s="1163"/>
      <c r="CQO49" s="269"/>
      <c r="CQP49" s="267"/>
      <c r="CQQ49" s="320"/>
      <c r="CQR49" s="321"/>
      <c r="CQS49" s="1159"/>
      <c r="CQT49" s="1161"/>
      <c r="CQU49" s="1162"/>
      <c r="CQV49" s="1162"/>
      <c r="CQW49" s="1162"/>
      <c r="CQX49" s="1163"/>
      <c r="CQY49" s="269"/>
      <c r="CQZ49" s="267"/>
      <c r="CRA49" s="320"/>
      <c r="CRB49" s="321"/>
      <c r="CRC49" s="1159"/>
      <c r="CRD49" s="1161"/>
      <c r="CRE49" s="1162"/>
      <c r="CRF49" s="1162"/>
      <c r="CRG49" s="1162"/>
      <c r="CRH49" s="1163"/>
      <c r="CRI49" s="269"/>
      <c r="CRJ49" s="267"/>
      <c r="CRK49" s="320"/>
      <c r="CRL49" s="321"/>
      <c r="CRM49" s="1159"/>
      <c r="CRN49" s="1161"/>
      <c r="CRO49" s="1162"/>
      <c r="CRP49" s="1162"/>
      <c r="CRQ49" s="1162"/>
      <c r="CRR49" s="1163"/>
      <c r="CRS49" s="269"/>
      <c r="CRT49" s="267"/>
      <c r="CRU49" s="320"/>
      <c r="CRV49" s="321"/>
      <c r="CRW49" s="1159"/>
      <c r="CRX49" s="1161"/>
      <c r="CRY49" s="1162"/>
      <c r="CRZ49" s="1162"/>
      <c r="CSA49" s="1162"/>
      <c r="CSB49" s="1163"/>
      <c r="CSC49" s="269"/>
      <c r="CSD49" s="267"/>
      <c r="CSE49" s="320"/>
      <c r="CSF49" s="321"/>
      <c r="CSG49" s="1159"/>
      <c r="CSH49" s="1161"/>
      <c r="CSI49" s="1162"/>
      <c r="CSJ49" s="1162"/>
      <c r="CSK49" s="1162"/>
      <c r="CSL49" s="1163"/>
      <c r="CSM49" s="269"/>
      <c r="CSN49" s="267"/>
      <c r="CSO49" s="320"/>
      <c r="CSP49" s="321"/>
      <c r="CSQ49" s="1159"/>
      <c r="CSR49" s="1161"/>
      <c r="CSS49" s="1162"/>
      <c r="CST49" s="1162"/>
      <c r="CSU49" s="1162"/>
      <c r="CSV49" s="1163"/>
      <c r="CSW49" s="269"/>
      <c r="CSX49" s="267"/>
      <c r="CSY49" s="320"/>
      <c r="CSZ49" s="321"/>
      <c r="CTA49" s="1159"/>
      <c r="CTB49" s="1161"/>
      <c r="CTC49" s="1162"/>
      <c r="CTD49" s="1162"/>
      <c r="CTE49" s="1162"/>
      <c r="CTF49" s="1163"/>
      <c r="CTG49" s="269"/>
      <c r="CTH49" s="267"/>
      <c r="CTI49" s="320"/>
      <c r="CTJ49" s="321"/>
      <c r="CTK49" s="1159"/>
      <c r="CTL49" s="1161"/>
      <c r="CTM49" s="1162"/>
      <c r="CTN49" s="1162"/>
      <c r="CTO49" s="1162"/>
      <c r="CTP49" s="1163"/>
      <c r="CTQ49" s="269"/>
      <c r="CTR49" s="267"/>
      <c r="CTS49" s="320"/>
      <c r="CTT49" s="321"/>
      <c r="CTU49" s="1159"/>
      <c r="CTV49" s="1161"/>
      <c r="CTW49" s="1162"/>
      <c r="CTX49" s="1162"/>
      <c r="CTY49" s="1162"/>
      <c r="CTZ49" s="1163"/>
      <c r="CUA49" s="269"/>
      <c r="CUB49" s="267"/>
      <c r="CUC49" s="320"/>
      <c r="CUD49" s="321"/>
      <c r="CUE49" s="1159"/>
      <c r="CUF49" s="1161"/>
      <c r="CUG49" s="1162"/>
      <c r="CUH49" s="1162"/>
      <c r="CUI49" s="1162"/>
      <c r="CUJ49" s="1163"/>
      <c r="CUK49" s="269"/>
      <c r="CUL49" s="267"/>
      <c r="CUM49" s="320"/>
      <c r="CUN49" s="321"/>
      <c r="CUO49" s="1159"/>
      <c r="CUP49" s="1161"/>
      <c r="CUQ49" s="1162"/>
      <c r="CUR49" s="1162"/>
      <c r="CUS49" s="1162"/>
      <c r="CUT49" s="1163"/>
      <c r="CUU49" s="269"/>
      <c r="CUV49" s="267"/>
      <c r="CUW49" s="320"/>
      <c r="CUX49" s="321"/>
      <c r="CUY49" s="1159"/>
      <c r="CUZ49" s="1161"/>
      <c r="CVA49" s="1162"/>
      <c r="CVB49" s="1162"/>
      <c r="CVC49" s="1162"/>
      <c r="CVD49" s="1163"/>
      <c r="CVE49" s="269"/>
      <c r="CVF49" s="267"/>
      <c r="CVG49" s="320"/>
      <c r="CVH49" s="321"/>
      <c r="CVI49" s="1159"/>
      <c r="CVJ49" s="1161"/>
      <c r="CVK49" s="1162"/>
      <c r="CVL49" s="1162"/>
      <c r="CVM49" s="1162"/>
      <c r="CVN49" s="1163"/>
      <c r="CVO49" s="269"/>
      <c r="CVP49" s="267"/>
      <c r="CVQ49" s="320"/>
      <c r="CVR49" s="321"/>
      <c r="CVS49" s="1159"/>
      <c r="CVT49" s="1161"/>
      <c r="CVU49" s="1162"/>
      <c r="CVV49" s="1162"/>
      <c r="CVW49" s="1162"/>
      <c r="CVX49" s="1163"/>
      <c r="CVY49" s="269"/>
      <c r="CVZ49" s="267"/>
      <c r="CWA49" s="320"/>
      <c r="CWB49" s="321"/>
      <c r="CWC49" s="1159"/>
      <c r="CWD49" s="1161"/>
      <c r="CWE49" s="1162"/>
      <c r="CWF49" s="1162"/>
      <c r="CWG49" s="1162"/>
      <c r="CWH49" s="1163"/>
      <c r="CWI49" s="269"/>
      <c r="CWJ49" s="267"/>
      <c r="CWK49" s="320"/>
      <c r="CWL49" s="321"/>
      <c r="CWM49" s="1159"/>
      <c r="CWN49" s="1161"/>
      <c r="CWO49" s="1162"/>
      <c r="CWP49" s="1162"/>
      <c r="CWQ49" s="1162"/>
      <c r="CWR49" s="1163"/>
      <c r="CWS49" s="269"/>
      <c r="CWT49" s="267"/>
      <c r="CWU49" s="320"/>
      <c r="CWV49" s="321"/>
      <c r="CWW49" s="1159"/>
      <c r="CWX49" s="1161"/>
      <c r="CWY49" s="1162"/>
      <c r="CWZ49" s="1162"/>
      <c r="CXA49" s="1162"/>
      <c r="CXB49" s="1163"/>
      <c r="CXC49" s="269"/>
      <c r="CXD49" s="267"/>
      <c r="CXE49" s="320"/>
      <c r="CXF49" s="321"/>
      <c r="CXG49" s="1159"/>
      <c r="CXH49" s="1161"/>
      <c r="CXI49" s="1162"/>
      <c r="CXJ49" s="1162"/>
      <c r="CXK49" s="1162"/>
      <c r="CXL49" s="1163"/>
      <c r="CXM49" s="269"/>
      <c r="CXN49" s="267"/>
      <c r="CXO49" s="320"/>
      <c r="CXP49" s="321"/>
      <c r="CXQ49" s="1159"/>
      <c r="CXR49" s="1161"/>
      <c r="CXS49" s="1162"/>
      <c r="CXT49" s="1162"/>
      <c r="CXU49" s="1162"/>
      <c r="CXV49" s="1163"/>
      <c r="CXW49" s="269"/>
      <c r="CXX49" s="267"/>
      <c r="CXY49" s="320"/>
      <c r="CXZ49" s="321"/>
      <c r="CYA49" s="1159"/>
      <c r="CYB49" s="1161"/>
      <c r="CYC49" s="1162"/>
      <c r="CYD49" s="1162"/>
      <c r="CYE49" s="1162"/>
      <c r="CYF49" s="1163"/>
      <c r="CYG49" s="269"/>
      <c r="CYH49" s="267"/>
      <c r="CYI49" s="320"/>
      <c r="CYJ49" s="321"/>
      <c r="CYK49" s="1159"/>
      <c r="CYL49" s="1161"/>
      <c r="CYM49" s="1162"/>
      <c r="CYN49" s="1162"/>
      <c r="CYO49" s="1162"/>
      <c r="CYP49" s="1163"/>
      <c r="CYQ49" s="269"/>
      <c r="CYR49" s="267"/>
      <c r="CYS49" s="320"/>
      <c r="CYT49" s="321"/>
      <c r="CYU49" s="1159"/>
      <c r="CYV49" s="1161"/>
      <c r="CYW49" s="1162"/>
      <c r="CYX49" s="1162"/>
      <c r="CYY49" s="1162"/>
      <c r="CYZ49" s="1163"/>
      <c r="CZA49" s="269"/>
      <c r="CZB49" s="267"/>
      <c r="CZC49" s="320"/>
      <c r="CZD49" s="321"/>
      <c r="CZE49" s="1159"/>
      <c r="CZF49" s="1161"/>
      <c r="CZG49" s="1162"/>
      <c r="CZH49" s="1162"/>
      <c r="CZI49" s="1162"/>
      <c r="CZJ49" s="1163"/>
      <c r="CZK49" s="269"/>
      <c r="CZL49" s="267"/>
      <c r="CZM49" s="320"/>
      <c r="CZN49" s="321"/>
      <c r="CZO49" s="1159"/>
      <c r="CZP49" s="1161"/>
      <c r="CZQ49" s="1162"/>
      <c r="CZR49" s="1162"/>
      <c r="CZS49" s="1162"/>
      <c r="CZT49" s="1163"/>
      <c r="CZU49" s="269"/>
      <c r="CZV49" s="267"/>
      <c r="CZW49" s="320"/>
      <c r="CZX49" s="321"/>
      <c r="CZY49" s="1159"/>
      <c r="CZZ49" s="1161"/>
      <c r="DAA49" s="1162"/>
      <c r="DAB49" s="1162"/>
      <c r="DAC49" s="1162"/>
      <c r="DAD49" s="1163"/>
      <c r="DAE49" s="269"/>
      <c r="DAF49" s="267"/>
      <c r="DAG49" s="320"/>
      <c r="DAH49" s="321"/>
      <c r="DAI49" s="1159"/>
      <c r="DAJ49" s="1161"/>
      <c r="DAK49" s="1162"/>
      <c r="DAL49" s="1162"/>
      <c r="DAM49" s="1162"/>
      <c r="DAN49" s="1163"/>
      <c r="DAO49" s="269"/>
      <c r="DAP49" s="267"/>
      <c r="DAQ49" s="320"/>
      <c r="DAR49" s="321"/>
      <c r="DAS49" s="1159"/>
      <c r="DAT49" s="1161"/>
      <c r="DAU49" s="1162"/>
      <c r="DAV49" s="1162"/>
      <c r="DAW49" s="1162"/>
      <c r="DAX49" s="1163"/>
      <c r="DAY49" s="269"/>
      <c r="DAZ49" s="267"/>
      <c r="DBA49" s="320"/>
      <c r="DBB49" s="321"/>
      <c r="DBC49" s="1159"/>
      <c r="DBD49" s="1161"/>
      <c r="DBE49" s="1162"/>
      <c r="DBF49" s="1162"/>
      <c r="DBG49" s="1162"/>
      <c r="DBH49" s="1163"/>
      <c r="DBI49" s="269"/>
      <c r="DBJ49" s="267"/>
      <c r="DBK49" s="320"/>
      <c r="DBL49" s="321"/>
      <c r="DBM49" s="1159"/>
      <c r="DBN49" s="1161"/>
      <c r="DBO49" s="1162"/>
      <c r="DBP49" s="1162"/>
      <c r="DBQ49" s="1162"/>
      <c r="DBR49" s="1163"/>
      <c r="DBS49" s="269"/>
      <c r="DBT49" s="267"/>
      <c r="DBU49" s="320"/>
      <c r="DBV49" s="321"/>
      <c r="DBW49" s="1159"/>
      <c r="DBX49" s="1161"/>
      <c r="DBY49" s="1162"/>
      <c r="DBZ49" s="1162"/>
      <c r="DCA49" s="1162"/>
      <c r="DCB49" s="1163"/>
      <c r="DCC49" s="269"/>
      <c r="DCD49" s="267"/>
      <c r="DCE49" s="320"/>
      <c r="DCF49" s="321"/>
      <c r="DCG49" s="1159"/>
      <c r="DCH49" s="1161"/>
      <c r="DCI49" s="1162"/>
      <c r="DCJ49" s="1162"/>
      <c r="DCK49" s="1162"/>
      <c r="DCL49" s="1163"/>
      <c r="DCM49" s="269"/>
      <c r="DCN49" s="267"/>
      <c r="DCO49" s="320"/>
      <c r="DCP49" s="321"/>
      <c r="DCQ49" s="1159"/>
      <c r="DCR49" s="1161"/>
      <c r="DCS49" s="1162"/>
      <c r="DCT49" s="1162"/>
      <c r="DCU49" s="1162"/>
      <c r="DCV49" s="1163"/>
      <c r="DCW49" s="269"/>
      <c r="DCX49" s="267"/>
      <c r="DCY49" s="320"/>
      <c r="DCZ49" s="321"/>
      <c r="DDA49" s="1159"/>
      <c r="DDB49" s="1161"/>
      <c r="DDC49" s="1162"/>
      <c r="DDD49" s="1162"/>
      <c r="DDE49" s="1162"/>
      <c r="DDF49" s="1163"/>
      <c r="DDG49" s="269"/>
      <c r="DDH49" s="267"/>
      <c r="DDI49" s="320"/>
      <c r="DDJ49" s="321"/>
      <c r="DDK49" s="1159"/>
      <c r="DDL49" s="1161"/>
      <c r="DDM49" s="1162"/>
      <c r="DDN49" s="1162"/>
      <c r="DDO49" s="1162"/>
      <c r="DDP49" s="1163"/>
      <c r="DDQ49" s="269"/>
      <c r="DDR49" s="267"/>
      <c r="DDS49" s="320"/>
      <c r="DDT49" s="321"/>
      <c r="DDU49" s="1159"/>
      <c r="DDV49" s="1161"/>
      <c r="DDW49" s="1162"/>
      <c r="DDX49" s="1162"/>
      <c r="DDY49" s="1162"/>
      <c r="DDZ49" s="1163"/>
      <c r="DEA49" s="269"/>
      <c r="DEB49" s="267"/>
      <c r="DEC49" s="320"/>
      <c r="DED49" s="321"/>
      <c r="DEE49" s="1159"/>
      <c r="DEF49" s="1161"/>
      <c r="DEG49" s="1162"/>
      <c r="DEH49" s="1162"/>
      <c r="DEI49" s="1162"/>
      <c r="DEJ49" s="1163"/>
      <c r="DEK49" s="269"/>
      <c r="DEL49" s="267"/>
      <c r="DEM49" s="320"/>
      <c r="DEN49" s="321"/>
      <c r="DEO49" s="1159"/>
      <c r="DEP49" s="1161"/>
      <c r="DEQ49" s="1162"/>
      <c r="DER49" s="1162"/>
      <c r="DES49" s="1162"/>
      <c r="DET49" s="1163"/>
      <c r="DEU49" s="269"/>
      <c r="DEV49" s="267"/>
      <c r="DEW49" s="320"/>
      <c r="DEX49" s="321"/>
      <c r="DEY49" s="1159"/>
      <c r="DEZ49" s="1161"/>
      <c r="DFA49" s="1162"/>
      <c r="DFB49" s="1162"/>
      <c r="DFC49" s="1162"/>
      <c r="DFD49" s="1163"/>
      <c r="DFE49" s="269"/>
      <c r="DFF49" s="267"/>
      <c r="DFG49" s="320"/>
      <c r="DFH49" s="321"/>
      <c r="DFI49" s="1159"/>
      <c r="DFJ49" s="1161"/>
      <c r="DFK49" s="1162"/>
      <c r="DFL49" s="1162"/>
      <c r="DFM49" s="1162"/>
      <c r="DFN49" s="1163"/>
      <c r="DFO49" s="269"/>
      <c r="DFP49" s="267"/>
      <c r="DFQ49" s="320"/>
      <c r="DFR49" s="321"/>
      <c r="DFS49" s="1159"/>
      <c r="DFT49" s="1161"/>
      <c r="DFU49" s="1162"/>
      <c r="DFV49" s="1162"/>
      <c r="DFW49" s="1162"/>
      <c r="DFX49" s="1163"/>
      <c r="DFY49" s="269"/>
      <c r="DFZ49" s="267"/>
      <c r="DGA49" s="320"/>
      <c r="DGB49" s="321"/>
      <c r="DGC49" s="1159"/>
      <c r="DGD49" s="1161"/>
      <c r="DGE49" s="1162"/>
      <c r="DGF49" s="1162"/>
      <c r="DGG49" s="1162"/>
      <c r="DGH49" s="1163"/>
      <c r="DGI49" s="269"/>
      <c r="DGJ49" s="267"/>
      <c r="DGK49" s="320"/>
      <c r="DGL49" s="321"/>
      <c r="DGM49" s="1159"/>
      <c r="DGN49" s="1161"/>
      <c r="DGO49" s="1162"/>
      <c r="DGP49" s="1162"/>
      <c r="DGQ49" s="1162"/>
      <c r="DGR49" s="1163"/>
      <c r="DGS49" s="269"/>
      <c r="DGT49" s="267"/>
      <c r="DGU49" s="320"/>
      <c r="DGV49" s="321"/>
      <c r="DGW49" s="1159"/>
      <c r="DGX49" s="1161"/>
      <c r="DGY49" s="1162"/>
      <c r="DGZ49" s="1162"/>
      <c r="DHA49" s="1162"/>
      <c r="DHB49" s="1163"/>
      <c r="DHC49" s="269"/>
      <c r="DHD49" s="267"/>
      <c r="DHE49" s="320"/>
      <c r="DHF49" s="321"/>
      <c r="DHG49" s="1159"/>
      <c r="DHH49" s="1161"/>
      <c r="DHI49" s="1162"/>
      <c r="DHJ49" s="1162"/>
      <c r="DHK49" s="1162"/>
      <c r="DHL49" s="1163"/>
      <c r="DHM49" s="269"/>
      <c r="DHN49" s="267"/>
      <c r="DHO49" s="320"/>
      <c r="DHP49" s="321"/>
      <c r="DHQ49" s="1159"/>
      <c r="DHR49" s="1161"/>
      <c r="DHS49" s="1162"/>
      <c r="DHT49" s="1162"/>
      <c r="DHU49" s="1162"/>
      <c r="DHV49" s="1163"/>
      <c r="DHW49" s="269"/>
      <c r="DHX49" s="267"/>
      <c r="DHY49" s="320"/>
      <c r="DHZ49" s="321"/>
      <c r="DIA49" s="1159"/>
      <c r="DIB49" s="1161"/>
      <c r="DIC49" s="1162"/>
      <c r="DID49" s="1162"/>
      <c r="DIE49" s="1162"/>
      <c r="DIF49" s="1163"/>
      <c r="DIG49" s="269"/>
      <c r="DIH49" s="267"/>
      <c r="DII49" s="320"/>
      <c r="DIJ49" s="321"/>
      <c r="DIK49" s="1159"/>
      <c r="DIL49" s="1161"/>
      <c r="DIM49" s="1162"/>
      <c r="DIN49" s="1162"/>
      <c r="DIO49" s="1162"/>
      <c r="DIP49" s="1163"/>
      <c r="DIQ49" s="269"/>
      <c r="DIR49" s="267"/>
      <c r="DIS49" s="320"/>
      <c r="DIT49" s="321"/>
      <c r="DIU49" s="1159"/>
      <c r="DIV49" s="1161"/>
      <c r="DIW49" s="1162"/>
      <c r="DIX49" s="1162"/>
      <c r="DIY49" s="1162"/>
      <c r="DIZ49" s="1163"/>
      <c r="DJA49" s="269"/>
      <c r="DJB49" s="267"/>
      <c r="DJC49" s="320"/>
      <c r="DJD49" s="321"/>
      <c r="DJE49" s="1159"/>
      <c r="DJF49" s="1161"/>
      <c r="DJG49" s="1162"/>
      <c r="DJH49" s="1162"/>
      <c r="DJI49" s="1162"/>
      <c r="DJJ49" s="1163"/>
      <c r="DJK49" s="269"/>
      <c r="DJL49" s="267"/>
      <c r="DJM49" s="320"/>
      <c r="DJN49" s="321"/>
      <c r="DJO49" s="1159"/>
      <c r="DJP49" s="1161"/>
      <c r="DJQ49" s="1162"/>
      <c r="DJR49" s="1162"/>
      <c r="DJS49" s="1162"/>
      <c r="DJT49" s="1163"/>
      <c r="DJU49" s="269"/>
      <c r="DJV49" s="267"/>
      <c r="DJW49" s="320"/>
      <c r="DJX49" s="321"/>
      <c r="DJY49" s="1159"/>
      <c r="DJZ49" s="1161"/>
      <c r="DKA49" s="1162"/>
      <c r="DKB49" s="1162"/>
      <c r="DKC49" s="1162"/>
      <c r="DKD49" s="1163"/>
      <c r="DKE49" s="269"/>
      <c r="DKF49" s="267"/>
      <c r="DKG49" s="320"/>
      <c r="DKH49" s="321"/>
      <c r="DKI49" s="1159"/>
      <c r="DKJ49" s="1161"/>
      <c r="DKK49" s="1162"/>
      <c r="DKL49" s="1162"/>
      <c r="DKM49" s="1162"/>
      <c r="DKN49" s="1163"/>
      <c r="DKO49" s="269"/>
      <c r="DKP49" s="267"/>
      <c r="DKQ49" s="320"/>
      <c r="DKR49" s="321"/>
      <c r="DKS49" s="1159"/>
      <c r="DKT49" s="1161"/>
      <c r="DKU49" s="1162"/>
      <c r="DKV49" s="1162"/>
      <c r="DKW49" s="1162"/>
      <c r="DKX49" s="1163"/>
      <c r="DKY49" s="269"/>
      <c r="DKZ49" s="267"/>
      <c r="DLA49" s="320"/>
      <c r="DLB49" s="321"/>
      <c r="DLC49" s="1159"/>
      <c r="DLD49" s="1161"/>
      <c r="DLE49" s="1162"/>
      <c r="DLF49" s="1162"/>
      <c r="DLG49" s="1162"/>
      <c r="DLH49" s="1163"/>
      <c r="DLI49" s="269"/>
      <c r="DLJ49" s="267"/>
      <c r="DLK49" s="320"/>
      <c r="DLL49" s="321"/>
      <c r="DLM49" s="1159"/>
      <c r="DLN49" s="1161"/>
      <c r="DLO49" s="1162"/>
      <c r="DLP49" s="1162"/>
      <c r="DLQ49" s="1162"/>
      <c r="DLR49" s="1163"/>
      <c r="DLS49" s="269"/>
      <c r="DLT49" s="267"/>
      <c r="DLU49" s="320"/>
      <c r="DLV49" s="321"/>
      <c r="DLW49" s="1159"/>
      <c r="DLX49" s="1161"/>
      <c r="DLY49" s="1162"/>
      <c r="DLZ49" s="1162"/>
      <c r="DMA49" s="1162"/>
      <c r="DMB49" s="1163"/>
      <c r="DMC49" s="269"/>
      <c r="DMD49" s="267"/>
      <c r="DME49" s="320"/>
      <c r="DMF49" s="321"/>
      <c r="DMG49" s="1159"/>
      <c r="DMH49" s="1161"/>
      <c r="DMI49" s="1162"/>
      <c r="DMJ49" s="1162"/>
      <c r="DMK49" s="1162"/>
      <c r="DML49" s="1163"/>
      <c r="DMM49" s="269"/>
      <c r="DMN49" s="267"/>
      <c r="DMO49" s="320"/>
      <c r="DMP49" s="321"/>
      <c r="DMQ49" s="1159"/>
      <c r="DMR49" s="1161"/>
      <c r="DMS49" s="1162"/>
      <c r="DMT49" s="1162"/>
      <c r="DMU49" s="1162"/>
      <c r="DMV49" s="1163"/>
      <c r="DMW49" s="269"/>
      <c r="DMX49" s="267"/>
      <c r="DMY49" s="320"/>
      <c r="DMZ49" s="321"/>
      <c r="DNA49" s="1159"/>
      <c r="DNB49" s="1161"/>
      <c r="DNC49" s="1162"/>
      <c r="DND49" s="1162"/>
      <c r="DNE49" s="1162"/>
      <c r="DNF49" s="1163"/>
      <c r="DNG49" s="269"/>
      <c r="DNH49" s="267"/>
      <c r="DNI49" s="320"/>
      <c r="DNJ49" s="321"/>
      <c r="DNK49" s="1159"/>
      <c r="DNL49" s="1161"/>
      <c r="DNM49" s="1162"/>
      <c r="DNN49" s="1162"/>
      <c r="DNO49" s="1162"/>
      <c r="DNP49" s="1163"/>
      <c r="DNQ49" s="269"/>
      <c r="DNR49" s="267"/>
      <c r="DNS49" s="320"/>
      <c r="DNT49" s="321"/>
      <c r="DNU49" s="1159"/>
      <c r="DNV49" s="1161"/>
      <c r="DNW49" s="1162"/>
      <c r="DNX49" s="1162"/>
      <c r="DNY49" s="1162"/>
      <c r="DNZ49" s="1163"/>
      <c r="DOA49" s="269"/>
      <c r="DOB49" s="267"/>
      <c r="DOC49" s="320"/>
      <c r="DOD49" s="321"/>
      <c r="DOE49" s="1159"/>
      <c r="DOF49" s="1161"/>
      <c r="DOG49" s="1162"/>
      <c r="DOH49" s="1162"/>
      <c r="DOI49" s="1162"/>
      <c r="DOJ49" s="1163"/>
      <c r="DOK49" s="269"/>
      <c r="DOL49" s="267"/>
      <c r="DOM49" s="320"/>
      <c r="DON49" s="321"/>
      <c r="DOO49" s="1159"/>
      <c r="DOP49" s="1161"/>
      <c r="DOQ49" s="1162"/>
      <c r="DOR49" s="1162"/>
      <c r="DOS49" s="1162"/>
      <c r="DOT49" s="1163"/>
      <c r="DOU49" s="269"/>
      <c r="DOV49" s="267"/>
      <c r="DOW49" s="320"/>
      <c r="DOX49" s="321"/>
      <c r="DOY49" s="1159"/>
      <c r="DOZ49" s="1161"/>
      <c r="DPA49" s="1162"/>
      <c r="DPB49" s="1162"/>
      <c r="DPC49" s="1162"/>
      <c r="DPD49" s="1163"/>
      <c r="DPE49" s="269"/>
      <c r="DPF49" s="267"/>
      <c r="DPG49" s="320"/>
      <c r="DPH49" s="321"/>
      <c r="DPI49" s="1159"/>
      <c r="DPJ49" s="1161"/>
      <c r="DPK49" s="1162"/>
      <c r="DPL49" s="1162"/>
      <c r="DPM49" s="1162"/>
      <c r="DPN49" s="1163"/>
      <c r="DPO49" s="269"/>
      <c r="DPP49" s="267"/>
      <c r="DPQ49" s="320"/>
      <c r="DPR49" s="321"/>
      <c r="DPS49" s="1159"/>
      <c r="DPT49" s="1161"/>
      <c r="DPU49" s="1162"/>
      <c r="DPV49" s="1162"/>
      <c r="DPW49" s="1162"/>
      <c r="DPX49" s="1163"/>
      <c r="DPY49" s="269"/>
      <c r="DPZ49" s="267"/>
      <c r="DQA49" s="320"/>
      <c r="DQB49" s="321"/>
      <c r="DQC49" s="1159"/>
      <c r="DQD49" s="1161"/>
      <c r="DQE49" s="1162"/>
      <c r="DQF49" s="1162"/>
      <c r="DQG49" s="1162"/>
      <c r="DQH49" s="1163"/>
      <c r="DQI49" s="269"/>
      <c r="DQJ49" s="267"/>
      <c r="DQK49" s="320"/>
      <c r="DQL49" s="321"/>
      <c r="DQM49" s="1159"/>
      <c r="DQN49" s="1161"/>
      <c r="DQO49" s="1162"/>
      <c r="DQP49" s="1162"/>
      <c r="DQQ49" s="1162"/>
      <c r="DQR49" s="1163"/>
      <c r="DQS49" s="269"/>
      <c r="DQT49" s="267"/>
      <c r="DQU49" s="320"/>
      <c r="DQV49" s="321"/>
      <c r="DQW49" s="1159"/>
      <c r="DQX49" s="1161"/>
      <c r="DQY49" s="1162"/>
      <c r="DQZ49" s="1162"/>
      <c r="DRA49" s="1162"/>
      <c r="DRB49" s="1163"/>
      <c r="DRC49" s="269"/>
      <c r="DRD49" s="267"/>
      <c r="DRE49" s="320"/>
      <c r="DRF49" s="321"/>
      <c r="DRG49" s="1159"/>
      <c r="DRH49" s="1161"/>
      <c r="DRI49" s="1162"/>
      <c r="DRJ49" s="1162"/>
      <c r="DRK49" s="1162"/>
      <c r="DRL49" s="1163"/>
      <c r="DRM49" s="269"/>
      <c r="DRN49" s="267"/>
      <c r="DRO49" s="320"/>
      <c r="DRP49" s="321"/>
      <c r="DRQ49" s="1159"/>
      <c r="DRR49" s="1161"/>
      <c r="DRS49" s="1162"/>
      <c r="DRT49" s="1162"/>
      <c r="DRU49" s="1162"/>
      <c r="DRV49" s="1163"/>
      <c r="DRW49" s="269"/>
      <c r="DRX49" s="267"/>
      <c r="DRY49" s="320"/>
      <c r="DRZ49" s="321"/>
      <c r="DSA49" s="1159"/>
      <c r="DSB49" s="1161"/>
      <c r="DSC49" s="1162"/>
      <c r="DSD49" s="1162"/>
      <c r="DSE49" s="1162"/>
      <c r="DSF49" s="1163"/>
      <c r="DSG49" s="269"/>
      <c r="DSH49" s="267"/>
      <c r="DSI49" s="320"/>
      <c r="DSJ49" s="321"/>
      <c r="DSK49" s="1159"/>
      <c r="DSL49" s="1161"/>
      <c r="DSM49" s="1162"/>
      <c r="DSN49" s="1162"/>
      <c r="DSO49" s="1162"/>
      <c r="DSP49" s="1163"/>
      <c r="DSQ49" s="269"/>
      <c r="DSR49" s="267"/>
      <c r="DSS49" s="320"/>
      <c r="DST49" s="321"/>
      <c r="DSU49" s="1159"/>
      <c r="DSV49" s="1161"/>
      <c r="DSW49" s="1162"/>
      <c r="DSX49" s="1162"/>
      <c r="DSY49" s="1162"/>
      <c r="DSZ49" s="1163"/>
      <c r="DTA49" s="269"/>
      <c r="DTB49" s="267"/>
      <c r="DTC49" s="320"/>
      <c r="DTD49" s="321"/>
      <c r="DTE49" s="1159"/>
      <c r="DTF49" s="1161"/>
      <c r="DTG49" s="1162"/>
      <c r="DTH49" s="1162"/>
      <c r="DTI49" s="1162"/>
      <c r="DTJ49" s="1163"/>
      <c r="DTK49" s="269"/>
      <c r="DTL49" s="267"/>
      <c r="DTM49" s="320"/>
      <c r="DTN49" s="321"/>
      <c r="DTO49" s="1159"/>
      <c r="DTP49" s="1161"/>
      <c r="DTQ49" s="1162"/>
      <c r="DTR49" s="1162"/>
      <c r="DTS49" s="1162"/>
      <c r="DTT49" s="1163"/>
      <c r="DTU49" s="269"/>
      <c r="DTV49" s="267"/>
      <c r="DTW49" s="320"/>
      <c r="DTX49" s="321"/>
      <c r="DTY49" s="1159"/>
      <c r="DTZ49" s="1161"/>
      <c r="DUA49" s="1162"/>
      <c r="DUB49" s="1162"/>
      <c r="DUC49" s="1162"/>
      <c r="DUD49" s="1163"/>
      <c r="DUE49" s="269"/>
      <c r="DUF49" s="267"/>
      <c r="DUG49" s="320"/>
      <c r="DUH49" s="321"/>
      <c r="DUI49" s="1159"/>
      <c r="DUJ49" s="1161"/>
      <c r="DUK49" s="1162"/>
      <c r="DUL49" s="1162"/>
      <c r="DUM49" s="1162"/>
      <c r="DUN49" s="1163"/>
      <c r="DUO49" s="269"/>
      <c r="DUP49" s="267"/>
      <c r="DUQ49" s="320"/>
      <c r="DUR49" s="321"/>
      <c r="DUS49" s="1159"/>
      <c r="DUT49" s="1161"/>
      <c r="DUU49" s="1162"/>
      <c r="DUV49" s="1162"/>
      <c r="DUW49" s="1162"/>
      <c r="DUX49" s="1163"/>
      <c r="DUY49" s="269"/>
      <c r="DUZ49" s="267"/>
      <c r="DVA49" s="320"/>
      <c r="DVB49" s="321"/>
      <c r="DVC49" s="1159"/>
      <c r="DVD49" s="1161"/>
      <c r="DVE49" s="1162"/>
      <c r="DVF49" s="1162"/>
      <c r="DVG49" s="1162"/>
      <c r="DVH49" s="1163"/>
      <c r="DVI49" s="269"/>
      <c r="DVJ49" s="267"/>
      <c r="DVK49" s="320"/>
      <c r="DVL49" s="321"/>
      <c r="DVM49" s="1159"/>
      <c r="DVN49" s="1161"/>
      <c r="DVO49" s="1162"/>
      <c r="DVP49" s="1162"/>
      <c r="DVQ49" s="1162"/>
      <c r="DVR49" s="1163"/>
      <c r="DVS49" s="269"/>
      <c r="DVT49" s="267"/>
      <c r="DVU49" s="320"/>
      <c r="DVV49" s="321"/>
      <c r="DVW49" s="1159"/>
      <c r="DVX49" s="1161"/>
      <c r="DVY49" s="1162"/>
      <c r="DVZ49" s="1162"/>
      <c r="DWA49" s="1162"/>
      <c r="DWB49" s="1163"/>
      <c r="DWC49" s="269"/>
      <c r="DWD49" s="267"/>
      <c r="DWE49" s="320"/>
      <c r="DWF49" s="321"/>
      <c r="DWG49" s="1159"/>
      <c r="DWH49" s="1161"/>
      <c r="DWI49" s="1162"/>
      <c r="DWJ49" s="1162"/>
      <c r="DWK49" s="1162"/>
      <c r="DWL49" s="1163"/>
      <c r="DWM49" s="269"/>
      <c r="DWN49" s="267"/>
      <c r="DWO49" s="320"/>
      <c r="DWP49" s="321"/>
      <c r="DWQ49" s="1159"/>
      <c r="DWR49" s="1161"/>
      <c r="DWS49" s="1162"/>
      <c r="DWT49" s="1162"/>
      <c r="DWU49" s="1162"/>
      <c r="DWV49" s="1163"/>
      <c r="DWW49" s="269"/>
      <c r="DWX49" s="267"/>
      <c r="DWY49" s="320"/>
      <c r="DWZ49" s="321"/>
      <c r="DXA49" s="1159"/>
      <c r="DXB49" s="1161"/>
      <c r="DXC49" s="1162"/>
      <c r="DXD49" s="1162"/>
      <c r="DXE49" s="1162"/>
      <c r="DXF49" s="1163"/>
      <c r="DXG49" s="269"/>
      <c r="DXH49" s="267"/>
      <c r="DXI49" s="320"/>
      <c r="DXJ49" s="321"/>
      <c r="DXK49" s="1159"/>
      <c r="DXL49" s="1161"/>
      <c r="DXM49" s="1162"/>
      <c r="DXN49" s="1162"/>
      <c r="DXO49" s="1162"/>
      <c r="DXP49" s="1163"/>
      <c r="DXQ49" s="269"/>
      <c r="DXR49" s="267"/>
      <c r="DXS49" s="320"/>
      <c r="DXT49" s="321"/>
      <c r="DXU49" s="1159"/>
      <c r="DXV49" s="1161"/>
      <c r="DXW49" s="1162"/>
      <c r="DXX49" s="1162"/>
      <c r="DXY49" s="1162"/>
      <c r="DXZ49" s="1163"/>
      <c r="DYA49" s="269"/>
      <c r="DYB49" s="267"/>
      <c r="DYC49" s="320"/>
      <c r="DYD49" s="321"/>
      <c r="DYE49" s="1159"/>
      <c r="DYF49" s="1161"/>
      <c r="DYG49" s="1162"/>
      <c r="DYH49" s="1162"/>
      <c r="DYI49" s="1162"/>
      <c r="DYJ49" s="1163"/>
      <c r="DYK49" s="269"/>
      <c r="DYL49" s="267"/>
      <c r="DYM49" s="320"/>
      <c r="DYN49" s="321"/>
      <c r="DYO49" s="1159"/>
      <c r="DYP49" s="1161"/>
      <c r="DYQ49" s="1162"/>
      <c r="DYR49" s="1162"/>
      <c r="DYS49" s="1162"/>
      <c r="DYT49" s="1163"/>
      <c r="DYU49" s="269"/>
      <c r="DYV49" s="267"/>
      <c r="DYW49" s="320"/>
      <c r="DYX49" s="321"/>
      <c r="DYY49" s="1159"/>
      <c r="DYZ49" s="1161"/>
      <c r="DZA49" s="1162"/>
      <c r="DZB49" s="1162"/>
      <c r="DZC49" s="1162"/>
      <c r="DZD49" s="1163"/>
      <c r="DZE49" s="269"/>
      <c r="DZF49" s="267"/>
      <c r="DZG49" s="320"/>
      <c r="DZH49" s="321"/>
      <c r="DZI49" s="1159"/>
      <c r="DZJ49" s="1161"/>
      <c r="DZK49" s="1162"/>
      <c r="DZL49" s="1162"/>
      <c r="DZM49" s="1162"/>
      <c r="DZN49" s="1163"/>
      <c r="DZO49" s="269"/>
      <c r="DZP49" s="267"/>
      <c r="DZQ49" s="320"/>
      <c r="DZR49" s="321"/>
      <c r="DZS49" s="1159"/>
      <c r="DZT49" s="1161"/>
      <c r="DZU49" s="1162"/>
      <c r="DZV49" s="1162"/>
      <c r="DZW49" s="1162"/>
      <c r="DZX49" s="1163"/>
      <c r="DZY49" s="269"/>
      <c r="DZZ49" s="267"/>
      <c r="EAA49" s="320"/>
      <c r="EAB49" s="321"/>
      <c r="EAC49" s="1159"/>
      <c r="EAD49" s="1161"/>
      <c r="EAE49" s="1162"/>
      <c r="EAF49" s="1162"/>
      <c r="EAG49" s="1162"/>
      <c r="EAH49" s="1163"/>
      <c r="EAI49" s="269"/>
      <c r="EAJ49" s="267"/>
      <c r="EAK49" s="320"/>
      <c r="EAL49" s="321"/>
      <c r="EAM49" s="1159"/>
      <c r="EAN49" s="1161"/>
      <c r="EAO49" s="1162"/>
      <c r="EAP49" s="1162"/>
      <c r="EAQ49" s="1162"/>
      <c r="EAR49" s="1163"/>
      <c r="EAS49" s="269"/>
      <c r="EAT49" s="267"/>
      <c r="EAU49" s="320"/>
      <c r="EAV49" s="321"/>
      <c r="EAW49" s="1159"/>
      <c r="EAX49" s="1161"/>
      <c r="EAY49" s="1162"/>
      <c r="EAZ49" s="1162"/>
      <c r="EBA49" s="1162"/>
      <c r="EBB49" s="1163"/>
      <c r="EBC49" s="269"/>
      <c r="EBD49" s="267"/>
      <c r="EBE49" s="320"/>
      <c r="EBF49" s="321"/>
      <c r="EBG49" s="1159"/>
      <c r="EBH49" s="1161"/>
      <c r="EBI49" s="1162"/>
      <c r="EBJ49" s="1162"/>
      <c r="EBK49" s="1162"/>
      <c r="EBL49" s="1163"/>
      <c r="EBM49" s="269"/>
      <c r="EBN49" s="267"/>
      <c r="EBO49" s="320"/>
      <c r="EBP49" s="321"/>
      <c r="EBQ49" s="1159"/>
      <c r="EBR49" s="1161"/>
      <c r="EBS49" s="1162"/>
      <c r="EBT49" s="1162"/>
      <c r="EBU49" s="1162"/>
      <c r="EBV49" s="1163"/>
      <c r="EBW49" s="269"/>
      <c r="EBX49" s="267"/>
      <c r="EBY49" s="320"/>
      <c r="EBZ49" s="321"/>
      <c r="ECA49" s="1159"/>
      <c r="ECB49" s="1161"/>
      <c r="ECC49" s="1162"/>
      <c r="ECD49" s="1162"/>
      <c r="ECE49" s="1162"/>
      <c r="ECF49" s="1163"/>
      <c r="ECG49" s="269"/>
      <c r="ECH49" s="267"/>
      <c r="ECI49" s="320"/>
      <c r="ECJ49" s="321"/>
      <c r="ECK49" s="1159"/>
      <c r="ECL49" s="1161"/>
      <c r="ECM49" s="1162"/>
      <c r="ECN49" s="1162"/>
      <c r="ECO49" s="1162"/>
      <c r="ECP49" s="1163"/>
      <c r="ECQ49" s="269"/>
      <c r="ECR49" s="267"/>
      <c r="ECS49" s="320"/>
      <c r="ECT49" s="321"/>
      <c r="ECU49" s="1159"/>
      <c r="ECV49" s="1161"/>
      <c r="ECW49" s="1162"/>
      <c r="ECX49" s="1162"/>
      <c r="ECY49" s="1162"/>
      <c r="ECZ49" s="1163"/>
      <c r="EDA49" s="269"/>
      <c r="EDB49" s="267"/>
      <c r="EDC49" s="320"/>
      <c r="EDD49" s="321"/>
      <c r="EDE49" s="1159"/>
      <c r="EDF49" s="1161"/>
      <c r="EDG49" s="1162"/>
      <c r="EDH49" s="1162"/>
      <c r="EDI49" s="1162"/>
      <c r="EDJ49" s="1163"/>
      <c r="EDK49" s="269"/>
      <c r="EDL49" s="267"/>
      <c r="EDM49" s="320"/>
      <c r="EDN49" s="321"/>
      <c r="EDO49" s="1159"/>
      <c r="EDP49" s="1161"/>
      <c r="EDQ49" s="1162"/>
      <c r="EDR49" s="1162"/>
      <c r="EDS49" s="1162"/>
      <c r="EDT49" s="1163"/>
      <c r="EDU49" s="269"/>
      <c r="EDV49" s="267"/>
      <c r="EDW49" s="320"/>
      <c r="EDX49" s="321"/>
      <c r="EDY49" s="1159"/>
      <c r="EDZ49" s="1161"/>
      <c r="EEA49" s="1162"/>
      <c r="EEB49" s="1162"/>
      <c r="EEC49" s="1162"/>
      <c r="EED49" s="1163"/>
      <c r="EEE49" s="269"/>
      <c r="EEF49" s="267"/>
      <c r="EEG49" s="320"/>
      <c r="EEH49" s="321"/>
      <c r="EEI49" s="1159"/>
      <c r="EEJ49" s="1161"/>
      <c r="EEK49" s="1162"/>
      <c r="EEL49" s="1162"/>
      <c r="EEM49" s="1162"/>
      <c r="EEN49" s="1163"/>
      <c r="EEO49" s="269"/>
      <c r="EEP49" s="267"/>
      <c r="EEQ49" s="320"/>
      <c r="EER49" s="321"/>
      <c r="EES49" s="1159"/>
      <c r="EET49" s="1161"/>
      <c r="EEU49" s="1162"/>
      <c r="EEV49" s="1162"/>
      <c r="EEW49" s="1162"/>
      <c r="EEX49" s="1163"/>
      <c r="EEY49" s="269"/>
      <c r="EEZ49" s="267"/>
      <c r="EFA49" s="320"/>
      <c r="EFB49" s="321"/>
      <c r="EFC49" s="1159"/>
      <c r="EFD49" s="1161"/>
      <c r="EFE49" s="1162"/>
      <c r="EFF49" s="1162"/>
      <c r="EFG49" s="1162"/>
      <c r="EFH49" s="1163"/>
      <c r="EFI49" s="269"/>
      <c r="EFJ49" s="267"/>
      <c r="EFK49" s="320"/>
      <c r="EFL49" s="321"/>
      <c r="EFM49" s="1159"/>
      <c r="EFN49" s="1161"/>
      <c r="EFO49" s="1162"/>
      <c r="EFP49" s="1162"/>
      <c r="EFQ49" s="1162"/>
      <c r="EFR49" s="1163"/>
      <c r="EFS49" s="269"/>
      <c r="EFT49" s="267"/>
      <c r="EFU49" s="320"/>
      <c r="EFV49" s="321"/>
      <c r="EFW49" s="1159"/>
      <c r="EFX49" s="1161"/>
      <c r="EFY49" s="1162"/>
      <c r="EFZ49" s="1162"/>
      <c r="EGA49" s="1162"/>
      <c r="EGB49" s="1163"/>
      <c r="EGC49" s="269"/>
      <c r="EGD49" s="267"/>
      <c r="EGE49" s="320"/>
      <c r="EGF49" s="321"/>
      <c r="EGG49" s="1159"/>
      <c r="EGH49" s="1161"/>
      <c r="EGI49" s="1162"/>
      <c r="EGJ49" s="1162"/>
      <c r="EGK49" s="1162"/>
      <c r="EGL49" s="1163"/>
      <c r="EGM49" s="269"/>
      <c r="EGN49" s="267"/>
      <c r="EGO49" s="320"/>
      <c r="EGP49" s="321"/>
      <c r="EGQ49" s="1159"/>
      <c r="EGR49" s="1161"/>
      <c r="EGS49" s="1162"/>
      <c r="EGT49" s="1162"/>
      <c r="EGU49" s="1162"/>
      <c r="EGV49" s="1163"/>
      <c r="EGW49" s="269"/>
      <c r="EGX49" s="267"/>
      <c r="EGY49" s="320"/>
      <c r="EGZ49" s="321"/>
      <c r="EHA49" s="1159"/>
      <c r="EHB49" s="1161"/>
      <c r="EHC49" s="1162"/>
      <c r="EHD49" s="1162"/>
      <c r="EHE49" s="1162"/>
      <c r="EHF49" s="1163"/>
      <c r="EHG49" s="269"/>
      <c r="EHH49" s="267"/>
      <c r="EHI49" s="320"/>
      <c r="EHJ49" s="321"/>
      <c r="EHK49" s="1159"/>
      <c r="EHL49" s="1161"/>
      <c r="EHM49" s="1162"/>
      <c r="EHN49" s="1162"/>
      <c r="EHO49" s="1162"/>
      <c r="EHP49" s="1163"/>
      <c r="EHQ49" s="269"/>
      <c r="EHR49" s="267"/>
      <c r="EHS49" s="320"/>
      <c r="EHT49" s="321"/>
      <c r="EHU49" s="1159"/>
      <c r="EHV49" s="1161"/>
      <c r="EHW49" s="1162"/>
      <c r="EHX49" s="1162"/>
      <c r="EHY49" s="1162"/>
      <c r="EHZ49" s="1163"/>
      <c r="EIA49" s="269"/>
      <c r="EIB49" s="267"/>
      <c r="EIC49" s="320"/>
      <c r="EID49" s="321"/>
      <c r="EIE49" s="1159"/>
      <c r="EIF49" s="1161"/>
      <c r="EIG49" s="1162"/>
      <c r="EIH49" s="1162"/>
      <c r="EII49" s="1162"/>
      <c r="EIJ49" s="1163"/>
      <c r="EIK49" s="269"/>
      <c r="EIL49" s="267"/>
      <c r="EIM49" s="320"/>
      <c r="EIN49" s="321"/>
      <c r="EIO49" s="1159"/>
      <c r="EIP49" s="1161"/>
      <c r="EIQ49" s="1162"/>
      <c r="EIR49" s="1162"/>
      <c r="EIS49" s="1162"/>
      <c r="EIT49" s="1163"/>
      <c r="EIU49" s="269"/>
      <c r="EIV49" s="267"/>
      <c r="EIW49" s="320"/>
      <c r="EIX49" s="321"/>
      <c r="EIY49" s="1159"/>
      <c r="EIZ49" s="1161"/>
      <c r="EJA49" s="1162"/>
      <c r="EJB49" s="1162"/>
      <c r="EJC49" s="1162"/>
      <c r="EJD49" s="1163"/>
      <c r="EJE49" s="269"/>
      <c r="EJF49" s="267"/>
      <c r="EJG49" s="320"/>
      <c r="EJH49" s="321"/>
      <c r="EJI49" s="1159"/>
      <c r="EJJ49" s="1161"/>
      <c r="EJK49" s="1162"/>
      <c r="EJL49" s="1162"/>
      <c r="EJM49" s="1162"/>
      <c r="EJN49" s="1163"/>
      <c r="EJO49" s="269"/>
      <c r="EJP49" s="267"/>
      <c r="EJQ49" s="320"/>
      <c r="EJR49" s="321"/>
      <c r="EJS49" s="1159"/>
      <c r="EJT49" s="1161"/>
      <c r="EJU49" s="1162"/>
      <c r="EJV49" s="1162"/>
      <c r="EJW49" s="1162"/>
      <c r="EJX49" s="1163"/>
      <c r="EJY49" s="269"/>
      <c r="EJZ49" s="267"/>
      <c r="EKA49" s="320"/>
      <c r="EKB49" s="321"/>
      <c r="EKC49" s="1159"/>
      <c r="EKD49" s="1161"/>
      <c r="EKE49" s="1162"/>
      <c r="EKF49" s="1162"/>
      <c r="EKG49" s="1162"/>
      <c r="EKH49" s="1163"/>
      <c r="EKI49" s="269"/>
      <c r="EKJ49" s="267"/>
      <c r="EKK49" s="320"/>
      <c r="EKL49" s="321"/>
      <c r="EKM49" s="1159"/>
      <c r="EKN49" s="1161"/>
      <c r="EKO49" s="1162"/>
      <c r="EKP49" s="1162"/>
      <c r="EKQ49" s="1162"/>
      <c r="EKR49" s="1163"/>
      <c r="EKS49" s="269"/>
      <c r="EKT49" s="267"/>
      <c r="EKU49" s="320"/>
      <c r="EKV49" s="321"/>
      <c r="EKW49" s="1159"/>
      <c r="EKX49" s="1161"/>
      <c r="EKY49" s="1162"/>
      <c r="EKZ49" s="1162"/>
      <c r="ELA49" s="1162"/>
      <c r="ELB49" s="1163"/>
      <c r="ELC49" s="269"/>
      <c r="ELD49" s="267"/>
      <c r="ELE49" s="320"/>
      <c r="ELF49" s="321"/>
      <c r="ELG49" s="1159"/>
      <c r="ELH49" s="1161"/>
      <c r="ELI49" s="1162"/>
      <c r="ELJ49" s="1162"/>
      <c r="ELK49" s="1162"/>
      <c r="ELL49" s="1163"/>
      <c r="ELM49" s="269"/>
      <c r="ELN49" s="267"/>
      <c r="ELO49" s="320"/>
      <c r="ELP49" s="321"/>
      <c r="ELQ49" s="1159"/>
      <c r="ELR49" s="1161"/>
      <c r="ELS49" s="1162"/>
      <c r="ELT49" s="1162"/>
      <c r="ELU49" s="1162"/>
      <c r="ELV49" s="1163"/>
      <c r="ELW49" s="269"/>
      <c r="ELX49" s="267"/>
      <c r="ELY49" s="320"/>
      <c r="ELZ49" s="321"/>
      <c r="EMA49" s="1159"/>
      <c r="EMB49" s="1161"/>
      <c r="EMC49" s="1162"/>
      <c r="EMD49" s="1162"/>
      <c r="EME49" s="1162"/>
      <c r="EMF49" s="1163"/>
      <c r="EMG49" s="269"/>
      <c r="EMH49" s="267"/>
      <c r="EMI49" s="320"/>
      <c r="EMJ49" s="321"/>
      <c r="EMK49" s="1159"/>
      <c r="EML49" s="1161"/>
      <c r="EMM49" s="1162"/>
      <c r="EMN49" s="1162"/>
      <c r="EMO49" s="1162"/>
      <c r="EMP49" s="1163"/>
      <c r="EMQ49" s="269"/>
      <c r="EMR49" s="267"/>
      <c r="EMS49" s="320"/>
      <c r="EMT49" s="321"/>
      <c r="EMU49" s="1159"/>
      <c r="EMV49" s="1161"/>
      <c r="EMW49" s="1162"/>
      <c r="EMX49" s="1162"/>
      <c r="EMY49" s="1162"/>
      <c r="EMZ49" s="1163"/>
      <c r="ENA49" s="269"/>
      <c r="ENB49" s="267"/>
      <c r="ENC49" s="320"/>
      <c r="END49" s="321"/>
      <c r="ENE49" s="1159"/>
      <c r="ENF49" s="1161"/>
      <c r="ENG49" s="1162"/>
      <c r="ENH49" s="1162"/>
      <c r="ENI49" s="1162"/>
      <c r="ENJ49" s="1163"/>
      <c r="ENK49" s="269"/>
      <c r="ENL49" s="267"/>
      <c r="ENM49" s="320"/>
      <c r="ENN49" s="321"/>
      <c r="ENO49" s="1159"/>
      <c r="ENP49" s="1161"/>
      <c r="ENQ49" s="1162"/>
      <c r="ENR49" s="1162"/>
      <c r="ENS49" s="1162"/>
      <c r="ENT49" s="1163"/>
      <c r="ENU49" s="269"/>
      <c r="ENV49" s="267"/>
      <c r="ENW49" s="320"/>
      <c r="ENX49" s="321"/>
      <c r="ENY49" s="1159"/>
      <c r="ENZ49" s="1161"/>
      <c r="EOA49" s="1162"/>
      <c r="EOB49" s="1162"/>
      <c r="EOC49" s="1162"/>
      <c r="EOD49" s="1163"/>
      <c r="EOE49" s="269"/>
      <c r="EOF49" s="267"/>
      <c r="EOG49" s="320"/>
      <c r="EOH49" s="321"/>
      <c r="EOI49" s="1159"/>
      <c r="EOJ49" s="1161"/>
      <c r="EOK49" s="1162"/>
      <c r="EOL49" s="1162"/>
      <c r="EOM49" s="1162"/>
      <c r="EON49" s="1163"/>
      <c r="EOO49" s="269"/>
      <c r="EOP49" s="267"/>
      <c r="EOQ49" s="320"/>
      <c r="EOR49" s="321"/>
      <c r="EOS49" s="1159"/>
      <c r="EOT49" s="1161"/>
      <c r="EOU49" s="1162"/>
      <c r="EOV49" s="1162"/>
      <c r="EOW49" s="1162"/>
      <c r="EOX49" s="1163"/>
      <c r="EOY49" s="269"/>
      <c r="EOZ49" s="267"/>
      <c r="EPA49" s="320"/>
      <c r="EPB49" s="321"/>
      <c r="EPC49" s="1159"/>
      <c r="EPD49" s="1161"/>
      <c r="EPE49" s="1162"/>
      <c r="EPF49" s="1162"/>
      <c r="EPG49" s="1162"/>
      <c r="EPH49" s="1163"/>
      <c r="EPI49" s="269"/>
      <c r="EPJ49" s="267"/>
      <c r="EPK49" s="320"/>
      <c r="EPL49" s="321"/>
      <c r="EPM49" s="1159"/>
      <c r="EPN49" s="1161"/>
      <c r="EPO49" s="1162"/>
      <c r="EPP49" s="1162"/>
      <c r="EPQ49" s="1162"/>
      <c r="EPR49" s="1163"/>
      <c r="EPS49" s="269"/>
      <c r="EPT49" s="267"/>
      <c r="EPU49" s="320"/>
      <c r="EPV49" s="321"/>
      <c r="EPW49" s="1159"/>
      <c r="EPX49" s="1161"/>
      <c r="EPY49" s="1162"/>
      <c r="EPZ49" s="1162"/>
      <c r="EQA49" s="1162"/>
      <c r="EQB49" s="1163"/>
      <c r="EQC49" s="269"/>
      <c r="EQD49" s="267"/>
      <c r="EQE49" s="320"/>
      <c r="EQF49" s="321"/>
      <c r="EQG49" s="1159"/>
      <c r="EQH49" s="1161"/>
      <c r="EQI49" s="1162"/>
      <c r="EQJ49" s="1162"/>
      <c r="EQK49" s="1162"/>
      <c r="EQL49" s="1163"/>
      <c r="EQM49" s="269"/>
      <c r="EQN49" s="267"/>
      <c r="EQO49" s="320"/>
      <c r="EQP49" s="321"/>
      <c r="EQQ49" s="1159"/>
      <c r="EQR49" s="1161"/>
      <c r="EQS49" s="1162"/>
      <c r="EQT49" s="1162"/>
      <c r="EQU49" s="1162"/>
      <c r="EQV49" s="1163"/>
      <c r="EQW49" s="269"/>
      <c r="EQX49" s="267"/>
      <c r="EQY49" s="320"/>
      <c r="EQZ49" s="321"/>
      <c r="ERA49" s="1159"/>
      <c r="ERB49" s="1161"/>
      <c r="ERC49" s="1162"/>
      <c r="ERD49" s="1162"/>
      <c r="ERE49" s="1162"/>
      <c r="ERF49" s="1163"/>
      <c r="ERG49" s="269"/>
      <c r="ERH49" s="267"/>
      <c r="ERI49" s="320"/>
      <c r="ERJ49" s="321"/>
      <c r="ERK49" s="1159"/>
      <c r="ERL49" s="1161"/>
      <c r="ERM49" s="1162"/>
      <c r="ERN49" s="1162"/>
      <c r="ERO49" s="1162"/>
      <c r="ERP49" s="1163"/>
      <c r="ERQ49" s="269"/>
      <c r="ERR49" s="267"/>
      <c r="ERS49" s="320"/>
      <c r="ERT49" s="321"/>
      <c r="ERU49" s="1159"/>
      <c r="ERV49" s="1161"/>
      <c r="ERW49" s="1162"/>
      <c r="ERX49" s="1162"/>
      <c r="ERY49" s="1162"/>
      <c r="ERZ49" s="1163"/>
      <c r="ESA49" s="269"/>
      <c r="ESB49" s="267"/>
      <c r="ESC49" s="320"/>
      <c r="ESD49" s="321"/>
      <c r="ESE49" s="1159"/>
      <c r="ESF49" s="1161"/>
      <c r="ESG49" s="1162"/>
      <c r="ESH49" s="1162"/>
      <c r="ESI49" s="1162"/>
      <c r="ESJ49" s="1163"/>
      <c r="ESK49" s="269"/>
      <c r="ESL49" s="267"/>
      <c r="ESM49" s="320"/>
      <c r="ESN49" s="321"/>
      <c r="ESO49" s="1159"/>
      <c r="ESP49" s="1161"/>
      <c r="ESQ49" s="1162"/>
      <c r="ESR49" s="1162"/>
      <c r="ESS49" s="1162"/>
      <c r="EST49" s="1163"/>
      <c r="ESU49" s="269"/>
      <c r="ESV49" s="267"/>
      <c r="ESW49" s="320"/>
      <c r="ESX49" s="321"/>
      <c r="ESY49" s="1159"/>
      <c r="ESZ49" s="1161"/>
      <c r="ETA49" s="1162"/>
      <c r="ETB49" s="1162"/>
      <c r="ETC49" s="1162"/>
      <c r="ETD49" s="1163"/>
      <c r="ETE49" s="269"/>
      <c r="ETF49" s="267"/>
      <c r="ETG49" s="320"/>
      <c r="ETH49" s="321"/>
      <c r="ETI49" s="1159"/>
      <c r="ETJ49" s="1161"/>
      <c r="ETK49" s="1162"/>
      <c r="ETL49" s="1162"/>
      <c r="ETM49" s="1162"/>
      <c r="ETN49" s="1163"/>
      <c r="ETO49" s="269"/>
      <c r="ETP49" s="267"/>
      <c r="ETQ49" s="320"/>
      <c r="ETR49" s="321"/>
      <c r="ETS49" s="1159"/>
      <c r="ETT49" s="1161"/>
      <c r="ETU49" s="1162"/>
      <c r="ETV49" s="1162"/>
      <c r="ETW49" s="1162"/>
      <c r="ETX49" s="1163"/>
      <c r="ETY49" s="269"/>
      <c r="ETZ49" s="267"/>
      <c r="EUA49" s="320"/>
      <c r="EUB49" s="321"/>
      <c r="EUC49" s="1159"/>
      <c r="EUD49" s="1161"/>
      <c r="EUE49" s="1162"/>
      <c r="EUF49" s="1162"/>
      <c r="EUG49" s="1162"/>
      <c r="EUH49" s="1163"/>
      <c r="EUI49" s="269"/>
      <c r="EUJ49" s="267"/>
      <c r="EUK49" s="320"/>
      <c r="EUL49" s="321"/>
      <c r="EUM49" s="1159"/>
      <c r="EUN49" s="1161"/>
      <c r="EUO49" s="1162"/>
      <c r="EUP49" s="1162"/>
      <c r="EUQ49" s="1162"/>
      <c r="EUR49" s="1163"/>
      <c r="EUS49" s="269"/>
      <c r="EUT49" s="267"/>
      <c r="EUU49" s="320"/>
      <c r="EUV49" s="321"/>
      <c r="EUW49" s="1159"/>
      <c r="EUX49" s="1161"/>
      <c r="EUY49" s="1162"/>
      <c r="EUZ49" s="1162"/>
      <c r="EVA49" s="1162"/>
      <c r="EVB49" s="1163"/>
      <c r="EVC49" s="269"/>
      <c r="EVD49" s="267"/>
      <c r="EVE49" s="320"/>
      <c r="EVF49" s="321"/>
      <c r="EVG49" s="1159"/>
      <c r="EVH49" s="1161"/>
      <c r="EVI49" s="1162"/>
      <c r="EVJ49" s="1162"/>
      <c r="EVK49" s="1162"/>
      <c r="EVL49" s="1163"/>
      <c r="EVM49" s="269"/>
      <c r="EVN49" s="267"/>
      <c r="EVO49" s="320"/>
      <c r="EVP49" s="321"/>
      <c r="EVQ49" s="1159"/>
      <c r="EVR49" s="1161"/>
      <c r="EVS49" s="1162"/>
      <c r="EVT49" s="1162"/>
      <c r="EVU49" s="1162"/>
      <c r="EVV49" s="1163"/>
      <c r="EVW49" s="269"/>
      <c r="EVX49" s="267"/>
      <c r="EVY49" s="320"/>
      <c r="EVZ49" s="321"/>
      <c r="EWA49" s="1159"/>
      <c r="EWB49" s="1161"/>
      <c r="EWC49" s="1162"/>
      <c r="EWD49" s="1162"/>
      <c r="EWE49" s="1162"/>
      <c r="EWF49" s="1163"/>
      <c r="EWG49" s="269"/>
      <c r="EWH49" s="267"/>
      <c r="EWI49" s="320"/>
      <c r="EWJ49" s="321"/>
      <c r="EWK49" s="1159"/>
      <c r="EWL49" s="1161"/>
      <c r="EWM49" s="1162"/>
      <c r="EWN49" s="1162"/>
      <c r="EWO49" s="1162"/>
      <c r="EWP49" s="1163"/>
      <c r="EWQ49" s="269"/>
      <c r="EWR49" s="267"/>
      <c r="EWS49" s="320"/>
      <c r="EWT49" s="321"/>
      <c r="EWU49" s="1159"/>
      <c r="EWV49" s="1161"/>
      <c r="EWW49" s="1162"/>
      <c r="EWX49" s="1162"/>
      <c r="EWY49" s="1162"/>
      <c r="EWZ49" s="1163"/>
      <c r="EXA49" s="269"/>
      <c r="EXB49" s="267"/>
      <c r="EXC49" s="320"/>
      <c r="EXD49" s="321"/>
      <c r="EXE49" s="1159"/>
      <c r="EXF49" s="1161"/>
      <c r="EXG49" s="1162"/>
      <c r="EXH49" s="1162"/>
      <c r="EXI49" s="1162"/>
      <c r="EXJ49" s="1163"/>
      <c r="EXK49" s="269"/>
      <c r="EXL49" s="267"/>
      <c r="EXM49" s="320"/>
      <c r="EXN49" s="321"/>
      <c r="EXO49" s="1159"/>
      <c r="EXP49" s="1161"/>
      <c r="EXQ49" s="1162"/>
      <c r="EXR49" s="1162"/>
      <c r="EXS49" s="1162"/>
      <c r="EXT49" s="1163"/>
      <c r="EXU49" s="269"/>
      <c r="EXV49" s="267"/>
      <c r="EXW49" s="320"/>
      <c r="EXX49" s="321"/>
      <c r="EXY49" s="1159"/>
      <c r="EXZ49" s="1161"/>
      <c r="EYA49" s="1162"/>
      <c r="EYB49" s="1162"/>
      <c r="EYC49" s="1162"/>
      <c r="EYD49" s="1163"/>
      <c r="EYE49" s="269"/>
      <c r="EYF49" s="267"/>
      <c r="EYG49" s="320"/>
      <c r="EYH49" s="321"/>
      <c r="EYI49" s="1159"/>
      <c r="EYJ49" s="1161"/>
      <c r="EYK49" s="1162"/>
      <c r="EYL49" s="1162"/>
      <c r="EYM49" s="1162"/>
      <c r="EYN49" s="1163"/>
      <c r="EYO49" s="269"/>
      <c r="EYP49" s="267"/>
      <c r="EYQ49" s="320"/>
      <c r="EYR49" s="321"/>
      <c r="EYS49" s="1159"/>
      <c r="EYT49" s="1161"/>
      <c r="EYU49" s="1162"/>
      <c r="EYV49" s="1162"/>
      <c r="EYW49" s="1162"/>
      <c r="EYX49" s="1163"/>
      <c r="EYY49" s="269"/>
      <c r="EYZ49" s="267"/>
      <c r="EZA49" s="320"/>
      <c r="EZB49" s="321"/>
      <c r="EZC49" s="1159"/>
      <c r="EZD49" s="1161"/>
      <c r="EZE49" s="1162"/>
      <c r="EZF49" s="1162"/>
      <c r="EZG49" s="1162"/>
      <c r="EZH49" s="1163"/>
      <c r="EZI49" s="269"/>
      <c r="EZJ49" s="267"/>
      <c r="EZK49" s="320"/>
      <c r="EZL49" s="321"/>
      <c r="EZM49" s="1159"/>
      <c r="EZN49" s="1161"/>
      <c r="EZO49" s="1162"/>
      <c r="EZP49" s="1162"/>
      <c r="EZQ49" s="1162"/>
      <c r="EZR49" s="1163"/>
      <c r="EZS49" s="269"/>
      <c r="EZT49" s="267"/>
      <c r="EZU49" s="320"/>
      <c r="EZV49" s="321"/>
      <c r="EZW49" s="1159"/>
      <c r="EZX49" s="1161"/>
      <c r="EZY49" s="1162"/>
      <c r="EZZ49" s="1162"/>
      <c r="FAA49" s="1162"/>
      <c r="FAB49" s="1163"/>
      <c r="FAC49" s="269"/>
      <c r="FAD49" s="267"/>
      <c r="FAE49" s="320"/>
      <c r="FAF49" s="321"/>
      <c r="FAG49" s="1159"/>
      <c r="FAH49" s="1161"/>
      <c r="FAI49" s="1162"/>
      <c r="FAJ49" s="1162"/>
      <c r="FAK49" s="1162"/>
      <c r="FAL49" s="1163"/>
      <c r="FAM49" s="269"/>
      <c r="FAN49" s="267"/>
      <c r="FAO49" s="320"/>
      <c r="FAP49" s="321"/>
      <c r="FAQ49" s="1159"/>
      <c r="FAR49" s="1161"/>
      <c r="FAS49" s="1162"/>
      <c r="FAT49" s="1162"/>
      <c r="FAU49" s="1162"/>
      <c r="FAV49" s="1163"/>
      <c r="FAW49" s="269"/>
      <c r="FAX49" s="267"/>
      <c r="FAY49" s="320"/>
      <c r="FAZ49" s="321"/>
      <c r="FBA49" s="1159"/>
      <c r="FBB49" s="1161"/>
      <c r="FBC49" s="1162"/>
      <c r="FBD49" s="1162"/>
      <c r="FBE49" s="1162"/>
      <c r="FBF49" s="1163"/>
      <c r="FBG49" s="269"/>
      <c r="FBH49" s="267"/>
      <c r="FBI49" s="320"/>
      <c r="FBJ49" s="321"/>
      <c r="FBK49" s="1159"/>
      <c r="FBL49" s="1161"/>
      <c r="FBM49" s="1162"/>
      <c r="FBN49" s="1162"/>
      <c r="FBO49" s="1162"/>
      <c r="FBP49" s="1163"/>
      <c r="FBQ49" s="269"/>
      <c r="FBR49" s="267"/>
      <c r="FBS49" s="320"/>
      <c r="FBT49" s="321"/>
      <c r="FBU49" s="1159"/>
      <c r="FBV49" s="1161"/>
      <c r="FBW49" s="1162"/>
      <c r="FBX49" s="1162"/>
      <c r="FBY49" s="1162"/>
      <c r="FBZ49" s="1163"/>
      <c r="FCA49" s="269"/>
      <c r="FCB49" s="267"/>
      <c r="FCC49" s="320"/>
      <c r="FCD49" s="321"/>
      <c r="FCE49" s="1159"/>
      <c r="FCF49" s="1161"/>
      <c r="FCG49" s="1162"/>
      <c r="FCH49" s="1162"/>
      <c r="FCI49" s="1162"/>
      <c r="FCJ49" s="1163"/>
      <c r="FCK49" s="269"/>
      <c r="FCL49" s="267"/>
      <c r="FCM49" s="320"/>
      <c r="FCN49" s="321"/>
      <c r="FCO49" s="1159"/>
      <c r="FCP49" s="1161"/>
      <c r="FCQ49" s="1162"/>
      <c r="FCR49" s="1162"/>
      <c r="FCS49" s="1162"/>
      <c r="FCT49" s="1163"/>
      <c r="FCU49" s="269"/>
      <c r="FCV49" s="267"/>
      <c r="FCW49" s="320"/>
      <c r="FCX49" s="321"/>
      <c r="FCY49" s="1159"/>
      <c r="FCZ49" s="1161"/>
      <c r="FDA49" s="1162"/>
      <c r="FDB49" s="1162"/>
      <c r="FDC49" s="1162"/>
      <c r="FDD49" s="1163"/>
      <c r="FDE49" s="269"/>
      <c r="FDF49" s="267"/>
      <c r="FDG49" s="320"/>
      <c r="FDH49" s="321"/>
      <c r="FDI49" s="1159"/>
      <c r="FDJ49" s="1161"/>
      <c r="FDK49" s="1162"/>
      <c r="FDL49" s="1162"/>
      <c r="FDM49" s="1162"/>
      <c r="FDN49" s="1163"/>
      <c r="FDO49" s="269"/>
      <c r="FDP49" s="267"/>
      <c r="FDQ49" s="320"/>
      <c r="FDR49" s="321"/>
      <c r="FDS49" s="1159"/>
      <c r="FDT49" s="1161"/>
      <c r="FDU49" s="1162"/>
      <c r="FDV49" s="1162"/>
      <c r="FDW49" s="1162"/>
      <c r="FDX49" s="1163"/>
      <c r="FDY49" s="269"/>
      <c r="FDZ49" s="267"/>
      <c r="FEA49" s="320"/>
      <c r="FEB49" s="321"/>
      <c r="FEC49" s="1159"/>
      <c r="FED49" s="1161"/>
      <c r="FEE49" s="1162"/>
      <c r="FEF49" s="1162"/>
      <c r="FEG49" s="1162"/>
      <c r="FEH49" s="1163"/>
      <c r="FEI49" s="269"/>
      <c r="FEJ49" s="267"/>
      <c r="FEK49" s="320"/>
      <c r="FEL49" s="321"/>
      <c r="FEM49" s="1159"/>
      <c r="FEN49" s="1161"/>
      <c r="FEO49" s="1162"/>
      <c r="FEP49" s="1162"/>
      <c r="FEQ49" s="1162"/>
      <c r="FER49" s="1163"/>
      <c r="FES49" s="269"/>
      <c r="FET49" s="267"/>
      <c r="FEU49" s="320"/>
      <c r="FEV49" s="321"/>
      <c r="FEW49" s="1159"/>
      <c r="FEX49" s="1161"/>
      <c r="FEY49" s="1162"/>
      <c r="FEZ49" s="1162"/>
      <c r="FFA49" s="1162"/>
      <c r="FFB49" s="1163"/>
      <c r="FFC49" s="269"/>
      <c r="FFD49" s="267"/>
      <c r="FFE49" s="320"/>
      <c r="FFF49" s="321"/>
      <c r="FFG49" s="1159"/>
      <c r="FFH49" s="1161"/>
      <c r="FFI49" s="1162"/>
      <c r="FFJ49" s="1162"/>
      <c r="FFK49" s="1162"/>
      <c r="FFL49" s="1163"/>
      <c r="FFM49" s="269"/>
      <c r="FFN49" s="267"/>
      <c r="FFO49" s="320"/>
      <c r="FFP49" s="321"/>
      <c r="FFQ49" s="1159"/>
      <c r="FFR49" s="1161"/>
      <c r="FFS49" s="1162"/>
      <c r="FFT49" s="1162"/>
      <c r="FFU49" s="1162"/>
      <c r="FFV49" s="1163"/>
      <c r="FFW49" s="269"/>
      <c r="FFX49" s="267"/>
      <c r="FFY49" s="320"/>
      <c r="FFZ49" s="321"/>
      <c r="FGA49" s="1159"/>
      <c r="FGB49" s="1161"/>
      <c r="FGC49" s="1162"/>
      <c r="FGD49" s="1162"/>
      <c r="FGE49" s="1162"/>
      <c r="FGF49" s="1163"/>
      <c r="FGG49" s="269"/>
      <c r="FGH49" s="267"/>
      <c r="FGI49" s="320"/>
      <c r="FGJ49" s="321"/>
      <c r="FGK49" s="1159"/>
      <c r="FGL49" s="1161"/>
      <c r="FGM49" s="1162"/>
      <c r="FGN49" s="1162"/>
      <c r="FGO49" s="1162"/>
      <c r="FGP49" s="1163"/>
      <c r="FGQ49" s="269"/>
      <c r="FGR49" s="267"/>
      <c r="FGS49" s="320"/>
      <c r="FGT49" s="321"/>
      <c r="FGU49" s="1159"/>
      <c r="FGV49" s="1161"/>
      <c r="FGW49" s="1162"/>
      <c r="FGX49" s="1162"/>
      <c r="FGY49" s="1162"/>
      <c r="FGZ49" s="1163"/>
      <c r="FHA49" s="269"/>
      <c r="FHB49" s="267"/>
      <c r="FHC49" s="320"/>
      <c r="FHD49" s="321"/>
      <c r="FHE49" s="1159"/>
      <c r="FHF49" s="1161"/>
      <c r="FHG49" s="1162"/>
      <c r="FHH49" s="1162"/>
      <c r="FHI49" s="1162"/>
      <c r="FHJ49" s="1163"/>
      <c r="FHK49" s="269"/>
      <c r="FHL49" s="267"/>
      <c r="FHM49" s="320"/>
      <c r="FHN49" s="321"/>
      <c r="FHO49" s="1159"/>
      <c r="FHP49" s="1161"/>
      <c r="FHQ49" s="1162"/>
      <c r="FHR49" s="1162"/>
      <c r="FHS49" s="1162"/>
      <c r="FHT49" s="1163"/>
      <c r="FHU49" s="269"/>
      <c r="FHV49" s="267"/>
      <c r="FHW49" s="320"/>
      <c r="FHX49" s="321"/>
      <c r="FHY49" s="1159"/>
      <c r="FHZ49" s="1161"/>
      <c r="FIA49" s="1162"/>
      <c r="FIB49" s="1162"/>
      <c r="FIC49" s="1162"/>
      <c r="FID49" s="1163"/>
      <c r="FIE49" s="269"/>
      <c r="FIF49" s="267"/>
      <c r="FIG49" s="320"/>
      <c r="FIH49" s="321"/>
      <c r="FII49" s="1159"/>
      <c r="FIJ49" s="1161"/>
      <c r="FIK49" s="1162"/>
      <c r="FIL49" s="1162"/>
      <c r="FIM49" s="1162"/>
      <c r="FIN49" s="1163"/>
      <c r="FIO49" s="269"/>
      <c r="FIP49" s="267"/>
      <c r="FIQ49" s="320"/>
      <c r="FIR49" s="321"/>
      <c r="FIS49" s="1159"/>
      <c r="FIT49" s="1161"/>
      <c r="FIU49" s="1162"/>
      <c r="FIV49" s="1162"/>
      <c r="FIW49" s="1162"/>
      <c r="FIX49" s="1163"/>
      <c r="FIY49" s="269"/>
      <c r="FIZ49" s="267"/>
      <c r="FJA49" s="320"/>
      <c r="FJB49" s="321"/>
      <c r="FJC49" s="1159"/>
      <c r="FJD49" s="1161"/>
      <c r="FJE49" s="1162"/>
      <c r="FJF49" s="1162"/>
      <c r="FJG49" s="1162"/>
      <c r="FJH49" s="1163"/>
      <c r="FJI49" s="269"/>
      <c r="FJJ49" s="267"/>
      <c r="FJK49" s="320"/>
      <c r="FJL49" s="321"/>
      <c r="FJM49" s="1159"/>
      <c r="FJN49" s="1161"/>
      <c r="FJO49" s="1162"/>
      <c r="FJP49" s="1162"/>
      <c r="FJQ49" s="1162"/>
      <c r="FJR49" s="1163"/>
      <c r="FJS49" s="269"/>
      <c r="FJT49" s="267"/>
      <c r="FJU49" s="320"/>
      <c r="FJV49" s="321"/>
      <c r="FJW49" s="1159"/>
      <c r="FJX49" s="1161"/>
      <c r="FJY49" s="1162"/>
      <c r="FJZ49" s="1162"/>
      <c r="FKA49" s="1162"/>
      <c r="FKB49" s="1163"/>
      <c r="FKC49" s="269"/>
      <c r="FKD49" s="267"/>
      <c r="FKE49" s="320"/>
      <c r="FKF49" s="321"/>
      <c r="FKG49" s="1159"/>
      <c r="FKH49" s="1161"/>
      <c r="FKI49" s="1162"/>
      <c r="FKJ49" s="1162"/>
      <c r="FKK49" s="1162"/>
      <c r="FKL49" s="1163"/>
      <c r="FKM49" s="269"/>
      <c r="FKN49" s="267"/>
      <c r="FKO49" s="320"/>
      <c r="FKP49" s="321"/>
      <c r="FKQ49" s="1159"/>
      <c r="FKR49" s="1161"/>
      <c r="FKS49" s="1162"/>
      <c r="FKT49" s="1162"/>
      <c r="FKU49" s="1162"/>
      <c r="FKV49" s="1163"/>
      <c r="FKW49" s="269"/>
      <c r="FKX49" s="267"/>
      <c r="FKY49" s="320"/>
      <c r="FKZ49" s="321"/>
      <c r="FLA49" s="1159"/>
      <c r="FLB49" s="1161"/>
      <c r="FLC49" s="1162"/>
      <c r="FLD49" s="1162"/>
      <c r="FLE49" s="1162"/>
      <c r="FLF49" s="1163"/>
      <c r="FLG49" s="269"/>
      <c r="FLH49" s="267"/>
      <c r="FLI49" s="320"/>
      <c r="FLJ49" s="321"/>
      <c r="FLK49" s="1159"/>
      <c r="FLL49" s="1161"/>
      <c r="FLM49" s="1162"/>
      <c r="FLN49" s="1162"/>
      <c r="FLO49" s="1162"/>
      <c r="FLP49" s="1163"/>
      <c r="FLQ49" s="269"/>
      <c r="FLR49" s="267"/>
      <c r="FLS49" s="320"/>
      <c r="FLT49" s="321"/>
      <c r="FLU49" s="1159"/>
      <c r="FLV49" s="1161"/>
      <c r="FLW49" s="1162"/>
      <c r="FLX49" s="1162"/>
      <c r="FLY49" s="1162"/>
      <c r="FLZ49" s="1163"/>
      <c r="FMA49" s="269"/>
      <c r="FMB49" s="267"/>
      <c r="FMC49" s="320"/>
      <c r="FMD49" s="321"/>
      <c r="FME49" s="1159"/>
      <c r="FMF49" s="1161"/>
      <c r="FMG49" s="1162"/>
      <c r="FMH49" s="1162"/>
      <c r="FMI49" s="1162"/>
      <c r="FMJ49" s="1163"/>
      <c r="FMK49" s="269"/>
      <c r="FML49" s="267"/>
      <c r="FMM49" s="320"/>
      <c r="FMN49" s="321"/>
      <c r="FMO49" s="1159"/>
      <c r="FMP49" s="1161"/>
      <c r="FMQ49" s="1162"/>
      <c r="FMR49" s="1162"/>
      <c r="FMS49" s="1162"/>
      <c r="FMT49" s="1163"/>
      <c r="FMU49" s="269"/>
      <c r="FMV49" s="267"/>
      <c r="FMW49" s="320"/>
      <c r="FMX49" s="321"/>
      <c r="FMY49" s="1159"/>
      <c r="FMZ49" s="1161"/>
      <c r="FNA49" s="1162"/>
      <c r="FNB49" s="1162"/>
      <c r="FNC49" s="1162"/>
      <c r="FND49" s="1163"/>
      <c r="FNE49" s="269"/>
      <c r="FNF49" s="267"/>
      <c r="FNG49" s="320"/>
      <c r="FNH49" s="321"/>
      <c r="FNI49" s="1159"/>
      <c r="FNJ49" s="1161"/>
      <c r="FNK49" s="1162"/>
      <c r="FNL49" s="1162"/>
      <c r="FNM49" s="1162"/>
      <c r="FNN49" s="1163"/>
      <c r="FNO49" s="269"/>
      <c r="FNP49" s="267"/>
      <c r="FNQ49" s="320"/>
      <c r="FNR49" s="321"/>
      <c r="FNS49" s="1159"/>
      <c r="FNT49" s="1161"/>
      <c r="FNU49" s="1162"/>
      <c r="FNV49" s="1162"/>
      <c r="FNW49" s="1162"/>
      <c r="FNX49" s="1163"/>
      <c r="FNY49" s="269"/>
      <c r="FNZ49" s="267"/>
      <c r="FOA49" s="320"/>
      <c r="FOB49" s="321"/>
      <c r="FOC49" s="1159"/>
      <c r="FOD49" s="1161"/>
      <c r="FOE49" s="1162"/>
      <c r="FOF49" s="1162"/>
      <c r="FOG49" s="1162"/>
      <c r="FOH49" s="1163"/>
      <c r="FOI49" s="269"/>
      <c r="FOJ49" s="267"/>
      <c r="FOK49" s="320"/>
      <c r="FOL49" s="321"/>
      <c r="FOM49" s="1159"/>
      <c r="FON49" s="1161"/>
      <c r="FOO49" s="1162"/>
      <c r="FOP49" s="1162"/>
      <c r="FOQ49" s="1162"/>
      <c r="FOR49" s="1163"/>
      <c r="FOS49" s="269"/>
      <c r="FOT49" s="267"/>
      <c r="FOU49" s="320"/>
      <c r="FOV49" s="321"/>
      <c r="FOW49" s="1159"/>
      <c r="FOX49" s="1161"/>
      <c r="FOY49" s="1162"/>
      <c r="FOZ49" s="1162"/>
      <c r="FPA49" s="1162"/>
      <c r="FPB49" s="1163"/>
      <c r="FPC49" s="269"/>
      <c r="FPD49" s="267"/>
      <c r="FPE49" s="320"/>
      <c r="FPF49" s="321"/>
      <c r="FPG49" s="1159"/>
      <c r="FPH49" s="1161"/>
      <c r="FPI49" s="1162"/>
      <c r="FPJ49" s="1162"/>
      <c r="FPK49" s="1162"/>
      <c r="FPL49" s="1163"/>
      <c r="FPM49" s="269"/>
      <c r="FPN49" s="267"/>
      <c r="FPO49" s="320"/>
      <c r="FPP49" s="321"/>
      <c r="FPQ49" s="1159"/>
      <c r="FPR49" s="1161"/>
      <c r="FPS49" s="1162"/>
      <c r="FPT49" s="1162"/>
      <c r="FPU49" s="1162"/>
      <c r="FPV49" s="1163"/>
      <c r="FPW49" s="269"/>
      <c r="FPX49" s="267"/>
      <c r="FPY49" s="320"/>
      <c r="FPZ49" s="321"/>
      <c r="FQA49" s="1159"/>
      <c r="FQB49" s="1161"/>
      <c r="FQC49" s="1162"/>
      <c r="FQD49" s="1162"/>
      <c r="FQE49" s="1162"/>
      <c r="FQF49" s="1163"/>
      <c r="FQG49" s="269"/>
      <c r="FQH49" s="267"/>
      <c r="FQI49" s="320"/>
      <c r="FQJ49" s="321"/>
      <c r="FQK49" s="1159"/>
      <c r="FQL49" s="1161"/>
      <c r="FQM49" s="1162"/>
      <c r="FQN49" s="1162"/>
      <c r="FQO49" s="1162"/>
      <c r="FQP49" s="1163"/>
      <c r="FQQ49" s="269"/>
      <c r="FQR49" s="267"/>
      <c r="FQS49" s="320"/>
      <c r="FQT49" s="321"/>
      <c r="FQU49" s="1159"/>
      <c r="FQV49" s="1161"/>
      <c r="FQW49" s="1162"/>
      <c r="FQX49" s="1162"/>
      <c r="FQY49" s="1162"/>
      <c r="FQZ49" s="1163"/>
      <c r="FRA49" s="269"/>
      <c r="FRB49" s="267"/>
      <c r="FRC49" s="320"/>
      <c r="FRD49" s="321"/>
      <c r="FRE49" s="1159"/>
      <c r="FRF49" s="1161"/>
      <c r="FRG49" s="1162"/>
      <c r="FRH49" s="1162"/>
      <c r="FRI49" s="1162"/>
      <c r="FRJ49" s="1163"/>
      <c r="FRK49" s="269"/>
      <c r="FRL49" s="267"/>
      <c r="FRM49" s="320"/>
      <c r="FRN49" s="321"/>
      <c r="FRO49" s="1159"/>
      <c r="FRP49" s="1161"/>
      <c r="FRQ49" s="1162"/>
      <c r="FRR49" s="1162"/>
      <c r="FRS49" s="1162"/>
      <c r="FRT49" s="1163"/>
      <c r="FRU49" s="269"/>
      <c r="FRV49" s="267"/>
      <c r="FRW49" s="320"/>
      <c r="FRX49" s="321"/>
      <c r="FRY49" s="1159"/>
      <c r="FRZ49" s="1161"/>
      <c r="FSA49" s="1162"/>
      <c r="FSB49" s="1162"/>
      <c r="FSC49" s="1162"/>
      <c r="FSD49" s="1163"/>
      <c r="FSE49" s="269"/>
      <c r="FSF49" s="267"/>
      <c r="FSG49" s="320"/>
      <c r="FSH49" s="321"/>
      <c r="FSI49" s="1159"/>
      <c r="FSJ49" s="1161"/>
      <c r="FSK49" s="1162"/>
      <c r="FSL49" s="1162"/>
      <c r="FSM49" s="1162"/>
      <c r="FSN49" s="1163"/>
      <c r="FSO49" s="269"/>
      <c r="FSP49" s="267"/>
      <c r="FSQ49" s="320"/>
      <c r="FSR49" s="321"/>
      <c r="FSS49" s="1159"/>
      <c r="FST49" s="1161"/>
      <c r="FSU49" s="1162"/>
      <c r="FSV49" s="1162"/>
      <c r="FSW49" s="1162"/>
      <c r="FSX49" s="1163"/>
      <c r="FSY49" s="269"/>
      <c r="FSZ49" s="267"/>
      <c r="FTA49" s="320"/>
      <c r="FTB49" s="321"/>
      <c r="FTC49" s="1159"/>
      <c r="FTD49" s="1161"/>
      <c r="FTE49" s="1162"/>
      <c r="FTF49" s="1162"/>
      <c r="FTG49" s="1162"/>
      <c r="FTH49" s="1163"/>
      <c r="FTI49" s="269"/>
      <c r="FTJ49" s="267"/>
      <c r="FTK49" s="320"/>
      <c r="FTL49" s="321"/>
      <c r="FTM49" s="1159"/>
      <c r="FTN49" s="1161"/>
      <c r="FTO49" s="1162"/>
      <c r="FTP49" s="1162"/>
      <c r="FTQ49" s="1162"/>
      <c r="FTR49" s="1163"/>
      <c r="FTS49" s="269"/>
      <c r="FTT49" s="267"/>
      <c r="FTU49" s="320"/>
      <c r="FTV49" s="321"/>
      <c r="FTW49" s="1159"/>
      <c r="FTX49" s="1161"/>
      <c r="FTY49" s="1162"/>
      <c r="FTZ49" s="1162"/>
      <c r="FUA49" s="1162"/>
      <c r="FUB49" s="1163"/>
      <c r="FUC49" s="269"/>
      <c r="FUD49" s="267"/>
      <c r="FUE49" s="320"/>
      <c r="FUF49" s="321"/>
      <c r="FUG49" s="1159"/>
      <c r="FUH49" s="1161"/>
      <c r="FUI49" s="1162"/>
      <c r="FUJ49" s="1162"/>
      <c r="FUK49" s="1162"/>
      <c r="FUL49" s="1163"/>
      <c r="FUM49" s="269"/>
      <c r="FUN49" s="267"/>
      <c r="FUO49" s="320"/>
      <c r="FUP49" s="321"/>
      <c r="FUQ49" s="1159"/>
      <c r="FUR49" s="1161"/>
      <c r="FUS49" s="1162"/>
      <c r="FUT49" s="1162"/>
      <c r="FUU49" s="1162"/>
      <c r="FUV49" s="1163"/>
      <c r="FUW49" s="269"/>
      <c r="FUX49" s="267"/>
      <c r="FUY49" s="320"/>
      <c r="FUZ49" s="321"/>
      <c r="FVA49" s="1159"/>
      <c r="FVB49" s="1161"/>
      <c r="FVC49" s="1162"/>
      <c r="FVD49" s="1162"/>
      <c r="FVE49" s="1162"/>
      <c r="FVF49" s="1163"/>
      <c r="FVG49" s="269"/>
      <c r="FVH49" s="267"/>
      <c r="FVI49" s="320"/>
      <c r="FVJ49" s="321"/>
      <c r="FVK49" s="1159"/>
      <c r="FVL49" s="1161"/>
      <c r="FVM49" s="1162"/>
      <c r="FVN49" s="1162"/>
      <c r="FVO49" s="1162"/>
      <c r="FVP49" s="1163"/>
      <c r="FVQ49" s="269"/>
      <c r="FVR49" s="267"/>
      <c r="FVS49" s="320"/>
      <c r="FVT49" s="321"/>
      <c r="FVU49" s="1159"/>
      <c r="FVV49" s="1161"/>
      <c r="FVW49" s="1162"/>
      <c r="FVX49" s="1162"/>
      <c r="FVY49" s="1162"/>
      <c r="FVZ49" s="1163"/>
      <c r="FWA49" s="269"/>
      <c r="FWB49" s="267"/>
      <c r="FWC49" s="320"/>
      <c r="FWD49" s="321"/>
      <c r="FWE49" s="1159"/>
      <c r="FWF49" s="1161"/>
      <c r="FWG49" s="1162"/>
      <c r="FWH49" s="1162"/>
      <c r="FWI49" s="1162"/>
      <c r="FWJ49" s="1163"/>
      <c r="FWK49" s="269"/>
      <c r="FWL49" s="267"/>
      <c r="FWM49" s="320"/>
      <c r="FWN49" s="321"/>
      <c r="FWO49" s="1159"/>
      <c r="FWP49" s="1161"/>
      <c r="FWQ49" s="1162"/>
      <c r="FWR49" s="1162"/>
      <c r="FWS49" s="1162"/>
      <c r="FWT49" s="1163"/>
      <c r="FWU49" s="269"/>
      <c r="FWV49" s="267"/>
      <c r="FWW49" s="320"/>
      <c r="FWX49" s="321"/>
      <c r="FWY49" s="1159"/>
      <c r="FWZ49" s="1161"/>
      <c r="FXA49" s="1162"/>
      <c r="FXB49" s="1162"/>
      <c r="FXC49" s="1162"/>
      <c r="FXD49" s="1163"/>
      <c r="FXE49" s="269"/>
      <c r="FXF49" s="267"/>
      <c r="FXG49" s="320"/>
      <c r="FXH49" s="321"/>
      <c r="FXI49" s="1159"/>
      <c r="FXJ49" s="1161"/>
      <c r="FXK49" s="1162"/>
      <c r="FXL49" s="1162"/>
      <c r="FXM49" s="1162"/>
      <c r="FXN49" s="1163"/>
      <c r="FXO49" s="269"/>
      <c r="FXP49" s="267"/>
      <c r="FXQ49" s="320"/>
      <c r="FXR49" s="321"/>
      <c r="FXS49" s="1159"/>
      <c r="FXT49" s="1161"/>
      <c r="FXU49" s="1162"/>
      <c r="FXV49" s="1162"/>
      <c r="FXW49" s="1162"/>
      <c r="FXX49" s="1163"/>
      <c r="FXY49" s="269"/>
      <c r="FXZ49" s="267"/>
      <c r="FYA49" s="320"/>
      <c r="FYB49" s="321"/>
      <c r="FYC49" s="1159"/>
      <c r="FYD49" s="1161"/>
      <c r="FYE49" s="1162"/>
      <c r="FYF49" s="1162"/>
      <c r="FYG49" s="1162"/>
      <c r="FYH49" s="1163"/>
      <c r="FYI49" s="269"/>
      <c r="FYJ49" s="267"/>
      <c r="FYK49" s="320"/>
      <c r="FYL49" s="321"/>
      <c r="FYM49" s="1159"/>
      <c r="FYN49" s="1161"/>
      <c r="FYO49" s="1162"/>
      <c r="FYP49" s="1162"/>
      <c r="FYQ49" s="1162"/>
      <c r="FYR49" s="1163"/>
      <c r="FYS49" s="269"/>
      <c r="FYT49" s="267"/>
      <c r="FYU49" s="320"/>
      <c r="FYV49" s="321"/>
      <c r="FYW49" s="1159"/>
      <c r="FYX49" s="1161"/>
      <c r="FYY49" s="1162"/>
      <c r="FYZ49" s="1162"/>
      <c r="FZA49" s="1162"/>
      <c r="FZB49" s="1163"/>
      <c r="FZC49" s="269"/>
      <c r="FZD49" s="267"/>
      <c r="FZE49" s="320"/>
      <c r="FZF49" s="321"/>
      <c r="FZG49" s="1159"/>
      <c r="FZH49" s="1161"/>
      <c r="FZI49" s="1162"/>
      <c r="FZJ49" s="1162"/>
      <c r="FZK49" s="1162"/>
      <c r="FZL49" s="1163"/>
      <c r="FZM49" s="269"/>
      <c r="FZN49" s="267"/>
      <c r="FZO49" s="320"/>
      <c r="FZP49" s="321"/>
      <c r="FZQ49" s="1159"/>
      <c r="FZR49" s="1161"/>
      <c r="FZS49" s="1162"/>
      <c r="FZT49" s="1162"/>
      <c r="FZU49" s="1162"/>
      <c r="FZV49" s="1163"/>
      <c r="FZW49" s="269"/>
      <c r="FZX49" s="267"/>
      <c r="FZY49" s="320"/>
      <c r="FZZ49" s="321"/>
      <c r="GAA49" s="1159"/>
      <c r="GAB49" s="1161"/>
      <c r="GAC49" s="1162"/>
      <c r="GAD49" s="1162"/>
      <c r="GAE49" s="1162"/>
      <c r="GAF49" s="1163"/>
      <c r="GAG49" s="269"/>
      <c r="GAH49" s="267"/>
      <c r="GAI49" s="320"/>
      <c r="GAJ49" s="321"/>
      <c r="GAK49" s="1159"/>
      <c r="GAL49" s="1161"/>
      <c r="GAM49" s="1162"/>
      <c r="GAN49" s="1162"/>
      <c r="GAO49" s="1162"/>
      <c r="GAP49" s="1163"/>
      <c r="GAQ49" s="269"/>
      <c r="GAR49" s="267"/>
      <c r="GAS49" s="320"/>
      <c r="GAT49" s="321"/>
      <c r="GAU49" s="1159"/>
      <c r="GAV49" s="1161"/>
      <c r="GAW49" s="1162"/>
      <c r="GAX49" s="1162"/>
      <c r="GAY49" s="1162"/>
      <c r="GAZ49" s="1163"/>
      <c r="GBA49" s="269"/>
      <c r="GBB49" s="267"/>
      <c r="GBC49" s="320"/>
      <c r="GBD49" s="321"/>
      <c r="GBE49" s="1159"/>
      <c r="GBF49" s="1161"/>
      <c r="GBG49" s="1162"/>
      <c r="GBH49" s="1162"/>
      <c r="GBI49" s="1162"/>
      <c r="GBJ49" s="1163"/>
      <c r="GBK49" s="269"/>
      <c r="GBL49" s="267"/>
      <c r="GBM49" s="320"/>
      <c r="GBN49" s="321"/>
      <c r="GBO49" s="1159"/>
      <c r="GBP49" s="1161"/>
      <c r="GBQ49" s="1162"/>
      <c r="GBR49" s="1162"/>
      <c r="GBS49" s="1162"/>
      <c r="GBT49" s="1163"/>
      <c r="GBU49" s="269"/>
      <c r="GBV49" s="267"/>
      <c r="GBW49" s="320"/>
      <c r="GBX49" s="321"/>
      <c r="GBY49" s="1159"/>
      <c r="GBZ49" s="1161"/>
      <c r="GCA49" s="1162"/>
      <c r="GCB49" s="1162"/>
      <c r="GCC49" s="1162"/>
      <c r="GCD49" s="1163"/>
      <c r="GCE49" s="269"/>
      <c r="GCF49" s="267"/>
      <c r="GCG49" s="320"/>
      <c r="GCH49" s="321"/>
      <c r="GCI49" s="1159"/>
      <c r="GCJ49" s="1161"/>
      <c r="GCK49" s="1162"/>
      <c r="GCL49" s="1162"/>
      <c r="GCM49" s="1162"/>
      <c r="GCN49" s="1163"/>
      <c r="GCO49" s="269"/>
      <c r="GCP49" s="267"/>
      <c r="GCQ49" s="320"/>
      <c r="GCR49" s="321"/>
      <c r="GCS49" s="1159"/>
      <c r="GCT49" s="1161"/>
      <c r="GCU49" s="1162"/>
      <c r="GCV49" s="1162"/>
      <c r="GCW49" s="1162"/>
      <c r="GCX49" s="1163"/>
      <c r="GCY49" s="269"/>
      <c r="GCZ49" s="267"/>
      <c r="GDA49" s="320"/>
      <c r="GDB49" s="321"/>
      <c r="GDC49" s="1159"/>
      <c r="GDD49" s="1161"/>
      <c r="GDE49" s="1162"/>
      <c r="GDF49" s="1162"/>
      <c r="GDG49" s="1162"/>
      <c r="GDH49" s="1163"/>
      <c r="GDI49" s="269"/>
      <c r="GDJ49" s="267"/>
      <c r="GDK49" s="320"/>
      <c r="GDL49" s="321"/>
      <c r="GDM49" s="1159"/>
      <c r="GDN49" s="1161"/>
      <c r="GDO49" s="1162"/>
      <c r="GDP49" s="1162"/>
      <c r="GDQ49" s="1162"/>
      <c r="GDR49" s="1163"/>
      <c r="GDS49" s="269"/>
      <c r="GDT49" s="267"/>
      <c r="GDU49" s="320"/>
      <c r="GDV49" s="321"/>
      <c r="GDW49" s="1159"/>
      <c r="GDX49" s="1161"/>
      <c r="GDY49" s="1162"/>
      <c r="GDZ49" s="1162"/>
      <c r="GEA49" s="1162"/>
      <c r="GEB49" s="1163"/>
      <c r="GEC49" s="269"/>
      <c r="GED49" s="267"/>
      <c r="GEE49" s="320"/>
      <c r="GEF49" s="321"/>
      <c r="GEG49" s="1159"/>
      <c r="GEH49" s="1161"/>
      <c r="GEI49" s="1162"/>
      <c r="GEJ49" s="1162"/>
      <c r="GEK49" s="1162"/>
      <c r="GEL49" s="1163"/>
      <c r="GEM49" s="269"/>
      <c r="GEN49" s="267"/>
      <c r="GEO49" s="320"/>
      <c r="GEP49" s="321"/>
      <c r="GEQ49" s="1159"/>
      <c r="GER49" s="1161"/>
      <c r="GES49" s="1162"/>
      <c r="GET49" s="1162"/>
      <c r="GEU49" s="1162"/>
      <c r="GEV49" s="1163"/>
      <c r="GEW49" s="269"/>
      <c r="GEX49" s="267"/>
      <c r="GEY49" s="320"/>
      <c r="GEZ49" s="321"/>
      <c r="GFA49" s="1159"/>
      <c r="GFB49" s="1161"/>
      <c r="GFC49" s="1162"/>
      <c r="GFD49" s="1162"/>
      <c r="GFE49" s="1162"/>
      <c r="GFF49" s="1163"/>
      <c r="GFG49" s="269"/>
      <c r="GFH49" s="267"/>
      <c r="GFI49" s="320"/>
      <c r="GFJ49" s="321"/>
      <c r="GFK49" s="1159"/>
      <c r="GFL49" s="1161"/>
      <c r="GFM49" s="1162"/>
      <c r="GFN49" s="1162"/>
      <c r="GFO49" s="1162"/>
      <c r="GFP49" s="1163"/>
      <c r="GFQ49" s="269"/>
      <c r="GFR49" s="267"/>
      <c r="GFS49" s="320"/>
      <c r="GFT49" s="321"/>
      <c r="GFU49" s="1159"/>
      <c r="GFV49" s="1161"/>
      <c r="GFW49" s="1162"/>
      <c r="GFX49" s="1162"/>
      <c r="GFY49" s="1162"/>
      <c r="GFZ49" s="1163"/>
      <c r="GGA49" s="269"/>
      <c r="GGB49" s="267"/>
      <c r="GGC49" s="320"/>
      <c r="GGD49" s="321"/>
      <c r="GGE49" s="1159"/>
      <c r="GGF49" s="1161"/>
      <c r="GGG49" s="1162"/>
      <c r="GGH49" s="1162"/>
      <c r="GGI49" s="1162"/>
      <c r="GGJ49" s="1163"/>
      <c r="GGK49" s="269"/>
      <c r="GGL49" s="267"/>
      <c r="GGM49" s="320"/>
      <c r="GGN49" s="321"/>
      <c r="GGO49" s="1159"/>
      <c r="GGP49" s="1161"/>
      <c r="GGQ49" s="1162"/>
      <c r="GGR49" s="1162"/>
      <c r="GGS49" s="1162"/>
      <c r="GGT49" s="1163"/>
      <c r="GGU49" s="269"/>
      <c r="GGV49" s="267"/>
      <c r="GGW49" s="320"/>
      <c r="GGX49" s="321"/>
      <c r="GGY49" s="1159"/>
      <c r="GGZ49" s="1161"/>
      <c r="GHA49" s="1162"/>
      <c r="GHB49" s="1162"/>
      <c r="GHC49" s="1162"/>
      <c r="GHD49" s="1163"/>
      <c r="GHE49" s="269"/>
      <c r="GHF49" s="267"/>
      <c r="GHG49" s="320"/>
      <c r="GHH49" s="321"/>
      <c r="GHI49" s="1159"/>
      <c r="GHJ49" s="1161"/>
      <c r="GHK49" s="1162"/>
      <c r="GHL49" s="1162"/>
      <c r="GHM49" s="1162"/>
      <c r="GHN49" s="1163"/>
      <c r="GHO49" s="269"/>
      <c r="GHP49" s="267"/>
      <c r="GHQ49" s="320"/>
      <c r="GHR49" s="321"/>
      <c r="GHS49" s="1159"/>
      <c r="GHT49" s="1161"/>
      <c r="GHU49" s="1162"/>
      <c r="GHV49" s="1162"/>
      <c r="GHW49" s="1162"/>
      <c r="GHX49" s="1163"/>
      <c r="GHY49" s="269"/>
      <c r="GHZ49" s="267"/>
      <c r="GIA49" s="320"/>
      <c r="GIB49" s="321"/>
      <c r="GIC49" s="1159"/>
      <c r="GID49" s="1161"/>
      <c r="GIE49" s="1162"/>
      <c r="GIF49" s="1162"/>
      <c r="GIG49" s="1162"/>
      <c r="GIH49" s="1163"/>
      <c r="GII49" s="269"/>
      <c r="GIJ49" s="267"/>
      <c r="GIK49" s="320"/>
      <c r="GIL49" s="321"/>
      <c r="GIM49" s="1159"/>
      <c r="GIN49" s="1161"/>
      <c r="GIO49" s="1162"/>
      <c r="GIP49" s="1162"/>
      <c r="GIQ49" s="1162"/>
      <c r="GIR49" s="1163"/>
      <c r="GIS49" s="269"/>
      <c r="GIT49" s="267"/>
      <c r="GIU49" s="320"/>
      <c r="GIV49" s="321"/>
      <c r="GIW49" s="1159"/>
      <c r="GIX49" s="1161"/>
      <c r="GIY49" s="1162"/>
      <c r="GIZ49" s="1162"/>
      <c r="GJA49" s="1162"/>
      <c r="GJB49" s="1163"/>
      <c r="GJC49" s="269"/>
      <c r="GJD49" s="267"/>
      <c r="GJE49" s="320"/>
      <c r="GJF49" s="321"/>
      <c r="GJG49" s="1159"/>
      <c r="GJH49" s="1161"/>
      <c r="GJI49" s="1162"/>
      <c r="GJJ49" s="1162"/>
      <c r="GJK49" s="1162"/>
      <c r="GJL49" s="1163"/>
      <c r="GJM49" s="269"/>
      <c r="GJN49" s="267"/>
      <c r="GJO49" s="320"/>
      <c r="GJP49" s="321"/>
      <c r="GJQ49" s="1159"/>
      <c r="GJR49" s="1161"/>
      <c r="GJS49" s="1162"/>
      <c r="GJT49" s="1162"/>
      <c r="GJU49" s="1162"/>
      <c r="GJV49" s="1163"/>
      <c r="GJW49" s="269"/>
      <c r="GJX49" s="267"/>
      <c r="GJY49" s="320"/>
      <c r="GJZ49" s="321"/>
      <c r="GKA49" s="1159"/>
      <c r="GKB49" s="1161"/>
      <c r="GKC49" s="1162"/>
      <c r="GKD49" s="1162"/>
      <c r="GKE49" s="1162"/>
      <c r="GKF49" s="1163"/>
      <c r="GKG49" s="269"/>
      <c r="GKH49" s="267"/>
      <c r="GKI49" s="320"/>
      <c r="GKJ49" s="321"/>
      <c r="GKK49" s="1159"/>
      <c r="GKL49" s="1161"/>
      <c r="GKM49" s="1162"/>
      <c r="GKN49" s="1162"/>
      <c r="GKO49" s="1162"/>
      <c r="GKP49" s="1163"/>
      <c r="GKQ49" s="269"/>
      <c r="GKR49" s="267"/>
      <c r="GKS49" s="320"/>
      <c r="GKT49" s="321"/>
      <c r="GKU49" s="1159"/>
      <c r="GKV49" s="1161"/>
      <c r="GKW49" s="1162"/>
      <c r="GKX49" s="1162"/>
      <c r="GKY49" s="1162"/>
      <c r="GKZ49" s="1163"/>
      <c r="GLA49" s="269"/>
      <c r="GLB49" s="267"/>
      <c r="GLC49" s="320"/>
      <c r="GLD49" s="321"/>
      <c r="GLE49" s="1159"/>
      <c r="GLF49" s="1161"/>
      <c r="GLG49" s="1162"/>
      <c r="GLH49" s="1162"/>
      <c r="GLI49" s="1162"/>
      <c r="GLJ49" s="1163"/>
      <c r="GLK49" s="269"/>
      <c r="GLL49" s="267"/>
      <c r="GLM49" s="320"/>
      <c r="GLN49" s="321"/>
      <c r="GLO49" s="1159"/>
      <c r="GLP49" s="1161"/>
      <c r="GLQ49" s="1162"/>
      <c r="GLR49" s="1162"/>
      <c r="GLS49" s="1162"/>
      <c r="GLT49" s="1163"/>
      <c r="GLU49" s="269"/>
      <c r="GLV49" s="267"/>
      <c r="GLW49" s="320"/>
      <c r="GLX49" s="321"/>
      <c r="GLY49" s="1159"/>
      <c r="GLZ49" s="1161"/>
      <c r="GMA49" s="1162"/>
      <c r="GMB49" s="1162"/>
      <c r="GMC49" s="1162"/>
      <c r="GMD49" s="1163"/>
      <c r="GME49" s="269"/>
      <c r="GMF49" s="267"/>
      <c r="GMG49" s="320"/>
      <c r="GMH49" s="321"/>
      <c r="GMI49" s="1159"/>
      <c r="GMJ49" s="1161"/>
      <c r="GMK49" s="1162"/>
      <c r="GML49" s="1162"/>
      <c r="GMM49" s="1162"/>
      <c r="GMN49" s="1163"/>
      <c r="GMO49" s="269"/>
      <c r="GMP49" s="267"/>
      <c r="GMQ49" s="320"/>
      <c r="GMR49" s="321"/>
      <c r="GMS49" s="1159"/>
      <c r="GMT49" s="1161"/>
      <c r="GMU49" s="1162"/>
      <c r="GMV49" s="1162"/>
      <c r="GMW49" s="1162"/>
      <c r="GMX49" s="1163"/>
      <c r="GMY49" s="269"/>
      <c r="GMZ49" s="267"/>
      <c r="GNA49" s="320"/>
      <c r="GNB49" s="321"/>
      <c r="GNC49" s="1159"/>
      <c r="GND49" s="1161"/>
      <c r="GNE49" s="1162"/>
      <c r="GNF49" s="1162"/>
      <c r="GNG49" s="1162"/>
      <c r="GNH49" s="1163"/>
      <c r="GNI49" s="269"/>
      <c r="GNJ49" s="267"/>
      <c r="GNK49" s="320"/>
      <c r="GNL49" s="321"/>
      <c r="GNM49" s="1159"/>
      <c r="GNN49" s="1161"/>
      <c r="GNO49" s="1162"/>
      <c r="GNP49" s="1162"/>
      <c r="GNQ49" s="1162"/>
      <c r="GNR49" s="1163"/>
      <c r="GNS49" s="269"/>
      <c r="GNT49" s="267"/>
      <c r="GNU49" s="320"/>
      <c r="GNV49" s="321"/>
      <c r="GNW49" s="1159"/>
      <c r="GNX49" s="1161"/>
      <c r="GNY49" s="1162"/>
      <c r="GNZ49" s="1162"/>
      <c r="GOA49" s="1162"/>
      <c r="GOB49" s="1163"/>
      <c r="GOC49" s="269"/>
      <c r="GOD49" s="267"/>
      <c r="GOE49" s="320"/>
      <c r="GOF49" s="321"/>
      <c r="GOG49" s="1159"/>
      <c r="GOH49" s="1161"/>
      <c r="GOI49" s="1162"/>
      <c r="GOJ49" s="1162"/>
      <c r="GOK49" s="1162"/>
      <c r="GOL49" s="1163"/>
      <c r="GOM49" s="269"/>
      <c r="GON49" s="267"/>
      <c r="GOO49" s="320"/>
      <c r="GOP49" s="321"/>
      <c r="GOQ49" s="1159"/>
      <c r="GOR49" s="1161"/>
      <c r="GOS49" s="1162"/>
      <c r="GOT49" s="1162"/>
      <c r="GOU49" s="1162"/>
      <c r="GOV49" s="1163"/>
      <c r="GOW49" s="269"/>
      <c r="GOX49" s="267"/>
      <c r="GOY49" s="320"/>
      <c r="GOZ49" s="321"/>
      <c r="GPA49" s="1159"/>
      <c r="GPB49" s="1161"/>
      <c r="GPC49" s="1162"/>
      <c r="GPD49" s="1162"/>
      <c r="GPE49" s="1162"/>
      <c r="GPF49" s="1163"/>
      <c r="GPG49" s="269"/>
      <c r="GPH49" s="267"/>
      <c r="GPI49" s="320"/>
      <c r="GPJ49" s="321"/>
      <c r="GPK49" s="1159"/>
      <c r="GPL49" s="1161"/>
      <c r="GPM49" s="1162"/>
      <c r="GPN49" s="1162"/>
      <c r="GPO49" s="1162"/>
      <c r="GPP49" s="1163"/>
      <c r="GPQ49" s="269"/>
      <c r="GPR49" s="267"/>
      <c r="GPS49" s="320"/>
      <c r="GPT49" s="321"/>
      <c r="GPU49" s="1159"/>
      <c r="GPV49" s="1161"/>
      <c r="GPW49" s="1162"/>
      <c r="GPX49" s="1162"/>
      <c r="GPY49" s="1162"/>
      <c r="GPZ49" s="1163"/>
      <c r="GQA49" s="269"/>
      <c r="GQB49" s="267"/>
      <c r="GQC49" s="320"/>
      <c r="GQD49" s="321"/>
      <c r="GQE49" s="1159"/>
      <c r="GQF49" s="1161"/>
      <c r="GQG49" s="1162"/>
      <c r="GQH49" s="1162"/>
      <c r="GQI49" s="1162"/>
      <c r="GQJ49" s="1163"/>
      <c r="GQK49" s="269"/>
      <c r="GQL49" s="267"/>
      <c r="GQM49" s="320"/>
      <c r="GQN49" s="321"/>
      <c r="GQO49" s="1159"/>
      <c r="GQP49" s="1161"/>
      <c r="GQQ49" s="1162"/>
      <c r="GQR49" s="1162"/>
      <c r="GQS49" s="1162"/>
      <c r="GQT49" s="1163"/>
      <c r="GQU49" s="269"/>
      <c r="GQV49" s="267"/>
      <c r="GQW49" s="320"/>
      <c r="GQX49" s="321"/>
      <c r="GQY49" s="1159"/>
      <c r="GQZ49" s="1161"/>
      <c r="GRA49" s="1162"/>
      <c r="GRB49" s="1162"/>
      <c r="GRC49" s="1162"/>
      <c r="GRD49" s="1163"/>
      <c r="GRE49" s="269"/>
      <c r="GRF49" s="267"/>
      <c r="GRG49" s="320"/>
      <c r="GRH49" s="321"/>
      <c r="GRI49" s="1159"/>
      <c r="GRJ49" s="1161"/>
      <c r="GRK49" s="1162"/>
      <c r="GRL49" s="1162"/>
      <c r="GRM49" s="1162"/>
      <c r="GRN49" s="1163"/>
      <c r="GRO49" s="269"/>
      <c r="GRP49" s="267"/>
      <c r="GRQ49" s="320"/>
      <c r="GRR49" s="321"/>
      <c r="GRS49" s="1159"/>
      <c r="GRT49" s="1161"/>
      <c r="GRU49" s="1162"/>
      <c r="GRV49" s="1162"/>
      <c r="GRW49" s="1162"/>
      <c r="GRX49" s="1163"/>
      <c r="GRY49" s="269"/>
      <c r="GRZ49" s="267"/>
      <c r="GSA49" s="320"/>
      <c r="GSB49" s="321"/>
      <c r="GSC49" s="1159"/>
      <c r="GSD49" s="1161"/>
      <c r="GSE49" s="1162"/>
      <c r="GSF49" s="1162"/>
      <c r="GSG49" s="1162"/>
      <c r="GSH49" s="1163"/>
      <c r="GSI49" s="269"/>
      <c r="GSJ49" s="267"/>
      <c r="GSK49" s="320"/>
      <c r="GSL49" s="321"/>
      <c r="GSM49" s="1159"/>
      <c r="GSN49" s="1161"/>
      <c r="GSO49" s="1162"/>
      <c r="GSP49" s="1162"/>
      <c r="GSQ49" s="1162"/>
      <c r="GSR49" s="1163"/>
      <c r="GSS49" s="269"/>
      <c r="GST49" s="267"/>
      <c r="GSU49" s="320"/>
      <c r="GSV49" s="321"/>
      <c r="GSW49" s="1159"/>
      <c r="GSX49" s="1161"/>
      <c r="GSY49" s="1162"/>
      <c r="GSZ49" s="1162"/>
      <c r="GTA49" s="1162"/>
      <c r="GTB49" s="1163"/>
      <c r="GTC49" s="269"/>
      <c r="GTD49" s="267"/>
      <c r="GTE49" s="320"/>
      <c r="GTF49" s="321"/>
      <c r="GTG49" s="1159"/>
      <c r="GTH49" s="1161"/>
      <c r="GTI49" s="1162"/>
      <c r="GTJ49" s="1162"/>
      <c r="GTK49" s="1162"/>
      <c r="GTL49" s="1163"/>
      <c r="GTM49" s="269"/>
      <c r="GTN49" s="267"/>
      <c r="GTO49" s="320"/>
      <c r="GTP49" s="321"/>
      <c r="GTQ49" s="1159"/>
      <c r="GTR49" s="1161"/>
      <c r="GTS49" s="1162"/>
      <c r="GTT49" s="1162"/>
      <c r="GTU49" s="1162"/>
      <c r="GTV49" s="1163"/>
      <c r="GTW49" s="269"/>
      <c r="GTX49" s="267"/>
      <c r="GTY49" s="320"/>
      <c r="GTZ49" s="321"/>
      <c r="GUA49" s="1159"/>
      <c r="GUB49" s="1161"/>
      <c r="GUC49" s="1162"/>
      <c r="GUD49" s="1162"/>
      <c r="GUE49" s="1162"/>
      <c r="GUF49" s="1163"/>
      <c r="GUG49" s="269"/>
      <c r="GUH49" s="267"/>
      <c r="GUI49" s="320"/>
      <c r="GUJ49" s="321"/>
      <c r="GUK49" s="1159"/>
      <c r="GUL49" s="1161"/>
      <c r="GUM49" s="1162"/>
      <c r="GUN49" s="1162"/>
      <c r="GUO49" s="1162"/>
      <c r="GUP49" s="1163"/>
      <c r="GUQ49" s="269"/>
      <c r="GUR49" s="267"/>
      <c r="GUS49" s="320"/>
      <c r="GUT49" s="321"/>
      <c r="GUU49" s="1159"/>
      <c r="GUV49" s="1161"/>
      <c r="GUW49" s="1162"/>
      <c r="GUX49" s="1162"/>
      <c r="GUY49" s="1162"/>
      <c r="GUZ49" s="1163"/>
      <c r="GVA49" s="269"/>
      <c r="GVB49" s="267"/>
      <c r="GVC49" s="320"/>
      <c r="GVD49" s="321"/>
      <c r="GVE49" s="1159"/>
      <c r="GVF49" s="1161"/>
      <c r="GVG49" s="1162"/>
      <c r="GVH49" s="1162"/>
      <c r="GVI49" s="1162"/>
      <c r="GVJ49" s="1163"/>
      <c r="GVK49" s="269"/>
      <c r="GVL49" s="267"/>
      <c r="GVM49" s="320"/>
      <c r="GVN49" s="321"/>
      <c r="GVO49" s="1159"/>
      <c r="GVP49" s="1161"/>
      <c r="GVQ49" s="1162"/>
      <c r="GVR49" s="1162"/>
      <c r="GVS49" s="1162"/>
      <c r="GVT49" s="1163"/>
      <c r="GVU49" s="269"/>
      <c r="GVV49" s="267"/>
      <c r="GVW49" s="320"/>
      <c r="GVX49" s="321"/>
      <c r="GVY49" s="1159"/>
      <c r="GVZ49" s="1161"/>
      <c r="GWA49" s="1162"/>
      <c r="GWB49" s="1162"/>
      <c r="GWC49" s="1162"/>
      <c r="GWD49" s="1163"/>
      <c r="GWE49" s="269"/>
      <c r="GWF49" s="267"/>
      <c r="GWG49" s="320"/>
      <c r="GWH49" s="321"/>
      <c r="GWI49" s="1159"/>
      <c r="GWJ49" s="1161"/>
      <c r="GWK49" s="1162"/>
      <c r="GWL49" s="1162"/>
      <c r="GWM49" s="1162"/>
      <c r="GWN49" s="1163"/>
      <c r="GWO49" s="269"/>
      <c r="GWP49" s="267"/>
      <c r="GWQ49" s="320"/>
      <c r="GWR49" s="321"/>
      <c r="GWS49" s="1159"/>
      <c r="GWT49" s="1161"/>
      <c r="GWU49" s="1162"/>
      <c r="GWV49" s="1162"/>
      <c r="GWW49" s="1162"/>
      <c r="GWX49" s="1163"/>
      <c r="GWY49" s="269"/>
      <c r="GWZ49" s="267"/>
      <c r="GXA49" s="320"/>
      <c r="GXB49" s="321"/>
      <c r="GXC49" s="1159"/>
      <c r="GXD49" s="1161"/>
      <c r="GXE49" s="1162"/>
      <c r="GXF49" s="1162"/>
      <c r="GXG49" s="1162"/>
      <c r="GXH49" s="1163"/>
      <c r="GXI49" s="269"/>
      <c r="GXJ49" s="267"/>
      <c r="GXK49" s="320"/>
      <c r="GXL49" s="321"/>
      <c r="GXM49" s="1159"/>
      <c r="GXN49" s="1161"/>
      <c r="GXO49" s="1162"/>
      <c r="GXP49" s="1162"/>
      <c r="GXQ49" s="1162"/>
      <c r="GXR49" s="1163"/>
      <c r="GXS49" s="269"/>
      <c r="GXT49" s="267"/>
      <c r="GXU49" s="320"/>
      <c r="GXV49" s="321"/>
      <c r="GXW49" s="1159"/>
      <c r="GXX49" s="1161"/>
      <c r="GXY49" s="1162"/>
      <c r="GXZ49" s="1162"/>
      <c r="GYA49" s="1162"/>
      <c r="GYB49" s="1163"/>
      <c r="GYC49" s="269"/>
      <c r="GYD49" s="267"/>
      <c r="GYE49" s="320"/>
      <c r="GYF49" s="321"/>
      <c r="GYG49" s="1159"/>
      <c r="GYH49" s="1161"/>
      <c r="GYI49" s="1162"/>
      <c r="GYJ49" s="1162"/>
      <c r="GYK49" s="1162"/>
      <c r="GYL49" s="1163"/>
      <c r="GYM49" s="269"/>
      <c r="GYN49" s="267"/>
      <c r="GYO49" s="320"/>
      <c r="GYP49" s="321"/>
      <c r="GYQ49" s="1159"/>
      <c r="GYR49" s="1161"/>
      <c r="GYS49" s="1162"/>
      <c r="GYT49" s="1162"/>
      <c r="GYU49" s="1162"/>
      <c r="GYV49" s="1163"/>
      <c r="GYW49" s="269"/>
      <c r="GYX49" s="267"/>
      <c r="GYY49" s="320"/>
      <c r="GYZ49" s="321"/>
      <c r="GZA49" s="1159"/>
      <c r="GZB49" s="1161"/>
      <c r="GZC49" s="1162"/>
      <c r="GZD49" s="1162"/>
      <c r="GZE49" s="1162"/>
      <c r="GZF49" s="1163"/>
      <c r="GZG49" s="269"/>
      <c r="GZH49" s="267"/>
      <c r="GZI49" s="320"/>
      <c r="GZJ49" s="321"/>
      <c r="GZK49" s="1159"/>
      <c r="GZL49" s="1161"/>
      <c r="GZM49" s="1162"/>
      <c r="GZN49" s="1162"/>
      <c r="GZO49" s="1162"/>
      <c r="GZP49" s="1163"/>
      <c r="GZQ49" s="269"/>
      <c r="GZR49" s="267"/>
      <c r="GZS49" s="320"/>
      <c r="GZT49" s="321"/>
      <c r="GZU49" s="1159"/>
      <c r="GZV49" s="1161"/>
      <c r="GZW49" s="1162"/>
      <c r="GZX49" s="1162"/>
      <c r="GZY49" s="1162"/>
      <c r="GZZ49" s="1163"/>
      <c r="HAA49" s="269"/>
      <c r="HAB49" s="267"/>
      <c r="HAC49" s="320"/>
      <c r="HAD49" s="321"/>
      <c r="HAE49" s="1159"/>
      <c r="HAF49" s="1161"/>
      <c r="HAG49" s="1162"/>
      <c r="HAH49" s="1162"/>
      <c r="HAI49" s="1162"/>
      <c r="HAJ49" s="1163"/>
      <c r="HAK49" s="269"/>
      <c r="HAL49" s="267"/>
      <c r="HAM49" s="320"/>
      <c r="HAN49" s="321"/>
      <c r="HAO49" s="1159"/>
      <c r="HAP49" s="1161"/>
      <c r="HAQ49" s="1162"/>
      <c r="HAR49" s="1162"/>
      <c r="HAS49" s="1162"/>
      <c r="HAT49" s="1163"/>
      <c r="HAU49" s="269"/>
      <c r="HAV49" s="267"/>
      <c r="HAW49" s="320"/>
      <c r="HAX49" s="321"/>
      <c r="HAY49" s="1159"/>
      <c r="HAZ49" s="1161"/>
      <c r="HBA49" s="1162"/>
      <c r="HBB49" s="1162"/>
      <c r="HBC49" s="1162"/>
      <c r="HBD49" s="1163"/>
      <c r="HBE49" s="269"/>
      <c r="HBF49" s="267"/>
      <c r="HBG49" s="320"/>
      <c r="HBH49" s="321"/>
      <c r="HBI49" s="1159"/>
      <c r="HBJ49" s="1161"/>
      <c r="HBK49" s="1162"/>
      <c r="HBL49" s="1162"/>
      <c r="HBM49" s="1162"/>
      <c r="HBN49" s="1163"/>
      <c r="HBO49" s="269"/>
      <c r="HBP49" s="267"/>
      <c r="HBQ49" s="320"/>
      <c r="HBR49" s="321"/>
      <c r="HBS49" s="1159"/>
      <c r="HBT49" s="1161"/>
      <c r="HBU49" s="1162"/>
      <c r="HBV49" s="1162"/>
      <c r="HBW49" s="1162"/>
      <c r="HBX49" s="1163"/>
      <c r="HBY49" s="269"/>
      <c r="HBZ49" s="267"/>
      <c r="HCA49" s="320"/>
      <c r="HCB49" s="321"/>
      <c r="HCC49" s="1159"/>
      <c r="HCD49" s="1161"/>
      <c r="HCE49" s="1162"/>
      <c r="HCF49" s="1162"/>
      <c r="HCG49" s="1162"/>
      <c r="HCH49" s="1163"/>
      <c r="HCI49" s="269"/>
      <c r="HCJ49" s="267"/>
      <c r="HCK49" s="320"/>
      <c r="HCL49" s="321"/>
      <c r="HCM49" s="1159"/>
      <c r="HCN49" s="1161"/>
      <c r="HCO49" s="1162"/>
      <c r="HCP49" s="1162"/>
      <c r="HCQ49" s="1162"/>
      <c r="HCR49" s="1163"/>
      <c r="HCS49" s="269"/>
      <c r="HCT49" s="267"/>
      <c r="HCU49" s="320"/>
      <c r="HCV49" s="321"/>
      <c r="HCW49" s="1159"/>
      <c r="HCX49" s="1161"/>
      <c r="HCY49" s="1162"/>
      <c r="HCZ49" s="1162"/>
      <c r="HDA49" s="1162"/>
      <c r="HDB49" s="1163"/>
      <c r="HDC49" s="269"/>
      <c r="HDD49" s="267"/>
      <c r="HDE49" s="320"/>
      <c r="HDF49" s="321"/>
      <c r="HDG49" s="1159"/>
      <c r="HDH49" s="1161"/>
      <c r="HDI49" s="1162"/>
      <c r="HDJ49" s="1162"/>
      <c r="HDK49" s="1162"/>
      <c r="HDL49" s="1163"/>
      <c r="HDM49" s="269"/>
      <c r="HDN49" s="267"/>
      <c r="HDO49" s="320"/>
      <c r="HDP49" s="321"/>
      <c r="HDQ49" s="1159"/>
      <c r="HDR49" s="1161"/>
      <c r="HDS49" s="1162"/>
      <c r="HDT49" s="1162"/>
      <c r="HDU49" s="1162"/>
      <c r="HDV49" s="1163"/>
      <c r="HDW49" s="269"/>
      <c r="HDX49" s="267"/>
      <c r="HDY49" s="320"/>
      <c r="HDZ49" s="321"/>
      <c r="HEA49" s="1159"/>
      <c r="HEB49" s="1161"/>
      <c r="HEC49" s="1162"/>
      <c r="HED49" s="1162"/>
      <c r="HEE49" s="1162"/>
      <c r="HEF49" s="1163"/>
      <c r="HEG49" s="269"/>
      <c r="HEH49" s="267"/>
      <c r="HEI49" s="320"/>
      <c r="HEJ49" s="321"/>
      <c r="HEK49" s="1159"/>
      <c r="HEL49" s="1161"/>
      <c r="HEM49" s="1162"/>
      <c r="HEN49" s="1162"/>
      <c r="HEO49" s="1162"/>
      <c r="HEP49" s="1163"/>
      <c r="HEQ49" s="269"/>
      <c r="HER49" s="267"/>
      <c r="HES49" s="320"/>
      <c r="HET49" s="321"/>
      <c r="HEU49" s="1159"/>
      <c r="HEV49" s="1161"/>
      <c r="HEW49" s="1162"/>
      <c r="HEX49" s="1162"/>
      <c r="HEY49" s="1162"/>
      <c r="HEZ49" s="1163"/>
      <c r="HFA49" s="269"/>
      <c r="HFB49" s="267"/>
      <c r="HFC49" s="320"/>
      <c r="HFD49" s="321"/>
      <c r="HFE49" s="1159"/>
      <c r="HFF49" s="1161"/>
      <c r="HFG49" s="1162"/>
      <c r="HFH49" s="1162"/>
      <c r="HFI49" s="1162"/>
      <c r="HFJ49" s="1163"/>
      <c r="HFK49" s="269"/>
      <c r="HFL49" s="267"/>
      <c r="HFM49" s="320"/>
      <c r="HFN49" s="321"/>
      <c r="HFO49" s="1159"/>
      <c r="HFP49" s="1161"/>
      <c r="HFQ49" s="1162"/>
      <c r="HFR49" s="1162"/>
      <c r="HFS49" s="1162"/>
      <c r="HFT49" s="1163"/>
      <c r="HFU49" s="269"/>
      <c r="HFV49" s="267"/>
      <c r="HFW49" s="320"/>
      <c r="HFX49" s="321"/>
      <c r="HFY49" s="1159"/>
      <c r="HFZ49" s="1161"/>
      <c r="HGA49" s="1162"/>
      <c r="HGB49" s="1162"/>
      <c r="HGC49" s="1162"/>
      <c r="HGD49" s="1163"/>
      <c r="HGE49" s="269"/>
      <c r="HGF49" s="267"/>
      <c r="HGG49" s="320"/>
      <c r="HGH49" s="321"/>
      <c r="HGI49" s="1159"/>
      <c r="HGJ49" s="1161"/>
      <c r="HGK49" s="1162"/>
      <c r="HGL49" s="1162"/>
      <c r="HGM49" s="1162"/>
      <c r="HGN49" s="1163"/>
      <c r="HGO49" s="269"/>
      <c r="HGP49" s="267"/>
      <c r="HGQ49" s="320"/>
      <c r="HGR49" s="321"/>
      <c r="HGS49" s="1159"/>
      <c r="HGT49" s="1161"/>
      <c r="HGU49" s="1162"/>
      <c r="HGV49" s="1162"/>
      <c r="HGW49" s="1162"/>
      <c r="HGX49" s="1163"/>
      <c r="HGY49" s="269"/>
      <c r="HGZ49" s="267"/>
      <c r="HHA49" s="320"/>
      <c r="HHB49" s="321"/>
      <c r="HHC49" s="1159"/>
      <c r="HHD49" s="1161"/>
      <c r="HHE49" s="1162"/>
      <c r="HHF49" s="1162"/>
      <c r="HHG49" s="1162"/>
      <c r="HHH49" s="1163"/>
      <c r="HHI49" s="269"/>
      <c r="HHJ49" s="267"/>
      <c r="HHK49" s="320"/>
      <c r="HHL49" s="321"/>
      <c r="HHM49" s="1159"/>
      <c r="HHN49" s="1161"/>
      <c r="HHO49" s="1162"/>
      <c r="HHP49" s="1162"/>
      <c r="HHQ49" s="1162"/>
      <c r="HHR49" s="1163"/>
      <c r="HHS49" s="269"/>
      <c r="HHT49" s="267"/>
      <c r="HHU49" s="320"/>
      <c r="HHV49" s="321"/>
      <c r="HHW49" s="1159"/>
      <c r="HHX49" s="1161"/>
      <c r="HHY49" s="1162"/>
      <c r="HHZ49" s="1162"/>
      <c r="HIA49" s="1162"/>
      <c r="HIB49" s="1163"/>
      <c r="HIC49" s="269"/>
      <c r="HID49" s="267"/>
      <c r="HIE49" s="320"/>
      <c r="HIF49" s="321"/>
      <c r="HIG49" s="1159"/>
      <c r="HIH49" s="1161"/>
      <c r="HII49" s="1162"/>
      <c r="HIJ49" s="1162"/>
      <c r="HIK49" s="1162"/>
      <c r="HIL49" s="1163"/>
      <c r="HIM49" s="269"/>
      <c r="HIN49" s="267"/>
      <c r="HIO49" s="320"/>
      <c r="HIP49" s="321"/>
      <c r="HIQ49" s="1159"/>
      <c r="HIR49" s="1161"/>
      <c r="HIS49" s="1162"/>
      <c r="HIT49" s="1162"/>
      <c r="HIU49" s="1162"/>
      <c r="HIV49" s="1163"/>
      <c r="HIW49" s="269"/>
      <c r="HIX49" s="267"/>
      <c r="HIY49" s="320"/>
      <c r="HIZ49" s="321"/>
      <c r="HJA49" s="1159"/>
      <c r="HJB49" s="1161"/>
      <c r="HJC49" s="1162"/>
      <c r="HJD49" s="1162"/>
      <c r="HJE49" s="1162"/>
      <c r="HJF49" s="1163"/>
      <c r="HJG49" s="269"/>
      <c r="HJH49" s="267"/>
      <c r="HJI49" s="320"/>
      <c r="HJJ49" s="321"/>
      <c r="HJK49" s="1159"/>
      <c r="HJL49" s="1161"/>
      <c r="HJM49" s="1162"/>
      <c r="HJN49" s="1162"/>
      <c r="HJO49" s="1162"/>
      <c r="HJP49" s="1163"/>
      <c r="HJQ49" s="269"/>
      <c r="HJR49" s="267"/>
      <c r="HJS49" s="320"/>
      <c r="HJT49" s="321"/>
      <c r="HJU49" s="1159"/>
      <c r="HJV49" s="1161"/>
      <c r="HJW49" s="1162"/>
      <c r="HJX49" s="1162"/>
      <c r="HJY49" s="1162"/>
      <c r="HJZ49" s="1163"/>
      <c r="HKA49" s="269"/>
      <c r="HKB49" s="267"/>
      <c r="HKC49" s="320"/>
      <c r="HKD49" s="321"/>
      <c r="HKE49" s="1159"/>
      <c r="HKF49" s="1161"/>
      <c r="HKG49" s="1162"/>
      <c r="HKH49" s="1162"/>
      <c r="HKI49" s="1162"/>
      <c r="HKJ49" s="1163"/>
      <c r="HKK49" s="269"/>
      <c r="HKL49" s="267"/>
      <c r="HKM49" s="320"/>
      <c r="HKN49" s="321"/>
      <c r="HKO49" s="1159"/>
      <c r="HKP49" s="1161"/>
      <c r="HKQ49" s="1162"/>
      <c r="HKR49" s="1162"/>
      <c r="HKS49" s="1162"/>
      <c r="HKT49" s="1163"/>
      <c r="HKU49" s="269"/>
      <c r="HKV49" s="267"/>
      <c r="HKW49" s="320"/>
      <c r="HKX49" s="321"/>
      <c r="HKY49" s="1159"/>
      <c r="HKZ49" s="1161"/>
      <c r="HLA49" s="1162"/>
      <c r="HLB49" s="1162"/>
      <c r="HLC49" s="1162"/>
      <c r="HLD49" s="1163"/>
      <c r="HLE49" s="269"/>
      <c r="HLF49" s="267"/>
      <c r="HLG49" s="320"/>
      <c r="HLH49" s="321"/>
      <c r="HLI49" s="1159"/>
      <c r="HLJ49" s="1161"/>
      <c r="HLK49" s="1162"/>
      <c r="HLL49" s="1162"/>
      <c r="HLM49" s="1162"/>
      <c r="HLN49" s="1163"/>
      <c r="HLO49" s="269"/>
      <c r="HLP49" s="267"/>
      <c r="HLQ49" s="320"/>
      <c r="HLR49" s="321"/>
      <c r="HLS49" s="1159"/>
      <c r="HLT49" s="1161"/>
      <c r="HLU49" s="1162"/>
      <c r="HLV49" s="1162"/>
      <c r="HLW49" s="1162"/>
      <c r="HLX49" s="1163"/>
      <c r="HLY49" s="269"/>
      <c r="HLZ49" s="267"/>
      <c r="HMA49" s="320"/>
      <c r="HMB49" s="321"/>
      <c r="HMC49" s="1159"/>
      <c r="HMD49" s="1161"/>
      <c r="HME49" s="1162"/>
      <c r="HMF49" s="1162"/>
      <c r="HMG49" s="1162"/>
      <c r="HMH49" s="1163"/>
      <c r="HMI49" s="269"/>
      <c r="HMJ49" s="267"/>
      <c r="HMK49" s="320"/>
      <c r="HML49" s="321"/>
      <c r="HMM49" s="1159"/>
      <c r="HMN49" s="1161"/>
      <c r="HMO49" s="1162"/>
      <c r="HMP49" s="1162"/>
      <c r="HMQ49" s="1162"/>
      <c r="HMR49" s="1163"/>
      <c r="HMS49" s="269"/>
      <c r="HMT49" s="267"/>
      <c r="HMU49" s="320"/>
      <c r="HMV49" s="321"/>
      <c r="HMW49" s="1159"/>
      <c r="HMX49" s="1161"/>
      <c r="HMY49" s="1162"/>
      <c r="HMZ49" s="1162"/>
      <c r="HNA49" s="1162"/>
      <c r="HNB49" s="1163"/>
      <c r="HNC49" s="269"/>
      <c r="HND49" s="267"/>
      <c r="HNE49" s="320"/>
      <c r="HNF49" s="321"/>
      <c r="HNG49" s="1159"/>
      <c r="HNH49" s="1161"/>
      <c r="HNI49" s="1162"/>
      <c r="HNJ49" s="1162"/>
      <c r="HNK49" s="1162"/>
      <c r="HNL49" s="1163"/>
      <c r="HNM49" s="269"/>
      <c r="HNN49" s="267"/>
      <c r="HNO49" s="320"/>
      <c r="HNP49" s="321"/>
      <c r="HNQ49" s="1159"/>
      <c r="HNR49" s="1161"/>
      <c r="HNS49" s="1162"/>
      <c r="HNT49" s="1162"/>
      <c r="HNU49" s="1162"/>
      <c r="HNV49" s="1163"/>
      <c r="HNW49" s="269"/>
      <c r="HNX49" s="267"/>
      <c r="HNY49" s="320"/>
      <c r="HNZ49" s="321"/>
      <c r="HOA49" s="1159"/>
      <c r="HOB49" s="1161"/>
      <c r="HOC49" s="1162"/>
      <c r="HOD49" s="1162"/>
      <c r="HOE49" s="1162"/>
      <c r="HOF49" s="1163"/>
      <c r="HOG49" s="269"/>
      <c r="HOH49" s="267"/>
      <c r="HOI49" s="320"/>
      <c r="HOJ49" s="321"/>
      <c r="HOK49" s="1159"/>
      <c r="HOL49" s="1161"/>
      <c r="HOM49" s="1162"/>
      <c r="HON49" s="1162"/>
      <c r="HOO49" s="1162"/>
      <c r="HOP49" s="1163"/>
      <c r="HOQ49" s="269"/>
      <c r="HOR49" s="267"/>
      <c r="HOS49" s="320"/>
      <c r="HOT49" s="321"/>
      <c r="HOU49" s="1159"/>
      <c r="HOV49" s="1161"/>
      <c r="HOW49" s="1162"/>
      <c r="HOX49" s="1162"/>
      <c r="HOY49" s="1162"/>
      <c r="HOZ49" s="1163"/>
      <c r="HPA49" s="269"/>
      <c r="HPB49" s="267"/>
      <c r="HPC49" s="320"/>
      <c r="HPD49" s="321"/>
      <c r="HPE49" s="1159"/>
      <c r="HPF49" s="1161"/>
      <c r="HPG49" s="1162"/>
      <c r="HPH49" s="1162"/>
      <c r="HPI49" s="1162"/>
      <c r="HPJ49" s="1163"/>
      <c r="HPK49" s="269"/>
      <c r="HPL49" s="267"/>
      <c r="HPM49" s="320"/>
      <c r="HPN49" s="321"/>
      <c r="HPO49" s="1159"/>
      <c r="HPP49" s="1161"/>
      <c r="HPQ49" s="1162"/>
      <c r="HPR49" s="1162"/>
      <c r="HPS49" s="1162"/>
      <c r="HPT49" s="1163"/>
      <c r="HPU49" s="269"/>
      <c r="HPV49" s="267"/>
      <c r="HPW49" s="320"/>
      <c r="HPX49" s="321"/>
      <c r="HPY49" s="1159"/>
      <c r="HPZ49" s="1161"/>
      <c r="HQA49" s="1162"/>
      <c r="HQB49" s="1162"/>
      <c r="HQC49" s="1162"/>
      <c r="HQD49" s="1163"/>
      <c r="HQE49" s="269"/>
      <c r="HQF49" s="267"/>
      <c r="HQG49" s="320"/>
      <c r="HQH49" s="321"/>
      <c r="HQI49" s="1159"/>
      <c r="HQJ49" s="1161"/>
      <c r="HQK49" s="1162"/>
      <c r="HQL49" s="1162"/>
      <c r="HQM49" s="1162"/>
      <c r="HQN49" s="1163"/>
      <c r="HQO49" s="269"/>
      <c r="HQP49" s="267"/>
      <c r="HQQ49" s="320"/>
      <c r="HQR49" s="321"/>
      <c r="HQS49" s="1159"/>
      <c r="HQT49" s="1161"/>
      <c r="HQU49" s="1162"/>
      <c r="HQV49" s="1162"/>
      <c r="HQW49" s="1162"/>
      <c r="HQX49" s="1163"/>
      <c r="HQY49" s="269"/>
      <c r="HQZ49" s="267"/>
      <c r="HRA49" s="320"/>
      <c r="HRB49" s="321"/>
      <c r="HRC49" s="1159"/>
      <c r="HRD49" s="1161"/>
      <c r="HRE49" s="1162"/>
      <c r="HRF49" s="1162"/>
      <c r="HRG49" s="1162"/>
      <c r="HRH49" s="1163"/>
      <c r="HRI49" s="269"/>
      <c r="HRJ49" s="267"/>
      <c r="HRK49" s="320"/>
      <c r="HRL49" s="321"/>
      <c r="HRM49" s="1159"/>
      <c r="HRN49" s="1161"/>
      <c r="HRO49" s="1162"/>
      <c r="HRP49" s="1162"/>
      <c r="HRQ49" s="1162"/>
      <c r="HRR49" s="1163"/>
      <c r="HRS49" s="269"/>
      <c r="HRT49" s="267"/>
      <c r="HRU49" s="320"/>
      <c r="HRV49" s="321"/>
      <c r="HRW49" s="1159"/>
      <c r="HRX49" s="1161"/>
      <c r="HRY49" s="1162"/>
      <c r="HRZ49" s="1162"/>
      <c r="HSA49" s="1162"/>
      <c r="HSB49" s="1163"/>
      <c r="HSC49" s="269"/>
      <c r="HSD49" s="267"/>
      <c r="HSE49" s="320"/>
      <c r="HSF49" s="321"/>
      <c r="HSG49" s="1159"/>
      <c r="HSH49" s="1161"/>
      <c r="HSI49" s="1162"/>
      <c r="HSJ49" s="1162"/>
      <c r="HSK49" s="1162"/>
      <c r="HSL49" s="1163"/>
      <c r="HSM49" s="269"/>
      <c r="HSN49" s="267"/>
      <c r="HSO49" s="320"/>
      <c r="HSP49" s="321"/>
      <c r="HSQ49" s="1159"/>
      <c r="HSR49" s="1161"/>
      <c r="HSS49" s="1162"/>
      <c r="HST49" s="1162"/>
      <c r="HSU49" s="1162"/>
      <c r="HSV49" s="1163"/>
      <c r="HSW49" s="269"/>
      <c r="HSX49" s="267"/>
      <c r="HSY49" s="320"/>
      <c r="HSZ49" s="321"/>
      <c r="HTA49" s="1159"/>
      <c r="HTB49" s="1161"/>
      <c r="HTC49" s="1162"/>
      <c r="HTD49" s="1162"/>
      <c r="HTE49" s="1162"/>
      <c r="HTF49" s="1163"/>
      <c r="HTG49" s="269"/>
      <c r="HTH49" s="267"/>
      <c r="HTI49" s="320"/>
      <c r="HTJ49" s="321"/>
      <c r="HTK49" s="1159"/>
      <c r="HTL49" s="1161"/>
      <c r="HTM49" s="1162"/>
      <c r="HTN49" s="1162"/>
      <c r="HTO49" s="1162"/>
      <c r="HTP49" s="1163"/>
      <c r="HTQ49" s="269"/>
      <c r="HTR49" s="267"/>
      <c r="HTS49" s="320"/>
      <c r="HTT49" s="321"/>
      <c r="HTU49" s="1159"/>
      <c r="HTV49" s="1161"/>
      <c r="HTW49" s="1162"/>
      <c r="HTX49" s="1162"/>
      <c r="HTY49" s="1162"/>
      <c r="HTZ49" s="1163"/>
      <c r="HUA49" s="269"/>
      <c r="HUB49" s="267"/>
      <c r="HUC49" s="320"/>
      <c r="HUD49" s="321"/>
      <c r="HUE49" s="1159"/>
      <c r="HUF49" s="1161"/>
      <c r="HUG49" s="1162"/>
      <c r="HUH49" s="1162"/>
      <c r="HUI49" s="1162"/>
      <c r="HUJ49" s="1163"/>
      <c r="HUK49" s="269"/>
      <c r="HUL49" s="267"/>
      <c r="HUM49" s="320"/>
      <c r="HUN49" s="321"/>
      <c r="HUO49" s="1159"/>
      <c r="HUP49" s="1161"/>
      <c r="HUQ49" s="1162"/>
      <c r="HUR49" s="1162"/>
      <c r="HUS49" s="1162"/>
      <c r="HUT49" s="1163"/>
      <c r="HUU49" s="269"/>
      <c r="HUV49" s="267"/>
      <c r="HUW49" s="320"/>
      <c r="HUX49" s="321"/>
      <c r="HUY49" s="1159"/>
      <c r="HUZ49" s="1161"/>
      <c r="HVA49" s="1162"/>
      <c r="HVB49" s="1162"/>
      <c r="HVC49" s="1162"/>
      <c r="HVD49" s="1163"/>
      <c r="HVE49" s="269"/>
      <c r="HVF49" s="267"/>
      <c r="HVG49" s="320"/>
      <c r="HVH49" s="321"/>
      <c r="HVI49" s="1159"/>
      <c r="HVJ49" s="1161"/>
      <c r="HVK49" s="1162"/>
      <c r="HVL49" s="1162"/>
      <c r="HVM49" s="1162"/>
      <c r="HVN49" s="1163"/>
      <c r="HVO49" s="269"/>
      <c r="HVP49" s="267"/>
      <c r="HVQ49" s="320"/>
      <c r="HVR49" s="321"/>
      <c r="HVS49" s="1159"/>
      <c r="HVT49" s="1161"/>
      <c r="HVU49" s="1162"/>
      <c r="HVV49" s="1162"/>
      <c r="HVW49" s="1162"/>
      <c r="HVX49" s="1163"/>
      <c r="HVY49" s="269"/>
      <c r="HVZ49" s="267"/>
      <c r="HWA49" s="320"/>
      <c r="HWB49" s="321"/>
      <c r="HWC49" s="1159"/>
      <c r="HWD49" s="1161"/>
      <c r="HWE49" s="1162"/>
      <c r="HWF49" s="1162"/>
      <c r="HWG49" s="1162"/>
      <c r="HWH49" s="1163"/>
      <c r="HWI49" s="269"/>
      <c r="HWJ49" s="267"/>
      <c r="HWK49" s="320"/>
      <c r="HWL49" s="321"/>
      <c r="HWM49" s="1159"/>
      <c r="HWN49" s="1161"/>
      <c r="HWO49" s="1162"/>
      <c r="HWP49" s="1162"/>
      <c r="HWQ49" s="1162"/>
      <c r="HWR49" s="1163"/>
      <c r="HWS49" s="269"/>
      <c r="HWT49" s="267"/>
      <c r="HWU49" s="320"/>
      <c r="HWV49" s="321"/>
      <c r="HWW49" s="1159"/>
      <c r="HWX49" s="1161"/>
      <c r="HWY49" s="1162"/>
      <c r="HWZ49" s="1162"/>
      <c r="HXA49" s="1162"/>
      <c r="HXB49" s="1163"/>
      <c r="HXC49" s="269"/>
      <c r="HXD49" s="267"/>
      <c r="HXE49" s="320"/>
      <c r="HXF49" s="321"/>
      <c r="HXG49" s="1159"/>
      <c r="HXH49" s="1161"/>
      <c r="HXI49" s="1162"/>
      <c r="HXJ49" s="1162"/>
      <c r="HXK49" s="1162"/>
      <c r="HXL49" s="1163"/>
      <c r="HXM49" s="269"/>
      <c r="HXN49" s="267"/>
      <c r="HXO49" s="320"/>
      <c r="HXP49" s="321"/>
      <c r="HXQ49" s="1159"/>
      <c r="HXR49" s="1161"/>
      <c r="HXS49" s="1162"/>
      <c r="HXT49" s="1162"/>
      <c r="HXU49" s="1162"/>
      <c r="HXV49" s="1163"/>
      <c r="HXW49" s="269"/>
      <c r="HXX49" s="267"/>
      <c r="HXY49" s="320"/>
      <c r="HXZ49" s="321"/>
      <c r="HYA49" s="1159"/>
      <c r="HYB49" s="1161"/>
      <c r="HYC49" s="1162"/>
      <c r="HYD49" s="1162"/>
      <c r="HYE49" s="1162"/>
      <c r="HYF49" s="1163"/>
      <c r="HYG49" s="269"/>
      <c r="HYH49" s="267"/>
      <c r="HYI49" s="320"/>
      <c r="HYJ49" s="321"/>
      <c r="HYK49" s="1159"/>
      <c r="HYL49" s="1161"/>
      <c r="HYM49" s="1162"/>
      <c r="HYN49" s="1162"/>
      <c r="HYO49" s="1162"/>
      <c r="HYP49" s="1163"/>
      <c r="HYQ49" s="269"/>
      <c r="HYR49" s="267"/>
      <c r="HYS49" s="320"/>
      <c r="HYT49" s="321"/>
      <c r="HYU49" s="1159"/>
      <c r="HYV49" s="1161"/>
      <c r="HYW49" s="1162"/>
      <c r="HYX49" s="1162"/>
      <c r="HYY49" s="1162"/>
      <c r="HYZ49" s="1163"/>
      <c r="HZA49" s="269"/>
      <c r="HZB49" s="267"/>
      <c r="HZC49" s="320"/>
      <c r="HZD49" s="321"/>
      <c r="HZE49" s="1159"/>
      <c r="HZF49" s="1161"/>
      <c r="HZG49" s="1162"/>
      <c r="HZH49" s="1162"/>
      <c r="HZI49" s="1162"/>
      <c r="HZJ49" s="1163"/>
      <c r="HZK49" s="269"/>
      <c r="HZL49" s="267"/>
      <c r="HZM49" s="320"/>
      <c r="HZN49" s="321"/>
      <c r="HZO49" s="1159"/>
      <c r="HZP49" s="1161"/>
      <c r="HZQ49" s="1162"/>
      <c r="HZR49" s="1162"/>
      <c r="HZS49" s="1162"/>
      <c r="HZT49" s="1163"/>
      <c r="HZU49" s="269"/>
      <c r="HZV49" s="267"/>
      <c r="HZW49" s="320"/>
      <c r="HZX49" s="321"/>
      <c r="HZY49" s="1159"/>
      <c r="HZZ49" s="1161"/>
      <c r="IAA49" s="1162"/>
      <c r="IAB49" s="1162"/>
      <c r="IAC49" s="1162"/>
      <c r="IAD49" s="1163"/>
      <c r="IAE49" s="269"/>
      <c r="IAF49" s="267"/>
      <c r="IAG49" s="320"/>
      <c r="IAH49" s="321"/>
      <c r="IAI49" s="1159"/>
      <c r="IAJ49" s="1161"/>
      <c r="IAK49" s="1162"/>
      <c r="IAL49" s="1162"/>
      <c r="IAM49" s="1162"/>
      <c r="IAN49" s="1163"/>
      <c r="IAO49" s="269"/>
      <c r="IAP49" s="267"/>
      <c r="IAQ49" s="320"/>
      <c r="IAR49" s="321"/>
      <c r="IAS49" s="1159"/>
      <c r="IAT49" s="1161"/>
      <c r="IAU49" s="1162"/>
      <c r="IAV49" s="1162"/>
      <c r="IAW49" s="1162"/>
      <c r="IAX49" s="1163"/>
      <c r="IAY49" s="269"/>
      <c r="IAZ49" s="267"/>
      <c r="IBA49" s="320"/>
      <c r="IBB49" s="321"/>
      <c r="IBC49" s="1159"/>
      <c r="IBD49" s="1161"/>
      <c r="IBE49" s="1162"/>
      <c r="IBF49" s="1162"/>
      <c r="IBG49" s="1162"/>
      <c r="IBH49" s="1163"/>
      <c r="IBI49" s="269"/>
      <c r="IBJ49" s="267"/>
      <c r="IBK49" s="320"/>
      <c r="IBL49" s="321"/>
      <c r="IBM49" s="1159"/>
      <c r="IBN49" s="1161"/>
      <c r="IBO49" s="1162"/>
      <c r="IBP49" s="1162"/>
      <c r="IBQ49" s="1162"/>
      <c r="IBR49" s="1163"/>
      <c r="IBS49" s="269"/>
      <c r="IBT49" s="267"/>
      <c r="IBU49" s="320"/>
      <c r="IBV49" s="321"/>
      <c r="IBW49" s="1159"/>
      <c r="IBX49" s="1161"/>
      <c r="IBY49" s="1162"/>
      <c r="IBZ49" s="1162"/>
      <c r="ICA49" s="1162"/>
      <c r="ICB49" s="1163"/>
      <c r="ICC49" s="269"/>
      <c r="ICD49" s="267"/>
      <c r="ICE49" s="320"/>
      <c r="ICF49" s="321"/>
      <c r="ICG49" s="1159"/>
      <c r="ICH49" s="1161"/>
      <c r="ICI49" s="1162"/>
      <c r="ICJ49" s="1162"/>
      <c r="ICK49" s="1162"/>
      <c r="ICL49" s="1163"/>
      <c r="ICM49" s="269"/>
      <c r="ICN49" s="267"/>
      <c r="ICO49" s="320"/>
      <c r="ICP49" s="321"/>
      <c r="ICQ49" s="1159"/>
      <c r="ICR49" s="1161"/>
      <c r="ICS49" s="1162"/>
      <c r="ICT49" s="1162"/>
      <c r="ICU49" s="1162"/>
      <c r="ICV49" s="1163"/>
      <c r="ICW49" s="269"/>
      <c r="ICX49" s="267"/>
      <c r="ICY49" s="320"/>
      <c r="ICZ49" s="321"/>
      <c r="IDA49" s="1159"/>
      <c r="IDB49" s="1161"/>
      <c r="IDC49" s="1162"/>
      <c r="IDD49" s="1162"/>
      <c r="IDE49" s="1162"/>
      <c r="IDF49" s="1163"/>
      <c r="IDG49" s="269"/>
      <c r="IDH49" s="267"/>
      <c r="IDI49" s="320"/>
      <c r="IDJ49" s="321"/>
      <c r="IDK49" s="1159"/>
      <c r="IDL49" s="1161"/>
      <c r="IDM49" s="1162"/>
      <c r="IDN49" s="1162"/>
      <c r="IDO49" s="1162"/>
      <c r="IDP49" s="1163"/>
      <c r="IDQ49" s="269"/>
      <c r="IDR49" s="267"/>
      <c r="IDS49" s="320"/>
      <c r="IDT49" s="321"/>
      <c r="IDU49" s="1159"/>
      <c r="IDV49" s="1161"/>
      <c r="IDW49" s="1162"/>
      <c r="IDX49" s="1162"/>
      <c r="IDY49" s="1162"/>
      <c r="IDZ49" s="1163"/>
      <c r="IEA49" s="269"/>
      <c r="IEB49" s="267"/>
      <c r="IEC49" s="320"/>
      <c r="IED49" s="321"/>
      <c r="IEE49" s="1159"/>
      <c r="IEF49" s="1161"/>
      <c r="IEG49" s="1162"/>
      <c r="IEH49" s="1162"/>
      <c r="IEI49" s="1162"/>
      <c r="IEJ49" s="1163"/>
      <c r="IEK49" s="269"/>
      <c r="IEL49" s="267"/>
      <c r="IEM49" s="320"/>
      <c r="IEN49" s="321"/>
      <c r="IEO49" s="1159"/>
      <c r="IEP49" s="1161"/>
      <c r="IEQ49" s="1162"/>
      <c r="IER49" s="1162"/>
      <c r="IES49" s="1162"/>
      <c r="IET49" s="1163"/>
      <c r="IEU49" s="269"/>
      <c r="IEV49" s="267"/>
      <c r="IEW49" s="320"/>
      <c r="IEX49" s="321"/>
      <c r="IEY49" s="1159"/>
      <c r="IEZ49" s="1161"/>
      <c r="IFA49" s="1162"/>
      <c r="IFB49" s="1162"/>
      <c r="IFC49" s="1162"/>
      <c r="IFD49" s="1163"/>
      <c r="IFE49" s="269"/>
      <c r="IFF49" s="267"/>
      <c r="IFG49" s="320"/>
      <c r="IFH49" s="321"/>
      <c r="IFI49" s="1159"/>
      <c r="IFJ49" s="1161"/>
      <c r="IFK49" s="1162"/>
      <c r="IFL49" s="1162"/>
      <c r="IFM49" s="1162"/>
      <c r="IFN49" s="1163"/>
      <c r="IFO49" s="269"/>
      <c r="IFP49" s="267"/>
      <c r="IFQ49" s="320"/>
      <c r="IFR49" s="321"/>
      <c r="IFS49" s="1159"/>
      <c r="IFT49" s="1161"/>
      <c r="IFU49" s="1162"/>
      <c r="IFV49" s="1162"/>
      <c r="IFW49" s="1162"/>
      <c r="IFX49" s="1163"/>
      <c r="IFY49" s="269"/>
      <c r="IFZ49" s="267"/>
      <c r="IGA49" s="320"/>
      <c r="IGB49" s="321"/>
      <c r="IGC49" s="1159"/>
      <c r="IGD49" s="1161"/>
      <c r="IGE49" s="1162"/>
      <c r="IGF49" s="1162"/>
      <c r="IGG49" s="1162"/>
      <c r="IGH49" s="1163"/>
      <c r="IGI49" s="269"/>
      <c r="IGJ49" s="267"/>
      <c r="IGK49" s="320"/>
      <c r="IGL49" s="321"/>
      <c r="IGM49" s="1159"/>
      <c r="IGN49" s="1161"/>
      <c r="IGO49" s="1162"/>
      <c r="IGP49" s="1162"/>
      <c r="IGQ49" s="1162"/>
      <c r="IGR49" s="1163"/>
      <c r="IGS49" s="269"/>
      <c r="IGT49" s="267"/>
      <c r="IGU49" s="320"/>
      <c r="IGV49" s="321"/>
      <c r="IGW49" s="1159"/>
      <c r="IGX49" s="1161"/>
      <c r="IGY49" s="1162"/>
      <c r="IGZ49" s="1162"/>
      <c r="IHA49" s="1162"/>
      <c r="IHB49" s="1163"/>
      <c r="IHC49" s="269"/>
      <c r="IHD49" s="267"/>
      <c r="IHE49" s="320"/>
      <c r="IHF49" s="321"/>
      <c r="IHG49" s="1159"/>
      <c r="IHH49" s="1161"/>
      <c r="IHI49" s="1162"/>
      <c r="IHJ49" s="1162"/>
      <c r="IHK49" s="1162"/>
      <c r="IHL49" s="1163"/>
      <c r="IHM49" s="269"/>
      <c r="IHN49" s="267"/>
      <c r="IHO49" s="320"/>
      <c r="IHP49" s="321"/>
      <c r="IHQ49" s="1159"/>
      <c r="IHR49" s="1161"/>
      <c r="IHS49" s="1162"/>
      <c r="IHT49" s="1162"/>
      <c r="IHU49" s="1162"/>
      <c r="IHV49" s="1163"/>
      <c r="IHW49" s="269"/>
      <c r="IHX49" s="267"/>
      <c r="IHY49" s="320"/>
      <c r="IHZ49" s="321"/>
      <c r="IIA49" s="1159"/>
      <c r="IIB49" s="1161"/>
      <c r="IIC49" s="1162"/>
      <c r="IID49" s="1162"/>
      <c r="IIE49" s="1162"/>
      <c r="IIF49" s="1163"/>
      <c r="IIG49" s="269"/>
      <c r="IIH49" s="267"/>
      <c r="III49" s="320"/>
      <c r="IIJ49" s="321"/>
      <c r="IIK49" s="1159"/>
      <c r="IIL49" s="1161"/>
      <c r="IIM49" s="1162"/>
      <c r="IIN49" s="1162"/>
      <c r="IIO49" s="1162"/>
      <c r="IIP49" s="1163"/>
      <c r="IIQ49" s="269"/>
      <c r="IIR49" s="267"/>
      <c r="IIS49" s="320"/>
      <c r="IIT49" s="321"/>
      <c r="IIU49" s="1159"/>
      <c r="IIV49" s="1161"/>
      <c r="IIW49" s="1162"/>
      <c r="IIX49" s="1162"/>
      <c r="IIY49" s="1162"/>
      <c r="IIZ49" s="1163"/>
      <c r="IJA49" s="269"/>
      <c r="IJB49" s="267"/>
      <c r="IJC49" s="320"/>
      <c r="IJD49" s="321"/>
      <c r="IJE49" s="1159"/>
      <c r="IJF49" s="1161"/>
      <c r="IJG49" s="1162"/>
      <c r="IJH49" s="1162"/>
      <c r="IJI49" s="1162"/>
      <c r="IJJ49" s="1163"/>
      <c r="IJK49" s="269"/>
      <c r="IJL49" s="267"/>
      <c r="IJM49" s="320"/>
      <c r="IJN49" s="321"/>
      <c r="IJO49" s="1159"/>
      <c r="IJP49" s="1161"/>
      <c r="IJQ49" s="1162"/>
      <c r="IJR49" s="1162"/>
      <c r="IJS49" s="1162"/>
      <c r="IJT49" s="1163"/>
      <c r="IJU49" s="269"/>
      <c r="IJV49" s="267"/>
      <c r="IJW49" s="320"/>
      <c r="IJX49" s="321"/>
      <c r="IJY49" s="1159"/>
      <c r="IJZ49" s="1161"/>
      <c r="IKA49" s="1162"/>
      <c r="IKB49" s="1162"/>
      <c r="IKC49" s="1162"/>
      <c r="IKD49" s="1163"/>
      <c r="IKE49" s="269"/>
      <c r="IKF49" s="267"/>
      <c r="IKG49" s="320"/>
      <c r="IKH49" s="321"/>
      <c r="IKI49" s="1159"/>
      <c r="IKJ49" s="1161"/>
      <c r="IKK49" s="1162"/>
      <c r="IKL49" s="1162"/>
      <c r="IKM49" s="1162"/>
      <c r="IKN49" s="1163"/>
      <c r="IKO49" s="269"/>
      <c r="IKP49" s="267"/>
      <c r="IKQ49" s="320"/>
      <c r="IKR49" s="321"/>
      <c r="IKS49" s="1159"/>
      <c r="IKT49" s="1161"/>
      <c r="IKU49" s="1162"/>
      <c r="IKV49" s="1162"/>
      <c r="IKW49" s="1162"/>
      <c r="IKX49" s="1163"/>
      <c r="IKY49" s="269"/>
      <c r="IKZ49" s="267"/>
      <c r="ILA49" s="320"/>
      <c r="ILB49" s="321"/>
      <c r="ILC49" s="1159"/>
      <c r="ILD49" s="1161"/>
      <c r="ILE49" s="1162"/>
      <c r="ILF49" s="1162"/>
      <c r="ILG49" s="1162"/>
      <c r="ILH49" s="1163"/>
      <c r="ILI49" s="269"/>
      <c r="ILJ49" s="267"/>
      <c r="ILK49" s="320"/>
      <c r="ILL49" s="321"/>
      <c r="ILM49" s="1159"/>
      <c r="ILN49" s="1161"/>
      <c r="ILO49" s="1162"/>
      <c r="ILP49" s="1162"/>
      <c r="ILQ49" s="1162"/>
      <c r="ILR49" s="1163"/>
      <c r="ILS49" s="269"/>
      <c r="ILT49" s="267"/>
      <c r="ILU49" s="320"/>
      <c r="ILV49" s="321"/>
      <c r="ILW49" s="1159"/>
      <c r="ILX49" s="1161"/>
      <c r="ILY49" s="1162"/>
      <c r="ILZ49" s="1162"/>
      <c r="IMA49" s="1162"/>
      <c r="IMB49" s="1163"/>
      <c r="IMC49" s="269"/>
      <c r="IMD49" s="267"/>
      <c r="IME49" s="320"/>
      <c r="IMF49" s="321"/>
      <c r="IMG49" s="1159"/>
      <c r="IMH49" s="1161"/>
      <c r="IMI49" s="1162"/>
      <c r="IMJ49" s="1162"/>
      <c r="IMK49" s="1162"/>
      <c r="IML49" s="1163"/>
      <c r="IMM49" s="269"/>
      <c r="IMN49" s="267"/>
      <c r="IMO49" s="320"/>
      <c r="IMP49" s="321"/>
      <c r="IMQ49" s="1159"/>
      <c r="IMR49" s="1161"/>
      <c r="IMS49" s="1162"/>
      <c r="IMT49" s="1162"/>
      <c r="IMU49" s="1162"/>
      <c r="IMV49" s="1163"/>
      <c r="IMW49" s="269"/>
      <c r="IMX49" s="267"/>
      <c r="IMY49" s="320"/>
      <c r="IMZ49" s="321"/>
      <c r="INA49" s="1159"/>
      <c r="INB49" s="1161"/>
      <c r="INC49" s="1162"/>
      <c r="IND49" s="1162"/>
      <c r="INE49" s="1162"/>
      <c r="INF49" s="1163"/>
      <c r="ING49" s="269"/>
      <c r="INH49" s="267"/>
      <c r="INI49" s="320"/>
      <c r="INJ49" s="321"/>
      <c r="INK49" s="1159"/>
      <c r="INL49" s="1161"/>
      <c r="INM49" s="1162"/>
      <c r="INN49" s="1162"/>
      <c r="INO49" s="1162"/>
      <c r="INP49" s="1163"/>
      <c r="INQ49" s="269"/>
      <c r="INR49" s="267"/>
      <c r="INS49" s="320"/>
      <c r="INT49" s="321"/>
      <c r="INU49" s="1159"/>
      <c r="INV49" s="1161"/>
      <c r="INW49" s="1162"/>
      <c r="INX49" s="1162"/>
      <c r="INY49" s="1162"/>
      <c r="INZ49" s="1163"/>
      <c r="IOA49" s="269"/>
      <c r="IOB49" s="267"/>
      <c r="IOC49" s="320"/>
      <c r="IOD49" s="321"/>
      <c r="IOE49" s="1159"/>
      <c r="IOF49" s="1161"/>
      <c r="IOG49" s="1162"/>
      <c r="IOH49" s="1162"/>
      <c r="IOI49" s="1162"/>
      <c r="IOJ49" s="1163"/>
      <c r="IOK49" s="269"/>
      <c r="IOL49" s="267"/>
      <c r="IOM49" s="320"/>
      <c r="ION49" s="321"/>
      <c r="IOO49" s="1159"/>
      <c r="IOP49" s="1161"/>
      <c r="IOQ49" s="1162"/>
      <c r="IOR49" s="1162"/>
      <c r="IOS49" s="1162"/>
      <c r="IOT49" s="1163"/>
      <c r="IOU49" s="269"/>
      <c r="IOV49" s="267"/>
      <c r="IOW49" s="320"/>
      <c r="IOX49" s="321"/>
      <c r="IOY49" s="1159"/>
      <c r="IOZ49" s="1161"/>
      <c r="IPA49" s="1162"/>
      <c r="IPB49" s="1162"/>
      <c r="IPC49" s="1162"/>
      <c r="IPD49" s="1163"/>
      <c r="IPE49" s="269"/>
      <c r="IPF49" s="267"/>
      <c r="IPG49" s="320"/>
      <c r="IPH49" s="321"/>
      <c r="IPI49" s="1159"/>
      <c r="IPJ49" s="1161"/>
      <c r="IPK49" s="1162"/>
      <c r="IPL49" s="1162"/>
      <c r="IPM49" s="1162"/>
      <c r="IPN49" s="1163"/>
      <c r="IPO49" s="269"/>
      <c r="IPP49" s="267"/>
      <c r="IPQ49" s="320"/>
      <c r="IPR49" s="321"/>
      <c r="IPS49" s="1159"/>
      <c r="IPT49" s="1161"/>
      <c r="IPU49" s="1162"/>
      <c r="IPV49" s="1162"/>
      <c r="IPW49" s="1162"/>
      <c r="IPX49" s="1163"/>
      <c r="IPY49" s="269"/>
      <c r="IPZ49" s="267"/>
      <c r="IQA49" s="320"/>
      <c r="IQB49" s="321"/>
      <c r="IQC49" s="1159"/>
      <c r="IQD49" s="1161"/>
      <c r="IQE49" s="1162"/>
      <c r="IQF49" s="1162"/>
      <c r="IQG49" s="1162"/>
      <c r="IQH49" s="1163"/>
      <c r="IQI49" s="269"/>
      <c r="IQJ49" s="267"/>
      <c r="IQK49" s="320"/>
      <c r="IQL49" s="321"/>
      <c r="IQM49" s="1159"/>
      <c r="IQN49" s="1161"/>
      <c r="IQO49" s="1162"/>
      <c r="IQP49" s="1162"/>
      <c r="IQQ49" s="1162"/>
      <c r="IQR49" s="1163"/>
      <c r="IQS49" s="269"/>
      <c r="IQT49" s="267"/>
      <c r="IQU49" s="320"/>
      <c r="IQV49" s="321"/>
      <c r="IQW49" s="1159"/>
      <c r="IQX49" s="1161"/>
      <c r="IQY49" s="1162"/>
      <c r="IQZ49" s="1162"/>
      <c r="IRA49" s="1162"/>
      <c r="IRB49" s="1163"/>
      <c r="IRC49" s="269"/>
      <c r="IRD49" s="267"/>
      <c r="IRE49" s="320"/>
      <c r="IRF49" s="321"/>
      <c r="IRG49" s="1159"/>
      <c r="IRH49" s="1161"/>
      <c r="IRI49" s="1162"/>
      <c r="IRJ49" s="1162"/>
      <c r="IRK49" s="1162"/>
      <c r="IRL49" s="1163"/>
      <c r="IRM49" s="269"/>
      <c r="IRN49" s="267"/>
      <c r="IRO49" s="320"/>
      <c r="IRP49" s="321"/>
      <c r="IRQ49" s="1159"/>
      <c r="IRR49" s="1161"/>
      <c r="IRS49" s="1162"/>
      <c r="IRT49" s="1162"/>
      <c r="IRU49" s="1162"/>
      <c r="IRV49" s="1163"/>
      <c r="IRW49" s="269"/>
      <c r="IRX49" s="267"/>
      <c r="IRY49" s="320"/>
      <c r="IRZ49" s="321"/>
      <c r="ISA49" s="1159"/>
      <c r="ISB49" s="1161"/>
      <c r="ISC49" s="1162"/>
      <c r="ISD49" s="1162"/>
      <c r="ISE49" s="1162"/>
      <c r="ISF49" s="1163"/>
      <c r="ISG49" s="269"/>
      <c r="ISH49" s="267"/>
      <c r="ISI49" s="320"/>
      <c r="ISJ49" s="321"/>
      <c r="ISK49" s="1159"/>
      <c r="ISL49" s="1161"/>
      <c r="ISM49" s="1162"/>
      <c r="ISN49" s="1162"/>
      <c r="ISO49" s="1162"/>
      <c r="ISP49" s="1163"/>
      <c r="ISQ49" s="269"/>
      <c r="ISR49" s="267"/>
      <c r="ISS49" s="320"/>
      <c r="IST49" s="321"/>
      <c r="ISU49" s="1159"/>
      <c r="ISV49" s="1161"/>
      <c r="ISW49" s="1162"/>
      <c r="ISX49" s="1162"/>
      <c r="ISY49" s="1162"/>
      <c r="ISZ49" s="1163"/>
      <c r="ITA49" s="269"/>
      <c r="ITB49" s="267"/>
      <c r="ITC49" s="320"/>
      <c r="ITD49" s="321"/>
      <c r="ITE49" s="1159"/>
      <c r="ITF49" s="1161"/>
      <c r="ITG49" s="1162"/>
      <c r="ITH49" s="1162"/>
      <c r="ITI49" s="1162"/>
      <c r="ITJ49" s="1163"/>
      <c r="ITK49" s="269"/>
      <c r="ITL49" s="267"/>
      <c r="ITM49" s="320"/>
      <c r="ITN49" s="321"/>
      <c r="ITO49" s="1159"/>
      <c r="ITP49" s="1161"/>
      <c r="ITQ49" s="1162"/>
      <c r="ITR49" s="1162"/>
      <c r="ITS49" s="1162"/>
      <c r="ITT49" s="1163"/>
      <c r="ITU49" s="269"/>
      <c r="ITV49" s="267"/>
      <c r="ITW49" s="320"/>
      <c r="ITX49" s="321"/>
      <c r="ITY49" s="1159"/>
      <c r="ITZ49" s="1161"/>
      <c r="IUA49" s="1162"/>
      <c r="IUB49" s="1162"/>
      <c r="IUC49" s="1162"/>
      <c r="IUD49" s="1163"/>
      <c r="IUE49" s="269"/>
      <c r="IUF49" s="267"/>
      <c r="IUG49" s="320"/>
      <c r="IUH49" s="321"/>
      <c r="IUI49" s="1159"/>
      <c r="IUJ49" s="1161"/>
      <c r="IUK49" s="1162"/>
      <c r="IUL49" s="1162"/>
      <c r="IUM49" s="1162"/>
      <c r="IUN49" s="1163"/>
      <c r="IUO49" s="269"/>
      <c r="IUP49" s="267"/>
      <c r="IUQ49" s="320"/>
      <c r="IUR49" s="321"/>
      <c r="IUS49" s="1159"/>
      <c r="IUT49" s="1161"/>
      <c r="IUU49" s="1162"/>
      <c r="IUV49" s="1162"/>
      <c r="IUW49" s="1162"/>
      <c r="IUX49" s="1163"/>
      <c r="IUY49" s="269"/>
      <c r="IUZ49" s="267"/>
      <c r="IVA49" s="320"/>
      <c r="IVB49" s="321"/>
      <c r="IVC49" s="1159"/>
      <c r="IVD49" s="1161"/>
      <c r="IVE49" s="1162"/>
      <c r="IVF49" s="1162"/>
      <c r="IVG49" s="1162"/>
      <c r="IVH49" s="1163"/>
      <c r="IVI49" s="269"/>
      <c r="IVJ49" s="267"/>
      <c r="IVK49" s="320"/>
      <c r="IVL49" s="321"/>
      <c r="IVM49" s="1159"/>
      <c r="IVN49" s="1161"/>
      <c r="IVO49" s="1162"/>
      <c r="IVP49" s="1162"/>
      <c r="IVQ49" s="1162"/>
      <c r="IVR49" s="1163"/>
      <c r="IVS49" s="269"/>
      <c r="IVT49" s="267"/>
      <c r="IVU49" s="320"/>
      <c r="IVV49" s="321"/>
      <c r="IVW49" s="1159"/>
      <c r="IVX49" s="1161"/>
      <c r="IVY49" s="1162"/>
      <c r="IVZ49" s="1162"/>
      <c r="IWA49" s="1162"/>
      <c r="IWB49" s="1163"/>
      <c r="IWC49" s="269"/>
      <c r="IWD49" s="267"/>
      <c r="IWE49" s="320"/>
      <c r="IWF49" s="321"/>
      <c r="IWG49" s="1159"/>
      <c r="IWH49" s="1161"/>
      <c r="IWI49" s="1162"/>
      <c r="IWJ49" s="1162"/>
      <c r="IWK49" s="1162"/>
      <c r="IWL49" s="1163"/>
      <c r="IWM49" s="269"/>
      <c r="IWN49" s="267"/>
      <c r="IWO49" s="320"/>
      <c r="IWP49" s="321"/>
      <c r="IWQ49" s="1159"/>
      <c r="IWR49" s="1161"/>
      <c r="IWS49" s="1162"/>
      <c r="IWT49" s="1162"/>
      <c r="IWU49" s="1162"/>
      <c r="IWV49" s="1163"/>
      <c r="IWW49" s="269"/>
      <c r="IWX49" s="267"/>
      <c r="IWY49" s="320"/>
      <c r="IWZ49" s="321"/>
      <c r="IXA49" s="1159"/>
      <c r="IXB49" s="1161"/>
      <c r="IXC49" s="1162"/>
      <c r="IXD49" s="1162"/>
      <c r="IXE49" s="1162"/>
      <c r="IXF49" s="1163"/>
      <c r="IXG49" s="269"/>
      <c r="IXH49" s="267"/>
      <c r="IXI49" s="320"/>
      <c r="IXJ49" s="321"/>
      <c r="IXK49" s="1159"/>
      <c r="IXL49" s="1161"/>
      <c r="IXM49" s="1162"/>
      <c r="IXN49" s="1162"/>
      <c r="IXO49" s="1162"/>
      <c r="IXP49" s="1163"/>
      <c r="IXQ49" s="269"/>
      <c r="IXR49" s="267"/>
      <c r="IXS49" s="320"/>
      <c r="IXT49" s="321"/>
      <c r="IXU49" s="1159"/>
      <c r="IXV49" s="1161"/>
      <c r="IXW49" s="1162"/>
      <c r="IXX49" s="1162"/>
      <c r="IXY49" s="1162"/>
      <c r="IXZ49" s="1163"/>
      <c r="IYA49" s="269"/>
      <c r="IYB49" s="267"/>
      <c r="IYC49" s="320"/>
      <c r="IYD49" s="321"/>
      <c r="IYE49" s="1159"/>
      <c r="IYF49" s="1161"/>
      <c r="IYG49" s="1162"/>
      <c r="IYH49" s="1162"/>
      <c r="IYI49" s="1162"/>
      <c r="IYJ49" s="1163"/>
      <c r="IYK49" s="269"/>
      <c r="IYL49" s="267"/>
      <c r="IYM49" s="320"/>
      <c r="IYN49" s="321"/>
      <c r="IYO49" s="1159"/>
      <c r="IYP49" s="1161"/>
      <c r="IYQ49" s="1162"/>
      <c r="IYR49" s="1162"/>
      <c r="IYS49" s="1162"/>
      <c r="IYT49" s="1163"/>
      <c r="IYU49" s="269"/>
      <c r="IYV49" s="267"/>
      <c r="IYW49" s="320"/>
      <c r="IYX49" s="321"/>
      <c r="IYY49" s="1159"/>
      <c r="IYZ49" s="1161"/>
      <c r="IZA49" s="1162"/>
      <c r="IZB49" s="1162"/>
      <c r="IZC49" s="1162"/>
      <c r="IZD49" s="1163"/>
      <c r="IZE49" s="269"/>
      <c r="IZF49" s="267"/>
      <c r="IZG49" s="320"/>
      <c r="IZH49" s="321"/>
      <c r="IZI49" s="1159"/>
      <c r="IZJ49" s="1161"/>
      <c r="IZK49" s="1162"/>
      <c r="IZL49" s="1162"/>
      <c r="IZM49" s="1162"/>
      <c r="IZN49" s="1163"/>
      <c r="IZO49" s="269"/>
      <c r="IZP49" s="267"/>
      <c r="IZQ49" s="320"/>
      <c r="IZR49" s="321"/>
      <c r="IZS49" s="1159"/>
      <c r="IZT49" s="1161"/>
      <c r="IZU49" s="1162"/>
      <c r="IZV49" s="1162"/>
      <c r="IZW49" s="1162"/>
      <c r="IZX49" s="1163"/>
      <c r="IZY49" s="269"/>
      <c r="IZZ49" s="267"/>
      <c r="JAA49" s="320"/>
      <c r="JAB49" s="321"/>
      <c r="JAC49" s="1159"/>
      <c r="JAD49" s="1161"/>
      <c r="JAE49" s="1162"/>
      <c r="JAF49" s="1162"/>
      <c r="JAG49" s="1162"/>
      <c r="JAH49" s="1163"/>
      <c r="JAI49" s="269"/>
      <c r="JAJ49" s="267"/>
      <c r="JAK49" s="320"/>
      <c r="JAL49" s="321"/>
      <c r="JAM49" s="1159"/>
      <c r="JAN49" s="1161"/>
      <c r="JAO49" s="1162"/>
      <c r="JAP49" s="1162"/>
      <c r="JAQ49" s="1162"/>
      <c r="JAR49" s="1163"/>
      <c r="JAS49" s="269"/>
      <c r="JAT49" s="267"/>
      <c r="JAU49" s="320"/>
      <c r="JAV49" s="321"/>
      <c r="JAW49" s="1159"/>
      <c r="JAX49" s="1161"/>
      <c r="JAY49" s="1162"/>
      <c r="JAZ49" s="1162"/>
      <c r="JBA49" s="1162"/>
      <c r="JBB49" s="1163"/>
      <c r="JBC49" s="269"/>
      <c r="JBD49" s="267"/>
      <c r="JBE49" s="320"/>
      <c r="JBF49" s="321"/>
      <c r="JBG49" s="1159"/>
      <c r="JBH49" s="1161"/>
      <c r="JBI49" s="1162"/>
      <c r="JBJ49" s="1162"/>
      <c r="JBK49" s="1162"/>
      <c r="JBL49" s="1163"/>
      <c r="JBM49" s="269"/>
      <c r="JBN49" s="267"/>
      <c r="JBO49" s="320"/>
      <c r="JBP49" s="321"/>
      <c r="JBQ49" s="1159"/>
      <c r="JBR49" s="1161"/>
      <c r="JBS49" s="1162"/>
      <c r="JBT49" s="1162"/>
      <c r="JBU49" s="1162"/>
      <c r="JBV49" s="1163"/>
      <c r="JBW49" s="269"/>
      <c r="JBX49" s="267"/>
      <c r="JBY49" s="320"/>
      <c r="JBZ49" s="321"/>
      <c r="JCA49" s="1159"/>
      <c r="JCB49" s="1161"/>
      <c r="JCC49" s="1162"/>
      <c r="JCD49" s="1162"/>
      <c r="JCE49" s="1162"/>
      <c r="JCF49" s="1163"/>
      <c r="JCG49" s="269"/>
      <c r="JCH49" s="267"/>
      <c r="JCI49" s="320"/>
      <c r="JCJ49" s="321"/>
      <c r="JCK49" s="1159"/>
      <c r="JCL49" s="1161"/>
      <c r="JCM49" s="1162"/>
      <c r="JCN49" s="1162"/>
      <c r="JCO49" s="1162"/>
      <c r="JCP49" s="1163"/>
      <c r="JCQ49" s="269"/>
      <c r="JCR49" s="267"/>
      <c r="JCS49" s="320"/>
      <c r="JCT49" s="321"/>
      <c r="JCU49" s="1159"/>
      <c r="JCV49" s="1161"/>
      <c r="JCW49" s="1162"/>
      <c r="JCX49" s="1162"/>
      <c r="JCY49" s="1162"/>
      <c r="JCZ49" s="1163"/>
      <c r="JDA49" s="269"/>
      <c r="JDB49" s="267"/>
      <c r="JDC49" s="320"/>
      <c r="JDD49" s="321"/>
      <c r="JDE49" s="1159"/>
      <c r="JDF49" s="1161"/>
      <c r="JDG49" s="1162"/>
      <c r="JDH49" s="1162"/>
      <c r="JDI49" s="1162"/>
      <c r="JDJ49" s="1163"/>
      <c r="JDK49" s="269"/>
      <c r="JDL49" s="267"/>
      <c r="JDM49" s="320"/>
      <c r="JDN49" s="321"/>
      <c r="JDO49" s="1159"/>
      <c r="JDP49" s="1161"/>
      <c r="JDQ49" s="1162"/>
      <c r="JDR49" s="1162"/>
      <c r="JDS49" s="1162"/>
      <c r="JDT49" s="1163"/>
      <c r="JDU49" s="269"/>
      <c r="JDV49" s="267"/>
      <c r="JDW49" s="320"/>
      <c r="JDX49" s="321"/>
      <c r="JDY49" s="1159"/>
      <c r="JDZ49" s="1161"/>
      <c r="JEA49" s="1162"/>
      <c r="JEB49" s="1162"/>
      <c r="JEC49" s="1162"/>
      <c r="JED49" s="1163"/>
      <c r="JEE49" s="269"/>
      <c r="JEF49" s="267"/>
      <c r="JEG49" s="320"/>
      <c r="JEH49" s="321"/>
      <c r="JEI49" s="1159"/>
      <c r="JEJ49" s="1161"/>
      <c r="JEK49" s="1162"/>
      <c r="JEL49" s="1162"/>
      <c r="JEM49" s="1162"/>
      <c r="JEN49" s="1163"/>
      <c r="JEO49" s="269"/>
      <c r="JEP49" s="267"/>
      <c r="JEQ49" s="320"/>
      <c r="JER49" s="321"/>
      <c r="JES49" s="1159"/>
      <c r="JET49" s="1161"/>
      <c r="JEU49" s="1162"/>
      <c r="JEV49" s="1162"/>
      <c r="JEW49" s="1162"/>
      <c r="JEX49" s="1163"/>
      <c r="JEY49" s="269"/>
      <c r="JEZ49" s="267"/>
      <c r="JFA49" s="320"/>
      <c r="JFB49" s="321"/>
      <c r="JFC49" s="1159"/>
      <c r="JFD49" s="1161"/>
      <c r="JFE49" s="1162"/>
      <c r="JFF49" s="1162"/>
      <c r="JFG49" s="1162"/>
      <c r="JFH49" s="1163"/>
      <c r="JFI49" s="269"/>
      <c r="JFJ49" s="267"/>
      <c r="JFK49" s="320"/>
      <c r="JFL49" s="321"/>
      <c r="JFM49" s="1159"/>
      <c r="JFN49" s="1161"/>
      <c r="JFO49" s="1162"/>
      <c r="JFP49" s="1162"/>
      <c r="JFQ49" s="1162"/>
      <c r="JFR49" s="1163"/>
      <c r="JFS49" s="269"/>
      <c r="JFT49" s="267"/>
      <c r="JFU49" s="320"/>
      <c r="JFV49" s="321"/>
      <c r="JFW49" s="1159"/>
      <c r="JFX49" s="1161"/>
      <c r="JFY49" s="1162"/>
      <c r="JFZ49" s="1162"/>
      <c r="JGA49" s="1162"/>
      <c r="JGB49" s="1163"/>
      <c r="JGC49" s="269"/>
      <c r="JGD49" s="267"/>
      <c r="JGE49" s="320"/>
      <c r="JGF49" s="321"/>
      <c r="JGG49" s="1159"/>
      <c r="JGH49" s="1161"/>
      <c r="JGI49" s="1162"/>
      <c r="JGJ49" s="1162"/>
      <c r="JGK49" s="1162"/>
      <c r="JGL49" s="1163"/>
      <c r="JGM49" s="269"/>
      <c r="JGN49" s="267"/>
      <c r="JGO49" s="320"/>
      <c r="JGP49" s="321"/>
      <c r="JGQ49" s="1159"/>
      <c r="JGR49" s="1161"/>
      <c r="JGS49" s="1162"/>
      <c r="JGT49" s="1162"/>
      <c r="JGU49" s="1162"/>
      <c r="JGV49" s="1163"/>
      <c r="JGW49" s="269"/>
      <c r="JGX49" s="267"/>
      <c r="JGY49" s="320"/>
      <c r="JGZ49" s="321"/>
      <c r="JHA49" s="1159"/>
      <c r="JHB49" s="1161"/>
      <c r="JHC49" s="1162"/>
      <c r="JHD49" s="1162"/>
      <c r="JHE49" s="1162"/>
      <c r="JHF49" s="1163"/>
      <c r="JHG49" s="269"/>
      <c r="JHH49" s="267"/>
      <c r="JHI49" s="320"/>
      <c r="JHJ49" s="321"/>
      <c r="JHK49" s="1159"/>
      <c r="JHL49" s="1161"/>
      <c r="JHM49" s="1162"/>
      <c r="JHN49" s="1162"/>
      <c r="JHO49" s="1162"/>
      <c r="JHP49" s="1163"/>
      <c r="JHQ49" s="269"/>
      <c r="JHR49" s="267"/>
      <c r="JHS49" s="320"/>
      <c r="JHT49" s="321"/>
      <c r="JHU49" s="1159"/>
      <c r="JHV49" s="1161"/>
      <c r="JHW49" s="1162"/>
      <c r="JHX49" s="1162"/>
      <c r="JHY49" s="1162"/>
      <c r="JHZ49" s="1163"/>
      <c r="JIA49" s="269"/>
      <c r="JIB49" s="267"/>
      <c r="JIC49" s="320"/>
      <c r="JID49" s="321"/>
      <c r="JIE49" s="1159"/>
      <c r="JIF49" s="1161"/>
      <c r="JIG49" s="1162"/>
      <c r="JIH49" s="1162"/>
      <c r="JII49" s="1162"/>
      <c r="JIJ49" s="1163"/>
      <c r="JIK49" s="269"/>
      <c r="JIL49" s="267"/>
      <c r="JIM49" s="320"/>
      <c r="JIN49" s="321"/>
      <c r="JIO49" s="1159"/>
      <c r="JIP49" s="1161"/>
      <c r="JIQ49" s="1162"/>
      <c r="JIR49" s="1162"/>
      <c r="JIS49" s="1162"/>
      <c r="JIT49" s="1163"/>
      <c r="JIU49" s="269"/>
      <c r="JIV49" s="267"/>
      <c r="JIW49" s="320"/>
      <c r="JIX49" s="321"/>
      <c r="JIY49" s="1159"/>
      <c r="JIZ49" s="1161"/>
      <c r="JJA49" s="1162"/>
      <c r="JJB49" s="1162"/>
      <c r="JJC49" s="1162"/>
      <c r="JJD49" s="1163"/>
      <c r="JJE49" s="269"/>
      <c r="JJF49" s="267"/>
      <c r="JJG49" s="320"/>
      <c r="JJH49" s="321"/>
      <c r="JJI49" s="1159"/>
      <c r="JJJ49" s="1161"/>
      <c r="JJK49" s="1162"/>
      <c r="JJL49" s="1162"/>
      <c r="JJM49" s="1162"/>
      <c r="JJN49" s="1163"/>
      <c r="JJO49" s="269"/>
      <c r="JJP49" s="267"/>
      <c r="JJQ49" s="320"/>
      <c r="JJR49" s="321"/>
      <c r="JJS49" s="1159"/>
      <c r="JJT49" s="1161"/>
      <c r="JJU49" s="1162"/>
      <c r="JJV49" s="1162"/>
      <c r="JJW49" s="1162"/>
      <c r="JJX49" s="1163"/>
      <c r="JJY49" s="269"/>
      <c r="JJZ49" s="267"/>
      <c r="JKA49" s="320"/>
      <c r="JKB49" s="321"/>
      <c r="JKC49" s="1159"/>
      <c r="JKD49" s="1161"/>
      <c r="JKE49" s="1162"/>
      <c r="JKF49" s="1162"/>
      <c r="JKG49" s="1162"/>
      <c r="JKH49" s="1163"/>
      <c r="JKI49" s="269"/>
      <c r="JKJ49" s="267"/>
      <c r="JKK49" s="320"/>
      <c r="JKL49" s="321"/>
      <c r="JKM49" s="1159"/>
      <c r="JKN49" s="1161"/>
      <c r="JKO49" s="1162"/>
      <c r="JKP49" s="1162"/>
      <c r="JKQ49" s="1162"/>
      <c r="JKR49" s="1163"/>
      <c r="JKS49" s="269"/>
      <c r="JKT49" s="267"/>
      <c r="JKU49" s="320"/>
      <c r="JKV49" s="321"/>
      <c r="JKW49" s="1159"/>
      <c r="JKX49" s="1161"/>
      <c r="JKY49" s="1162"/>
      <c r="JKZ49" s="1162"/>
      <c r="JLA49" s="1162"/>
      <c r="JLB49" s="1163"/>
      <c r="JLC49" s="269"/>
      <c r="JLD49" s="267"/>
      <c r="JLE49" s="320"/>
      <c r="JLF49" s="321"/>
      <c r="JLG49" s="1159"/>
      <c r="JLH49" s="1161"/>
      <c r="JLI49" s="1162"/>
      <c r="JLJ49" s="1162"/>
      <c r="JLK49" s="1162"/>
      <c r="JLL49" s="1163"/>
      <c r="JLM49" s="269"/>
      <c r="JLN49" s="267"/>
      <c r="JLO49" s="320"/>
      <c r="JLP49" s="321"/>
      <c r="JLQ49" s="1159"/>
      <c r="JLR49" s="1161"/>
      <c r="JLS49" s="1162"/>
      <c r="JLT49" s="1162"/>
      <c r="JLU49" s="1162"/>
      <c r="JLV49" s="1163"/>
      <c r="JLW49" s="269"/>
      <c r="JLX49" s="267"/>
      <c r="JLY49" s="320"/>
      <c r="JLZ49" s="321"/>
      <c r="JMA49" s="1159"/>
      <c r="JMB49" s="1161"/>
      <c r="JMC49" s="1162"/>
      <c r="JMD49" s="1162"/>
      <c r="JME49" s="1162"/>
      <c r="JMF49" s="1163"/>
      <c r="JMG49" s="269"/>
      <c r="JMH49" s="267"/>
      <c r="JMI49" s="320"/>
      <c r="JMJ49" s="321"/>
      <c r="JMK49" s="1159"/>
      <c r="JML49" s="1161"/>
      <c r="JMM49" s="1162"/>
      <c r="JMN49" s="1162"/>
      <c r="JMO49" s="1162"/>
      <c r="JMP49" s="1163"/>
      <c r="JMQ49" s="269"/>
      <c r="JMR49" s="267"/>
      <c r="JMS49" s="320"/>
      <c r="JMT49" s="321"/>
      <c r="JMU49" s="1159"/>
      <c r="JMV49" s="1161"/>
      <c r="JMW49" s="1162"/>
      <c r="JMX49" s="1162"/>
      <c r="JMY49" s="1162"/>
      <c r="JMZ49" s="1163"/>
      <c r="JNA49" s="269"/>
      <c r="JNB49" s="267"/>
      <c r="JNC49" s="320"/>
      <c r="JND49" s="321"/>
      <c r="JNE49" s="1159"/>
      <c r="JNF49" s="1161"/>
      <c r="JNG49" s="1162"/>
      <c r="JNH49" s="1162"/>
      <c r="JNI49" s="1162"/>
      <c r="JNJ49" s="1163"/>
      <c r="JNK49" s="269"/>
      <c r="JNL49" s="267"/>
      <c r="JNM49" s="320"/>
      <c r="JNN49" s="321"/>
      <c r="JNO49" s="1159"/>
      <c r="JNP49" s="1161"/>
      <c r="JNQ49" s="1162"/>
      <c r="JNR49" s="1162"/>
      <c r="JNS49" s="1162"/>
      <c r="JNT49" s="1163"/>
      <c r="JNU49" s="269"/>
      <c r="JNV49" s="267"/>
      <c r="JNW49" s="320"/>
      <c r="JNX49" s="321"/>
      <c r="JNY49" s="1159"/>
      <c r="JNZ49" s="1161"/>
      <c r="JOA49" s="1162"/>
      <c r="JOB49" s="1162"/>
      <c r="JOC49" s="1162"/>
      <c r="JOD49" s="1163"/>
      <c r="JOE49" s="269"/>
      <c r="JOF49" s="267"/>
      <c r="JOG49" s="320"/>
      <c r="JOH49" s="321"/>
      <c r="JOI49" s="1159"/>
      <c r="JOJ49" s="1161"/>
      <c r="JOK49" s="1162"/>
      <c r="JOL49" s="1162"/>
      <c r="JOM49" s="1162"/>
      <c r="JON49" s="1163"/>
      <c r="JOO49" s="269"/>
      <c r="JOP49" s="267"/>
      <c r="JOQ49" s="320"/>
      <c r="JOR49" s="321"/>
      <c r="JOS49" s="1159"/>
      <c r="JOT49" s="1161"/>
      <c r="JOU49" s="1162"/>
      <c r="JOV49" s="1162"/>
      <c r="JOW49" s="1162"/>
      <c r="JOX49" s="1163"/>
      <c r="JOY49" s="269"/>
      <c r="JOZ49" s="267"/>
      <c r="JPA49" s="320"/>
      <c r="JPB49" s="321"/>
      <c r="JPC49" s="1159"/>
      <c r="JPD49" s="1161"/>
      <c r="JPE49" s="1162"/>
      <c r="JPF49" s="1162"/>
      <c r="JPG49" s="1162"/>
      <c r="JPH49" s="1163"/>
      <c r="JPI49" s="269"/>
      <c r="JPJ49" s="267"/>
      <c r="JPK49" s="320"/>
      <c r="JPL49" s="321"/>
      <c r="JPM49" s="1159"/>
      <c r="JPN49" s="1161"/>
      <c r="JPO49" s="1162"/>
      <c r="JPP49" s="1162"/>
      <c r="JPQ49" s="1162"/>
      <c r="JPR49" s="1163"/>
      <c r="JPS49" s="269"/>
      <c r="JPT49" s="267"/>
      <c r="JPU49" s="320"/>
      <c r="JPV49" s="321"/>
      <c r="JPW49" s="1159"/>
      <c r="JPX49" s="1161"/>
      <c r="JPY49" s="1162"/>
      <c r="JPZ49" s="1162"/>
      <c r="JQA49" s="1162"/>
      <c r="JQB49" s="1163"/>
      <c r="JQC49" s="269"/>
      <c r="JQD49" s="267"/>
      <c r="JQE49" s="320"/>
      <c r="JQF49" s="321"/>
      <c r="JQG49" s="1159"/>
      <c r="JQH49" s="1161"/>
      <c r="JQI49" s="1162"/>
      <c r="JQJ49" s="1162"/>
      <c r="JQK49" s="1162"/>
      <c r="JQL49" s="1163"/>
      <c r="JQM49" s="269"/>
      <c r="JQN49" s="267"/>
      <c r="JQO49" s="320"/>
      <c r="JQP49" s="321"/>
      <c r="JQQ49" s="1159"/>
      <c r="JQR49" s="1161"/>
      <c r="JQS49" s="1162"/>
      <c r="JQT49" s="1162"/>
      <c r="JQU49" s="1162"/>
      <c r="JQV49" s="1163"/>
      <c r="JQW49" s="269"/>
      <c r="JQX49" s="267"/>
      <c r="JQY49" s="320"/>
      <c r="JQZ49" s="321"/>
      <c r="JRA49" s="1159"/>
      <c r="JRB49" s="1161"/>
      <c r="JRC49" s="1162"/>
      <c r="JRD49" s="1162"/>
      <c r="JRE49" s="1162"/>
      <c r="JRF49" s="1163"/>
      <c r="JRG49" s="269"/>
      <c r="JRH49" s="267"/>
      <c r="JRI49" s="320"/>
      <c r="JRJ49" s="321"/>
      <c r="JRK49" s="1159"/>
      <c r="JRL49" s="1161"/>
      <c r="JRM49" s="1162"/>
      <c r="JRN49" s="1162"/>
      <c r="JRO49" s="1162"/>
      <c r="JRP49" s="1163"/>
      <c r="JRQ49" s="269"/>
      <c r="JRR49" s="267"/>
      <c r="JRS49" s="320"/>
      <c r="JRT49" s="321"/>
      <c r="JRU49" s="1159"/>
      <c r="JRV49" s="1161"/>
      <c r="JRW49" s="1162"/>
      <c r="JRX49" s="1162"/>
      <c r="JRY49" s="1162"/>
      <c r="JRZ49" s="1163"/>
      <c r="JSA49" s="269"/>
      <c r="JSB49" s="267"/>
      <c r="JSC49" s="320"/>
      <c r="JSD49" s="321"/>
      <c r="JSE49" s="1159"/>
      <c r="JSF49" s="1161"/>
      <c r="JSG49" s="1162"/>
      <c r="JSH49" s="1162"/>
      <c r="JSI49" s="1162"/>
      <c r="JSJ49" s="1163"/>
      <c r="JSK49" s="269"/>
      <c r="JSL49" s="267"/>
      <c r="JSM49" s="320"/>
      <c r="JSN49" s="321"/>
      <c r="JSO49" s="1159"/>
      <c r="JSP49" s="1161"/>
      <c r="JSQ49" s="1162"/>
      <c r="JSR49" s="1162"/>
      <c r="JSS49" s="1162"/>
      <c r="JST49" s="1163"/>
      <c r="JSU49" s="269"/>
      <c r="JSV49" s="267"/>
      <c r="JSW49" s="320"/>
      <c r="JSX49" s="321"/>
      <c r="JSY49" s="1159"/>
      <c r="JSZ49" s="1161"/>
      <c r="JTA49" s="1162"/>
      <c r="JTB49" s="1162"/>
      <c r="JTC49" s="1162"/>
      <c r="JTD49" s="1163"/>
      <c r="JTE49" s="269"/>
      <c r="JTF49" s="267"/>
      <c r="JTG49" s="320"/>
      <c r="JTH49" s="321"/>
      <c r="JTI49" s="1159"/>
      <c r="JTJ49" s="1161"/>
      <c r="JTK49" s="1162"/>
      <c r="JTL49" s="1162"/>
      <c r="JTM49" s="1162"/>
      <c r="JTN49" s="1163"/>
      <c r="JTO49" s="269"/>
      <c r="JTP49" s="267"/>
      <c r="JTQ49" s="320"/>
      <c r="JTR49" s="321"/>
      <c r="JTS49" s="1159"/>
      <c r="JTT49" s="1161"/>
      <c r="JTU49" s="1162"/>
      <c r="JTV49" s="1162"/>
      <c r="JTW49" s="1162"/>
      <c r="JTX49" s="1163"/>
      <c r="JTY49" s="269"/>
      <c r="JTZ49" s="267"/>
      <c r="JUA49" s="320"/>
      <c r="JUB49" s="321"/>
      <c r="JUC49" s="1159"/>
      <c r="JUD49" s="1161"/>
      <c r="JUE49" s="1162"/>
      <c r="JUF49" s="1162"/>
      <c r="JUG49" s="1162"/>
      <c r="JUH49" s="1163"/>
      <c r="JUI49" s="269"/>
      <c r="JUJ49" s="267"/>
      <c r="JUK49" s="320"/>
      <c r="JUL49" s="321"/>
      <c r="JUM49" s="1159"/>
      <c r="JUN49" s="1161"/>
      <c r="JUO49" s="1162"/>
      <c r="JUP49" s="1162"/>
      <c r="JUQ49" s="1162"/>
      <c r="JUR49" s="1163"/>
      <c r="JUS49" s="269"/>
      <c r="JUT49" s="267"/>
      <c r="JUU49" s="320"/>
      <c r="JUV49" s="321"/>
      <c r="JUW49" s="1159"/>
      <c r="JUX49" s="1161"/>
      <c r="JUY49" s="1162"/>
      <c r="JUZ49" s="1162"/>
      <c r="JVA49" s="1162"/>
      <c r="JVB49" s="1163"/>
      <c r="JVC49" s="269"/>
      <c r="JVD49" s="267"/>
      <c r="JVE49" s="320"/>
      <c r="JVF49" s="321"/>
      <c r="JVG49" s="1159"/>
      <c r="JVH49" s="1161"/>
      <c r="JVI49" s="1162"/>
      <c r="JVJ49" s="1162"/>
      <c r="JVK49" s="1162"/>
      <c r="JVL49" s="1163"/>
      <c r="JVM49" s="269"/>
      <c r="JVN49" s="267"/>
      <c r="JVO49" s="320"/>
      <c r="JVP49" s="321"/>
      <c r="JVQ49" s="1159"/>
      <c r="JVR49" s="1161"/>
      <c r="JVS49" s="1162"/>
      <c r="JVT49" s="1162"/>
      <c r="JVU49" s="1162"/>
      <c r="JVV49" s="1163"/>
      <c r="JVW49" s="269"/>
      <c r="JVX49" s="267"/>
      <c r="JVY49" s="320"/>
      <c r="JVZ49" s="321"/>
      <c r="JWA49" s="1159"/>
      <c r="JWB49" s="1161"/>
      <c r="JWC49" s="1162"/>
      <c r="JWD49" s="1162"/>
      <c r="JWE49" s="1162"/>
      <c r="JWF49" s="1163"/>
      <c r="JWG49" s="269"/>
      <c r="JWH49" s="267"/>
      <c r="JWI49" s="320"/>
      <c r="JWJ49" s="321"/>
      <c r="JWK49" s="1159"/>
      <c r="JWL49" s="1161"/>
      <c r="JWM49" s="1162"/>
      <c r="JWN49" s="1162"/>
      <c r="JWO49" s="1162"/>
      <c r="JWP49" s="1163"/>
      <c r="JWQ49" s="269"/>
      <c r="JWR49" s="267"/>
      <c r="JWS49" s="320"/>
      <c r="JWT49" s="321"/>
      <c r="JWU49" s="1159"/>
      <c r="JWV49" s="1161"/>
      <c r="JWW49" s="1162"/>
      <c r="JWX49" s="1162"/>
      <c r="JWY49" s="1162"/>
      <c r="JWZ49" s="1163"/>
      <c r="JXA49" s="269"/>
      <c r="JXB49" s="267"/>
      <c r="JXC49" s="320"/>
      <c r="JXD49" s="321"/>
      <c r="JXE49" s="1159"/>
      <c r="JXF49" s="1161"/>
      <c r="JXG49" s="1162"/>
      <c r="JXH49" s="1162"/>
      <c r="JXI49" s="1162"/>
      <c r="JXJ49" s="1163"/>
      <c r="JXK49" s="269"/>
      <c r="JXL49" s="267"/>
      <c r="JXM49" s="320"/>
      <c r="JXN49" s="321"/>
      <c r="JXO49" s="1159"/>
      <c r="JXP49" s="1161"/>
      <c r="JXQ49" s="1162"/>
      <c r="JXR49" s="1162"/>
      <c r="JXS49" s="1162"/>
      <c r="JXT49" s="1163"/>
      <c r="JXU49" s="269"/>
      <c r="JXV49" s="267"/>
      <c r="JXW49" s="320"/>
      <c r="JXX49" s="321"/>
      <c r="JXY49" s="1159"/>
      <c r="JXZ49" s="1161"/>
      <c r="JYA49" s="1162"/>
      <c r="JYB49" s="1162"/>
      <c r="JYC49" s="1162"/>
      <c r="JYD49" s="1163"/>
      <c r="JYE49" s="269"/>
      <c r="JYF49" s="267"/>
      <c r="JYG49" s="320"/>
      <c r="JYH49" s="321"/>
      <c r="JYI49" s="1159"/>
      <c r="JYJ49" s="1161"/>
      <c r="JYK49" s="1162"/>
      <c r="JYL49" s="1162"/>
      <c r="JYM49" s="1162"/>
      <c r="JYN49" s="1163"/>
      <c r="JYO49" s="269"/>
      <c r="JYP49" s="267"/>
      <c r="JYQ49" s="320"/>
      <c r="JYR49" s="321"/>
      <c r="JYS49" s="1159"/>
      <c r="JYT49" s="1161"/>
      <c r="JYU49" s="1162"/>
      <c r="JYV49" s="1162"/>
      <c r="JYW49" s="1162"/>
      <c r="JYX49" s="1163"/>
      <c r="JYY49" s="269"/>
      <c r="JYZ49" s="267"/>
      <c r="JZA49" s="320"/>
      <c r="JZB49" s="321"/>
      <c r="JZC49" s="1159"/>
      <c r="JZD49" s="1161"/>
      <c r="JZE49" s="1162"/>
      <c r="JZF49" s="1162"/>
      <c r="JZG49" s="1162"/>
      <c r="JZH49" s="1163"/>
      <c r="JZI49" s="269"/>
      <c r="JZJ49" s="267"/>
      <c r="JZK49" s="320"/>
      <c r="JZL49" s="321"/>
      <c r="JZM49" s="1159"/>
      <c r="JZN49" s="1161"/>
      <c r="JZO49" s="1162"/>
      <c r="JZP49" s="1162"/>
      <c r="JZQ49" s="1162"/>
      <c r="JZR49" s="1163"/>
      <c r="JZS49" s="269"/>
      <c r="JZT49" s="267"/>
      <c r="JZU49" s="320"/>
      <c r="JZV49" s="321"/>
      <c r="JZW49" s="1159"/>
      <c r="JZX49" s="1161"/>
      <c r="JZY49" s="1162"/>
      <c r="JZZ49" s="1162"/>
      <c r="KAA49" s="1162"/>
      <c r="KAB49" s="1163"/>
      <c r="KAC49" s="269"/>
      <c r="KAD49" s="267"/>
      <c r="KAE49" s="320"/>
      <c r="KAF49" s="321"/>
      <c r="KAG49" s="1159"/>
      <c r="KAH49" s="1161"/>
      <c r="KAI49" s="1162"/>
      <c r="KAJ49" s="1162"/>
      <c r="KAK49" s="1162"/>
      <c r="KAL49" s="1163"/>
      <c r="KAM49" s="269"/>
      <c r="KAN49" s="267"/>
      <c r="KAO49" s="320"/>
      <c r="KAP49" s="321"/>
      <c r="KAQ49" s="1159"/>
      <c r="KAR49" s="1161"/>
      <c r="KAS49" s="1162"/>
      <c r="KAT49" s="1162"/>
      <c r="KAU49" s="1162"/>
      <c r="KAV49" s="1163"/>
      <c r="KAW49" s="269"/>
      <c r="KAX49" s="267"/>
      <c r="KAY49" s="320"/>
      <c r="KAZ49" s="321"/>
      <c r="KBA49" s="1159"/>
      <c r="KBB49" s="1161"/>
      <c r="KBC49" s="1162"/>
      <c r="KBD49" s="1162"/>
      <c r="KBE49" s="1162"/>
      <c r="KBF49" s="1163"/>
      <c r="KBG49" s="269"/>
      <c r="KBH49" s="267"/>
      <c r="KBI49" s="320"/>
      <c r="KBJ49" s="321"/>
      <c r="KBK49" s="1159"/>
      <c r="KBL49" s="1161"/>
      <c r="KBM49" s="1162"/>
      <c r="KBN49" s="1162"/>
      <c r="KBO49" s="1162"/>
      <c r="KBP49" s="1163"/>
      <c r="KBQ49" s="269"/>
      <c r="KBR49" s="267"/>
      <c r="KBS49" s="320"/>
      <c r="KBT49" s="321"/>
      <c r="KBU49" s="1159"/>
      <c r="KBV49" s="1161"/>
      <c r="KBW49" s="1162"/>
      <c r="KBX49" s="1162"/>
      <c r="KBY49" s="1162"/>
      <c r="KBZ49" s="1163"/>
      <c r="KCA49" s="269"/>
      <c r="KCB49" s="267"/>
      <c r="KCC49" s="320"/>
      <c r="KCD49" s="321"/>
      <c r="KCE49" s="1159"/>
      <c r="KCF49" s="1161"/>
      <c r="KCG49" s="1162"/>
      <c r="KCH49" s="1162"/>
      <c r="KCI49" s="1162"/>
      <c r="KCJ49" s="1163"/>
      <c r="KCK49" s="269"/>
      <c r="KCL49" s="267"/>
      <c r="KCM49" s="320"/>
      <c r="KCN49" s="321"/>
      <c r="KCO49" s="1159"/>
      <c r="KCP49" s="1161"/>
      <c r="KCQ49" s="1162"/>
      <c r="KCR49" s="1162"/>
      <c r="KCS49" s="1162"/>
      <c r="KCT49" s="1163"/>
      <c r="KCU49" s="269"/>
      <c r="KCV49" s="267"/>
      <c r="KCW49" s="320"/>
      <c r="KCX49" s="321"/>
      <c r="KCY49" s="1159"/>
      <c r="KCZ49" s="1161"/>
      <c r="KDA49" s="1162"/>
      <c r="KDB49" s="1162"/>
      <c r="KDC49" s="1162"/>
      <c r="KDD49" s="1163"/>
      <c r="KDE49" s="269"/>
      <c r="KDF49" s="267"/>
      <c r="KDG49" s="320"/>
      <c r="KDH49" s="321"/>
      <c r="KDI49" s="1159"/>
      <c r="KDJ49" s="1161"/>
      <c r="KDK49" s="1162"/>
      <c r="KDL49" s="1162"/>
      <c r="KDM49" s="1162"/>
      <c r="KDN49" s="1163"/>
      <c r="KDO49" s="269"/>
      <c r="KDP49" s="267"/>
      <c r="KDQ49" s="320"/>
      <c r="KDR49" s="321"/>
      <c r="KDS49" s="1159"/>
      <c r="KDT49" s="1161"/>
      <c r="KDU49" s="1162"/>
      <c r="KDV49" s="1162"/>
      <c r="KDW49" s="1162"/>
      <c r="KDX49" s="1163"/>
      <c r="KDY49" s="269"/>
      <c r="KDZ49" s="267"/>
      <c r="KEA49" s="320"/>
      <c r="KEB49" s="321"/>
      <c r="KEC49" s="1159"/>
      <c r="KED49" s="1161"/>
      <c r="KEE49" s="1162"/>
      <c r="KEF49" s="1162"/>
      <c r="KEG49" s="1162"/>
      <c r="KEH49" s="1163"/>
      <c r="KEI49" s="269"/>
      <c r="KEJ49" s="267"/>
      <c r="KEK49" s="320"/>
      <c r="KEL49" s="321"/>
      <c r="KEM49" s="1159"/>
      <c r="KEN49" s="1161"/>
      <c r="KEO49" s="1162"/>
      <c r="KEP49" s="1162"/>
      <c r="KEQ49" s="1162"/>
      <c r="KER49" s="1163"/>
      <c r="KES49" s="269"/>
      <c r="KET49" s="267"/>
      <c r="KEU49" s="320"/>
      <c r="KEV49" s="321"/>
      <c r="KEW49" s="1159"/>
      <c r="KEX49" s="1161"/>
      <c r="KEY49" s="1162"/>
      <c r="KEZ49" s="1162"/>
      <c r="KFA49" s="1162"/>
      <c r="KFB49" s="1163"/>
      <c r="KFC49" s="269"/>
      <c r="KFD49" s="267"/>
      <c r="KFE49" s="320"/>
      <c r="KFF49" s="321"/>
      <c r="KFG49" s="1159"/>
      <c r="KFH49" s="1161"/>
      <c r="KFI49" s="1162"/>
      <c r="KFJ49" s="1162"/>
      <c r="KFK49" s="1162"/>
      <c r="KFL49" s="1163"/>
      <c r="KFM49" s="269"/>
      <c r="KFN49" s="267"/>
      <c r="KFO49" s="320"/>
      <c r="KFP49" s="321"/>
      <c r="KFQ49" s="1159"/>
      <c r="KFR49" s="1161"/>
      <c r="KFS49" s="1162"/>
      <c r="KFT49" s="1162"/>
      <c r="KFU49" s="1162"/>
      <c r="KFV49" s="1163"/>
      <c r="KFW49" s="269"/>
      <c r="KFX49" s="267"/>
      <c r="KFY49" s="320"/>
      <c r="KFZ49" s="321"/>
      <c r="KGA49" s="1159"/>
      <c r="KGB49" s="1161"/>
      <c r="KGC49" s="1162"/>
      <c r="KGD49" s="1162"/>
      <c r="KGE49" s="1162"/>
      <c r="KGF49" s="1163"/>
      <c r="KGG49" s="269"/>
      <c r="KGH49" s="267"/>
      <c r="KGI49" s="320"/>
      <c r="KGJ49" s="321"/>
      <c r="KGK49" s="1159"/>
      <c r="KGL49" s="1161"/>
      <c r="KGM49" s="1162"/>
      <c r="KGN49" s="1162"/>
      <c r="KGO49" s="1162"/>
      <c r="KGP49" s="1163"/>
      <c r="KGQ49" s="269"/>
      <c r="KGR49" s="267"/>
      <c r="KGS49" s="320"/>
      <c r="KGT49" s="321"/>
      <c r="KGU49" s="1159"/>
      <c r="KGV49" s="1161"/>
      <c r="KGW49" s="1162"/>
      <c r="KGX49" s="1162"/>
      <c r="KGY49" s="1162"/>
      <c r="KGZ49" s="1163"/>
      <c r="KHA49" s="269"/>
      <c r="KHB49" s="267"/>
      <c r="KHC49" s="320"/>
      <c r="KHD49" s="321"/>
      <c r="KHE49" s="1159"/>
      <c r="KHF49" s="1161"/>
      <c r="KHG49" s="1162"/>
      <c r="KHH49" s="1162"/>
      <c r="KHI49" s="1162"/>
      <c r="KHJ49" s="1163"/>
      <c r="KHK49" s="269"/>
      <c r="KHL49" s="267"/>
      <c r="KHM49" s="320"/>
      <c r="KHN49" s="321"/>
      <c r="KHO49" s="1159"/>
      <c r="KHP49" s="1161"/>
      <c r="KHQ49" s="1162"/>
      <c r="KHR49" s="1162"/>
      <c r="KHS49" s="1162"/>
      <c r="KHT49" s="1163"/>
      <c r="KHU49" s="269"/>
      <c r="KHV49" s="267"/>
      <c r="KHW49" s="320"/>
      <c r="KHX49" s="321"/>
      <c r="KHY49" s="1159"/>
      <c r="KHZ49" s="1161"/>
      <c r="KIA49" s="1162"/>
      <c r="KIB49" s="1162"/>
      <c r="KIC49" s="1162"/>
      <c r="KID49" s="1163"/>
      <c r="KIE49" s="269"/>
      <c r="KIF49" s="267"/>
      <c r="KIG49" s="320"/>
      <c r="KIH49" s="321"/>
      <c r="KII49" s="1159"/>
      <c r="KIJ49" s="1161"/>
      <c r="KIK49" s="1162"/>
      <c r="KIL49" s="1162"/>
      <c r="KIM49" s="1162"/>
      <c r="KIN49" s="1163"/>
      <c r="KIO49" s="269"/>
      <c r="KIP49" s="267"/>
      <c r="KIQ49" s="320"/>
      <c r="KIR49" s="321"/>
      <c r="KIS49" s="1159"/>
      <c r="KIT49" s="1161"/>
      <c r="KIU49" s="1162"/>
      <c r="KIV49" s="1162"/>
      <c r="KIW49" s="1162"/>
      <c r="KIX49" s="1163"/>
      <c r="KIY49" s="269"/>
      <c r="KIZ49" s="267"/>
      <c r="KJA49" s="320"/>
      <c r="KJB49" s="321"/>
      <c r="KJC49" s="1159"/>
      <c r="KJD49" s="1161"/>
      <c r="KJE49" s="1162"/>
      <c r="KJF49" s="1162"/>
      <c r="KJG49" s="1162"/>
      <c r="KJH49" s="1163"/>
      <c r="KJI49" s="269"/>
      <c r="KJJ49" s="267"/>
      <c r="KJK49" s="320"/>
      <c r="KJL49" s="321"/>
      <c r="KJM49" s="1159"/>
      <c r="KJN49" s="1161"/>
      <c r="KJO49" s="1162"/>
      <c r="KJP49" s="1162"/>
      <c r="KJQ49" s="1162"/>
      <c r="KJR49" s="1163"/>
      <c r="KJS49" s="269"/>
      <c r="KJT49" s="267"/>
      <c r="KJU49" s="320"/>
      <c r="KJV49" s="321"/>
      <c r="KJW49" s="1159"/>
      <c r="KJX49" s="1161"/>
      <c r="KJY49" s="1162"/>
      <c r="KJZ49" s="1162"/>
      <c r="KKA49" s="1162"/>
      <c r="KKB49" s="1163"/>
      <c r="KKC49" s="269"/>
      <c r="KKD49" s="267"/>
      <c r="KKE49" s="320"/>
      <c r="KKF49" s="321"/>
      <c r="KKG49" s="1159"/>
      <c r="KKH49" s="1161"/>
      <c r="KKI49" s="1162"/>
      <c r="KKJ49" s="1162"/>
      <c r="KKK49" s="1162"/>
      <c r="KKL49" s="1163"/>
      <c r="KKM49" s="269"/>
      <c r="KKN49" s="267"/>
      <c r="KKO49" s="320"/>
      <c r="KKP49" s="321"/>
      <c r="KKQ49" s="1159"/>
      <c r="KKR49" s="1161"/>
      <c r="KKS49" s="1162"/>
      <c r="KKT49" s="1162"/>
      <c r="KKU49" s="1162"/>
      <c r="KKV49" s="1163"/>
      <c r="KKW49" s="269"/>
      <c r="KKX49" s="267"/>
      <c r="KKY49" s="320"/>
      <c r="KKZ49" s="321"/>
      <c r="KLA49" s="1159"/>
      <c r="KLB49" s="1161"/>
      <c r="KLC49" s="1162"/>
      <c r="KLD49" s="1162"/>
      <c r="KLE49" s="1162"/>
      <c r="KLF49" s="1163"/>
      <c r="KLG49" s="269"/>
      <c r="KLH49" s="267"/>
      <c r="KLI49" s="320"/>
      <c r="KLJ49" s="321"/>
      <c r="KLK49" s="1159"/>
      <c r="KLL49" s="1161"/>
      <c r="KLM49" s="1162"/>
      <c r="KLN49" s="1162"/>
      <c r="KLO49" s="1162"/>
      <c r="KLP49" s="1163"/>
      <c r="KLQ49" s="269"/>
      <c r="KLR49" s="267"/>
      <c r="KLS49" s="320"/>
      <c r="KLT49" s="321"/>
      <c r="KLU49" s="1159"/>
      <c r="KLV49" s="1161"/>
      <c r="KLW49" s="1162"/>
      <c r="KLX49" s="1162"/>
      <c r="KLY49" s="1162"/>
      <c r="KLZ49" s="1163"/>
      <c r="KMA49" s="269"/>
      <c r="KMB49" s="267"/>
      <c r="KMC49" s="320"/>
      <c r="KMD49" s="321"/>
      <c r="KME49" s="1159"/>
      <c r="KMF49" s="1161"/>
      <c r="KMG49" s="1162"/>
      <c r="KMH49" s="1162"/>
      <c r="KMI49" s="1162"/>
      <c r="KMJ49" s="1163"/>
      <c r="KMK49" s="269"/>
      <c r="KML49" s="267"/>
      <c r="KMM49" s="320"/>
      <c r="KMN49" s="321"/>
      <c r="KMO49" s="1159"/>
      <c r="KMP49" s="1161"/>
      <c r="KMQ49" s="1162"/>
      <c r="KMR49" s="1162"/>
      <c r="KMS49" s="1162"/>
      <c r="KMT49" s="1163"/>
      <c r="KMU49" s="269"/>
      <c r="KMV49" s="267"/>
      <c r="KMW49" s="320"/>
      <c r="KMX49" s="321"/>
      <c r="KMY49" s="1159"/>
      <c r="KMZ49" s="1161"/>
      <c r="KNA49" s="1162"/>
      <c r="KNB49" s="1162"/>
      <c r="KNC49" s="1162"/>
      <c r="KND49" s="1163"/>
      <c r="KNE49" s="269"/>
      <c r="KNF49" s="267"/>
      <c r="KNG49" s="320"/>
      <c r="KNH49" s="321"/>
      <c r="KNI49" s="1159"/>
      <c r="KNJ49" s="1161"/>
      <c r="KNK49" s="1162"/>
      <c r="KNL49" s="1162"/>
      <c r="KNM49" s="1162"/>
      <c r="KNN49" s="1163"/>
      <c r="KNO49" s="269"/>
      <c r="KNP49" s="267"/>
      <c r="KNQ49" s="320"/>
      <c r="KNR49" s="321"/>
      <c r="KNS49" s="1159"/>
      <c r="KNT49" s="1161"/>
      <c r="KNU49" s="1162"/>
      <c r="KNV49" s="1162"/>
      <c r="KNW49" s="1162"/>
      <c r="KNX49" s="1163"/>
      <c r="KNY49" s="269"/>
      <c r="KNZ49" s="267"/>
      <c r="KOA49" s="320"/>
      <c r="KOB49" s="321"/>
      <c r="KOC49" s="1159"/>
      <c r="KOD49" s="1161"/>
      <c r="KOE49" s="1162"/>
      <c r="KOF49" s="1162"/>
      <c r="KOG49" s="1162"/>
      <c r="KOH49" s="1163"/>
      <c r="KOI49" s="269"/>
      <c r="KOJ49" s="267"/>
      <c r="KOK49" s="320"/>
      <c r="KOL49" s="321"/>
      <c r="KOM49" s="1159"/>
      <c r="KON49" s="1161"/>
      <c r="KOO49" s="1162"/>
      <c r="KOP49" s="1162"/>
      <c r="KOQ49" s="1162"/>
      <c r="KOR49" s="1163"/>
      <c r="KOS49" s="269"/>
      <c r="KOT49" s="267"/>
      <c r="KOU49" s="320"/>
      <c r="KOV49" s="321"/>
      <c r="KOW49" s="1159"/>
      <c r="KOX49" s="1161"/>
      <c r="KOY49" s="1162"/>
      <c r="KOZ49" s="1162"/>
      <c r="KPA49" s="1162"/>
      <c r="KPB49" s="1163"/>
      <c r="KPC49" s="269"/>
      <c r="KPD49" s="267"/>
      <c r="KPE49" s="320"/>
      <c r="KPF49" s="321"/>
      <c r="KPG49" s="1159"/>
      <c r="KPH49" s="1161"/>
      <c r="KPI49" s="1162"/>
      <c r="KPJ49" s="1162"/>
      <c r="KPK49" s="1162"/>
      <c r="KPL49" s="1163"/>
      <c r="KPM49" s="269"/>
      <c r="KPN49" s="267"/>
      <c r="KPO49" s="320"/>
      <c r="KPP49" s="321"/>
      <c r="KPQ49" s="1159"/>
      <c r="KPR49" s="1161"/>
      <c r="KPS49" s="1162"/>
      <c r="KPT49" s="1162"/>
      <c r="KPU49" s="1162"/>
      <c r="KPV49" s="1163"/>
      <c r="KPW49" s="269"/>
      <c r="KPX49" s="267"/>
      <c r="KPY49" s="320"/>
      <c r="KPZ49" s="321"/>
      <c r="KQA49" s="1159"/>
      <c r="KQB49" s="1161"/>
      <c r="KQC49" s="1162"/>
      <c r="KQD49" s="1162"/>
      <c r="KQE49" s="1162"/>
      <c r="KQF49" s="1163"/>
      <c r="KQG49" s="269"/>
      <c r="KQH49" s="267"/>
      <c r="KQI49" s="320"/>
      <c r="KQJ49" s="321"/>
      <c r="KQK49" s="1159"/>
      <c r="KQL49" s="1161"/>
      <c r="KQM49" s="1162"/>
      <c r="KQN49" s="1162"/>
      <c r="KQO49" s="1162"/>
      <c r="KQP49" s="1163"/>
      <c r="KQQ49" s="269"/>
      <c r="KQR49" s="267"/>
      <c r="KQS49" s="320"/>
      <c r="KQT49" s="321"/>
      <c r="KQU49" s="1159"/>
      <c r="KQV49" s="1161"/>
      <c r="KQW49" s="1162"/>
      <c r="KQX49" s="1162"/>
      <c r="KQY49" s="1162"/>
      <c r="KQZ49" s="1163"/>
      <c r="KRA49" s="269"/>
      <c r="KRB49" s="267"/>
      <c r="KRC49" s="320"/>
      <c r="KRD49" s="321"/>
      <c r="KRE49" s="1159"/>
      <c r="KRF49" s="1161"/>
      <c r="KRG49" s="1162"/>
      <c r="KRH49" s="1162"/>
      <c r="KRI49" s="1162"/>
      <c r="KRJ49" s="1163"/>
      <c r="KRK49" s="269"/>
      <c r="KRL49" s="267"/>
      <c r="KRM49" s="320"/>
      <c r="KRN49" s="321"/>
      <c r="KRO49" s="1159"/>
      <c r="KRP49" s="1161"/>
      <c r="KRQ49" s="1162"/>
      <c r="KRR49" s="1162"/>
      <c r="KRS49" s="1162"/>
      <c r="KRT49" s="1163"/>
      <c r="KRU49" s="269"/>
      <c r="KRV49" s="267"/>
      <c r="KRW49" s="320"/>
      <c r="KRX49" s="321"/>
      <c r="KRY49" s="1159"/>
      <c r="KRZ49" s="1161"/>
      <c r="KSA49" s="1162"/>
      <c r="KSB49" s="1162"/>
      <c r="KSC49" s="1162"/>
      <c r="KSD49" s="1163"/>
      <c r="KSE49" s="269"/>
      <c r="KSF49" s="267"/>
      <c r="KSG49" s="320"/>
      <c r="KSH49" s="321"/>
      <c r="KSI49" s="1159"/>
      <c r="KSJ49" s="1161"/>
      <c r="KSK49" s="1162"/>
      <c r="KSL49" s="1162"/>
      <c r="KSM49" s="1162"/>
      <c r="KSN49" s="1163"/>
      <c r="KSO49" s="269"/>
      <c r="KSP49" s="267"/>
      <c r="KSQ49" s="320"/>
      <c r="KSR49" s="321"/>
      <c r="KSS49" s="1159"/>
      <c r="KST49" s="1161"/>
      <c r="KSU49" s="1162"/>
      <c r="KSV49" s="1162"/>
      <c r="KSW49" s="1162"/>
      <c r="KSX49" s="1163"/>
      <c r="KSY49" s="269"/>
      <c r="KSZ49" s="267"/>
      <c r="KTA49" s="320"/>
      <c r="KTB49" s="321"/>
      <c r="KTC49" s="1159"/>
      <c r="KTD49" s="1161"/>
      <c r="KTE49" s="1162"/>
      <c r="KTF49" s="1162"/>
      <c r="KTG49" s="1162"/>
      <c r="KTH49" s="1163"/>
      <c r="KTI49" s="269"/>
      <c r="KTJ49" s="267"/>
      <c r="KTK49" s="320"/>
      <c r="KTL49" s="321"/>
      <c r="KTM49" s="1159"/>
      <c r="KTN49" s="1161"/>
      <c r="KTO49" s="1162"/>
      <c r="KTP49" s="1162"/>
      <c r="KTQ49" s="1162"/>
      <c r="KTR49" s="1163"/>
      <c r="KTS49" s="269"/>
      <c r="KTT49" s="267"/>
      <c r="KTU49" s="320"/>
      <c r="KTV49" s="321"/>
      <c r="KTW49" s="1159"/>
      <c r="KTX49" s="1161"/>
      <c r="KTY49" s="1162"/>
      <c r="KTZ49" s="1162"/>
      <c r="KUA49" s="1162"/>
      <c r="KUB49" s="1163"/>
      <c r="KUC49" s="269"/>
      <c r="KUD49" s="267"/>
      <c r="KUE49" s="320"/>
      <c r="KUF49" s="321"/>
      <c r="KUG49" s="1159"/>
      <c r="KUH49" s="1161"/>
      <c r="KUI49" s="1162"/>
      <c r="KUJ49" s="1162"/>
      <c r="KUK49" s="1162"/>
      <c r="KUL49" s="1163"/>
      <c r="KUM49" s="269"/>
      <c r="KUN49" s="267"/>
      <c r="KUO49" s="320"/>
      <c r="KUP49" s="321"/>
      <c r="KUQ49" s="1159"/>
      <c r="KUR49" s="1161"/>
      <c r="KUS49" s="1162"/>
      <c r="KUT49" s="1162"/>
      <c r="KUU49" s="1162"/>
      <c r="KUV49" s="1163"/>
      <c r="KUW49" s="269"/>
      <c r="KUX49" s="267"/>
      <c r="KUY49" s="320"/>
      <c r="KUZ49" s="321"/>
      <c r="KVA49" s="1159"/>
      <c r="KVB49" s="1161"/>
      <c r="KVC49" s="1162"/>
      <c r="KVD49" s="1162"/>
      <c r="KVE49" s="1162"/>
      <c r="KVF49" s="1163"/>
      <c r="KVG49" s="269"/>
      <c r="KVH49" s="267"/>
      <c r="KVI49" s="320"/>
      <c r="KVJ49" s="321"/>
      <c r="KVK49" s="1159"/>
      <c r="KVL49" s="1161"/>
      <c r="KVM49" s="1162"/>
      <c r="KVN49" s="1162"/>
      <c r="KVO49" s="1162"/>
      <c r="KVP49" s="1163"/>
      <c r="KVQ49" s="269"/>
      <c r="KVR49" s="267"/>
      <c r="KVS49" s="320"/>
      <c r="KVT49" s="321"/>
      <c r="KVU49" s="1159"/>
      <c r="KVV49" s="1161"/>
      <c r="KVW49" s="1162"/>
      <c r="KVX49" s="1162"/>
      <c r="KVY49" s="1162"/>
      <c r="KVZ49" s="1163"/>
      <c r="KWA49" s="269"/>
      <c r="KWB49" s="267"/>
      <c r="KWC49" s="320"/>
      <c r="KWD49" s="321"/>
      <c r="KWE49" s="1159"/>
      <c r="KWF49" s="1161"/>
      <c r="KWG49" s="1162"/>
      <c r="KWH49" s="1162"/>
      <c r="KWI49" s="1162"/>
      <c r="KWJ49" s="1163"/>
      <c r="KWK49" s="269"/>
      <c r="KWL49" s="267"/>
      <c r="KWM49" s="320"/>
      <c r="KWN49" s="321"/>
      <c r="KWO49" s="1159"/>
      <c r="KWP49" s="1161"/>
      <c r="KWQ49" s="1162"/>
      <c r="KWR49" s="1162"/>
      <c r="KWS49" s="1162"/>
      <c r="KWT49" s="1163"/>
      <c r="KWU49" s="269"/>
      <c r="KWV49" s="267"/>
      <c r="KWW49" s="320"/>
      <c r="KWX49" s="321"/>
      <c r="KWY49" s="1159"/>
      <c r="KWZ49" s="1161"/>
      <c r="KXA49" s="1162"/>
      <c r="KXB49" s="1162"/>
      <c r="KXC49" s="1162"/>
      <c r="KXD49" s="1163"/>
      <c r="KXE49" s="269"/>
      <c r="KXF49" s="267"/>
      <c r="KXG49" s="320"/>
      <c r="KXH49" s="321"/>
      <c r="KXI49" s="1159"/>
      <c r="KXJ49" s="1161"/>
      <c r="KXK49" s="1162"/>
      <c r="KXL49" s="1162"/>
      <c r="KXM49" s="1162"/>
      <c r="KXN49" s="1163"/>
      <c r="KXO49" s="269"/>
      <c r="KXP49" s="267"/>
      <c r="KXQ49" s="320"/>
      <c r="KXR49" s="321"/>
      <c r="KXS49" s="1159"/>
      <c r="KXT49" s="1161"/>
      <c r="KXU49" s="1162"/>
      <c r="KXV49" s="1162"/>
      <c r="KXW49" s="1162"/>
      <c r="KXX49" s="1163"/>
      <c r="KXY49" s="269"/>
      <c r="KXZ49" s="267"/>
      <c r="KYA49" s="320"/>
      <c r="KYB49" s="321"/>
      <c r="KYC49" s="1159"/>
      <c r="KYD49" s="1161"/>
      <c r="KYE49" s="1162"/>
      <c r="KYF49" s="1162"/>
      <c r="KYG49" s="1162"/>
      <c r="KYH49" s="1163"/>
      <c r="KYI49" s="269"/>
      <c r="KYJ49" s="267"/>
      <c r="KYK49" s="320"/>
      <c r="KYL49" s="321"/>
      <c r="KYM49" s="1159"/>
      <c r="KYN49" s="1161"/>
      <c r="KYO49" s="1162"/>
      <c r="KYP49" s="1162"/>
      <c r="KYQ49" s="1162"/>
      <c r="KYR49" s="1163"/>
      <c r="KYS49" s="269"/>
      <c r="KYT49" s="267"/>
      <c r="KYU49" s="320"/>
      <c r="KYV49" s="321"/>
      <c r="KYW49" s="1159"/>
      <c r="KYX49" s="1161"/>
      <c r="KYY49" s="1162"/>
      <c r="KYZ49" s="1162"/>
      <c r="KZA49" s="1162"/>
      <c r="KZB49" s="1163"/>
      <c r="KZC49" s="269"/>
      <c r="KZD49" s="267"/>
      <c r="KZE49" s="320"/>
      <c r="KZF49" s="321"/>
      <c r="KZG49" s="1159"/>
      <c r="KZH49" s="1161"/>
      <c r="KZI49" s="1162"/>
      <c r="KZJ49" s="1162"/>
      <c r="KZK49" s="1162"/>
      <c r="KZL49" s="1163"/>
      <c r="KZM49" s="269"/>
      <c r="KZN49" s="267"/>
      <c r="KZO49" s="320"/>
      <c r="KZP49" s="321"/>
      <c r="KZQ49" s="1159"/>
      <c r="KZR49" s="1161"/>
      <c r="KZS49" s="1162"/>
      <c r="KZT49" s="1162"/>
      <c r="KZU49" s="1162"/>
      <c r="KZV49" s="1163"/>
      <c r="KZW49" s="269"/>
      <c r="KZX49" s="267"/>
      <c r="KZY49" s="320"/>
      <c r="KZZ49" s="321"/>
      <c r="LAA49" s="1159"/>
      <c r="LAB49" s="1161"/>
      <c r="LAC49" s="1162"/>
      <c r="LAD49" s="1162"/>
      <c r="LAE49" s="1162"/>
      <c r="LAF49" s="1163"/>
      <c r="LAG49" s="269"/>
      <c r="LAH49" s="267"/>
      <c r="LAI49" s="320"/>
      <c r="LAJ49" s="321"/>
      <c r="LAK49" s="1159"/>
      <c r="LAL49" s="1161"/>
      <c r="LAM49" s="1162"/>
      <c r="LAN49" s="1162"/>
      <c r="LAO49" s="1162"/>
      <c r="LAP49" s="1163"/>
      <c r="LAQ49" s="269"/>
      <c r="LAR49" s="267"/>
      <c r="LAS49" s="320"/>
      <c r="LAT49" s="321"/>
      <c r="LAU49" s="1159"/>
      <c r="LAV49" s="1161"/>
      <c r="LAW49" s="1162"/>
      <c r="LAX49" s="1162"/>
      <c r="LAY49" s="1162"/>
      <c r="LAZ49" s="1163"/>
      <c r="LBA49" s="269"/>
      <c r="LBB49" s="267"/>
      <c r="LBC49" s="320"/>
      <c r="LBD49" s="321"/>
      <c r="LBE49" s="1159"/>
      <c r="LBF49" s="1161"/>
      <c r="LBG49" s="1162"/>
      <c r="LBH49" s="1162"/>
      <c r="LBI49" s="1162"/>
      <c r="LBJ49" s="1163"/>
      <c r="LBK49" s="269"/>
      <c r="LBL49" s="267"/>
      <c r="LBM49" s="320"/>
      <c r="LBN49" s="321"/>
      <c r="LBO49" s="1159"/>
      <c r="LBP49" s="1161"/>
      <c r="LBQ49" s="1162"/>
      <c r="LBR49" s="1162"/>
      <c r="LBS49" s="1162"/>
      <c r="LBT49" s="1163"/>
      <c r="LBU49" s="269"/>
      <c r="LBV49" s="267"/>
      <c r="LBW49" s="320"/>
      <c r="LBX49" s="321"/>
      <c r="LBY49" s="1159"/>
      <c r="LBZ49" s="1161"/>
      <c r="LCA49" s="1162"/>
      <c r="LCB49" s="1162"/>
      <c r="LCC49" s="1162"/>
      <c r="LCD49" s="1163"/>
      <c r="LCE49" s="269"/>
      <c r="LCF49" s="267"/>
      <c r="LCG49" s="320"/>
      <c r="LCH49" s="321"/>
      <c r="LCI49" s="1159"/>
      <c r="LCJ49" s="1161"/>
      <c r="LCK49" s="1162"/>
      <c r="LCL49" s="1162"/>
      <c r="LCM49" s="1162"/>
      <c r="LCN49" s="1163"/>
      <c r="LCO49" s="269"/>
      <c r="LCP49" s="267"/>
      <c r="LCQ49" s="320"/>
      <c r="LCR49" s="321"/>
      <c r="LCS49" s="1159"/>
      <c r="LCT49" s="1161"/>
      <c r="LCU49" s="1162"/>
      <c r="LCV49" s="1162"/>
      <c r="LCW49" s="1162"/>
      <c r="LCX49" s="1163"/>
      <c r="LCY49" s="269"/>
      <c r="LCZ49" s="267"/>
      <c r="LDA49" s="320"/>
      <c r="LDB49" s="321"/>
      <c r="LDC49" s="1159"/>
      <c r="LDD49" s="1161"/>
      <c r="LDE49" s="1162"/>
      <c r="LDF49" s="1162"/>
      <c r="LDG49" s="1162"/>
      <c r="LDH49" s="1163"/>
      <c r="LDI49" s="269"/>
      <c r="LDJ49" s="267"/>
      <c r="LDK49" s="320"/>
      <c r="LDL49" s="321"/>
      <c r="LDM49" s="1159"/>
      <c r="LDN49" s="1161"/>
      <c r="LDO49" s="1162"/>
      <c r="LDP49" s="1162"/>
      <c r="LDQ49" s="1162"/>
      <c r="LDR49" s="1163"/>
      <c r="LDS49" s="269"/>
      <c r="LDT49" s="267"/>
      <c r="LDU49" s="320"/>
      <c r="LDV49" s="321"/>
      <c r="LDW49" s="1159"/>
      <c r="LDX49" s="1161"/>
      <c r="LDY49" s="1162"/>
      <c r="LDZ49" s="1162"/>
      <c r="LEA49" s="1162"/>
      <c r="LEB49" s="1163"/>
      <c r="LEC49" s="269"/>
      <c r="LED49" s="267"/>
      <c r="LEE49" s="320"/>
      <c r="LEF49" s="321"/>
      <c r="LEG49" s="1159"/>
      <c r="LEH49" s="1161"/>
      <c r="LEI49" s="1162"/>
      <c r="LEJ49" s="1162"/>
      <c r="LEK49" s="1162"/>
      <c r="LEL49" s="1163"/>
      <c r="LEM49" s="269"/>
      <c r="LEN49" s="267"/>
      <c r="LEO49" s="320"/>
      <c r="LEP49" s="321"/>
      <c r="LEQ49" s="1159"/>
      <c r="LER49" s="1161"/>
      <c r="LES49" s="1162"/>
      <c r="LET49" s="1162"/>
      <c r="LEU49" s="1162"/>
      <c r="LEV49" s="1163"/>
      <c r="LEW49" s="269"/>
      <c r="LEX49" s="267"/>
      <c r="LEY49" s="320"/>
      <c r="LEZ49" s="321"/>
      <c r="LFA49" s="1159"/>
      <c r="LFB49" s="1161"/>
      <c r="LFC49" s="1162"/>
      <c r="LFD49" s="1162"/>
      <c r="LFE49" s="1162"/>
      <c r="LFF49" s="1163"/>
      <c r="LFG49" s="269"/>
      <c r="LFH49" s="267"/>
      <c r="LFI49" s="320"/>
      <c r="LFJ49" s="321"/>
      <c r="LFK49" s="1159"/>
      <c r="LFL49" s="1161"/>
      <c r="LFM49" s="1162"/>
      <c r="LFN49" s="1162"/>
      <c r="LFO49" s="1162"/>
      <c r="LFP49" s="1163"/>
      <c r="LFQ49" s="269"/>
      <c r="LFR49" s="267"/>
      <c r="LFS49" s="320"/>
      <c r="LFT49" s="321"/>
      <c r="LFU49" s="1159"/>
      <c r="LFV49" s="1161"/>
      <c r="LFW49" s="1162"/>
      <c r="LFX49" s="1162"/>
      <c r="LFY49" s="1162"/>
      <c r="LFZ49" s="1163"/>
      <c r="LGA49" s="269"/>
      <c r="LGB49" s="267"/>
      <c r="LGC49" s="320"/>
      <c r="LGD49" s="321"/>
      <c r="LGE49" s="1159"/>
      <c r="LGF49" s="1161"/>
      <c r="LGG49" s="1162"/>
      <c r="LGH49" s="1162"/>
      <c r="LGI49" s="1162"/>
      <c r="LGJ49" s="1163"/>
      <c r="LGK49" s="269"/>
      <c r="LGL49" s="267"/>
      <c r="LGM49" s="320"/>
      <c r="LGN49" s="321"/>
      <c r="LGO49" s="1159"/>
      <c r="LGP49" s="1161"/>
      <c r="LGQ49" s="1162"/>
      <c r="LGR49" s="1162"/>
      <c r="LGS49" s="1162"/>
      <c r="LGT49" s="1163"/>
      <c r="LGU49" s="269"/>
      <c r="LGV49" s="267"/>
      <c r="LGW49" s="320"/>
      <c r="LGX49" s="321"/>
      <c r="LGY49" s="1159"/>
      <c r="LGZ49" s="1161"/>
      <c r="LHA49" s="1162"/>
      <c r="LHB49" s="1162"/>
      <c r="LHC49" s="1162"/>
      <c r="LHD49" s="1163"/>
      <c r="LHE49" s="269"/>
      <c r="LHF49" s="267"/>
      <c r="LHG49" s="320"/>
      <c r="LHH49" s="321"/>
      <c r="LHI49" s="1159"/>
      <c r="LHJ49" s="1161"/>
      <c r="LHK49" s="1162"/>
      <c r="LHL49" s="1162"/>
      <c r="LHM49" s="1162"/>
      <c r="LHN49" s="1163"/>
      <c r="LHO49" s="269"/>
      <c r="LHP49" s="267"/>
      <c r="LHQ49" s="320"/>
      <c r="LHR49" s="321"/>
      <c r="LHS49" s="1159"/>
      <c r="LHT49" s="1161"/>
      <c r="LHU49" s="1162"/>
      <c r="LHV49" s="1162"/>
      <c r="LHW49" s="1162"/>
      <c r="LHX49" s="1163"/>
      <c r="LHY49" s="269"/>
      <c r="LHZ49" s="267"/>
      <c r="LIA49" s="320"/>
      <c r="LIB49" s="321"/>
      <c r="LIC49" s="1159"/>
      <c r="LID49" s="1161"/>
      <c r="LIE49" s="1162"/>
      <c r="LIF49" s="1162"/>
      <c r="LIG49" s="1162"/>
      <c r="LIH49" s="1163"/>
      <c r="LII49" s="269"/>
      <c r="LIJ49" s="267"/>
      <c r="LIK49" s="320"/>
      <c r="LIL49" s="321"/>
      <c r="LIM49" s="1159"/>
      <c r="LIN49" s="1161"/>
      <c r="LIO49" s="1162"/>
      <c r="LIP49" s="1162"/>
      <c r="LIQ49" s="1162"/>
      <c r="LIR49" s="1163"/>
      <c r="LIS49" s="269"/>
      <c r="LIT49" s="267"/>
      <c r="LIU49" s="320"/>
      <c r="LIV49" s="321"/>
      <c r="LIW49" s="1159"/>
      <c r="LIX49" s="1161"/>
      <c r="LIY49" s="1162"/>
      <c r="LIZ49" s="1162"/>
      <c r="LJA49" s="1162"/>
      <c r="LJB49" s="1163"/>
      <c r="LJC49" s="269"/>
      <c r="LJD49" s="267"/>
      <c r="LJE49" s="320"/>
      <c r="LJF49" s="321"/>
      <c r="LJG49" s="1159"/>
      <c r="LJH49" s="1161"/>
      <c r="LJI49" s="1162"/>
      <c r="LJJ49" s="1162"/>
      <c r="LJK49" s="1162"/>
      <c r="LJL49" s="1163"/>
      <c r="LJM49" s="269"/>
      <c r="LJN49" s="267"/>
      <c r="LJO49" s="320"/>
      <c r="LJP49" s="321"/>
      <c r="LJQ49" s="1159"/>
      <c r="LJR49" s="1161"/>
      <c r="LJS49" s="1162"/>
      <c r="LJT49" s="1162"/>
      <c r="LJU49" s="1162"/>
      <c r="LJV49" s="1163"/>
      <c r="LJW49" s="269"/>
      <c r="LJX49" s="267"/>
      <c r="LJY49" s="320"/>
      <c r="LJZ49" s="321"/>
      <c r="LKA49" s="1159"/>
      <c r="LKB49" s="1161"/>
      <c r="LKC49" s="1162"/>
      <c r="LKD49" s="1162"/>
      <c r="LKE49" s="1162"/>
      <c r="LKF49" s="1163"/>
      <c r="LKG49" s="269"/>
      <c r="LKH49" s="267"/>
      <c r="LKI49" s="320"/>
      <c r="LKJ49" s="321"/>
      <c r="LKK49" s="1159"/>
      <c r="LKL49" s="1161"/>
      <c r="LKM49" s="1162"/>
      <c r="LKN49" s="1162"/>
      <c r="LKO49" s="1162"/>
      <c r="LKP49" s="1163"/>
      <c r="LKQ49" s="269"/>
      <c r="LKR49" s="267"/>
      <c r="LKS49" s="320"/>
      <c r="LKT49" s="321"/>
      <c r="LKU49" s="1159"/>
      <c r="LKV49" s="1161"/>
      <c r="LKW49" s="1162"/>
      <c r="LKX49" s="1162"/>
      <c r="LKY49" s="1162"/>
      <c r="LKZ49" s="1163"/>
      <c r="LLA49" s="269"/>
      <c r="LLB49" s="267"/>
      <c r="LLC49" s="320"/>
      <c r="LLD49" s="321"/>
      <c r="LLE49" s="1159"/>
      <c r="LLF49" s="1161"/>
      <c r="LLG49" s="1162"/>
      <c r="LLH49" s="1162"/>
      <c r="LLI49" s="1162"/>
      <c r="LLJ49" s="1163"/>
      <c r="LLK49" s="269"/>
      <c r="LLL49" s="267"/>
      <c r="LLM49" s="320"/>
      <c r="LLN49" s="321"/>
      <c r="LLO49" s="1159"/>
      <c r="LLP49" s="1161"/>
      <c r="LLQ49" s="1162"/>
      <c r="LLR49" s="1162"/>
      <c r="LLS49" s="1162"/>
      <c r="LLT49" s="1163"/>
      <c r="LLU49" s="269"/>
      <c r="LLV49" s="267"/>
      <c r="LLW49" s="320"/>
      <c r="LLX49" s="321"/>
      <c r="LLY49" s="1159"/>
      <c r="LLZ49" s="1161"/>
      <c r="LMA49" s="1162"/>
      <c r="LMB49" s="1162"/>
      <c r="LMC49" s="1162"/>
      <c r="LMD49" s="1163"/>
      <c r="LME49" s="269"/>
      <c r="LMF49" s="267"/>
      <c r="LMG49" s="320"/>
      <c r="LMH49" s="321"/>
      <c r="LMI49" s="1159"/>
      <c r="LMJ49" s="1161"/>
      <c r="LMK49" s="1162"/>
      <c r="LML49" s="1162"/>
      <c r="LMM49" s="1162"/>
      <c r="LMN49" s="1163"/>
      <c r="LMO49" s="269"/>
      <c r="LMP49" s="267"/>
      <c r="LMQ49" s="320"/>
      <c r="LMR49" s="321"/>
      <c r="LMS49" s="1159"/>
      <c r="LMT49" s="1161"/>
      <c r="LMU49" s="1162"/>
      <c r="LMV49" s="1162"/>
      <c r="LMW49" s="1162"/>
      <c r="LMX49" s="1163"/>
      <c r="LMY49" s="269"/>
      <c r="LMZ49" s="267"/>
      <c r="LNA49" s="320"/>
      <c r="LNB49" s="321"/>
      <c r="LNC49" s="1159"/>
      <c r="LND49" s="1161"/>
      <c r="LNE49" s="1162"/>
      <c r="LNF49" s="1162"/>
      <c r="LNG49" s="1162"/>
      <c r="LNH49" s="1163"/>
      <c r="LNI49" s="269"/>
      <c r="LNJ49" s="267"/>
      <c r="LNK49" s="320"/>
      <c r="LNL49" s="321"/>
      <c r="LNM49" s="1159"/>
      <c r="LNN49" s="1161"/>
      <c r="LNO49" s="1162"/>
      <c r="LNP49" s="1162"/>
      <c r="LNQ49" s="1162"/>
      <c r="LNR49" s="1163"/>
      <c r="LNS49" s="269"/>
      <c r="LNT49" s="267"/>
      <c r="LNU49" s="320"/>
      <c r="LNV49" s="321"/>
      <c r="LNW49" s="1159"/>
      <c r="LNX49" s="1161"/>
      <c r="LNY49" s="1162"/>
      <c r="LNZ49" s="1162"/>
      <c r="LOA49" s="1162"/>
      <c r="LOB49" s="1163"/>
      <c r="LOC49" s="269"/>
      <c r="LOD49" s="267"/>
      <c r="LOE49" s="320"/>
      <c r="LOF49" s="321"/>
      <c r="LOG49" s="1159"/>
      <c r="LOH49" s="1161"/>
      <c r="LOI49" s="1162"/>
      <c r="LOJ49" s="1162"/>
      <c r="LOK49" s="1162"/>
      <c r="LOL49" s="1163"/>
      <c r="LOM49" s="269"/>
      <c r="LON49" s="267"/>
      <c r="LOO49" s="320"/>
      <c r="LOP49" s="321"/>
      <c r="LOQ49" s="1159"/>
      <c r="LOR49" s="1161"/>
      <c r="LOS49" s="1162"/>
      <c r="LOT49" s="1162"/>
      <c r="LOU49" s="1162"/>
      <c r="LOV49" s="1163"/>
      <c r="LOW49" s="269"/>
      <c r="LOX49" s="267"/>
      <c r="LOY49" s="320"/>
      <c r="LOZ49" s="321"/>
      <c r="LPA49" s="1159"/>
      <c r="LPB49" s="1161"/>
      <c r="LPC49" s="1162"/>
      <c r="LPD49" s="1162"/>
      <c r="LPE49" s="1162"/>
      <c r="LPF49" s="1163"/>
      <c r="LPG49" s="269"/>
      <c r="LPH49" s="267"/>
      <c r="LPI49" s="320"/>
      <c r="LPJ49" s="321"/>
      <c r="LPK49" s="1159"/>
      <c r="LPL49" s="1161"/>
      <c r="LPM49" s="1162"/>
      <c r="LPN49" s="1162"/>
      <c r="LPO49" s="1162"/>
      <c r="LPP49" s="1163"/>
      <c r="LPQ49" s="269"/>
      <c r="LPR49" s="267"/>
      <c r="LPS49" s="320"/>
      <c r="LPT49" s="321"/>
      <c r="LPU49" s="1159"/>
      <c r="LPV49" s="1161"/>
      <c r="LPW49" s="1162"/>
      <c r="LPX49" s="1162"/>
      <c r="LPY49" s="1162"/>
      <c r="LPZ49" s="1163"/>
      <c r="LQA49" s="269"/>
      <c r="LQB49" s="267"/>
      <c r="LQC49" s="320"/>
      <c r="LQD49" s="321"/>
      <c r="LQE49" s="1159"/>
      <c r="LQF49" s="1161"/>
      <c r="LQG49" s="1162"/>
      <c r="LQH49" s="1162"/>
      <c r="LQI49" s="1162"/>
      <c r="LQJ49" s="1163"/>
      <c r="LQK49" s="269"/>
      <c r="LQL49" s="267"/>
      <c r="LQM49" s="320"/>
      <c r="LQN49" s="321"/>
      <c r="LQO49" s="1159"/>
      <c r="LQP49" s="1161"/>
      <c r="LQQ49" s="1162"/>
      <c r="LQR49" s="1162"/>
      <c r="LQS49" s="1162"/>
      <c r="LQT49" s="1163"/>
      <c r="LQU49" s="269"/>
      <c r="LQV49" s="267"/>
      <c r="LQW49" s="320"/>
      <c r="LQX49" s="321"/>
      <c r="LQY49" s="1159"/>
      <c r="LQZ49" s="1161"/>
      <c r="LRA49" s="1162"/>
      <c r="LRB49" s="1162"/>
      <c r="LRC49" s="1162"/>
      <c r="LRD49" s="1163"/>
      <c r="LRE49" s="269"/>
      <c r="LRF49" s="267"/>
      <c r="LRG49" s="320"/>
      <c r="LRH49" s="321"/>
      <c r="LRI49" s="1159"/>
      <c r="LRJ49" s="1161"/>
      <c r="LRK49" s="1162"/>
      <c r="LRL49" s="1162"/>
      <c r="LRM49" s="1162"/>
      <c r="LRN49" s="1163"/>
      <c r="LRO49" s="269"/>
      <c r="LRP49" s="267"/>
      <c r="LRQ49" s="320"/>
      <c r="LRR49" s="321"/>
      <c r="LRS49" s="1159"/>
      <c r="LRT49" s="1161"/>
      <c r="LRU49" s="1162"/>
      <c r="LRV49" s="1162"/>
      <c r="LRW49" s="1162"/>
      <c r="LRX49" s="1163"/>
      <c r="LRY49" s="269"/>
      <c r="LRZ49" s="267"/>
      <c r="LSA49" s="320"/>
      <c r="LSB49" s="321"/>
      <c r="LSC49" s="1159"/>
      <c r="LSD49" s="1161"/>
      <c r="LSE49" s="1162"/>
      <c r="LSF49" s="1162"/>
      <c r="LSG49" s="1162"/>
      <c r="LSH49" s="1163"/>
      <c r="LSI49" s="269"/>
      <c r="LSJ49" s="267"/>
      <c r="LSK49" s="320"/>
      <c r="LSL49" s="321"/>
      <c r="LSM49" s="1159"/>
      <c r="LSN49" s="1161"/>
      <c r="LSO49" s="1162"/>
      <c r="LSP49" s="1162"/>
      <c r="LSQ49" s="1162"/>
      <c r="LSR49" s="1163"/>
      <c r="LSS49" s="269"/>
      <c r="LST49" s="267"/>
      <c r="LSU49" s="320"/>
      <c r="LSV49" s="321"/>
      <c r="LSW49" s="1159"/>
      <c r="LSX49" s="1161"/>
      <c r="LSY49" s="1162"/>
      <c r="LSZ49" s="1162"/>
      <c r="LTA49" s="1162"/>
      <c r="LTB49" s="1163"/>
      <c r="LTC49" s="269"/>
      <c r="LTD49" s="267"/>
      <c r="LTE49" s="320"/>
      <c r="LTF49" s="321"/>
      <c r="LTG49" s="1159"/>
      <c r="LTH49" s="1161"/>
      <c r="LTI49" s="1162"/>
      <c r="LTJ49" s="1162"/>
      <c r="LTK49" s="1162"/>
      <c r="LTL49" s="1163"/>
      <c r="LTM49" s="269"/>
      <c r="LTN49" s="267"/>
      <c r="LTO49" s="320"/>
      <c r="LTP49" s="321"/>
      <c r="LTQ49" s="1159"/>
      <c r="LTR49" s="1161"/>
      <c r="LTS49" s="1162"/>
      <c r="LTT49" s="1162"/>
      <c r="LTU49" s="1162"/>
      <c r="LTV49" s="1163"/>
      <c r="LTW49" s="269"/>
      <c r="LTX49" s="267"/>
      <c r="LTY49" s="320"/>
      <c r="LTZ49" s="321"/>
      <c r="LUA49" s="1159"/>
      <c r="LUB49" s="1161"/>
      <c r="LUC49" s="1162"/>
      <c r="LUD49" s="1162"/>
      <c r="LUE49" s="1162"/>
      <c r="LUF49" s="1163"/>
      <c r="LUG49" s="269"/>
      <c r="LUH49" s="267"/>
      <c r="LUI49" s="320"/>
      <c r="LUJ49" s="321"/>
      <c r="LUK49" s="1159"/>
      <c r="LUL49" s="1161"/>
      <c r="LUM49" s="1162"/>
      <c r="LUN49" s="1162"/>
      <c r="LUO49" s="1162"/>
      <c r="LUP49" s="1163"/>
      <c r="LUQ49" s="269"/>
      <c r="LUR49" s="267"/>
      <c r="LUS49" s="320"/>
      <c r="LUT49" s="321"/>
      <c r="LUU49" s="1159"/>
      <c r="LUV49" s="1161"/>
      <c r="LUW49" s="1162"/>
      <c r="LUX49" s="1162"/>
      <c r="LUY49" s="1162"/>
      <c r="LUZ49" s="1163"/>
      <c r="LVA49" s="269"/>
      <c r="LVB49" s="267"/>
      <c r="LVC49" s="320"/>
      <c r="LVD49" s="321"/>
      <c r="LVE49" s="1159"/>
      <c r="LVF49" s="1161"/>
      <c r="LVG49" s="1162"/>
      <c r="LVH49" s="1162"/>
      <c r="LVI49" s="1162"/>
      <c r="LVJ49" s="1163"/>
      <c r="LVK49" s="269"/>
      <c r="LVL49" s="267"/>
      <c r="LVM49" s="320"/>
      <c r="LVN49" s="321"/>
      <c r="LVO49" s="1159"/>
      <c r="LVP49" s="1161"/>
      <c r="LVQ49" s="1162"/>
      <c r="LVR49" s="1162"/>
      <c r="LVS49" s="1162"/>
      <c r="LVT49" s="1163"/>
      <c r="LVU49" s="269"/>
      <c r="LVV49" s="267"/>
      <c r="LVW49" s="320"/>
      <c r="LVX49" s="321"/>
      <c r="LVY49" s="1159"/>
      <c r="LVZ49" s="1161"/>
      <c r="LWA49" s="1162"/>
      <c r="LWB49" s="1162"/>
      <c r="LWC49" s="1162"/>
      <c r="LWD49" s="1163"/>
      <c r="LWE49" s="269"/>
      <c r="LWF49" s="267"/>
      <c r="LWG49" s="320"/>
      <c r="LWH49" s="321"/>
      <c r="LWI49" s="1159"/>
      <c r="LWJ49" s="1161"/>
      <c r="LWK49" s="1162"/>
      <c r="LWL49" s="1162"/>
      <c r="LWM49" s="1162"/>
      <c r="LWN49" s="1163"/>
      <c r="LWO49" s="269"/>
      <c r="LWP49" s="267"/>
      <c r="LWQ49" s="320"/>
      <c r="LWR49" s="321"/>
      <c r="LWS49" s="1159"/>
      <c r="LWT49" s="1161"/>
      <c r="LWU49" s="1162"/>
      <c r="LWV49" s="1162"/>
      <c r="LWW49" s="1162"/>
      <c r="LWX49" s="1163"/>
      <c r="LWY49" s="269"/>
      <c r="LWZ49" s="267"/>
      <c r="LXA49" s="320"/>
      <c r="LXB49" s="321"/>
      <c r="LXC49" s="1159"/>
      <c r="LXD49" s="1161"/>
      <c r="LXE49" s="1162"/>
      <c r="LXF49" s="1162"/>
      <c r="LXG49" s="1162"/>
      <c r="LXH49" s="1163"/>
      <c r="LXI49" s="269"/>
      <c r="LXJ49" s="267"/>
      <c r="LXK49" s="320"/>
      <c r="LXL49" s="321"/>
      <c r="LXM49" s="1159"/>
      <c r="LXN49" s="1161"/>
      <c r="LXO49" s="1162"/>
      <c r="LXP49" s="1162"/>
      <c r="LXQ49" s="1162"/>
      <c r="LXR49" s="1163"/>
      <c r="LXS49" s="269"/>
      <c r="LXT49" s="267"/>
      <c r="LXU49" s="320"/>
      <c r="LXV49" s="321"/>
      <c r="LXW49" s="1159"/>
      <c r="LXX49" s="1161"/>
      <c r="LXY49" s="1162"/>
      <c r="LXZ49" s="1162"/>
      <c r="LYA49" s="1162"/>
      <c r="LYB49" s="1163"/>
      <c r="LYC49" s="269"/>
      <c r="LYD49" s="267"/>
      <c r="LYE49" s="320"/>
      <c r="LYF49" s="321"/>
      <c r="LYG49" s="1159"/>
      <c r="LYH49" s="1161"/>
      <c r="LYI49" s="1162"/>
      <c r="LYJ49" s="1162"/>
      <c r="LYK49" s="1162"/>
      <c r="LYL49" s="1163"/>
      <c r="LYM49" s="269"/>
      <c r="LYN49" s="267"/>
      <c r="LYO49" s="320"/>
      <c r="LYP49" s="321"/>
      <c r="LYQ49" s="1159"/>
      <c r="LYR49" s="1161"/>
      <c r="LYS49" s="1162"/>
      <c r="LYT49" s="1162"/>
      <c r="LYU49" s="1162"/>
      <c r="LYV49" s="1163"/>
      <c r="LYW49" s="269"/>
      <c r="LYX49" s="267"/>
      <c r="LYY49" s="320"/>
      <c r="LYZ49" s="321"/>
      <c r="LZA49" s="1159"/>
      <c r="LZB49" s="1161"/>
      <c r="LZC49" s="1162"/>
      <c r="LZD49" s="1162"/>
      <c r="LZE49" s="1162"/>
      <c r="LZF49" s="1163"/>
      <c r="LZG49" s="269"/>
      <c r="LZH49" s="267"/>
      <c r="LZI49" s="320"/>
      <c r="LZJ49" s="321"/>
      <c r="LZK49" s="1159"/>
      <c r="LZL49" s="1161"/>
      <c r="LZM49" s="1162"/>
      <c r="LZN49" s="1162"/>
      <c r="LZO49" s="1162"/>
      <c r="LZP49" s="1163"/>
      <c r="LZQ49" s="269"/>
      <c r="LZR49" s="267"/>
      <c r="LZS49" s="320"/>
      <c r="LZT49" s="321"/>
      <c r="LZU49" s="1159"/>
      <c r="LZV49" s="1161"/>
      <c r="LZW49" s="1162"/>
      <c r="LZX49" s="1162"/>
      <c r="LZY49" s="1162"/>
      <c r="LZZ49" s="1163"/>
      <c r="MAA49" s="269"/>
      <c r="MAB49" s="267"/>
      <c r="MAC49" s="320"/>
      <c r="MAD49" s="321"/>
      <c r="MAE49" s="1159"/>
      <c r="MAF49" s="1161"/>
      <c r="MAG49" s="1162"/>
      <c r="MAH49" s="1162"/>
      <c r="MAI49" s="1162"/>
      <c r="MAJ49" s="1163"/>
      <c r="MAK49" s="269"/>
      <c r="MAL49" s="267"/>
      <c r="MAM49" s="320"/>
      <c r="MAN49" s="321"/>
      <c r="MAO49" s="1159"/>
      <c r="MAP49" s="1161"/>
      <c r="MAQ49" s="1162"/>
      <c r="MAR49" s="1162"/>
      <c r="MAS49" s="1162"/>
      <c r="MAT49" s="1163"/>
      <c r="MAU49" s="269"/>
      <c r="MAV49" s="267"/>
      <c r="MAW49" s="320"/>
      <c r="MAX49" s="321"/>
      <c r="MAY49" s="1159"/>
      <c r="MAZ49" s="1161"/>
      <c r="MBA49" s="1162"/>
      <c r="MBB49" s="1162"/>
      <c r="MBC49" s="1162"/>
      <c r="MBD49" s="1163"/>
      <c r="MBE49" s="269"/>
      <c r="MBF49" s="267"/>
      <c r="MBG49" s="320"/>
      <c r="MBH49" s="321"/>
      <c r="MBI49" s="1159"/>
      <c r="MBJ49" s="1161"/>
      <c r="MBK49" s="1162"/>
      <c r="MBL49" s="1162"/>
      <c r="MBM49" s="1162"/>
      <c r="MBN49" s="1163"/>
      <c r="MBO49" s="269"/>
      <c r="MBP49" s="267"/>
      <c r="MBQ49" s="320"/>
      <c r="MBR49" s="321"/>
      <c r="MBS49" s="1159"/>
      <c r="MBT49" s="1161"/>
      <c r="MBU49" s="1162"/>
      <c r="MBV49" s="1162"/>
      <c r="MBW49" s="1162"/>
      <c r="MBX49" s="1163"/>
      <c r="MBY49" s="269"/>
      <c r="MBZ49" s="267"/>
      <c r="MCA49" s="320"/>
      <c r="MCB49" s="321"/>
      <c r="MCC49" s="1159"/>
      <c r="MCD49" s="1161"/>
      <c r="MCE49" s="1162"/>
      <c r="MCF49" s="1162"/>
      <c r="MCG49" s="1162"/>
      <c r="MCH49" s="1163"/>
      <c r="MCI49" s="269"/>
      <c r="MCJ49" s="267"/>
      <c r="MCK49" s="320"/>
      <c r="MCL49" s="321"/>
      <c r="MCM49" s="1159"/>
      <c r="MCN49" s="1161"/>
      <c r="MCO49" s="1162"/>
      <c r="MCP49" s="1162"/>
      <c r="MCQ49" s="1162"/>
      <c r="MCR49" s="1163"/>
      <c r="MCS49" s="269"/>
      <c r="MCT49" s="267"/>
      <c r="MCU49" s="320"/>
      <c r="MCV49" s="321"/>
      <c r="MCW49" s="1159"/>
      <c r="MCX49" s="1161"/>
      <c r="MCY49" s="1162"/>
      <c r="MCZ49" s="1162"/>
      <c r="MDA49" s="1162"/>
      <c r="MDB49" s="1163"/>
      <c r="MDC49" s="269"/>
      <c r="MDD49" s="267"/>
      <c r="MDE49" s="320"/>
      <c r="MDF49" s="321"/>
      <c r="MDG49" s="1159"/>
      <c r="MDH49" s="1161"/>
      <c r="MDI49" s="1162"/>
      <c r="MDJ49" s="1162"/>
      <c r="MDK49" s="1162"/>
      <c r="MDL49" s="1163"/>
      <c r="MDM49" s="269"/>
      <c r="MDN49" s="267"/>
      <c r="MDO49" s="320"/>
      <c r="MDP49" s="321"/>
      <c r="MDQ49" s="1159"/>
      <c r="MDR49" s="1161"/>
      <c r="MDS49" s="1162"/>
      <c r="MDT49" s="1162"/>
      <c r="MDU49" s="1162"/>
      <c r="MDV49" s="1163"/>
      <c r="MDW49" s="269"/>
      <c r="MDX49" s="267"/>
      <c r="MDY49" s="320"/>
      <c r="MDZ49" s="321"/>
      <c r="MEA49" s="1159"/>
      <c r="MEB49" s="1161"/>
      <c r="MEC49" s="1162"/>
      <c r="MED49" s="1162"/>
      <c r="MEE49" s="1162"/>
      <c r="MEF49" s="1163"/>
      <c r="MEG49" s="269"/>
      <c r="MEH49" s="267"/>
      <c r="MEI49" s="320"/>
      <c r="MEJ49" s="321"/>
      <c r="MEK49" s="1159"/>
      <c r="MEL49" s="1161"/>
      <c r="MEM49" s="1162"/>
      <c r="MEN49" s="1162"/>
      <c r="MEO49" s="1162"/>
      <c r="MEP49" s="1163"/>
      <c r="MEQ49" s="269"/>
      <c r="MER49" s="267"/>
      <c r="MES49" s="320"/>
      <c r="MET49" s="321"/>
      <c r="MEU49" s="1159"/>
      <c r="MEV49" s="1161"/>
      <c r="MEW49" s="1162"/>
      <c r="MEX49" s="1162"/>
      <c r="MEY49" s="1162"/>
      <c r="MEZ49" s="1163"/>
      <c r="MFA49" s="269"/>
      <c r="MFB49" s="267"/>
      <c r="MFC49" s="320"/>
      <c r="MFD49" s="321"/>
      <c r="MFE49" s="1159"/>
      <c r="MFF49" s="1161"/>
      <c r="MFG49" s="1162"/>
      <c r="MFH49" s="1162"/>
      <c r="MFI49" s="1162"/>
      <c r="MFJ49" s="1163"/>
      <c r="MFK49" s="269"/>
      <c r="MFL49" s="267"/>
      <c r="MFM49" s="320"/>
      <c r="MFN49" s="321"/>
      <c r="MFO49" s="1159"/>
      <c r="MFP49" s="1161"/>
      <c r="MFQ49" s="1162"/>
      <c r="MFR49" s="1162"/>
      <c r="MFS49" s="1162"/>
      <c r="MFT49" s="1163"/>
      <c r="MFU49" s="269"/>
      <c r="MFV49" s="267"/>
      <c r="MFW49" s="320"/>
      <c r="MFX49" s="321"/>
      <c r="MFY49" s="1159"/>
      <c r="MFZ49" s="1161"/>
      <c r="MGA49" s="1162"/>
      <c r="MGB49" s="1162"/>
      <c r="MGC49" s="1162"/>
      <c r="MGD49" s="1163"/>
      <c r="MGE49" s="269"/>
      <c r="MGF49" s="267"/>
      <c r="MGG49" s="320"/>
      <c r="MGH49" s="321"/>
      <c r="MGI49" s="1159"/>
      <c r="MGJ49" s="1161"/>
      <c r="MGK49" s="1162"/>
      <c r="MGL49" s="1162"/>
      <c r="MGM49" s="1162"/>
      <c r="MGN49" s="1163"/>
      <c r="MGO49" s="269"/>
      <c r="MGP49" s="267"/>
      <c r="MGQ49" s="320"/>
      <c r="MGR49" s="321"/>
      <c r="MGS49" s="1159"/>
      <c r="MGT49" s="1161"/>
      <c r="MGU49" s="1162"/>
      <c r="MGV49" s="1162"/>
      <c r="MGW49" s="1162"/>
      <c r="MGX49" s="1163"/>
      <c r="MGY49" s="269"/>
      <c r="MGZ49" s="267"/>
      <c r="MHA49" s="320"/>
      <c r="MHB49" s="321"/>
      <c r="MHC49" s="1159"/>
      <c r="MHD49" s="1161"/>
      <c r="MHE49" s="1162"/>
      <c r="MHF49" s="1162"/>
      <c r="MHG49" s="1162"/>
      <c r="MHH49" s="1163"/>
      <c r="MHI49" s="269"/>
      <c r="MHJ49" s="267"/>
      <c r="MHK49" s="320"/>
      <c r="MHL49" s="321"/>
      <c r="MHM49" s="1159"/>
      <c r="MHN49" s="1161"/>
      <c r="MHO49" s="1162"/>
      <c r="MHP49" s="1162"/>
      <c r="MHQ49" s="1162"/>
      <c r="MHR49" s="1163"/>
      <c r="MHS49" s="269"/>
      <c r="MHT49" s="267"/>
      <c r="MHU49" s="320"/>
      <c r="MHV49" s="321"/>
      <c r="MHW49" s="1159"/>
      <c r="MHX49" s="1161"/>
      <c r="MHY49" s="1162"/>
      <c r="MHZ49" s="1162"/>
      <c r="MIA49" s="1162"/>
      <c r="MIB49" s="1163"/>
      <c r="MIC49" s="269"/>
      <c r="MID49" s="267"/>
      <c r="MIE49" s="320"/>
      <c r="MIF49" s="321"/>
      <c r="MIG49" s="1159"/>
      <c r="MIH49" s="1161"/>
      <c r="MII49" s="1162"/>
      <c r="MIJ49" s="1162"/>
      <c r="MIK49" s="1162"/>
      <c r="MIL49" s="1163"/>
      <c r="MIM49" s="269"/>
      <c r="MIN49" s="267"/>
      <c r="MIO49" s="320"/>
      <c r="MIP49" s="321"/>
      <c r="MIQ49" s="1159"/>
      <c r="MIR49" s="1161"/>
      <c r="MIS49" s="1162"/>
      <c r="MIT49" s="1162"/>
      <c r="MIU49" s="1162"/>
      <c r="MIV49" s="1163"/>
      <c r="MIW49" s="269"/>
      <c r="MIX49" s="267"/>
      <c r="MIY49" s="320"/>
      <c r="MIZ49" s="321"/>
      <c r="MJA49" s="1159"/>
      <c r="MJB49" s="1161"/>
      <c r="MJC49" s="1162"/>
      <c r="MJD49" s="1162"/>
      <c r="MJE49" s="1162"/>
      <c r="MJF49" s="1163"/>
      <c r="MJG49" s="269"/>
      <c r="MJH49" s="267"/>
      <c r="MJI49" s="320"/>
      <c r="MJJ49" s="321"/>
      <c r="MJK49" s="1159"/>
      <c r="MJL49" s="1161"/>
      <c r="MJM49" s="1162"/>
      <c r="MJN49" s="1162"/>
      <c r="MJO49" s="1162"/>
      <c r="MJP49" s="1163"/>
      <c r="MJQ49" s="269"/>
      <c r="MJR49" s="267"/>
      <c r="MJS49" s="320"/>
      <c r="MJT49" s="321"/>
      <c r="MJU49" s="1159"/>
      <c r="MJV49" s="1161"/>
      <c r="MJW49" s="1162"/>
      <c r="MJX49" s="1162"/>
      <c r="MJY49" s="1162"/>
      <c r="MJZ49" s="1163"/>
      <c r="MKA49" s="269"/>
      <c r="MKB49" s="267"/>
      <c r="MKC49" s="320"/>
      <c r="MKD49" s="321"/>
      <c r="MKE49" s="1159"/>
      <c r="MKF49" s="1161"/>
      <c r="MKG49" s="1162"/>
      <c r="MKH49" s="1162"/>
      <c r="MKI49" s="1162"/>
      <c r="MKJ49" s="1163"/>
      <c r="MKK49" s="269"/>
      <c r="MKL49" s="267"/>
      <c r="MKM49" s="320"/>
      <c r="MKN49" s="321"/>
      <c r="MKO49" s="1159"/>
      <c r="MKP49" s="1161"/>
      <c r="MKQ49" s="1162"/>
      <c r="MKR49" s="1162"/>
      <c r="MKS49" s="1162"/>
      <c r="MKT49" s="1163"/>
      <c r="MKU49" s="269"/>
      <c r="MKV49" s="267"/>
      <c r="MKW49" s="320"/>
      <c r="MKX49" s="321"/>
      <c r="MKY49" s="1159"/>
      <c r="MKZ49" s="1161"/>
      <c r="MLA49" s="1162"/>
      <c r="MLB49" s="1162"/>
      <c r="MLC49" s="1162"/>
      <c r="MLD49" s="1163"/>
      <c r="MLE49" s="269"/>
      <c r="MLF49" s="267"/>
      <c r="MLG49" s="320"/>
      <c r="MLH49" s="321"/>
      <c r="MLI49" s="1159"/>
      <c r="MLJ49" s="1161"/>
      <c r="MLK49" s="1162"/>
      <c r="MLL49" s="1162"/>
      <c r="MLM49" s="1162"/>
      <c r="MLN49" s="1163"/>
      <c r="MLO49" s="269"/>
      <c r="MLP49" s="267"/>
      <c r="MLQ49" s="320"/>
      <c r="MLR49" s="321"/>
      <c r="MLS49" s="1159"/>
      <c r="MLT49" s="1161"/>
      <c r="MLU49" s="1162"/>
      <c r="MLV49" s="1162"/>
      <c r="MLW49" s="1162"/>
      <c r="MLX49" s="1163"/>
      <c r="MLY49" s="269"/>
      <c r="MLZ49" s="267"/>
      <c r="MMA49" s="320"/>
      <c r="MMB49" s="321"/>
      <c r="MMC49" s="1159"/>
      <c r="MMD49" s="1161"/>
      <c r="MME49" s="1162"/>
      <c r="MMF49" s="1162"/>
      <c r="MMG49" s="1162"/>
      <c r="MMH49" s="1163"/>
      <c r="MMI49" s="269"/>
      <c r="MMJ49" s="267"/>
      <c r="MMK49" s="320"/>
      <c r="MML49" s="321"/>
      <c r="MMM49" s="1159"/>
      <c r="MMN49" s="1161"/>
      <c r="MMO49" s="1162"/>
      <c r="MMP49" s="1162"/>
      <c r="MMQ49" s="1162"/>
      <c r="MMR49" s="1163"/>
      <c r="MMS49" s="269"/>
      <c r="MMT49" s="267"/>
      <c r="MMU49" s="320"/>
      <c r="MMV49" s="321"/>
      <c r="MMW49" s="1159"/>
      <c r="MMX49" s="1161"/>
      <c r="MMY49" s="1162"/>
      <c r="MMZ49" s="1162"/>
      <c r="MNA49" s="1162"/>
      <c r="MNB49" s="1163"/>
      <c r="MNC49" s="269"/>
      <c r="MND49" s="267"/>
      <c r="MNE49" s="320"/>
      <c r="MNF49" s="321"/>
      <c r="MNG49" s="1159"/>
      <c r="MNH49" s="1161"/>
      <c r="MNI49" s="1162"/>
      <c r="MNJ49" s="1162"/>
      <c r="MNK49" s="1162"/>
      <c r="MNL49" s="1163"/>
      <c r="MNM49" s="269"/>
      <c r="MNN49" s="267"/>
      <c r="MNO49" s="320"/>
      <c r="MNP49" s="321"/>
      <c r="MNQ49" s="1159"/>
      <c r="MNR49" s="1161"/>
      <c r="MNS49" s="1162"/>
      <c r="MNT49" s="1162"/>
      <c r="MNU49" s="1162"/>
      <c r="MNV49" s="1163"/>
      <c r="MNW49" s="269"/>
      <c r="MNX49" s="267"/>
      <c r="MNY49" s="320"/>
      <c r="MNZ49" s="321"/>
      <c r="MOA49" s="1159"/>
      <c r="MOB49" s="1161"/>
      <c r="MOC49" s="1162"/>
      <c r="MOD49" s="1162"/>
      <c r="MOE49" s="1162"/>
      <c r="MOF49" s="1163"/>
      <c r="MOG49" s="269"/>
      <c r="MOH49" s="267"/>
      <c r="MOI49" s="320"/>
      <c r="MOJ49" s="321"/>
      <c r="MOK49" s="1159"/>
      <c r="MOL49" s="1161"/>
      <c r="MOM49" s="1162"/>
      <c r="MON49" s="1162"/>
      <c r="MOO49" s="1162"/>
      <c r="MOP49" s="1163"/>
      <c r="MOQ49" s="269"/>
      <c r="MOR49" s="267"/>
      <c r="MOS49" s="320"/>
      <c r="MOT49" s="321"/>
      <c r="MOU49" s="1159"/>
      <c r="MOV49" s="1161"/>
      <c r="MOW49" s="1162"/>
      <c r="MOX49" s="1162"/>
      <c r="MOY49" s="1162"/>
      <c r="MOZ49" s="1163"/>
      <c r="MPA49" s="269"/>
      <c r="MPB49" s="267"/>
      <c r="MPC49" s="320"/>
      <c r="MPD49" s="321"/>
      <c r="MPE49" s="1159"/>
      <c r="MPF49" s="1161"/>
      <c r="MPG49" s="1162"/>
      <c r="MPH49" s="1162"/>
      <c r="MPI49" s="1162"/>
      <c r="MPJ49" s="1163"/>
      <c r="MPK49" s="269"/>
      <c r="MPL49" s="267"/>
      <c r="MPM49" s="320"/>
      <c r="MPN49" s="321"/>
      <c r="MPO49" s="1159"/>
      <c r="MPP49" s="1161"/>
      <c r="MPQ49" s="1162"/>
      <c r="MPR49" s="1162"/>
      <c r="MPS49" s="1162"/>
      <c r="MPT49" s="1163"/>
      <c r="MPU49" s="269"/>
      <c r="MPV49" s="267"/>
      <c r="MPW49" s="320"/>
      <c r="MPX49" s="321"/>
      <c r="MPY49" s="1159"/>
      <c r="MPZ49" s="1161"/>
      <c r="MQA49" s="1162"/>
      <c r="MQB49" s="1162"/>
      <c r="MQC49" s="1162"/>
      <c r="MQD49" s="1163"/>
      <c r="MQE49" s="269"/>
      <c r="MQF49" s="267"/>
      <c r="MQG49" s="320"/>
      <c r="MQH49" s="321"/>
      <c r="MQI49" s="1159"/>
      <c r="MQJ49" s="1161"/>
      <c r="MQK49" s="1162"/>
      <c r="MQL49" s="1162"/>
      <c r="MQM49" s="1162"/>
      <c r="MQN49" s="1163"/>
      <c r="MQO49" s="269"/>
      <c r="MQP49" s="267"/>
      <c r="MQQ49" s="320"/>
      <c r="MQR49" s="321"/>
      <c r="MQS49" s="1159"/>
      <c r="MQT49" s="1161"/>
      <c r="MQU49" s="1162"/>
      <c r="MQV49" s="1162"/>
      <c r="MQW49" s="1162"/>
      <c r="MQX49" s="1163"/>
      <c r="MQY49" s="269"/>
      <c r="MQZ49" s="267"/>
      <c r="MRA49" s="320"/>
      <c r="MRB49" s="321"/>
      <c r="MRC49" s="1159"/>
      <c r="MRD49" s="1161"/>
      <c r="MRE49" s="1162"/>
      <c r="MRF49" s="1162"/>
      <c r="MRG49" s="1162"/>
      <c r="MRH49" s="1163"/>
      <c r="MRI49" s="269"/>
      <c r="MRJ49" s="267"/>
      <c r="MRK49" s="320"/>
      <c r="MRL49" s="321"/>
      <c r="MRM49" s="1159"/>
      <c r="MRN49" s="1161"/>
      <c r="MRO49" s="1162"/>
      <c r="MRP49" s="1162"/>
      <c r="MRQ49" s="1162"/>
      <c r="MRR49" s="1163"/>
      <c r="MRS49" s="269"/>
      <c r="MRT49" s="267"/>
      <c r="MRU49" s="320"/>
      <c r="MRV49" s="321"/>
      <c r="MRW49" s="1159"/>
      <c r="MRX49" s="1161"/>
      <c r="MRY49" s="1162"/>
      <c r="MRZ49" s="1162"/>
      <c r="MSA49" s="1162"/>
      <c r="MSB49" s="1163"/>
      <c r="MSC49" s="269"/>
      <c r="MSD49" s="267"/>
      <c r="MSE49" s="320"/>
      <c r="MSF49" s="321"/>
      <c r="MSG49" s="1159"/>
      <c r="MSH49" s="1161"/>
      <c r="MSI49" s="1162"/>
      <c r="MSJ49" s="1162"/>
      <c r="MSK49" s="1162"/>
      <c r="MSL49" s="1163"/>
      <c r="MSM49" s="269"/>
      <c r="MSN49" s="267"/>
      <c r="MSO49" s="320"/>
      <c r="MSP49" s="321"/>
      <c r="MSQ49" s="1159"/>
      <c r="MSR49" s="1161"/>
      <c r="MSS49" s="1162"/>
      <c r="MST49" s="1162"/>
      <c r="MSU49" s="1162"/>
      <c r="MSV49" s="1163"/>
      <c r="MSW49" s="269"/>
      <c r="MSX49" s="267"/>
      <c r="MSY49" s="320"/>
      <c r="MSZ49" s="321"/>
      <c r="MTA49" s="1159"/>
      <c r="MTB49" s="1161"/>
      <c r="MTC49" s="1162"/>
      <c r="MTD49" s="1162"/>
      <c r="MTE49" s="1162"/>
      <c r="MTF49" s="1163"/>
      <c r="MTG49" s="269"/>
      <c r="MTH49" s="267"/>
      <c r="MTI49" s="320"/>
      <c r="MTJ49" s="321"/>
      <c r="MTK49" s="1159"/>
      <c r="MTL49" s="1161"/>
      <c r="MTM49" s="1162"/>
      <c r="MTN49" s="1162"/>
      <c r="MTO49" s="1162"/>
      <c r="MTP49" s="1163"/>
      <c r="MTQ49" s="269"/>
      <c r="MTR49" s="267"/>
      <c r="MTS49" s="320"/>
      <c r="MTT49" s="321"/>
      <c r="MTU49" s="1159"/>
      <c r="MTV49" s="1161"/>
      <c r="MTW49" s="1162"/>
      <c r="MTX49" s="1162"/>
      <c r="MTY49" s="1162"/>
      <c r="MTZ49" s="1163"/>
      <c r="MUA49" s="269"/>
      <c r="MUB49" s="267"/>
      <c r="MUC49" s="320"/>
      <c r="MUD49" s="321"/>
      <c r="MUE49" s="1159"/>
      <c r="MUF49" s="1161"/>
      <c r="MUG49" s="1162"/>
      <c r="MUH49" s="1162"/>
      <c r="MUI49" s="1162"/>
      <c r="MUJ49" s="1163"/>
      <c r="MUK49" s="269"/>
      <c r="MUL49" s="267"/>
      <c r="MUM49" s="320"/>
      <c r="MUN49" s="321"/>
      <c r="MUO49" s="1159"/>
      <c r="MUP49" s="1161"/>
      <c r="MUQ49" s="1162"/>
      <c r="MUR49" s="1162"/>
      <c r="MUS49" s="1162"/>
      <c r="MUT49" s="1163"/>
      <c r="MUU49" s="269"/>
      <c r="MUV49" s="267"/>
      <c r="MUW49" s="320"/>
      <c r="MUX49" s="321"/>
      <c r="MUY49" s="1159"/>
      <c r="MUZ49" s="1161"/>
      <c r="MVA49" s="1162"/>
      <c r="MVB49" s="1162"/>
      <c r="MVC49" s="1162"/>
      <c r="MVD49" s="1163"/>
      <c r="MVE49" s="269"/>
      <c r="MVF49" s="267"/>
      <c r="MVG49" s="320"/>
      <c r="MVH49" s="321"/>
      <c r="MVI49" s="1159"/>
      <c r="MVJ49" s="1161"/>
      <c r="MVK49" s="1162"/>
      <c r="MVL49" s="1162"/>
      <c r="MVM49" s="1162"/>
      <c r="MVN49" s="1163"/>
      <c r="MVO49" s="269"/>
      <c r="MVP49" s="267"/>
      <c r="MVQ49" s="320"/>
      <c r="MVR49" s="321"/>
      <c r="MVS49" s="1159"/>
      <c r="MVT49" s="1161"/>
      <c r="MVU49" s="1162"/>
      <c r="MVV49" s="1162"/>
      <c r="MVW49" s="1162"/>
      <c r="MVX49" s="1163"/>
      <c r="MVY49" s="269"/>
      <c r="MVZ49" s="267"/>
      <c r="MWA49" s="320"/>
      <c r="MWB49" s="321"/>
      <c r="MWC49" s="1159"/>
      <c r="MWD49" s="1161"/>
      <c r="MWE49" s="1162"/>
      <c r="MWF49" s="1162"/>
      <c r="MWG49" s="1162"/>
      <c r="MWH49" s="1163"/>
      <c r="MWI49" s="269"/>
      <c r="MWJ49" s="267"/>
      <c r="MWK49" s="320"/>
      <c r="MWL49" s="321"/>
      <c r="MWM49" s="1159"/>
      <c r="MWN49" s="1161"/>
      <c r="MWO49" s="1162"/>
      <c r="MWP49" s="1162"/>
      <c r="MWQ49" s="1162"/>
      <c r="MWR49" s="1163"/>
      <c r="MWS49" s="269"/>
      <c r="MWT49" s="267"/>
      <c r="MWU49" s="320"/>
      <c r="MWV49" s="321"/>
      <c r="MWW49" s="1159"/>
      <c r="MWX49" s="1161"/>
      <c r="MWY49" s="1162"/>
      <c r="MWZ49" s="1162"/>
      <c r="MXA49" s="1162"/>
      <c r="MXB49" s="1163"/>
      <c r="MXC49" s="269"/>
      <c r="MXD49" s="267"/>
      <c r="MXE49" s="320"/>
      <c r="MXF49" s="321"/>
      <c r="MXG49" s="1159"/>
      <c r="MXH49" s="1161"/>
      <c r="MXI49" s="1162"/>
      <c r="MXJ49" s="1162"/>
      <c r="MXK49" s="1162"/>
      <c r="MXL49" s="1163"/>
      <c r="MXM49" s="269"/>
      <c r="MXN49" s="267"/>
      <c r="MXO49" s="320"/>
      <c r="MXP49" s="321"/>
      <c r="MXQ49" s="1159"/>
      <c r="MXR49" s="1161"/>
      <c r="MXS49" s="1162"/>
      <c r="MXT49" s="1162"/>
      <c r="MXU49" s="1162"/>
      <c r="MXV49" s="1163"/>
      <c r="MXW49" s="269"/>
      <c r="MXX49" s="267"/>
      <c r="MXY49" s="320"/>
      <c r="MXZ49" s="321"/>
      <c r="MYA49" s="1159"/>
      <c r="MYB49" s="1161"/>
      <c r="MYC49" s="1162"/>
      <c r="MYD49" s="1162"/>
      <c r="MYE49" s="1162"/>
      <c r="MYF49" s="1163"/>
      <c r="MYG49" s="269"/>
      <c r="MYH49" s="267"/>
      <c r="MYI49" s="320"/>
      <c r="MYJ49" s="321"/>
      <c r="MYK49" s="1159"/>
      <c r="MYL49" s="1161"/>
      <c r="MYM49" s="1162"/>
      <c r="MYN49" s="1162"/>
      <c r="MYO49" s="1162"/>
      <c r="MYP49" s="1163"/>
      <c r="MYQ49" s="269"/>
      <c r="MYR49" s="267"/>
      <c r="MYS49" s="320"/>
      <c r="MYT49" s="321"/>
      <c r="MYU49" s="1159"/>
      <c r="MYV49" s="1161"/>
      <c r="MYW49" s="1162"/>
      <c r="MYX49" s="1162"/>
      <c r="MYY49" s="1162"/>
      <c r="MYZ49" s="1163"/>
      <c r="MZA49" s="269"/>
      <c r="MZB49" s="267"/>
      <c r="MZC49" s="320"/>
      <c r="MZD49" s="321"/>
      <c r="MZE49" s="1159"/>
      <c r="MZF49" s="1161"/>
      <c r="MZG49" s="1162"/>
      <c r="MZH49" s="1162"/>
      <c r="MZI49" s="1162"/>
      <c r="MZJ49" s="1163"/>
      <c r="MZK49" s="269"/>
      <c r="MZL49" s="267"/>
      <c r="MZM49" s="320"/>
      <c r="MZN49" s="321"/>
      <c r="MZO49" s="1159"/>
      <c r="MZP49" s="1161"/>
      <c r="MZQ49" s="1162"/>
      <c r="MZR49" s="1162"/>
      <c r="MZS49" s="1162"/>
      <c r="MZT49" s="1163"/>
      <c r="MZU49" s="269"/>
      <c r="MZV49" s="267"/>
      <c r="MZW49" s="320"/>
      <c r="MZX49" s="321"/>
      <c r="MZY49" s="1159"/>
      <c r="MZZ49" s="1161"/>
      <c r="NAA49" s="1162"/>
      <c r="NAB49" s="1162"/>
      <c r="NAC49" s="1162"/>
      <c r="NAD49" s="1163"/>
      <c r="NAE49" s="269"/>
      <c r="NAF49" s="267"/>
      <c r="NAG49" s="320"/>
      <c r="NAH49" s="321"/>
      <c r="NAI49" s="1159"/>
      <c r="NAJ49" s="1161"/>
      <c r="NAK49" s="1162"/>
      <c r="NAL49" s="1162"/>
      <c r="NAM49" s="1162"/>
      <c r="NAN49" s="1163"/>
      <c r="NAO49" s="269"/>
      <c r="NAP49" s="267"/>
      <c r="NAQ49" s="320"/>
      <c r="NAR49" s="321"/>
      <c r="NAS49" s="1159"/>
      <c r="NAT49" s="1161"/>
      <c r="NAU49" s="1162"/>
      <c r="NAV49" s="1162"/>
      <c r="NAW49" s="1162"/>
      <c r="NAX49" s="1163"/>
      <c r="NAY49" s="269"/>
      <c r="NAZ49" s="267"/>
      <c r="NBA49" s="320"/>
      <c r="NBB49" s="321"/>
      <c r="NBC49" s="1159"/>
      <c r="NBD49" s="1161"/>
      <c r="NBE49" s="1162"/>
      <c r="NBF49" s="1162"/>
      <c r="NBG49" s="1162"/>
      <c r="NBH49" s="1163"/>
      <c r="NBI49" s="269"/>
      <c r="NBJ49" s="267"/>
      <c r="NBK49" s="320"/>
      <c r="NBL49" s="321"/>
      <c r="NBM49" s="1159"/>
      <c r="NBN49" s="1161"/>
      <c r="NBO49" s="1162"/>
      <c r="NBP49" s="1162"/>
      <c r="NBQ49" s="1162"/>
      <c r="NBR49" s="1163"/>
      <c r="NBS49" s="269"/>
      <c r="NBT49" s="267"/>
      <c r="NBU49" s="320"/>
      <c r="NBV49" s="321"/>
      <c r="NBW49" s="1159"/>
      <c r="NBX49" s="1161"/>
      <c r="NBY49" s="1162"/>
      <c r="NBZ49" s="1162"/>
      <c r="NCA49" s="1162"/>
      <c r="NCB49" s="1163"/>
      <c r="NCC49" s="269"/>
      <c r="NCD49" s="267"/>
      <c r="NCE49" s="320"/>
      <c r="NCF49" s="321"/>
      <c r="NCG49" s="1159"/>
      <c r="NCH49" s="1161"/>
      <c r="NCI49" s="1162"/>
      <c r="NCJ49" s="1162"/>
      <c r="NCK49" s="1162"/>
      <c r="NCL49" s="1163"/>
      <c r="NCM49" s="269"/>
      <c r="NCN49" s="267"/>
      <c r="NCO49" s="320"/>
      <c r="NCP49" s="321"/>
      <c r="NCQ49" s="1159"/>
      <c r="NCR49" s="1161"/>
      <c r="NCS49" s="1162"/>
      <c r="NCT49" s="1162"/>
      <c r="NCU49" s="1162"/>
      <c r="NCV49" s="1163"/>
      <c r="NCW49" s="269"/>
      <c r="NCX49" s="267"/>
      <c r="NCY49" s="320"/>
      <c r="NCZ49" s="321"/>
      <c r="NDA49" s="1159"/>
      <c r="NDB49" s="1161"/>
      <c r="NDC49" s="1162"/>
      <c r="NDD49" s="1162"/>
      <c r="NDE49" s="1162"/>
      <c r="NDF49" s="1163"/>
      <c r="NDG49" s="269"/>
      <c r="NDH49" s="267"/>
      <c r="NDI49" s="320"/>
      <c r="NDJ49" s="321"/>
      <c r="NDK49" s="1159"/>
      <c r="NDL49" s="1161"/>
      <c r="NDM49" s="1162"/>
      <c r="NDN49" s="1162"/>
      <c r="NDO49" s="1162"/>
      <c r="NDP49" s="1163"/>
      <c r="NDQ49" s="269"/>
      <c r="NDR49" s="267"/>
      <c r="NDS49" s="320"/>
      <c r="NDT49" s="321"/>
      <c r="NDU49" s="1159"/>
      <c r="NDV49" s="1161"/>
      <c r="NDW49" s="1162"/>
      <c r="NDX49" s="1162"/>
      <c r="NDY49" s="1162"/>
      <c r="NDZ49" s="1163"/>
      <c r="NEA49" s="269"/>
      <c r="NEB49" s="267"/>
      <c r="NEC49" s="320"/>
      <c r="NED49" s="321"/>
      <c r="NEE49" s="1159"/>
      <c r="NEF49" s="1161"/>
      <c r="NEG49" s="1162"/>
      <c r="NEH49" s="1162"/>
      <c r="NEI49" s="1162"/>
      <c r="NEJ49" s="1163"/>
      <c r="NEK49" s="269"/>
      <c r="NEL49" s="267"/>
      <c r="NEM49" s="320"/>
      <c r="NEN49" s="321"/>
      <c r="NEO49" s="1159"/>
      <c r="NEP49" s="1161"/>
      <c r="NEQ49" s="1162"/>
      <c r="NER49" s="1162"/>
      <c r="NES49" s="1162"/>
      <c r="NET49" s="1163"/>
      <c r="NEU49" s="269"/>
      <c r="NEV49" s="267"/>
      <c r="NEW49" s="320"/>
      <c r="NEX49" s="321"/>
      <c r="NEY49" s="1159"/>
      <c r="NEZ49" s="1161"/>
      <c r="NFA49" s="1162"/>
      <c r="NFB49" s="1162"/>
      <c r="NFC49" s="1162"/>
      <c r="NFD49" s="1163"/>
      <c r="NFE49" s="269"/>
      <c r="NFF49" s="267"/>
      <c r="NFG49" s="320"/>
      <c r="NFH49" s="321"/>
      <c r="NFI49" s="1159"/>
      <c r="NFJ49" s="1161"/>
      <c r="NFK49" s="1162"/>
      <c r="NFL49" s="1162"/>
      <c r="NFM49" s="1162"/>
      <c r="NFN49" s="1163"/>
      <c r="NFO49" s="269"/>
      <c r="NFP49" s="267"/>
      <c r="NFQ49" s="320"/>
      <c r="NFR49" s="321"/>
      <c r="NFS49" s="1159"/>
      <c r="NFT49" s="1161"/>
      <c r="NFU49" s="1162"/>
      <c r="NFV49" s="1162"/>
      <c r="NFW49" s="1162"/>
      <c r="NFX49" s="1163"/>
      <c r="NFY49" s="269"/>
      <c r="NFZ49" s="267"/>
      <c r="NGA49" s="320"/>
      <c r="NGB49" s="321"/>
      <c r="NGC49" s="1159"/>
      <c r="NGD49" s="1161"/>
      <c r="NGE49" s="1162"/>
      <c r="NGF49" s="1162"/>
      <c r="NGG49" s="1162"/>
      <c r="NGH49" s="1163"/>
      <c r="NGI49" s="269"/>
      <c r="NGJ49" s="267"/>
      <c r="NGK49" s="320"/>
      <c r="NGL49" s="321"/>
      <c r="NGM49" s="1159"/>
      <c r="NGN49" s="1161"/>
      <c r="NGO49" s="1162"/>
      <c r="NGP49" s="1162"/>
      <c r="NGQ49" s="1162"/>
      <c r="NGR49" s="1163"/>
      <c r="NGS49" s="269"/>
      <c r="NGT49" s="267"/>
      <c r="NGU49" s="320"/>
      <c r="NGV49" s="321"/>
      <c r="NGW49" s="1159"/>
      <c r="NGX49" s="1161"/>
      <c r="NGY49" s="1162"/>
      <c r="NGZ49" s="1162"/>
      <c r="NHA49" s="1162"/>
      <c r="NHB49" s="1163"/>
      <c r="NHC49" s="269"/>
      <c r="NHD49" s="267"/>
      <c r="NHE49" s="320"/>
      <c r="NHF49" s="321"/>
      <c r="NHG49" s="1159"/>
      <c r="NHH49" s="1161"/>
      <c r="NHI49" s="1162"/>
      <c r="NHJ49" s="1162"/>
      <c r="NHK49" s="1162"/>
      <c r="NHL49" s="1163"/>
      <c r="NHM49" s="269"/>
      <c r="NHN49" s="267"/>
      <c r="NHO49" s="320"/>
      <c r="NHP49" s="321"/>
      <c r="NHQ49" s="1159"/>
      <c r="NHR49" s="1161"/>
      <c r="NHS49" s="1162"/>
      <c r="NHT49" s="1162"/>
      <c r="NHU49" s="1162"/>
      <c r="NHV49" s="1163"/>
      <c r="NHW49" s="269"/>
      <c r="NHX49" s="267"/>
      <c r="NHY49" s="320"/>
      <c r="NHZ49" s="321"/>
      <c r="NIA49" s="1159"/>
      <c r="NIB49" s="1161"/>
      <c r="NIC49" s="1162"/>
      <c r="NID49" s="1162"/>
      <c r="NIE49" s="1162"/>
      <c r="NIF49" s="1163"/>
      <c r="NIG49" s="269"/>
      <c r="NIH49" s="267"/>
      <c r="NII49" s="320"/>
      <c r="NIJ49" s="321"/>
      <c r="NIK49" s="1159"/>
      <c r="NIL49" s="1161"/>
      <c r="NIM49" s="1162"/>
      <c r="NIN49" s="1162"/>
      <c r="NIO49" s="1162"/>
      <c r="NIP49" s="1163"/>
      <c r="NIQ49" s="269"/>
      <c r="NIR49" s="267"/>
      <c r="NIS49" s="320"/>
      <c r="NIT49" s="321"/>
      <c r="NIU49" s="1159"/>
      <c r="NIV49" s="1161"/>
      <c r="NIW49" s="1162"/>
      <c r="NIX49" s="1162"/>
      <c r="NIY49" s="1162"/>
      <c r="NIZ49" s="1163"/>
      <c r="NJA49" s="269"/>
      <c r="NJB49" s="267"/>
      <c r="NJC49" s="320"/>
      <c r="NJD49" s="321"/>
      <c r="NJE49" s="1159"/>
      <c r="NJF49" s="1161"/>
      <c r="NJG49" s="1162"/>
      <c r="NJH49" s="1162"/>
      <c r="NJI49" s="1162"/>
      <c r="NJJ49" s="1163"/>
      <c r="NJK49" s="269"/>
      <c r="NJL49" s="267"/>
      <c r="NJM49" s="320"/>
      <c r="NJN49" s="321"/>
      <c r="NJO49" s="1159"/>
      <c r="NJP49" s="1161"/>
      <c r="NJQ49" s="1162"/>
      <c r="NJR49" s="1162"/>
      <c r="NJS49" s="1162"/>
      <c r="NJT49" s="1163"/>
      <c r="NJU49" s="269"/>
      <c r="NJV49" s="267"/>
      <c r="NJW49" s="320"/>
      <c r="NJX49" s="321"/>
      <c r="NJY49" s="1159"/>
      <c r="NJZ49" s="1161"/>
      <c r="NKA49" s="1162"/>
      <c r="NKB49" s="1162"/>
      <c r="NKC49" s="1162"/>
      <c r="NKD49" s="1163"/>
      <c r="NKE49" s="269"/>
      <c r="NKF49" s="267"/>
      <c r="NKG49" s="320"/>
      <c r="NKH49" s="321"/>
      <c r="NKI49" s="1159"/>
      <c r="NKJ49" s="1161"/>
      <c r="NKK49" s="1162"/>
      <c r="NKL49" s="1162"/>
      <c r="NKM49" s="1162"/>
      <c r="NKN49" s="1163"/>
      <c r="NKO49" s="269"/>
      <c r="NKP49" s="267"/>
      <c r="NKQ49" s="320"/>
      <c r="NKR49" s="321"/>
      <c r="NKS49" s="1159"/>
      <c r="NKT49" s="1161"/>
      <c r="NKU49" s="1162"/>
      <c r="NKV49" s="1162"/>
      <c r="NKW49" s="1162"/>
      <c r="NKX49" s="1163"/>
      <c r="NKY49" s="269"/>
      <c r="NKZ49" s="267"/>
      <c r="NLA49" s="320"/>
      <c r="NLB49" s="321"/>
      <c r="NLC49" s="1159"/>
      <c r="NLD49" s="1161"/>
      <c r="NLE49" s="1162"/>
      <c r="NLF49" s="1162"/>
      <c r="NLG49" s="1162"/>
      <c r="NLH49" s="1163"/>
      <c r="NLI49" s="269"/>
      <c r="NLJ49" s="267"/>
      <c r="NLK49" s="320"/>
      <c r="NLL49" s="321"/>
      <c r="NLM49" s="1159"/>
      <c r="NLN49" s="1161"/>
      <c r="NLO49" s="1162"/>
      <c r="NLP49" s="1162"/>
      <c r="NLQ49" s="1162"/>
      <c r="NLR49" s="1163"/>
      <c r="NLS49" s="269"/>
      <c r="NLT49" s="267"/>
      <c r="NLU49" s="320"/>
      <c r="NLV49" s="321"/>
      <c r="NLW49" s="1159"/>
      <c r="NLX49" s="1161"/>
      <c r="NLY49" s="1162"/>
      <c r="NLZ49" s="1162"/>
      <c r="NMA49" s="1162"/>
      <c r="NMB49" s="1163"/>
      <c r="NMC49" s="269"/>
      <c r="NMD49" s="267"/>
      <c r="NME49" s="320"/>
      <c r="NMF49" s="321"/>
      <c r="NMG49" s="1159"/>
      <c r="NMH49" s="1161"/>
      <c r="NMI49" s="1162"/>
      <c r="NMJ49" s="1162"/>
      <c r="NMK49" s="1162"/>
      <c r="NML49" s="1163"/>
      <c r="NMM49" s="269"/>
      <c r="NMN49" s="267"/>
      <c r="NMO49" s="320"/>
      <c r="NMP49" s="321"/>
      <c r="NMQ49" s="1159"/>
      <c r="NMR49" s="1161"/>
      <c r="NMS49" s="1162"/>
      <c r="NMT49" s="1162"/>
      <c r="NMU49" s="1162"/>
      <c r="NMV49" s="1163"/>
      <c r="NMW49" s="269"/>
      <c r="NMX49" s="267"/>
      <c r="NMY49" s="320"/>
      <c r="NMZ49" s="321"/>
      <c r="NNA49" s="1159"/>
      <c r="NNB49" s="1161"/>
      <c r="NNC49" s="1162"/>
      <c r="NND49" s="1162"/>
      <c r="NNE49" s="1162"/>
      <c r="NNF49" s="1163"/>
      <c r="NNG49" s="269"/>
      <c r="NNH49" s="267"/>
      <c r="NNI49" s="320"/>
      <c r="NNJ49" s="321"/>
      <c r="NNK49" s="1159"/>
      <c r="NNL49" s="1161"/>
      <c r="NNM49" s="1162"/>
      <c r="NNN49" s="1162"/>
      <c r="NNO49" s="1162"/>
      <c r="NNP49" s="1163"/>
      <c r="NNQ49" s="269"/>
      <c r="NNR49" s="267"/>
      <c r="NNS49" s="320"/>
      <c r="NNT49" s="321"/>
      <c r="NNU49" s="1159"/>
      <c r="NNV49" s="1161"/>
      <c r="NNW49" s="1162"/>
      <c r="NNX49" s="1162"/>
      <c r="NNY49" s="1162"/>
      <c r="NNZ49" s="1163"/>
      <c r="NOA49" s="269"/>
      <c r="NOB49" s="267"/>
      <c r="NOC49" s="320"/>
      <c r="NOD49" s="321"/>
      <c r="NOE49" s="1159"/>
      <c r="NOF49" s="1161"/>
      <c r="NOG49" s="1162"/>
      <c r="NOH49" s="1162"/>
      <c r="NOI49" s="1162"/>
      <c r="NOJ49" s="1163"/>
      <c r="NOK49" s="269"/>
      <c r="NOL49" s="267"/>
      <c r="NOM49" s="320"/>
      <c r="NON49" s="321"/>
      <c r="NOO49" s="1159"/>
      <c r="NOP49" s="1161"/>
      <c r="NOQ49" s="1162"/>
      <c r="NOR49" s="1162"/>
      <c r="NOS49" s="1162"/>
      <c r="NOT49" s="1163"/>
      <c r="NOU49" s="269"/>
      <c r="NOV49" s="267"/>
      <c r="NOW49" s="320"/>
      <c r="NOX49" s="321"/>
      <c r="NOY49" s="1159"/>
      <c r="NOZ49" s="1161"/>
      <c r="NPA49" s="1162"/>
      <c r="NPB49" s="1162"/>
      <c r="NPC49" s="1162"/>
      <c r="NPD49" s="1163"/>
      <c r="NPE49" s="269"/>
      <c r="NPF49" s="267"/>
      <c r="NPG49" s="320"/>
      <c r="NPH49" s="321"/>
      <c r="NPI49" s="1159"/>
      <c r="NPJ49" s="1161"/>
      <c r="NPK49" s="1162"/>
      <c r="NPL49" s="1162"/>
      <c r="NPM49" s="1162"/>
      <c r="NPN49" s="1163"/>
      <c r="NPO49" s="269"/>
      <c r="NPP49" s="267"/>
      <c r="NPQ49" s="320"/>
      <c r="NPR49" s="321"/>
      <c r="NPS49" s="1159"/>
      <c r="NPT49" s="1161"/>
      <c r="NPU49" s="1162"/>
      <c r="NPV49" s="1162"/>
      <c r="NPW49" s="1162"/>
      <c r="NPX49" s="1163"/>
      <c r="NPY49" s="269"/>
      <c r="NPZ49" s="267"/>
      <c r="NQA49" s="320"/>
      <c r="NQB49" s="321"/>
      <c r="NQC49" s="1159"/>
      <c r="NQD49" s="1161"/>
      <c r="NQE49" s="1162"/>
      <c r="NQF49" s="1162"/>
      <c r="NQG49" s="1162"/>
      <c r="NQH49" s="1163"/>
      <c r="NQI49" s="269"/>
      <c r="NQJ49" s="267"/>
      <c r="NQK49" s="320"/>
      <c r="NQL49" s="321"/>
      <c r="NQM49" s="1159"/>
      <c r="NQN49" s="1161"/>
      <c r="NQO49" s="1162"/>
      <c r="NQP49" s="1162"/>
      <c r="NQQ49" s="1162"/>
      <c r="NQR49" s="1163"/>
      <c r="NQS49" s="269"/>
      <c r="NQT49" s="267"/>
      <c r="NQU49" s="320"/>
      <c r="NQV49" s="321"/>
      <c r="NQW49" s="1159"/>
      <c r="NQX49" s="1161"/>
      <c r="NQY49" s="1162"/>
      <c r="NQZ49" s="1162"/>
      <c r="NRA49" s="1162"/>
      <c r="NRB49" s="1163"/>
      <c r="NRC49" s="269"/>
      <c r="NRD49" s="267"/>
      <c r="NRE49" s="320"/>
      <c r="NRF49" s="321"/>
      <c r="NRG49" s="1159"/>
      <c r="NRH49" s="1161"/>
      <c r="NRI49" s="1162"/>
      <c r="NRJ49" s="1162"/>
      <c r="NRK49" s="1162"/>
      <c r="NRL49" s="1163"/>
      <c r="NRM49" s="269"/>
      <c r="NRN49" s="267"/>
      <c r="NRO49" s="320"/>
      <c r="NRP49" s="321"/>
      <c r="NRQ49" s="1159"/>
      <c r="NRR49" s="1161"/>
      <c r="NRS49" s="1162"/>
      <c r="NRT49" s="1162"/>
      <c r="NRU49" s="1162"/>
      <c r="NRV49" s="1163"/>
      <c r="NRW49" s="269"/>
      <c r="NRX49" s="267"/>
      <c r="NRY49" s="320"/>
      <c r="NRZ49" s="321"/>
      <c r="NSA49" s="1159"/>
      <c r="NSB49" s="1161"/>
      <c r="NSC49" s="1162"/>
      <c r="NSD49" s="1162"/>
      <c r="NSE49" s="1162"/>
      <c r="NSF49" s="1163"/>
      <c r="NSG49" s="269"/>
      <c r="NSH49" s="267"/>
      <c r="NSI49" s="320"/>
      <c r="NSJ49" s="321"/>
      <c r="NSK49" s="1159"/>
      <c r="NSL49" s="1161"/>
      <c r="NSM49" s="1162"/>
      <c r="NSN49" s="1162"/>
      <c r="NSO49" s="1162"/>
      <c r="NSP49" s="1163"/>
      <c r="NSQ49" s="269"/>
      <c r="NSR49" s="267"/>
      <c r="NSS49" s="320"/>
      <c r="NST49" s="321"/>
      <c r="NSU49" s="1159"/>
      <c r="NSV49" s="1161"/>
      <c r="NSW49" s="1162"/>
      <c r="NSX49" s="1162"/>
      <c r="NSY49" s="1162"/>
      <c r="NSZ49" s="1163"/>
      <c r="NTA49" s="269"/>
      <c r="NTB49" s="267"/>
      <c r="NTC49" s="320"/>
      <c r="NTD49" s="321"/>
      <c r="NTE49" s="1159"/>
      <c r="NTF49" s="1161"/>
      <c r="NTG49" s="1162"/>
      <c r="NTH49" s="1162"/>
      <c r="NTI49" s="1162"/>
      <c r="NTJ49" s="1163"/>
      <c r="NTK49" s="269"/>
      <c r="NTL49" s="267"/>
      <c r="NTM49" s="320"/>
      <c r="NTN49" s="321"/>
      <c r="NTO49" s="1159"/>
      <c r="NTP49" s="1161"/>
      <c r="NTQ49" s="1162"/>
      <c r="NTR49" s="1162"/>
      <c r="NTS49" s="1162"/>
      <c r="NTT49" s="1163"/>
      <c r="NTU49" s="269"/>
      <c r="NTV49" s="267"/>
      <c r="NTW49" s="320"/>
      <c r="NTX49" s="321"/>
      <c r="NTY49" s="1159"/>
      <c r="NTZ49" s="1161"/>
      <c r="NUA49" s="1162"/>
      <c r="NUB49" s="1162"/>
      <c r="NUC49" s="1162"/>
      <c r="NUD49" s="1163"/>
      <c r="NUE49" s="269"/>
      <c r="NUF49" s="267"/>
      <c r="NUG49" s="320"/>
      <c r="NUH49" s="321"/>
      <c r="NUI49" s="1159"/>
      <c r="NUJ49" s="1161"/>
      <c r="NUK49" s="1162"/>
      <c r="NUL49" s="1162"/>
      <c r="NUM49" s="1162"/>
      <c r="NUN49" s="1163"/>
      <c r="NUO49" s="269"/>
      <c r="NUP49" s="267"/>
      <c r="NUQ49" s="320"/>
      <c r="NUR49" s="321"/>
      <c r="NUS49" s="1159"/>
      <c r="NUT49" s="1161"/>
      <c r="NUU49" s="1162"/>
      <c r="NUV49" s="1162"/>
      <c r="NUW49" s="1162"/>
      <c r="NUX49" s="1163"/>
      <c r="NUY49" s="269"/>
      <c r="NUZ49" s="267"/>
      <c r="NVA49" s="320"/>
      <c r="NVB49" s="321"/>
      <c r="NVC49" s="1159"/>
      <c r="NVD49" s="1161"/>
      <c r="NVE49" s="1162"/>
      <c r="NVF49" s="1162"/>
      <c r="NVG49" s="1162"/>
      <c r="NVH49" s="1163"/>
      <c r="NVI49" s="269"/>
      <c r="NVJ49" s="267"/>
      <c r="NVK49" s="320"/>
      <c r="NVL49" s="321"/>
      <c r="NVM49" s="1159"/>
      <c r="NVN49" s="1161"/>
      <c r="NVO49" s="1162"/>
      <c r="NVP49" s="1162"/>
      <c r="NVQ49" s="1162"/>
      <c r="NVR49" s="1163"/>
      <c r="NVS49" s="269"/>
      <c r="NVT49" s="267"/>
      <c r="NVU49" s="320"/>
      <c r="NVV49" s="321"/>
      <c r="NVW49" s="1159"/>
      <c r="NVX49" s="1161"/>
      <c r="NVY49" s="1162"/>
      <c r="NVZ49" s="1162"/>
      <c r="NWA49" s="1162"/>
      <c r="NWB49" s="1163"/>
      <c r="NWC49" s="269"/>
      <c r="NWD49" s="267"/>
      <c r="NWE49" s="320"/>
      <c r="NWF49" s="321"/>
      <c r="NWG49" s="1159"/>
      <c r="NWH49" s="1161"/>
      <c r="NWI49" s="1162"/>
      <c r="NWJ49" s="1162"/>
      <c r="NWK49" s="1162"/>
      <c r="NWL49" s="1163"/>
      <c r="NWM49" s="269"/>
      <c r="NWN49" s="267"/>
      <c r="NWO49" s="320"/>
      <c r="NWP49" s="321"/>
      <c r="NWQ49" s="1159"/>
      <c r="NWR49" s="1161"/>
      <c r="NWS49" s="1162"/>
      <c r="NWT49" s="1162"/>
      <c r="NWU49" s="1162"/>
      <c r="NWV49" s="1163"/>
      <c r="NWW49" s="269"/>
      <c r="NWX49" s="267"/>
      <c r="NWY49" s="320"/>
      <c r="NWZ49" s="321"/>
      <c r="NXA49" s="1159"/>
      <c r="NXB49" s="1161"/>
      <c r="NXC49" s="1162"/>
      <c r="NXD49" s="1162"/>
      <c r="NXE49" s="1162"/>
      <c r="NXF49" s="1163"/>
      <c r="NXG49" s="269"/>
      <c r="NXH49" s="267"/>
      <c r="NXI49" s="320"/>
      <c r="NXJ49" s="321"/>
      <c r="NXK49" s="1159"/>
      <c r="NXL49" s="1161"/>
      <c r="NXM49" s="1162"/>
      <c r="NXN49" s="1162"/>
      <c r="NXO49" s="1162"/>
      <c r="NXP49" s="1163"/>
      <c r="NXQ49" s="269"/>
      <c r="NXR49" s="267"/>
      <c r="NXS49" s="320"/>
      <c r="NXT49" s="321"/>
      <c r="NXU49" s="1159"/>
      <c r="NXV49" s="1161"/>
      <c r="NXW49" s="1162"/>
      <c r="NXX49" s="1162"/>
      <c r="NXY49" s="1162"/>
      <c r="NXZ49" s="1163"/>
      <c r="NYA49" s="269"/>
      <c r="NYB49" s="267"/>
      <c r="NYC49" s="320"/>
      <c r="NYD49" s="321"/>
      <c r="NYE49" s="1159"/>
      <c r="NYF49" s="1161"/>
      <c r="NYG49" s="1162"/>
      <c r="NYH49" s="1162"/>
      <c r="NYI49" s="1162"/>
      <c r="NYJ49" s="1163"/>
      <c r="NYK49" s="269"/>
      <c r="NYL49" s="267"/>
      <c r="NYM49" s="320"/>
      <c r="NYN49" s="321"/>
      <c r="NYO49" s="1159"/>
      <c r="NYP49" s="1161"/>
      <c r="NYQ49" s="1162"/>
      <c r="NYR49" s="1162"/>
      <c r="NYS49" s="1162"/>
      <c r="NYT49" s="1163"/>
      <c r="NYU49" s="269"/>
      <c r="NYV49" s="267"/>
      <c r="NYW49" s="320"/>
      <c r="NYX49" s="321"/>
      <c r="NYY49" s="1159"/>
      <c r="NYZ49" s="1161"/>
      <c r="NZA49" s="1162"/>
      <c r="NZB49" s="1162"/>
      <c r="NZC49" s="1162"/>
      <c r="NZD49" s="1163"/>
      <c r="NZE49" s="269"/>
      <c r="NZF49" s="267"/>
      <c r="NZG49" s="320"/>
      <c r="NZH49" s="321"/>
      <c r="NZI49" s="1159"/>
      <c r="NZJ49" s="1161"/>
      <c r="NZK49" s="1162"/>
      <c r="NZL49" s="1162"/>
      <c r="NZM49" s="1162"/>
      <c r="NZN49" s="1163"/>
      <c r="NZO49" s="269"/>
      <c r="NZP49" s="267"/>
      <c r="NZQ49" s="320"/>
      <c r="NZR49" s="321"/>
      <c r="NZS49" s="1159"/>
      <c r="NZT49" s="1161"/>
      <c r="NZU49" s="1162"/>
      <c r="NZV49" s="1162"/>
      <c r="NZW49" s="1162"/>
      <c r="NZX49" s="1163"/>
      <c r="NZY49" s="269"/>
      <c r="NZZ49" s="267"/>
      <c r="OAA49" s="320"/>
      <c r="OAB49" s="321"/>
      <c r="OAC49" s="1159"/>
      <c r="OAD49" s="1161"/>
      <c r="OAE49" s="1162"/>
      <c r="OAF49" s="1162"/>
      <c r="OAG49" s="1162"/>
      <c r="OAH49" s="1163"/>
      <c r="OAI49" s="269"/>
      <c r="OAJ49" s="267"/>
      <c r="OAK49" s="320"/>
      <c r="OAL49" s="321"/>
      <c r="OAM49" s="1159"/>
      <c r="OAN49" s="1161"/>
      <c r="OAO49" s="1162"/>
      <c r="OAP49" s="1162"/>
      <c r="OAQ49" s="1162"/>
      <c r="OAR49" s="1163"/>
      <c r="OAS49" s="269"/>
      <c r="OAT49" s="267"/>
      <c r="OAU49" s="320"/>
      <c r="OAV49" s="321"/>
      <c r="OAW49" s="1159"/>
      <c r="OAX49" s="1161"/>
      <c r="OAY49" s="1162"/>
      <c r="OAZ49" s="1162"/>
      <c r="OBA49" s="1162"/>
      <c r="OBB49" s="1163"/>
      <c r="OBC49" s="269"/>
      <c r="OBD49" s="267"/>
      <c r="OBE49" s="320"/>
      <c r="OBF49" s="321"/>
      <c r="OBG49" s="1159"/>
      <c r="OBH49" s="1161"/>
      <c r="OBI49" s="1162"/>
      <c r="OBJ49" s="1162"/>
      <c r="OBK49" s="1162"/>
      <c r="OBL49" s="1163"/>
      <c r="OBM49" s="269"/>
      <c r="OBN49" s="267"/>
      <c r="OBO49" s="320"/>
      <c r="OBP49" s="321"/>
      <c r="OBQ49" s="1159"/>
      <c r="OBR49" s="1161"/>
      <c r="OBS49" s="1162"/>
      <c r="OBT49" s="1162"/>
      <c r="OBU49" s="1162"/>
      <c r="OBV49" s="1163"/>
      <c r="OBW49" s="269"/>
      <c r="OBX49" s="267"/>
      <c r="OBY49" s="320"/>
      <c r="OBZ49" s="321"/>
      <c r="OCA49" s="1159"/>
      <c r="OCB49" s="1161"/>
      <c r="OCC49" s="1162"/>
      <c r="OCD49" s="1162"/>
      <c r="OCE49" s="1162"/>
      <c r="OCF49" s="1163"/>
      <c r="OCG49" s="269"/>
      <c r="OCH49" s="267"/>
      <c r="OCI49" s="320"/>
      <c r="OCJ49" s="321"/>
      <c r="OCK49" s="1159"/>
      <c r="OCL49" s="1161"/>
      <c r="OCM49" s="1162"/>
      <c r="OCN49" s="1162"/>
      <c r="OCO49" s="1162"/>
      <c r="OCP49" s="1163"/>
      <c r="OCQ49" s="269"/>
      <c r="OCR49" s="267"/>
      <c r="OCS49" s="320"/>
      <c r="OCT49" s="321"/>
      <c r="OCU49" s="1159"/>
      <c r="OCV49" s="1161"/>
      <c r="OCW49" s="1162"/>
      <c r="OCX49" s="1162"/>
      <c r="OCY49" s="1162"/>
      <c r="OCZ49" s="1163"/>
      <c r="ODA49" s="269"/>
      <c r="ODB49" s="267"/>
      <c r="ODC49" s="320"/>
      <c r="ODD49" s="321"/>
      <c r="ODE49" s="1159"/>
      <c r="ODF49" s="1161"/>
      <c r="ODG49" s="1162"/>
      <c r="ODH49" s="1162"/>
      <c r="ODI49" s="1162"/>
      <c r="ODJ49" s="1163"/>
      <c r="ODK49" s="269"/>
      <c r="ODL49" s="267"/>
      <c r="ODM49" s="320"/>
      <c r="ODN49" s="321"/>
      <c r="ODO49" s="1159"/>
      <c r="ODP49" s="1161"/>
      <c r="ODQ49" s="1162"/>
      <c r="ODR49" s="1162"/>
      <c r="ODS49" s="1162"/>
      <c r="ODT49" s="1163"/>
      <c r="ODU49" s="269"/>
      <c r="ODV49" s="267"/>
      <c r="ODW49" s="320"/>
      <c r="ODX49" s="321"/>
      <c r="ODY49" s="1159"/>
      <c r="ODZ49" s="1161"/>
      <c r="OEA49" s="1162"/>
      <c r="OEB49" s="1162"/>
      <c r="OEC49" s="1162"/>
      <c r="OED49" s="1163"/>
      <c r="OEE49" s="269"/>
      <c r="OEF49" s="267"/>
      <c r="OEG49" s="320"/>
      <c r="OEH49" s="321"/>
      <c r="OEI49" s="1159"/>
      <c r="OEJ49" s="1161"/>
      <c r="OEK49" s="1162"/>
      <c r="OEL49" s="1162"/>
      <c r="OEM49" s="1162"/>
      <c r="OEN49" s="1163"/>
      <c r="OEO49" s="269"/>
      <c r="OEP49" s="267"/>
      <c r="OEQ49" s="320"/>
      <c r="OER49" s="321"/>
      <c r="OES49" s="1159"/>
      <c r="OET49" s="1161"/>
      <c r="OEU49" s="1162"/>
      <c r="OEV49" s="1162"/>
      <c r="OEW49" s="1162"/>
      <c r="OEX49" s="1163"/>
      <c r="OEY49" s="269"/>
      <c r="OEZ49" s="267"/>
      <c r="OFA49" s="320"/>
      <c r="OFB49" s="321"/>
      <c r="OFC49" s="1159"/>
      <c r="OFD49" s="1161"/>
      <c r="OFE49" s="1162"/>
      <c r="OFF49" s="1162"/>
      <c r="OFG49" s="1162"/>
      <c r="OFH49" s="1163"/>
      <c r="OFI49" s="269"/>
      <c r="OFJ49" s="267"/>
      <c r="OFK49" s="320"/>
      <c r="OFL49" s="321"/>
      <c r="OFM49" s="1159"/>
      <c r="OFN49" s="1161"/>
      <c r="OFO49" s="1162"/>
      <c r="OFP49" s="1162"/>
      <c r="OFQ49" s="1162"/>
      <c r="OFR49" s="1163"/>
      <c r="OFS49" s="269"/>
      <c r="OFT49" s="267"/>
      <c r="OFU49" s="320"/>
      <c r="OFV49" s="321"/>
      <c r="OFW49" s="1159"/>
      <c r="OFX49" s="1161"/>
      <c r="OFY49" s="1162"/>
      <c r="OFZ49" s="1162"/>
      <c r="OGA49" s="1162"/>
      <c r="OGB49" s="1163"/>
      <c r="OGC49" s="269"/>
      <c r="OGD49" s="267"/>
      <c r="OGE49" s="320"/>
      <c r="OGF49" s="321"/>
      <c r="OGG49" s="1159"/>
      <c r="OGH49" s="1161"/>
      <c r="OGI49" s="1162"/>
      <c r="OGJ49" s="1162"/>
      <c r="OGK49" s="1162"/>
      <c r="OGL49" s="1163"/>
      <c r="OGM49" s="269"/>
      <c r="OGN49" s="267"/>
      <c r="OGO49" s="320"/>
      <c r="OGP49" s="321"/>
      <c r="OGQ49" s="1159"/>
      <c r="OGR49" s="1161"/>
      <c r="OGS49" s="1162"/>
      <c r="OGT49" s="1162"/>
      <c r="OGU49" s="1162"/>
      <c r="OGV49" s="1163"/>
      <c r="OGW49" s="269"/>
      <c r="OGX49" s="267"/>
      <c r="OGY49" s="320"/>
      <c r="OGZ49" s="321"/>
      <c r="OHA49" s="1159"/>
      <c r="OHB49" s="1161"/>
      <c r="OHC49" s="1162"/>
      <c r="OHD49" s="1162"/>
      <c r="OHE49" s="1162"/>
      <c r="OHF49" s="1163"/>
      <c r="OHG49" s="269"/>
      <c r="OHH49" s="267"/>
      <c r="OHI49" s="320"/>
      <c r="OHJ49" s="321"/>
      <c r="OHK49" s="1159"/>
      <c r="OHL49" s="1161"/>
      <c r="OHM49" s="1162"/>
      <c r="OHN49" s="1162"/>
      <c r="OHO49" s="1162"/>
      <c r="OHP49" s="1163"/>
      <c r="OHQ49" s="269"/>
      <c r="OHR49" s="267"/>
      <c r="OHS49" s="320"/>
      <c r="OHT49" s="321"/>
      <c r="OHU49" s="1159"/>
      <c r="OHV49" s="1161"/>
      <c r="OHW49" s="1162"/>
      <c r="OHX49" s="1162"/>
      <c r="OHY49" s="1162"/>
      <c r="OHZ49" s="1163"/>
      <c r="OIA49" s="269"/>
      <c r="OIB49" s="267"/>
      <c r="OIC49" s="320"/>
      <c r="OID49" s="321"/>
      <c r="OIE49" s="1159"/>
      <c r="OIF49" s="1161"/>
      <c r="OIG49" s="1162"/>
      <c r="OIH49" s="1162"/>
      <c r="OII49" s="1162"/>
      <c r="OIJ49" s="1163"/>
      <c r="OIK49" s="269"/>
      <c r="OIL49" s="267"/>
      <c r="OIM49" s="320"/>
      <c r="OIN49" s="321"/>
      <c r="OIO49" s="1159"/>
      <c r="OIP49" s="1161"/>
      <c r="OIQ49" s="1162"/>
      <c r="OIR49" s="1162"/>
      <c r="OIS49" s="1162"/>
      <c r="OIT49" s="1163"/>
      <c r="OIU49" s="269"/>
      <c r="OIV49" s="267"/>
      <c r="OIW49" s="320"/>
      <c r="OIX49" s="321"/>
      <c r="OIY49" s="1159"/>
      <c r="OIZ49" s="1161"/>
      <c r="OJA49" s="1162"/>
      <c r="OJB49" s="1162"/>
      <c r="OJC49" s="1162"/>
      <c r="OJD49" s="1163"/>
      <c r="OJE49" s="269"/>
      <c r="OJF49" s="267"/>
      <c r="OJG49" s="320"/>
      <c r="OJH49" s="321"/>
      <c r="OJI49" s="1159"/>
      <c r="OJJ49" s="1161"/>
      <c r="OJK49" s="1162"/>
      <c r="OJL49" s="1162"/>
      <c r="OJM49" s="1162"/>
      <c r="OJN49" s="1163"/>
      <c r="OJO49" s="269"/>
      <c r="OJP49" s="267"/>
      <c r="OJQ49" s="320"/>
      <c r="OJR49" s="321"/>
      <c r="OJS49" s="1159"/>
      <c r="OJT49" s="1161"/>
      <c r="OJU49" s="1162"/>
      <c r="OJV49" s="1162"/>
      <c r="OJW49" s="1162"/>
      <c r="OJX49" s="1163"/>
      <c r="OJY49" s="269"/>
      <c r="OJZ49" s="267"/>
      <c r="OKA49" s="320"/>
      <c r="OKB49" s="321"/>
      <c r="OKC49" s="1159"/>
      <c r="OKD49" s="1161"/>
      <c r="OKE49" s="1162"/>
      <c r="OKF49" s="1162"/>
      <c r="OKG49" s="1162"/>
      <c r="OKH49" s="1163"/>
      <c r="OKI49" s="269"/>
      <c r="OKJ49" s="267"/>
      <c r="OKK49" s="320"/>
      <c r="OKL49" s="321"/>
      <c r="OKM49" s="1159"/>
      <c r="OKN49" s="1161"/>
      <c r="OKO49" s="1162"/>
      <c r="OKP49" s="1162"/>
      <c r="OKQ49" s="1162"/>
      <c r="OKR49" s="1163"/>
      <c r="OKS49" s="269"/>
      <c r="OKT49" s="267"/>
      <c r="OKU49" s="320"/>
      <c r="OKV49" s="321"/>
      <c r="OKW49" s="1159"/>
      <c r="OKX49" s="1161"/>
      <c r="OKY49" s="1162"/>
      <c r="OKZ49" s="1162"/>
      <c r="OLA49" s="1162"/>
      <c r="OLB49" s="1163"/>
      <c r="OLC49" s="269"/>
      <c r="OLD49" s="267"/>
      <c r="OLE49" s="320"/>
      <c r="OLF49" s="321"/>
      <c r="OLG49" s="1159"/>
      <c r="OLH49" s="1161"/>
      <c r="OLI49" s="1162"/>
      <c r="OLJ49" s="1162"/>
      <c r="OLK49" s="1162"/>
      <c r="OLL49" s="1163"/>
      <c r="OLM49" s="269"/>
      <c r="OLN49" s="267"/>
      <c r="OLO49" s="320"/>
      <c r="OLP49" s="321"/>
      <c r="OLQ49" s="1159"/>
      <c r="OLR49" s="1161"/>
      <c r="OLS49" s="1162"/>
      <c r="OLT49" s="1162"/>
      <c r="OLU49" s="1162"/>
      <c r="OLV49" s="1163"/>
      <c r="OLW49" s="269"/>
      <c r="OLX49" s="267"/>
      <c r="OLY49" s="320"/>
      <c r="OLZ49" s="321"/>
      <c r="OMA49" s="1159"/>
      <c r="OMB49" s="1161"/>
      <c r="OMC49" s="1162"/>
      <c r="OMD49" s="1162"/>
      <c r="OME49" s="1162"/>
      <c r="OMF49" s="1163"/>
      <c r="OMG49" s="269"/>
      <c r="OMH49" s="267"/>
      <c r="OMI49" s="320"/>
      <c r="OMJ49" s="321"/>
      <c r="OMK49" s="1159"/>
      <c r="OML49" s="1161"/>
      <c r="OMM49" s="1162"/>
      <c r="OMN49" s="1162"/>
      <c r="OMO49" s="1162"/>
      <c r="OMP49" s="1163"/>
      <c r="OMQ49" s="269"/>
      <c r="OMR49" s="267"/>
      <c r="OMS49" s="320"/>
      <c r="OMT49" s="321"/>
      <c r="OMU49" s="1159"/>
      <c r="OMV49" s="1161"/>
      <c r="OMW49" s="1162"/>
      <c r="OMX49" s="1162"/>
      <c r="OMY49" s="1162"/>
      <c r="OMZ49" s="1163"/>
      <c r="ONA49" s="269"/>
      <c r="ONB49" s="267"/>
      <c r="ONC49" s="320"/>
      <c r="OND49" s="321"/>
      <c r="ONE49" s="1159"/>
      <c r="ONF49" s="1161"/>
      <c r="ONG49" s="1162"/>
      <c r="ONH49" s="1162"/>
      <c r="ONI49" s="1162"/>
      <c r="ONJ49" s="1163"/>
      <c r="ONK49" s="269"/>
      <c r="ONL49" s="267"/>
      <c r="ONM49" s="320"/>
      <c r="ONN49" s="321"/>
      <c r="ONO49" s="1159"/>
      <c r="ONP49" s="1161"/>
      <c r="ONQ49" s="1162"/>
      <c r="ONR49" s="1162"/>
      <c r="ONS49" s="1162"/>
      <c r="ONT49" s="1163"/>
      <c r="ONU49" s="269"/>
      <c r="ONV49" s="267"/>
      <c r="ONW49" s="320"/>
      <c r="ONX49" s="321"/>
      <c r="ONY49" s="1159"/>
      <c r="ONZ49" s="1161"/>
      <c r="OOA49" s="1162"/>
      <c r="OOB49" s="1162"/>
      <c r="OOC49" s="1162"/>
      <c r="OOD49" s="1163"/>
      <c r="OOE49" s="269"/>
      <c r="OOF49" s="267"/>
      <c r="OOG49" s="320"/>
      <c r="OOH49" s="321"/>
      <c r="OOI49" s="1159"/>
      <c r="OOJ49" s="1161"/>
      <c r="OOK49" s="1162"/>
      <c r="OOL49" s="1162"/>
      <c r="OOM49" s="1162"/>
      <c r="OON49" s="1163"/>
      <c r="OOO49" s="269"/>
      <c r="OOP49" s="267"/>
      <c r="OOQ49" s="320"/>
      <c r="OOR49" s="321"/>
      <c r="OOS49" s="1159"/>
      <c r="OOT49" s="1161"/>
      <c r="OOU49" s="1162"/>
      <c r="OOV49" s="1162"/>
      <c r="OOW49" s="1162"/>
      <c r="OOX49" s="1163"/>
      <c r="OOY49" s="269"/>
      <c r="OOZ49" s="267"/>
      <c r="OPA49" s="320"/>
      <c r="OPB49" s="321"/>
      <c r="OPC49" s="1159"/>
      <c r="OPD49" s="1161"/>
      <c r="OPE49" s="1162"/>
      <c r="OPF49" s="1162"/>
      <c r="OPG49" s="1162"/>
      <c r="OPH49" s="1163"/>
      <c r="OPI49" s="269"/>
      <c r="OPJ49" s="267"/>
      <c r="OPK49" s="320"/>
      <c r="OPL49" s="321"/>
      <c r="OPM49" s="1159"/>
      <c r="OPN49" s="1161"/>
      <c r="OPO49" s="1162"/>
      <c r="OPP49" s="1162"/>
      <c r="OPQ49" s="1162"/>
      <c r="OPR49" s="1163"/>
      <c r="OPS49" s="269"/>
      <c r="OPT49" s="267"/>
      <c r="OPU49" s="320"/>
      <c r="OPV49" s="321"/>
      <c r="OPW49" s="1159"/>
      <c r="OPX49" s="1161"/>
      <c r="OPY49" s="1162"/>
      <c r="OPZ49" s="1162"/>
      <c r="OQA49" s="1162"/>
      <c r="OQB49" s="1163"/>
      <c r="OQC49" s="269"/>
      <c r="OQD49" s="267"/>
      <c r="OQE49" s="320"/>
      <c r="OQF49" s="321"/>
      <c r="OQG49" s="1159"/>
      <c r="OQH49" s="1161"/>
      <c r="OQI49" s="1162"/>
      <c r="OQJ49" s="1162"/>
      <c r="OQK49" s="1162"/>
      <c r="OQL49" s="1163"/>
      <c r="OQM49" s="269"/>
      <c r="OQN49" s="267"/>
      <c r="OQO49" s="320"/>
      <c r="OQP49" s="321"/>
      <c r="OQQ49" s="1159"/>
      <c r="OQR49" s="1161"/>
      <c r="OQS49" s="1162"/>
      <c r="OQT49" s="1162"/>
      <c r="OQU49" s="1162"/>
      <c r="OQV49" s="1163"/>
      <c r="OQW49" s="269"/>
      <c r="OQX49" s="267"/>
      <c r="OQY49" s="320"/>
      <c r="OQZ49" s="321"/>
      <c r="ORA49" s="1159"/>
      <c r="ORB49" s="1161"/>
      <c r="ORC49" s="1162"/>
      <c r="ORD49" s="1162"/>
      <c r="ORE49" s="1162"/>
      <c r="ORF49" s="1163"/>
      <c r="ORG49" s="269"/>
      <c r="ORH49" s="267"/>
      <c r="ORI49" s="320"/>
      <c r="ORJ49" s="321"/>
      <c r="ORK49" s="1159"/>
      <c r="ORL49" s="1161"/>
      <c r="ORM49" s="1162"/>
      <c r="ORN49" s="1162"/>
      <c r="ORO49" s="1162"/>
      <c r="ORP49" s="1163"/>
      <c r="ORQ49" s="269"/>
      <c r="ORR49" s="267"/>
      <c r="ORS49" s="320"/>
      <c r="ORT49" s="321"/>
      <c r="ORU49" s="1159"/>
      <c r="ORV49" s="1161"/>
      <c r="ORW49" s="1162"/>
      <c r="ORX49" s="1162"/>
      <c r="ORY49" s="1162"/>
      <c r="ORZ49" s="1163"/>
      <c r="OSA49" s="269"/>
      <c r="OSB49" s="267"/>
      <c r="OSC49" s="320"/>
      <c r="OSD49" s="321"/>
      <c r="OSE49" s="1159"/>
      <c r="OSF49" s="1161"/>
      <c r="OSG49" s="1162"/>
      <c r="OSH49" s="1162"/>
      <c r="OSI49" s="1162"/>
      <c r="OSJ49" s="1163"/>
      <c r="OSK49" s="269"/>
      <c r="OSL49" s="267"/>
      <c r="OSM49" s="320"/>
      <c r="OSN49" s="321"/>
      <c r="OSO49" s="1159"/>
      <c r="OSP49" s="1161"/>
      <c r="OSQ49" s="1162"/>
      <c r="OSR49" s="1162"/>
      <c r="OSS49" s="1162"/>
      <c r="OST49" s="1163"/>
      <c r="OSU49" s="269"/>
      <c r="OSV49" s="267"/>
      <c r="OSW49" s="320"/>
      <c r="OSX49" s="321"/>
      <c r="OSY49" s="1159"/>
      <c r="OSZ49" s="1161"/>
      <c r="OTA49" s="1162"/>
      <c r="OTB49" s="1162"/>
      <c r="OTC49" s="1162"/>
      <c r="OTD49" s="1163"/>
      <c r="OTE49" s="269"/>
      <c r="OTF49" s="267"/>
      <c r="OTG49" s="320"/>
      <c r="OTH49" s="321"/>
      <c r="OTI49" s="1159"/>
      <c r="OTJ49" s="1161"/>
      <c r="OTK49" s="1162"/>
      <c r="OTL49" s="1162"/>
      <c r="OTM49" s="1162"/>
      <c r="OTN49" s="1163"/>
      <c r="OTO49" s="269"/>
      <c r="OTP49" s="267"/>
      <c r="OTQ49" s="320"/>
      <c r="OTR49" s="321"/>
      <c r="OTS49" s="1159"/>
      <c r="OTT49" s="1161"/>
      <c r="OTU49" s="1162"/>
      <c r="OTV49" s="1162"/>
      <c r="OTW49" s="1162"/>
      <c r="OTX49" s="1163"/>
      <c r="OTY49" s="269"/>
      <c r="OTZ49" s="267"/>
      <c r="OUA49" s="320"/>
      <c r="OUB49" s="321"/>
      <c r="OUC49" s="1159"/>
      <c r="OUD49" s="1161"/>
      <c r="OUE49" s="1162"/>
      <c r="OUF49" s="1162"/>
      <c r="OUG49" s="1162"/>
      <c r="OUH49" s="1163"/>
      <c r="OUI49" s="269"/>
      <c r="OUJ49" s="267"/>
      <c r="OUK49" s="320"/>
      <c r="OUL49" s="321"/>
      <c r="OUM49" s="1159"/>
      <c r="OUN49" s="1161"/>
      <c r="OUO49" s="1162"/>
      <c r="OUP49" s="1162"/>
      <c r="OUQ49" s="1162"/>
      <c r="OUR49" s="1163"/>
      <c r="OUS49" s="269"/>
      <c r="OUT49" s="267"/>
      <c r="OUU49" s="320"/>
      <c r="OUV49" s="321"/>
      <c r="OUW49" s="1159"/>
      <c r="OUX49" s="1161"/>
      <c r="OUY49" s="1162"/>
      <c r="OUZ49" s="1162"/>
      <c r="OVA49" s="1162"/>
      <c r="OVB49" s="1163"/>
      <c r="OVC49" s="269"/>
      <c r="OVD49" s="267"/>
      <c r="OVE49" s="320"/>
      <c r="OVF49" s="321"/>
      <c r="OVG49" s="1159"/>
      <c r="OVH49" s="1161"/>
      <c r="OVI49" s="1162"/>
      <c r="OVJ49" s="1162"/>
      <c r="OVK49" s="1162"/>
      <c r="OVL49" s="1163"/>
      <c r="OVM49" s="269"/>
      <c r="OVN49" s="267"/>
      <c r="OVO49" s="320"/>
      <c r="OVP49" s="321"/>
      <c r="OVQ49" s="1159"/>
      <c r="OVR49" s="1161"/>
      <c r="OVS49" s="1162"/>
      <c r="OVT49" s="1162"/>
      <c r="OVU49" s="1162"/>
      <c r="OVV49" s="1163"/>
      <c r="OVW49" s="269"/>
      <c r="OVX49" s="267"/>
      <c r="OVY49" s="320"/>
      <c r="OVZ49" s="321"/>
      <c r="OWA49" s="1159"/>
      <c r="OWB49" s="1161"/>
      <c r="OWC49" s="1162"/>
      <c r="OWD49" s="1162"/>
      <c r="OWE49" s="1162"/>
      <c r="OWF49" s="1163"/>
      <c r="OWG49" s="269"/>
      <c r="OWH49" s="267"/>
      <c r="OWI49" s="320"/>
      <c r="OWJ49" s="321"/>
      <c r="OWK49" s="1159"/>
      <c r="OWL49" s="1161"/>
      <c r="OWM49" s="1162"/>
      <c r="OWN49" s="1162"/>
      <c r="OWO49" s="1162"/>
      <c r="OWP49" s="1163"/>
      <c r="OWQ49" s="269"/>
      <c r="OWR49" s="267"/>
      <c r="OWS49" s="320"/>
      <c r="OWT49" s="321"/>
      <c r="OWU49" s="1159"/>
      <c r="OWV49" s="1161"/>
      <c r="OWW49" s="1162"/>
      <c r="OWX49" s="1162"/>
      <c r="OWY49" s="1162"/>
      <c r="OWZ49" s="1163"/>
      <c r="OXA49" s="269"/>
      <c r="OXB49" s="267"/>
      <c r="OXC49" s="320"/>
      <c r="OXD49" s="321"/>
      <c r="OXE49" s="1159"/>
      <c r="OXF49" s="1161"/>
      <c r="OXG49" s="1162"/>
      <c r="OXH49" s="1162"/>
      <c r="OXI49" s="1162"/>
      <c r="OXJ49" s="1163"/>
      <c r="OXK49" s="269"/>
      <c r="OXL49" s="267"/>
      <c r="OXM49" s="320"/>
      <c r="OXN49" s="321"/>
      <c r="OXO49" s="1159"/>
      <c r="OXP49" s="1161"/>
      <c r="OXQ49" s="1162"/>
      <c r="OXR49" s="1162"/>
      <c r="OXS49" s="1162"/>
      <c r="OXT49" s="1163"/>
      <c r="OXU49" s="269"/>
      <c r="OXV49" s="267"/>
      <c r="OXW49" s="320"/>
      <c r="OXX49" s="321"/>
      <c r="OXY49" s="1159"/>
      <c r="OXZ49" s="1161"/>
      <c r="OYA49" s="1162"/>
      <c r="OYB49" s="1162"/>
      <c r="OYC49" s="1162"/>
      <c r="OYD49" s="1163"/>
      <c r="OYE49" s="269"/>
      <c r="OYF49" s="267"/>
      <c r="OYG49" s="320"/>
      <c r="OYH49" s="321"/>
      <c r="OYI49" s="1159"/>
      <c r="OYJ49" s="1161"/>
      <c r="OYK49" s="1162"/>
      <c r="OYL49" s="1162"/>
      <c r="OYM49" s="1162"/>
      <c r="OYN49" s="1163"/>
      <c r="OYO49" s="269"/>
      <c r="OYP49" s="267"/>
      <c r="OYQ49" s="320"/>
      <c r="OYR49" s="321"/>
      <c r="OYS49" s="1159"/>
      <c r="OYT49" s="1161"/>
      <c r="OYU49" s="1162"/>
      <c r="OYV49" s="1162"/>
      <c r="OYW49" s="1162"/>
      <c r="OYX49" s="1163"/>
      <c r="OYY49" s="269"/>
      <c r="OYZ49" s="267"/>
      <c r="OZA49" s="320"/>
      <c r="OZB49" s="321"/>
      <c r="OZC49" s="1159"/>
      <c r="OZD49" s="1161"/>
      <c r="OZE49" s="1162"/>
      <c r="OZF49" s="1162"/>
      <c r="OZG49" s="1162"/>
      <c r="OZH49" s="1163"/>
      <c r="OZI49" s="269"/>
      <c r="OZJ49" s="267"/>
      <c r="OZK49" s="320"/>
      <c r="OZL49" s="321"/>
      <c r="OZM49" s="1159"/>
      <c r="OZN49" s="1161"/>
      <c r="OZO49" s="1162"/>
      <c r="OZP49" s="1162"/>
      <c r="OZQ49" s="1162"/>
      <c r="OZR49" s="1163"/>
      <c r="OZS49" s="269"/>
      <c r="OZT49" s="267"/>
      <c r="OZU49" s="320"/>
      <c r="OZV49" s="321"/>
      <c r="OZW49" s="1159"/>
      <c r="OZX49" s="1161"/>
      <c r="OZY49" s="1162"/>
      <c r="OZZ49" s="1162"/>
      <c r="PAA49" s="1162"/>
      <c r="PAB49" s="1163"/>
      <c r="PAC49" s="269"/>
      <c r="PAD49" s="267"/>
      <c r="PAE49" s="320"/>
      <c r="PAF49" s="321"/>
      <c r="PAG49" s="1159"/>
      <c r="PAH49" s="1161"/>
      <c r="PAI49" s="1162"/>
      <c r="PAJ49" s="1162"/>
      <c r="PAK49" s="1162"/>
      <c r="PAL49" s="1163"/>
      <c r="PAM49" s="269"/>
      <c r="PAN49" s="267"/>
      <c r="PAO49" s="320"/>
      <c r="PAP49" s="321"/>
      <c r="PAQ49" s="1159"/>
      <c r="PAR49" s="1161"/>
      <c r="PAS49" s="1162"/>
      <c r="PAT49" s="1162"/>
      <c r="PAU49" s="1162"/>
      <c r="PAV49" s="1163"/>
      <c r="PAW49" s="269"/>
      <c r="PAX49" s="267"/>
      <c r="PAY49" s="320"/>
      <c r="PAZ49" s="321"/>
      <c r="PBA49" s="1159"/>
      <c r="PBB49" s="1161"/>
      <c r="PBC49" s="1162"/>
      <c r="PBD49" s="1162"/>
      <c r="PBE49" s="1162"/>
      <c r="PBF49" s="1163"/>
      <c r="PBG49" s="269"/>
      <c r="PBH49" s="267"/>
      <c r="PBI49" s="320"/>
      <c r="PBJ49" s="321"/>
      <c r="PBK49" s="1159"/>
      <c r="PBL49" s="1161"/>
      <c r="PBM49" s="1162"/>
      <c r="PBN49" s="1162"/>
      <c r="PBO49" s="1162"/>
      <c r="PBP49" s="1163"/>
      <c r="PBQ49" s="269"/>
      <c r="PBR49" s="267"/>
      <c r="PBS49" s="320"/>
      <c r="PBT49" s="321"/>
      <c r="PBU49" s="1159"/>
      <c r="PBV49" s="1161"/>
      <c r="PBW49" s="1162"/>
      <c r="PBX49" s="1162"/>
      <c r="PBY49" s="1162"/>
      <c r="PBZ49" s="1163"/>
      <c r="PCA49" s="269"/>
      <c r="PCB49" s="267"/>
      <c r="PCC49" s="320"/>
      <c r="PCD49" s="321"/>
      <c r="PCE49" s="1159"/>
      <c r="PCF49" s="1161"/>
      <c r="PCG49" s="1162"/>
      <c r="PCH49" s="1162"/>
      <c r="PCI49" s="1162"/>
      <c r="PCJ49" s="1163"/>
      <c r="PCK49" s="269"/>
      <c r="PCL49" s="267"/>
      <c r="PCM49" s="320"/>
      <c r="PCN49" s="321"/>
      <c r="PCO49" s="1159"/>
      <c r="PCP49" s="1161"/>
      <c r="PCQ49" s="1162"/>
      <c r="PCR49" s="1162"/>
      <c r="PCS49" s="1162"/>
      <c r="PCT49" s="1163"/>
      <c r="PCU49" s="269"/>
      <c r="PCV49" s="267"/>
      <c r="PCW49" s="320"/>
      <c r="PCX49" s="321"/>
      <c r="PCY49" s="1159"/>
      <c r="PCZ49" s="1161"/>
      <c r="PDA49" s="1162"/>
      <c r="PDB49" s="1162"/>
      <c r="PDC49" s="1162"/>
      <c r="PDD49" s="1163"/>
      <c r="PDE49" s="269"/>
      <c r="PDF49" s="267"/>
      <c r="PDG49" s="320"/>
      <c r="PDH49" s="321"/>
      <c r="PDI49" s="1159"/>
      <c r="PDJ49" s="1161"/>
      <c r="PDK49" s="1162"/>
      <c r="PDL49" s="1162"/>
      <c r="PDM49" s="1162"/>
      <c r="PDN49" s="1163"/>
      <c r="PDO49" s="269"/>
      <c r="PDP49" s="267"/>
      <c r="PDQ49" s="320"/>
      <c r="PDR49" s="321"/>
      <c r="PDS49" s="1159"/>
      <c r="PDT49" s="1161"/>
      <c r="PDU49" s="1162"/>
      <c r="PDV49" s="1162"/>
      <c r="PDW49" s="1162"/>
      <c r="PDX49" s="1163"/>
      <c r="PDY49" s="269"/>
      <c r="PDZ49" s="267"/>
      <c r="PEA49" s="320"/>
      <c r="PEB49" s="321"/>
      <c r="PEC49" s="1159"/>
      <c r="PED49" s="1161"/>
      <c r="PEE49" s="1162"/>
      <c r="PEF49" s="1162"/>
      <c r="PEG49" s="1162"/>
      <c r="PEH49" s="1163"/>
      <c r="PEI49" s="269"/>
      <c r="PEJ49" s="267"/>
      <c r="PEK49" s="320"/>
      <c r="PEL49" s="321"/>
      <c r="PEM49" s="1159"/>
      <c r="PEN49" s="1161"/>
      <c r="PEO49" s="1162"/>
      <c r="PEP49" s="1162"/>
      <c r="PEQ49" s="1162"/>
      <c r="PER49" s="1163"/>
      <c r="PES49" s="269"/>
      <c r="PET49" s="267"/>
      <c r="PEU49" s="320"/>
      <c r="PEV49" s="321"/>
      <c r="PEW49" s="1159"/>
      <c r="PEX49" s="1161"/>
      <c r="PEY49" s="1162"/>
      <c r="PEZ49" s="1162"/>
      <c r="PFA49" s="1162"/>
      <c r="PFB49" s="1163"/>
      <c r="PFC49" s="269"/>
      <c r="PFD49" s="267"/>
      <c r="PFE49" s="320"/>
      <c r="PFF49" s="321"/>
      <c r="PFG49" s="1159"/>
      <c r="PFH49" s="1161"/>
      <c r="PFI49" s="1162"/>
      <c r="PFJ49" s="1162"/>
      <c r="PFK49" s="1162"/>
      <c r="PFL49" s="1163"/>
      <c r="PFM49" s="269"/>
      <c r="PFN49" s="267"/>
      <c r="PFO49" s="320"/>
      <c r="PFP49" s="321"/>
      <c r="PFQ49" s="1159"/>
      <c r="PFR49" s="1161"/>
      <c r="PFS49" s="1162"/>
      <c r="PFT49" s="1162"/>
      <c r="PFU49" s="1162"/>
      <c r="PFV49" s="1163"/>
      <c r="PFW49" s="269"/>
      <c r="PFX49" s="267"/>
      <c r="PFY49" s="320"/>
      <c r="PFZ49" s="321"/>
      <c r="PGA49" s="1159"/>
      <c r="PGB49" s="1161"/>
      <c r="PGC49" s="1162"/>
      <c r="PGD49" s="1162"/>
      <c r="PGE49" s="1162"/>
      <c r="PGF49" s="1163"/>
      <c r="PGG49" s="269"/>
      <c r="PGH49" s="267"/>
      <c r="PGI49" s="320"/>
      <c r="PGJ49" s="321"/>
      <c r="PGK49" s="1159"/>
      <c r="PGL49" s="1161"/>
      <c r="PGM49" s="1162"/>
      <c r="PGN49" s="1162"/>
      <c r="PGO49" s="1162"/>
      <c r="PGP49" s="1163"/>
      <c r="PGQ49" s="269"/>
      <c r="PGR49" s="267"/>
      <c r="PGS49" s="320"/>
      <c r="PGT49" s="321"/>
      <c r="PGU49" s="1159"/>
      <c r="PGV49" s="1161"/>
      <c r="PGW49" s="1162"/>
      <c r="PGX49" s="1162"/>
      <c r="PGY49" s="1162"/>
      <c r="PGZ49" s="1163"/>
      <c r="PHA49" s="269"/>
      <c r="PHB49" s="267"/>
      <c r="PHC49" s="320"/>
      <c r="PHD49" s="321"/>
      <c r="PHE49" s="1159"/>
      <c r="PHF49" s="1161"/>
      <c r="PHG49" s="1162"/>
      <c r="PHH49" s="1162"/>
      <c r="PHI49" s="1162"/>
      <c r="PHJ49" s="1163"/>
      <c r="PHK49" s="269"/>
      <c r="PHL49" s="267"/>
      <c r="PHM49" s="320"/>
      <c r="PHN49" s="321"/>
      <c r="PHO49" s="1159"/>
      <c r="PHP49" s="1161"/>
      <c r="PHQ49" s="1162"/>
      <c r="PHR49" s="1162"/>
      <c r="PHS49" s="1162"/>
      <c r="PHT49" s="1163"/>
      <c r="PHU49" s="269"/>
      <c r="PHV49" s="267"/>
      <c r="PHW49" s="320"/>
      <c r="PHX49" s="321"/>
      <c r="PHY49" s="1159"/>
      <c r="PHZ49" s="1161"/>
      <c r="PIA49" s="1162"/>
      <c r="PIB49" s="1162"/>
      <c r="PIC49" s="1162"/>
      <c r="PID49" s="1163"/>
      <c r="PIE49" s="269"/>
      <c r="PIF49" s="267"/>
      <c r="PIG49" s="320"/>
      <c r="PIH49" s="321"/>
      <c r="PII49" s="1159"/>
      <c r="PIJ49" s="1161"/>
      <c r="PIK49" s="1162"/>
      <c r="PIL49" s="1162"/>
      <c r="PIM49" s="1162"/>
      <c r="PIN49" s="1163"/>
      <c r="PIO49" s="269"/>
      <c r="PIP49" s="267"/>
      <c r="PIQ49" s="320"/>
      <c r="PIR49" s="321"/>
      <c r="PIS49" s="1159"/>
      <c r="PIT49" s="1161"/>
      <c r="PIU49" s="1162"/>
      <c r="PIV49" s="1162"/>
      <c r="PIW49" s="1162"/>
      <c r="PIX49" s="1163"/>
      <c r="PIY49" s="269"/>
      <c r="PIZ49" s="267"/>
      <c r="PJA49" s="320"/>
      <c r="PJB49" s="321"/>
      <c r="PJC49" s="1159"/>
      <c r="PJD49" s="1161"/>
      <c r="PJE49" s="1162"/>
      <c r="PJF49" s="1162"/>
      <c r="PJG49" s="1162"/>
      <c r="PJH49" s="1163"/>
      <c r="PJI49" s="269"/>
      <c r="PJJ49" s="267"/>
      <c r="PJK49" s="320"/>
      <c r="PJL49" s="321"/>
      <c r="PJM49" s="1159"/>
      <c r="PJN49" s="1161"/>
      <c r="PJO49" s="1162"/>
      <c r="PJP49" s="1162"/>
      <c r="PJQ49" s="1162"/>
      <c r="PJR49" s="1163"/>
      <c r="PJS49" s="269"/>
      <c r="PJT49" s="267"/>
      <c r="PJU49" s="320"/>
      <c r="PJV49" s="321"/>
      <c r="PJW49" s="1159"/>
      <c r="PJX49" s="1161"/>
      <c r="PJY49" s="1162"/>
      <c r="PJZ49" s="1162"/>
      <c r="PKA49" s="1162"/>
      <c r="PKB49" s="1163"/>
      <c r="PKC49" s="269"/>
      <c r="PKD49" s="267"/>
      <c r="PKE49" s="320"/>
      <c r="PKF49" s="321"/>
      <c r="PKG49" s="1159"/>
      <c r="PKH49" s="1161"/>
      <c r="PKI49" s="1162"/>
      <c r="PKJ49" s="1162"/>
      <c r="PKK49" s="1162"/>
      <c r="PKL49" s="1163"/>
      <c r="PKM49" s="269"/>
      <c r="PKN49" s="267"/>
      <c r="PKO49" s="320"/>
      <c r="PKP49" s="321"/>
      <c r="PKQ49" s="1159"/>
      <c r="PKR49" s="1161"/>
      <c r="PKS49" s="1162"/>
      <c r="PKT49" s="1162"/>
      <c r="PKU49" s="1162"/>
      <c r="PKV49" s="1163"/>
      <c r="PKW49" s="269"/>
      <c r="PKX49" s="267"/>
      <c r="PKY49" s="320"/>
      <c r="PKZ49" s="321"/>
      <c r="PLA49" s="1159"/>
      <c r="PLB49" s="1161"/>
      <c r="PLC49" s="1162"/>
      <c r="PLD49" s="1162"/>
      <c r="PLE49" s="1162"/>
      <c r="PLF49" s="1163"/>
      <c r="PLG49" s="269"/>
      <c r="PLH49" s="267"/>
      <c r="PLI49" s="320"/>
      <c r="PLJ49" s="321"/>
      <c r="PLK49" s="1159"/>
      <c r="PLL49" s="1161"/>
      <c r="PLM49" s="1162"/>
      <c r="PLN49" s="1162"/>
      <c r="PLO49" s="1162"/>
      <c r="PLP49" s="1163"/>
      <c r="PLQ49" s="269"/>
      <c r="PLR49" s="267"/>
      <c r="PLS49" s="320"/>
      <c r="PLT49" s="321"/>
      <c r="PLU49" s="1159"/>
      <c r="PLV49" s="1161"/>
      <c r="PLW49" s="1162"/>
      <c r="PLX49" s="1162"/>
      <c r="PLY49" s="1162"/>
      <c r="PLZ49" s="1163"/>
      <c r="PMA49" s="269"/>
      <c r="PMB49" s="267"/>
      <c r="PMC49" s="320"/>
      <c r="PMD49" s="321"/>
      <c r="PME49" s="1159"/>
      <c r="PMF49" s="1161"/>
      <c r="PMG49" s="1162"/>
      <c r="PMH49" s="1162"/>
      <c r="PMI49" s="1162"/>
      <c r="PMJ49" s="1163"/>
      <c r="PMK49" s="269"/>
      <c r="PML49" s="267"/>
      <c r="PMM49" s="320"/>
      <c r="PMN49" s="321"/>
      <c r="PMO49" s="1159"/>
      <c r="PMP49" s="1161"/>
      <c r="PMQ49" s="1162"/>
      <c r="PMR49" s="1162"/>
      <c r="PMS49" s="1162"/>
      <c r="PMT49" s="1163"/>
      <c r="PMU49" s="269"/>
      <c r="PMV49" s="267"/>
      <c r="PMW49" s="320"/>
      <c r="PMX49" s="321"/>
      <c r="PMY49" s="1159"/>
      <c r="PMZ49" s="1161"/>
      <c r="PNA49" s="1162"/>
      <c r="PNB49" s="1162"/>
      <c r="PNC49" s="1162"/>
      <c r="PND49" s="1163"/>
      <c r="PNE49" s="269"/>
      <c r="PNF49" s="267"/>
      <c r="PNG49" s="320"/>
      <c r="PNH49" s="321"/>
      <c r="PNI49" s="1159"/>
      <c r="PNJ49" s="1161"/>
      <c r="PNK49" s="1162"/>
      <c r="PNL49" s="1162"/>
      <c r="PNM49" s="1162"/>
      <c r="PNN49" s="1163"/>
      <c r="PNO49" s="269"/>
      <c r="PNP49" s="267"/>
      <c r="PNQ49" s="320"/>
      <c r="PNR49" s="321"/>
      <c r="PNS49" s="1159"/>
      <c r="PNT49" s="1161"/>
      <c r="PNU49" s="1162"/>
      <c r="PNV49" s="1162"/>
      <c r="PNW49" s="1162"/>
      <c r="PNX49" s="1163"/>
      <c r="PNY49" s="269"/>
      <c r="PNZ49" s="267"/>
      <c r="POA49" s="320"/>
      <c r="POB49" s="321"/>
      <c r="POC49" s="1159"/>
      <c r="POD49" s="1161"/>
      <c r="POE49" s="1162"/>
      <c r="POF49" s="1162"/>
      <c r="POG49" s="1162"/>
      <c r="POH49" s="1163"/>
      <c r="POI49" s="269"/>
      <c r="POJ49" s="267"/>
      <c r="POK49" s="320"/>
      <c r="POL49" s="321"/>
      <c r="POM49" s="1159"/>
      <c r="PON49" s="1161"/>
      <c r="POO49" s="1162"/>
      <c r="POP49" s="1162"/>
      <c r="POQ49" s="1162"/>
      <c r="POR49" s="1163"/>
      <c r="POS49" s="269"/>
      <c r="POT49" s="267"/>
      <c r="POU49" s="320"/>
      <c r="POV49" s="321"/>
      <c r="POW49" s="1159"/>
      <c r="POX49" s="1161"/>
      <c r="POY49" s="1162"/>
      <c r="POZ49" s="1162"/>
      <c r="PPA49" s="1162"/>
      <c r="PPB49" s="1163"/>
      <c r="PPC49" s="269"/>
      <c r="PPD49" s="267"/>
      <c r="PPE49" s="320"/>
      <c r="PPF49" s="321"/>
      <c r="PPG49" s="1159"/>
      <c r="PPH49" s="1161"/>
      <c r="PPI49" s="1162"/>
      <c r="PPJ49" s="1162"/>
      <c r="PPK49" s="1162"/>
      <c r="PPL49" s="1163"/>
      <c r="PPM49" s="269"/>
      <c r="PPN49" s="267"/>
      <c r="PPO49" s="320"/>
      <c r="PPP49" s="321"/>
      <c r="PPQ49" s="1159"/>
      <c r="PPR49" s="1161"/>
      <c r="PPS49" s="1162"/>
      <c r="PPT49" s="1162"/>
      <c r="PPU49" s="1162"/>
      <c r="PPV49" s="1163"/>
      <c r="PPW49" s="269"/>
      <c r="PPX49" s="267"/>
      <c r="PPY49" s="320"/>
      <c r="PPZ49" s="321"/>
      <c r="PQA49" s="1159"/>
      <c r="PQB49" s="1161"/>
      <c r="PQC49" s="1162"/>
      <c r="PQD49" s="1162"/>
      <c r="PQE49" s="1162"/>
      <c r="PQF49" s="1163"/>
      <c r="PQG49" s="269"/>
      <c r="PQH49" s="267"/>
      <c r="PQI49" s="320"/>
      <c r="PQJ49" s="321"/>
      <c r="PQK49" s="1159"/>
      <c r="PQL49" s="1161"/>
      <c r="PQM49" s="1162"/>
      <c r="PQN49" s="1162"/>
      <c r="PQO49" s="1162"/>
      <c r="PQP49" s="1163"/>
      <c r="PQQ49" s="269"/>
      <c r="PQR49" s="267"/>
      <c r="PQS49" s="320"/>
      <c r="PQT49" s="321"/>
      <c r="PQU49" s="1159"/>
      <c r="PQV49" s="1161"/>
      <c r="PQW49" s="1162"/>
      <c r="PQX49" s="1162"/>
      <c r="PQY49" s="1162"/>
      <c r="PQZ49" s="1163"/>
      <c r="PRA49" s="269"/>
      <c r="PRB49" s="267"/>
      <c r="PRC49" s="320"/>
      <c r="PRD49" s="321"/>
      <c r="PRE49" s="1159"/>
      <c r="PRF49" s="1161"/>
      <c r="PRG49" s="1162"/>
      <c r="PRH49" s="1162"/>
      <c r="PRI49" s="1162"/>
      <c r="PRJ49" s="1163"/>
      <c r="PRK49" s="269"/>
      <c r="PRL49" s="267"/>
      <c r="PRM49" s="320"/>
      <c r="PRN49" s="321"/>
      <c r="PRO49" s="1159"/>
      <c r="PRP49" s="1161"/>
      <c r="PRQ49" s="1162"/>
      <c r="PRR49" s="1162"/>
      <c r="PRS49" s="1162"/>
      <c r="PRT49" s="1163"/>
      <c r="PRU49" s="269"/>
      <c r="PRV49" s="267"/>
      <c r="PRW49" s="320"/>
      <c r="PRX49" s="321"/>
      <c r="PRY49" s="1159"/>
      <c r="PRZ49" s="1161"/>
      <c r="PSA49" s="1162"/>
      <c r="PSB49" s="1162"/>
      <c r="PSC49" s="1162"/>
      <c r="PSD49" s="1163"/>
      <c r="PSE49" s="269"/>
      <c r="PSF49" s="267"/>
      <c r="PSG49" s="320"/>
      <c r="PSH49" s="321"/>
      <c r="PSI49" s="1159"/>
      <c r="PSJ49" s="1161"/>
      <c r="PSK49" s="1162"/>
      <c r="PSL49" s="1162"/>
      <c r="PSM49" s="1162"/>
      <c r="PSN49" s="1163"/>
      <c r="PSO49" s="269"/>
      <c r="PSP49" s="267"/>
      <c r="PSQ49" s="320"/>
      <c r="PSR49" s="321"/>
      <c r="PSS49" s="1159"/>
      <c r="PST49" s="1161"/>
      <c r="PSU49" s="1162"/>
      <c r="PSV49" s="1162"/>
      <c r="PSW49" s="1162"/>
      <c r="PSX49" s="1163"/>
      <c r="PSY49" s="269"/>
      <c r="PSZ49" s="267"/>
      <c r="PTA49" s="320"/>
      <c r="PTB49" s="321"/>
      <c r="PTC49" s="1159"/>
      <c r="PTD49" s="1161"/>
      <c r="PTE49" s="1162"/>
      <c r="PTF49" s="1162"/>
      <c r="PTG49" s="1162"/>
      <c r="PTH49" s="1163"/>
      <c r="PTI49" s="269"/>
      <c r="PTJ49" s="267"/>
      <c r="PTK49" s="320"/>
      <c r="PTL49" s="321"/>
      <c r="PTM49" s="1159"/>
      <c r="PTN49" s="1161"/>
      <c r="PTO49" s="1162"/>
      <c r="PTP49" s="1162"/>
      <c r="PTQ49" s="1162"/>
      <c r="PTR49" s="1163"/>
      <c r="PTS49" s="269"/>
      <c r="PTT49" s="267"/>
      <c r="PTU49" s="320"/>
      <c r="PTV49" s="321"/>
      <c r="PTW49" s="1159"/>
      <c r="PTX49" s="1161"/>
      <c r="PTY49" s="1162"/>
      <c r="PTZ49" s="1162"/>
      <c r="PUA49" s="1162"/>
      <c r="PUB49" s="1163"/>
      <c r="PUC49" s="269"/>
      <c r="PUD49" s="267"/>
      <c r="PUE49" s="320"/>
      <c r="PUF49" s="321"/>
      <c r="PUG49" s="1159"/>
      <c r="PUH49" s="1161"/>
      <c r="PUI49" s="1162"/>
      <c r="PUJ49" s="1162"/>
      <c r="PUK49" s="1162"/>
      <c r="PUL49" s="1163"/>
      <c r="PUM49" s="269"/>
      <c r="PUN49" s="267"/>
      <c r="PUO49" s="320"/>
      <c r="PUP49" s="321"/>
      <c r="PUQ49" s="1159"/>
      <c r="PUR49" s="1161"/>
      <c r="PUS49" s="1162"/>
      <c r="PUT49" s="1162"/>
      <c r="PUU49" s="1162"/>
      <c r="PUV49" s="1163"/>
      <c r="PUW49" s="269"/>
      <c r="PUX49" s="267"/>
      <c r="PUY49" s="320"/>
      <c r="PUZ49" s="321"/>
      <c r="PVA49" s="1159"/>
      <c r="PVB49" s="1161"/>
      <c r="PVC49" s="1162"/>
      <c r="PVD49" s="1162"/>
      <c r="PVE49" s="1162"/>
      <c r="PVF49" s="1163"/>
      <c r="PVG49" s="269"/>
      <c r="PVH49" s="267"/>
      <c r="PVI49" s="320"/>
      <c r="PVJ49" s="321"/>
      <c r="PVK49" s="1159"/>
      <c r="PVL49" s="1161"/>
      <c r="PVM49" s="1162"/>
      <c r="PVN49" s="1162"/>
      <c r="PVO49" s="1162"/>
      <c r="PVP49" s="1163"/>
      <c r="PVQ49" s="269"/>
      <c r="PVR49" s="267"/>
      <c r="PVS49" s="320"/>
      <c r="PVT49" s="321"/>
      <c r="PVU49" s="1159"/>
      <c r="PVV49" s="1161"/>
      <c r="PVW49" s="1162"/>
      <c r="PVX49" s="1162"/>
      <c r="PVY49" s="1162"/>
      <c r="PVZ49" s="1163"/>
      <c r="PWA49" s="269"/>
      <c r="PWB49" s="267"/>
      <c r="PWC49" s="320"/>
      <c r="PWD49" s="321"/>
      <c r="PWE49" s="1159"/>
      <c r="PWF49" s="1161"/>
      <c r="PWG49" s="1162"/>
      <c r="PWH49" s="1162"/>
      <c r="PWI49" s="1162"/>
      <c r="PWJ49" s="1163"/>
      <c r="PWK49" s="269"/>
      <c r="PWL49" s="267"/>
      <c r="PWM49" s="320"/>
      <c r="PWN49" s="321"/>
      <c r="PWO49" s="1159"/>
      <c r="PWP49" s="1161"/>
      <c r="PWQ49" s="1162"/>
      <c r="PWR49" s="1162"/>
      <c r="PWS49" s="1162"/>
      <c r="PWT49" s="1163"/>
      <c r="PWU49" s="269"/>
      <c r="PWV49" s="267"/>
      <c r="PWW49" s="320"/>
      <c r="PWX49" s="321"/>
      <c r="PWY49" s="1159"/>
      <c r="PWZ49" s="1161"/>
      <c r="PXA49" s="1162"/>
      <c r="PXB49" s="1162"/>
      <c r="PXC49" s="1162"/>
      <c r="PXD49" s="1163"/>
      <c r="PXE49" s="269"/>
      <c r="PXF49" s="267"/>
      <c r="PXG49" s="320"/>
      <c r="PXH49" s="321"/>
      <c r="PXI49" s="1159"/>
      <c r="PXJ49" s="1161"/>
      <c r="PXK49" s="1162"/>
      <c r="PXL49" s="1162"/>
      <c r="PXM49" s="1162"/>
      <c r="PXN49" s="1163"/>
      <c r="PXO49" s="269"/>
      <c r="PXP49" s="267"/>
      <c r="PXQ49" s="320"/>
      <c r="PXR49" s="321"/>
      <c r="PXS49" s="1159"/>
      <c r="PXT49" s="1161"/>
      <c r="PXU49" s="1162"/>
      <c r="PXV49" s="1162"/>
      <c r="PXW49" s="1162"/>
      <c r="PXX49" s="1163"/>
      <c r="PXY49" s="269"/>
      <c r="PXZ49" s="267"/>
      <c r="PYA49" s="320"/>
      <c r="PYB49" s="321"/>
      <c r="PYC49" s="1159"/>
      <c r="PYD49" s="1161"/>
      <c r="PYE49" s="1162"/>
      <c r="PYF49" s="1162"/>
      <c r="PYG49" s="1162"/>
      <c r="PYH49" s="1163"/>
      <c r="PYI49" s="269"/>
      <c r="PYJ49" s="267"/>
      <c r="PYK49" s="320"/>
      <c r="PYL49" s="321"/>
      <c r="PYM49" s="1159"/>
      <c r="PYN49" s="1161"/>
      <c r="PYO49" s="1162"/>
      <c r="PYP49" s="1162"/>
      <c r="PYQ49" s="1162"/>
      <c r="PYR49" s="1163"/>
      <c r="PYS49" s="269"/>
      <c r="PYT49" s="267"/>
      <c r="PYU49" s="320"/>
      <c r="PYV49" s="321"/>
      <c r="PYW49" s="1159"/>
      <c r="PYX49" s="1161"/>
      <c r="PYY49" s="1162"/>
      <c r="PYZ49" s="1162"/>
      <c r="PZA49" s="1162"/>
      <c r="PZB49" s="1163"/>
      <c r="PZC49" s="269"/>
      <c r="PZD49" s="267"/>
      <c r="PZE49" s="320"/>
      <c r="PZF49" s="321"/>
      <c r="PZG49" s="1159"/>
      <c r="PZH49" s="1161"/>
      <c r="PZI49" s="1162"/>
      <c r="PZJ49" s="1162"/>
      <c r="PZK49" s="1162"/>
      <c r="PZL49" s="1163"/>
      <c r="PZM49" s="269"/>
      <c r="PZN49" s="267"/>
      <c r="PZO49" s="320"/>
      <c r="PZP49" s="321"/>
      <c r="PZQ49" s="1159"/>
      <c r="PZR49" s="1161"/>
      <c r="PZS49" s="1162"/>
      <c r="PZT49" s="1162"/>
      <c r="PZU49" s="1162"/>
      <c r="PZV49" s="1163"/>
      <c r="PZW49" s="269"/>
      <c r="PZX49" s="267"/>
      <c r="PZY49" s="320"/>
      <c r="PZZ49" s="321"/>
      <c r="QAA49" s="1159"/>
      <c r="QAB49" s="1161"/>
      <c r="QAC49" s="1162"/>
      <c r="QAD49" s="1162"/>
      <c r="QAE49" s="1162"/>
      <c r="QAF49" s="1163"/>
      <c r="QAG49" s="269"/>
      <c r="QAH49" s="267"/>
      <c r="QAI49" s="320"/>
      <c r="QAJ49" s="321"/>
      <c r="QAK49" s="1159"/>
      <c r="QAL49" s="1161"/>
      <c r="QAM49" s="1162"/>
      <c r="QAN49" s="1162"/>
      <c r="QAO49" s="1162"/>
      <c r="QAP49" s="1163"/>
      <c r="QAQ49" s="269"/>
      <c r="QAR49" s="267"/>
      <c r="QAS49" s="320"/>
      <c r="QAT49" s="321"/>
      <c r="QAU49" s="1159"/>
      <c r="QAV49" s="1161"/>
      <c r="QAW49" s="1162"/>
      <c r="QAX49" s="1162"/>
      <c r="QAY49" s="1162"/>
      <c r="QAZ49" s="1163"/>
      <c r="QBA49" s="269"/>
      <c r="QBB49" s="267"/>
      <c r="QBC49" s="320"/>
      <c r="QBD49" s="321"/>
      <c r="QBE49" s="1159"/>
      <c r="QBF49" s="1161"/>
      <c r="QBG49" s="1162"/>
      <c r="QBH49" s="1162"/>
      <c r="QBI49" s="1162"/>
      <c r="QBJ49" s="1163"/>
      <c r="QBK49" s="269"/>
      <c r="QBL49" s="267"/>
      <c r="QBM49" s="320"/>
      <c r="QBN49" s="321"/>
      <c r="QBO49" s="1159"/>
      <c r="QBP49" s="1161"/>
      <c r="QBQ49" s="1162"/>
      <c r="QBR49" s="1162"/>
      <c r="QBS49" s="1162"/>
      <c r="QBT49" s="1163"/>
      <c r="QBU49" s="269"/>
      <c r="QBV49" s="267"/>
      <c r="QBW49" s="320"/>
      <c r="QBX49" s="321"/>
      <c r="QBY49" s="1159"/>
      <c r="QBZ49" s="1161"/>
      <c r="QCA49" s="1162"/>
      <c r="QCB49" s="1162"/>
      <c r="QCC49" s="1162"/>
      <c r="QCD49" s="1163"/>
      <c r="QCE49" s="269"/>
      <c r="QCF49" s="267"/>
      <c r="QCG49" s="320"/>
      <c r="QCH49" s="321"/>
      <c r="QCI49" s="1159"/>
      <c r="QCJ49" s="1161"/>
      <c r="QCK49" s="1162"/>
      <c r="QCL49" s="1162"/>
      <c r="QCM49" s="1162"/>
      <c r="QCN49" s="1163"/>
      <c r="QCO49" s="269"/>
      <c r="QCP49" s="267"/>
      <c r="QCQ49" s="320"/>
      <c r="QCR49" s="321"/>
      <c r="QCS49" s="1159"/>
      <c r="QCT49" s="1161"/>
      <c r="QCU49" s="1162"/>
      <c r="QCV49" s="1162"/>
      <c r="QCW49" s="1162"/>
      <c r="QCX49" s="1163"/>
      <c r="QCY49" s="269"/>
      <c r="QCZ49" s="267"/>
      <c r="QDA49" s="320"/>
      <c r="QDB49" s="321"/>
      <c r="QDC49" s="1159"/>
      <c r="QDD49" s="1161"/>
      <c r="QDE49" s="1162"/>
      <c r="QDF49" s="1162"/>
      <c r="QDG49" s="1162"/>
      <c r="QDH49" s="1163"/>
      <c r="QDI49" s="269"/>
      <c r="QDJ49" s="267"/>
      <c r="QDK49" s="320"/>
      <c r="QDL49" s="321"/>
      <c r="QDM49" s="1159"/>
      <c r="QDN49" s="1161"/>
      <c r="QDO49" s="1162"/>
      <c r="QDP49" s="1162"/>
      <c r="QDQ49" s="1162"/>
      <c r="QDR49" s="1163"/>
      <c r="QDS49" s="269"/>
      <c r="QDT49" s="267"/>
      <c r="QDU49" s="320"/>
      <c r="QDV49" s="321"/>
      <c r="QDW49" s="1159"/>
      <c r="QDX49" s="1161"/>
      <c r="QDY49" s="1162"/>
      <c r="QDZ49" s="1162"/>
      <c r="QEA49" s="1162"/>
      <c r="QEB49" s="1163"/>
      <c r="QEC49" s="269"/>
      <c r="QED49" s="267"/>
      <c r="QEE49" s="320"/>
      <c r="QEF49" s="321"/>
      <c r="QEG49" s="1159"/>
      <c r="QEH49" s="1161"/>
      <c r="QEI49" s="1162"/>
      <c r="QEJ49" s="1162"/>
      <c r="QEK49" s="1162"/>
      <c r="QEL49" s="1163"/>
      <c r="QEM49" s="269"/>
      <c r="QEN49" s="267"/>
      <c r="QEO49" s="320"/>
      <c r="QEP49" s="321"/>
      <c r="QEQ49" s="1159"/>
      <c r="QER49" s="1161"/>
      <c r="QES49" s="1162"/>
      <c r="QET49" s="1162"/>
      <c r="QEU49" s="1162"/>
      <c r="QEV49" s="1163"/>
      <c r="QEW49" s="269"/>
      <c r="QEX49" s="267"/>
      <c r="QEY49" s="320"/>
      <c r="QEZ49" s="321"/>
      <c r="QFA49" s="1159"/>
      <c r="QFB49" s="1161"/>
      <c r="QFC49" s="1162"/>
      <c r="QFD49" s="1162"/>
      <c r="QFE49" s="1162"/>
      <c r="QFF49" s="1163"/>
      <c r="QFG49" s="269"/>
      <c r="QFH49" s="267"/>
      <c r="QFI49" s="320"/>
      <c r="QFJ49" s="321"/>
      <c r="QFK49" s="1159"/>
      <c r="QFL49" s="1161"/>
      <c r="QFM49" s="1162"/>
      <c r="QFN49" s="1162"/>
      <c r="QFO49" s="1162"/>
      <c r="QFP49" s="1163"/>
      <c r="QFQ49" s="269"/>
      <c r="QFR49" s="267"/>
      <c r="QFS49" s="320"/>
      <c r="QFT49" s="321"/>
      <c r="QFU49" s="1159"/>
      <c r="QFV49" s="1161"/>
      <c r="QFW49" s="1162"/>
      <c r="QFX49" s="1162"/>
      <c r="QFY49" s="1162"/>
      <c r="QFZ49" s="1163"/>
      <c r="QGA49" s="269"/>
      <c r="QGB49" s="267"/>
      <c r="QGC49" s="320"/>
      <c r="QGD49" s="321"/>
      <c r="QGE49" s="1159"/>
      <c r="QGF49" s="1161"/>
      <c r="QGG49" s="1162"/>
      <c r="QGH49" s="1162"/>
      <c r="QGI49" s="1162"/>
      <c r="QGJ49" s="1163"/>
      <c r="QGK49" s="269"/>
      <c r="QGL49" s="267"/>
      <c r="QGM49" s="320"/>
      <c r="QGN49" s="321"/>
      <c r="QGO49" s="1159"/>
      <c r="QGP49" s="1161"/>
      <c r="QGQ49" s="1162"/>
      <c r="QGR49" s="1162"/>
      <c r="QGS49" s="1162"/>
      <c r="QGT49" s="1163"/>
      <c r="QGU49" s="269"/>
      <c r="QGV49" s="267"/>
      <c r="QGW49" s="320"/>
      <c r="QGX49" s="321"/>
      <c r="QGY49" s="1159"/>
      <c r="QGZ49" s="1161"/>
      <c r="QHA49" s="1162"/>
      <c r="QHB49" s="1162"/>
      <c r="QHC49" s="1162"/>
      <c r="QHD49" s="1163"/>
      <c r="QHE49" s="269"/>
      <c r="QHF49" s="267"/>
      <c r="QHG49" s="320"/>
      <c r="QHH49" s="321"/>
      <c r="QHI49" s="1159"/>
      <c r="QHJ49" s="1161"/>
      <c r="QHK49" s="1162"/>
      <c r="QHL49" s="1162"/>
      <c r="QHM49" s="1162"/>
      <c r="QHN49" s="1163"/>
      <c r="QHO49" s="269"/>
      <c r="QHP49" s="267"/>
      <c r="QHQ49" s="320"/>
      <c r="QHR49" s="321"/>
      <c r="QHS49" s="1159"/>
      <c r="QHT49" s="1161"/>
      <c r="QHU49" s="1162"/>
      <c r="QHV49" s="1162"/>
      <c r="QHW49" s="1162"/>
      <c r="QHX49" s="1163"/>
      <c r="QHY49" s="269"/>
      <c r="QHZ49" s="267"/>
      <c r="QIA49" s="320"/>
      <c r="QIB49" s="321"/>
      <c r="QIC49" s="1159"/>
      <c r="QID49" s="1161"/>
      <c r="QIE49" s="1162"/>
      <c r="QIF49" s="1162"/>
      <c r="QIG49" s="1162"/>
      <c r="QIH49" s="1163"/>
      <c r="QII49" s="269"/>
      <c r="QIJ49" s="267"/>
      <c r="QIK49" s="320"/>
      <c r="QIL49" s="321"/>
      <c r="QIM49" s="1159"/>
      <c r="QIN49" s="1161"/>
      <c r="QIO49" s="1162"/>
      <c r="QIP49" s="1162"/>
      <c r="QIQ49" s="1162"/>
      <c r="QIR49" s="1163"/>
      <c r="QIS49" s="269"/>
      <c r="QIT49" s="267"/>
      <c r="QIU49" s="320"/>
      <c r="QIV49" s="321"/>
      <c r="QIW49" s="1159"/>
      <c r="QIX49" s="1161"/>
      <c r="QIY49" s="1162"/>
      <c r="QIZ49" s="1162"/>
      <c r="QJA49" s="1162"/>
      <c r="QJB49" s="1163"/>
      <c r="QJC49" s="269"/>
      <c r="QJD49" s="267"/>
      <c r="QJE49" s="320"/>
      <c r="QJF49" s="321"/>
      <c r="QJG49" s="1159"/>
      <c r="QJH49" s="1161"/>
      <c r="QJI49" s="1162"/>
      <c r="QJJ49" s="1162"/>
      <c r="QJK49" s="1162"/>
      <c r="QJL49" s="1163"/>
      <c r="QJM49" s="269"/>
      <c r="QJN49" s="267"/>
      <c r="QJO49" s="320"/>
      <c r="QJP49" s="321"/>
      <c r="QJQ49" s="1159"/>
      <c r="QJR49" s="1161"/>
      <c r="QJS49" s="1162"/>
      <c r="QJT49" s="1162"/>
      <c r="QJU49" s="1162"/>
      <c r="QJV49" s="1163"/>
      <c r="QJW49" s="269"/>
      <c r="QJX49" s="267"/>
      <c r="QJY49" s="320"/>
      <c r="QJZ49" s="321"/>
      <c r="QKA49" s="1159"/>
      <c r="QKB49" s="1161"/>
      <c r="QKC49" s="1162"/>
      <c r="QKD49" s="1162"/>
      <c r="QKE49" s="1162"/>
      <c r="QKF49" s="1163"/>
      <c r="QKG49" s="269"/>
      <c r="QKH49" s="267"/>
      <c r="QKI49" s="320"/>
      <c r="QKJ49" s="321"/>
      <c r="QKK49" s="1159"/>
      <c r="QKL49" s="1161"/>
      <c r="QKM49" s="1162"/>
      <c r="QKN49" s="1162"/>
      <c r="QKO49" s="1162"/>
      <c r="QKP49" s="1163"/>
      <c r="QKQ49" s="269"/>
      <c r="QKR49" s="267"/>
      <c r="QKS49" s="320"/>
      <c r="QKT49" s="321"/>
      <c r="QKU49" s="1159"/>
      <c r="QKV49" s="1161"/>
      <c r="QKW49" s="1162"/>
      <c r="QKX49" s="1162"/>
      <c r="QKY49" s="1162"/>
      <c r="QKZ49" s="1163"/>
      <c r="QLA49" s="269"/>
      <c r="QLB49" s="267"/>
      <c r="QLC49" s="320"/>
      <c r="QLD49" s="321"/>
      <c r="QLE49" s="1159"/>
      <c r="QLF49" s="1161"/>
      <c r="QLG49" s="1162"/>
      <c r="QLH49" s="1162"/>
      <c r="QLI49" s="1162"/>
      <c r="QLJ49" s="1163"/>
      <c r="QLK49" s="269"/>
      <c r="QLL49" s="267"/>
      <c r="QLM49" s="320"/>
      <c r="QLN49" s="321"/>
      <c r="QLO49" s="1159"/>
      <c r="QLP49" s="1161"/>
      <c r="QLQ49" s="1162"/>
      <c r="QLR49" s="1162"/>
      <c r="QLS49" s="1162"/>
      <c r="QLT49" s="1163"/>
      <c r="QLU49" s="269"/>
      <c r="QLV49" s="267"/>
      <c r="QLW49" s="320"/>
      <c r="QLX49" s="321"/>
      <c r="QLY49" s="1159"/>
      <c r="QLZ49" s="1161"/>
      <c r="QMA49" s="1162"/>
      <c r="QMB49" s="1162"/>
      <c r="QMC49" s="1162"/>
      <c r="QMD49" s="1163"/>
      <c r="QME49" s="269"/>
      <c r="QMF49" s="267"/>
      <c r="QMG49" s="320"/>
      <c r="QMH49" s="321"/>
      <c r="QMI49" s="1159"/>
      <c r="QMJ49" s="1161"/>
      <c r="QMK49" s="1162"/>
      <c r="QML49" s="1162"/>
      <c r="QMM49" s="1162"/>
      <c r="QMN49" s="1163"/>
      <c r="QMO49" s="269"/>
      <c r="QMP49" s="267"/>
      <c r="QMQ49" s="320"/>
      <c r="QMR49" s="321"/>
      <c r="QMS49" s="1159"/>
      <c r="QMT49" s="1161"/>
      <c r="QMU49" s="1162"/>
      <c r="QMV49" s="1162"/>
      <c r="QMW49" s="1162"/>
      <c r="QMX49" s="1163"/>
      <c r="QMY49" s="269"/>
      <c r="QMZ49" s="267"/>
      <c r="QNA49" s="320"/>
      <c r="QNB49" s="321"/>
      <c r="QNC49" s="1159"/>
      <c r="QND49" s="1161"/>
      <c r="QNE49" s="1162"/>
      <c r="QNF49" s="1162"/>
      <c r="QNG49" s="1162"/>
      <c r="QNH49" s="1163"/>
      <c r="QNI49" s="269"/>
      <c r="QNJ49" s="267"/>
      <c r="QNK49" s="320"/>
      <c r="QNL49" s="321"/>
      <c r="QNM49" s="1159"/>
      <c r="QNN49" s="1161"/>
      <c r="QNO49" s="1162"/>
      <c r="QNP49" s="1162"/>
      <c r="QNQ49" s="1162"/>
      <c r="QNR49" s="1163"/>
      <c r="QNS49" s="269"/>
      <c r="QNT49" s="267"/>
      <c r="QNU49" s="320"/>
      <c r="QNV49" s="321"/>
      <c r="QNW49" s="1159"/>
      <c r="QNX49" s="1161"/>
      <c r="QNY49" s="1162"/>
      <c r="QNZ49" s="1162"/>
      <c r="QOA49" s="1162"/>
      <c r="QOB49" s="1163"/>
      <c r="QOC49" s="269"/>
      <c r="QOD49" s="267"/>
      <c r="QOE49" s="320"/>
      <c r="QOF49" s="321"/>
      <c r="QOG49" s="1159"/>
      <c r="QOH49" s="1161"/>
      <c r="QOI49" s="1162"/>
      <c r="QOJ49" s="1162"/>
      <c r="QOK49" s="1162"/>
      <c r="QOL49" s="1163"/>
      <c r="QOM49" s="269"/>
      <c r="QON49" s="267"/>
      <c r="QOO49" s="320"/>
      <c r="QOP49" s="321"/>
      <c r="QOQ49" s="1159"/>
      <c r="QOR49" s="1161"/>
      <c r="QOS49" s="1162"/>
      <c r="QOT49" s="1162"/>
      <c r="QOU49" s="1162"/>
      <c r="QOV49" s="1163"/>
      <c r="QOW49" s="269"/>
      <c r="QOX49" s="267"/>
      <c r="QOY49" s="320"/>
      <c r="QOZ49" s="321"/>
      <c r="QPA49" s="1159"/>
      <c r="QPB49" s="1161"/>
      <c r="QPC49" s="1162"/>
      <c r="QPD49" s="1162"/>
      <c r="QPE49" s="1162"/>
      <c r="QPF49" s="1163"/>
      <c r="QPG49" s="269"/>
      <c r="QPH49" s="267"/>
      <c r="QPI49" s="320"/>
      <c r="QPJ49" s="321"/>
      <c r="QPK49" s="1159"/>
      <c r="QPL49" s="1161"/>
      <c r="QPM49" s="1162"/>
      <c r="QPN49" s="1162"/>
      <c r="QPO49" s="1162"/>
      <c r="QPP49" s="1163"/>
      <c r="QPQ49" s="269"/>
      <c r="QPR49" s="267"/>
      <c r="QPS49" s="320"/>
      <c r="QPT49" s="321"/>
      <c r="QPU49" s="1159"/>
      <c r="QPV49" s="1161"/>
      <c r="QPW49" s="1162"/>
      <c r="QPX49" s="1162"/>
      <c r="QPY49" s="1162"/>
      <c r="QPZ49" s="1163"/>
      <c r="QQA49" s="269"/>
      <c r="QQB49" s="267"/>
      <c r="QQC49" s="320"/>
      <c r="QQD49" s="321"/>
      <c r="QQE49" s="1159"/>
      <c r="QQF49" s="1161"/>
      <c r="QQG49" s="1162"/>
      <c r="QQH49" s="1162"/>
      <c r="QQI49" s="1162"/>
      <c r="QQJ49" s="1163"/>
      <c r="QQK49" s="269"/>
      <c r="QQL49" s="267"/>
      <c r="QQM49" s="320"/>
      <c r="QQN49" s="321"/>
      <c r="QQO49" s="1159"/>
      <c r="QQP49" s="1161"/>
      <c r="QQQ49" s="1162"/>
      <c r="QQR49" s="1162"/>
      <c r="QQS49" s="1162"/>
      <c r="QQT49" s="1163"/>
      <c r="QQU49" s="269"/>
      <c r="QQV49" s="267"/>
      <c r="QQW49" s="320"/>
      <c r="QQX49" s="321"/>
      <c r="QQY49" s="1159"/>
      <c r="QQZ49" s="1161"/>
      <c r="QRA49" s="1162"/>
      <c r="QRB49" s="1162"/>
      <c r="QRC49" s="1162"/>
      <c r="QRD49" s="1163"/>
      <c r="QRE49" s="269"/>
      <c r="QRF49" s="267"/>
      <c r="QRG49" s="320"/>
      <c r="QRH49" s="321"/>
      <c r="QRI49" s="1159"/>
      <c r="QRJ49" s="1161"/>
      <c r="QRK49" s="1162"/>
      <c r="QRL49" s="1162"/>
      <c r="QRM49" s="1162"/>
      <c r="QRN49" s="1163"/>
      <c r="QRO49" s="269"/>
      <c r="QRP49" s="267"/>
      <c r="QRQ49" s="320"/>
      <c r="QRR49" s="321"/>
      <c r="QRS49" s="1159"/>
      <c r="QRT49" s="1161"/>
      <c r="QRU49" s="1162"/>
      <c r="QRV49" s="1162"/>
      <c r="QRW49" s="1162"/>
      <c r="QRX49" s="1163"/>
      <c r="QRY49" s="269"/>
      <c r="QRZ49" s="267"/>
      <c r="QSA49" s="320"/>
      <c r="QSB49" s="321"/>
      <c r="QSC49" s="1159"/>
      <c r="QSD49" s="1161"/>
      <c r="QSE49" s="1162"/>
      <c r="QSF49" s="1162"/>
      <c r="QSG49" s="1162"/>
      <c r="QSH49" s="1163"/>
      <c r="QSI49" s="269"/>
      <c r="QSJ49" s="267"/>
      <c r="QSK49" s="320"/>
      <c r="QSL49" s="321"/>
      <c r="QSM49" s="1159"/>
      <c r="QSN49" s="1161"/>
      <c r="QSO49" s="1162"/>
      <c r="QSP49" s="1162"/>
      <c r="QSQ49" s="1162"/>
      <c r="QSR49" s="1163"/>
      <c r="QSS49" s="269"/>
      <c r="QST49" s="267"/>
      <c r="QSU49" s="320"/>
      <c r="QSV49" s="321"/>
      <c r="QSW49" s="1159"/>
      <c r="QSX49" s="1161"/>
      <c r="QSY49" s="1162"/>
      <c r="QSZ49" s="1162"/>
      <c r="QTA49" s="1162"/>
      <c r="QTB49" s="1163"/>
      <c r="QTC49" s="269"/>
      <c r="QTD49" s="267"/>
      <c r="QTE49" s="320"/>
      <c r="QTF49" s="321"/>
      <c r="QTG49" s="1159"/>
      <c r="QTH49" s="1161"/>
      <c r="QTI49" s="1162"/>
      <c r="QTJ49" s="1162"/>
      <c r="QTK49" s="1162"/>
      <c r="QTL49" s="1163"/>
      <c r="QTM49" s="269"/>
      <c r="QTN49" s="267"/>
      <c r="QTO49" s="320"/>
      <c r="QTP49" s="321"/>
      <c r="QTQ49" s="1159"/>
      <c r="QTR49" s="1161"/>
      <c r="QTS49" s="1162"/>
      <c r="QTT49" s="1162"/>
      <c r="QTU49" s="1162"/>
      <c r="QTV49" s="1163"/>
      <c r="QTW49" s="269"/>
      <c r="QTX49" s="267"/>
      <c r="QTY49" s="320"/>
      <c r="QTZ49" s="321"/>
      <c r="QUA49" s="1159"/>
      <c r="QUB49" s="1161"/>
      <c r="QUC49" s="1162"/>
      <c r="QUD49" s="1162"/>
      <c r="QUE49" s="1162"/>
      <c r="QUF49" s="1163"/>
      <c r="QUG49" s="269"/>
      <c r="QUH49" s="267"/>
      <c r="QUI49" s="320"/>
      <c r="QUJ49" s="321"/>
      <c r="QUK49" s="1159"/>
      <c r="QUL49" s="1161"/>
      <c r="QUM49" s="1162"/>
      <c r="QUN49" s="1162"/>
      <c r="QUO49" s="1162"/>
      <c r="QUP49" s="1163"/>
      <c r="QUQ49" s="269"/>
      <c r="QUR49" s="267"/>
      <c r="QUS49" s="320"/>
      <c r="QUT49" s="321"/>
      <c r="QUU49" s="1159"/>
      <c r="QUV49" s="1161"/>
      <c r="QUW49" s="1162"/>
      <c r="QUX49" s="1162"/>
      <c r="QUY49" s="1162"/>
      <c r="QUZ49" s="1163"/>
      <c r="QVA49" s="269"/>
      <c r="QVB49" s="267"/>
      <c r="QVC49" s="320"/>
      <c r="QVD49" s="321"/>
      <c r="QVE49" s="1159"/>
      <c r="QVF49" s="1161"/>
      <c r="QVG49" s="1162"/>
      <c r="QVH49" s="1162"/>
      <c r="QVI49" s="1162"/>
      <c r="QVJ49" s="1163"/>
      <c r="QVK49" s="269"/>
      <c r="QVL49" s="267"/>
      <c r="QVM49" s="320"/>
      <c r="QVN49" s="321"/>
      <c r="QVO49" s="1159"/>
      <c r="QVP49" s="1161"/>
      <c r="QVQ49" s="1162"/>
      <c r="QVR49" s="1162"/>
      <c r="QVS49" s="1162"/>
      <c r="QVT49" s="1163"/>
      <c r="QVU49" s="269"/>
      <c r="QVV49" s="267"/>
      <c r="QVW49" s="320"/>
      <c r="QVX49" s="321"/>
      <c r="QVY49" s="1159"/>
      <c r="QVZ49" s="1161"/>
      <c r="QWA49" s="1162"/>
      <c r="QWB49" s="1162"/>
      <c r="QWC49" s="1162"/>
      <c r="QWD49" s="1163"/>
      <c r="QWE49" s="269"/>
      <c r="QWF49" s="267"/>
      <c r="QWG49" s="320"/>
      <c r="QWH49" s="321"/>
      <c r="QWI49" s="1159"/>
      <c r="QWJ49" s="1161"/>
      <c r="QWK49" s="1162"/>
      <c r="QWL49" s="1162"/>
      <c r="QWM49" s="1162"/>
      <c r="QWN49" s="1163"/>
      <c r="QWO49" s="269"/>
      <c r="QWP49" s="267"/>
      <c r="QWQ49" s="320"/>
      <c r="QWR49" s="321"/>
      <c r="QWS49" s="1159"/>
      <c r="QWT49" s="1161"/>
      <c r="QWU49" s="1162"/>
      <c r="QWV49" s="1162"/>
      <c r="QWW49" s="1162"/>
      <c r="QWX49" s="1163"/>
      <c r="QWY49" s="269"/>
      <c r="QWZ49" s="267"/>
      <c r="QXA49" s="320"/>
      <c r="QXB49" s="321"/>
      <c r="QXC49" s="1159"/>
      <c r="QXD49" s="1161"/>
      <c r="QXE49" s="1162"/>
      <c r="QXF49" s="1162"/>
      <c r="QXG49" s="1162"/>
      <c r="QXH49" s="1163"/>
      <c r="QXI49" s="269"/>
      <c r="QXJ49" s="267"/>
      <c r="QXK49" s="320"/>
      <c r="QXL49" s="321"/>
      <c r="QXM49" s="1159"/>
      <c r="QXN49" s="1161"/>
      <c r="QXO49" s="1162"/>
      <c r="QXP49" s="1162"/>
      <c r="QXQ49" s="1162"/>
      <c r="QXR49" s="1163"/>
      <c r="QXS49" s="269"/>
      <c r="QXT49" s="267"/>
      <c r="QXU49" s="320"/>
      <c r="QXV49" s="321"/>
      <c r="QXW49" s="1159"/>
      <c r="QXX49" s="1161"/>
      <c r="QXY49" s="1162"/>
      <c r="QXZ49" s="1162"/>
      <c r="QYA49" s="1162"/>
      <c r="QYB49" s="1163"/>
      <c r="QYC49" s="269"/>
      <c r="QYD49" s="267"/>
      <c r="QYE49" s="320"/>
      <c r="QYF49" s="321"/>
      <c r="QYG49" s="1159"/>
      <c r="QYH49" s="1161"/>
      <c r="QYI49" s="1162"/>
      <c r="QYJ49" s="1162"/>
      <c r="QYK49" s="1162"/>
      <c r="QYL49" s="1163"/>
      <c r="QYM49" s="269"/>
      <c r="QYN49" s="267"/>
      <c r="QYO49" s="320"/>
      <c r="QYP49" s="321"/>
      <c r="QYQ49" s="1159"/>
      <c r="QYR49" s="1161"/>
      <c r="QYS49" s="1162"/>
      <c r="QYT49" s="1162"/>
      <c r="QYU49" s="1162"/>
      <c r="QYV49" s="1163"/>
      <c r="QYW49" s="269"/>
      <c r="QYX49" s="267"/>
      <c r="QYY49" s="320"/>
      <c r="QYZ49" s="321"/>
      <c r="QZA49" s="1159"/>
      <c r="QZB49" s="1161"/>
      <c r="QZC49" s="1162"/>
      <c r="QZD49" s="1162"/>
      <c r="QZE49" s="1162"/>
      <c r="QZF49" s="1163"/>
      <c r="QZG49" s="269"/>
      <c r="QZH49" s="267"/>
      <c r="QZI49" s="320"/>
      <c r="QZJ49" s="321"/>
      <c r="QZK49" s="1159"/>
      <c r="QZL49" s="1161"/>
      <c r="QZM49" s="1162"/>
      <c r="QZN49" s="1162"/>
      <c r="QZO49" s="1162"/>
      <c r="QZP49" s="1163"/>
      <c r="QZQ49" s="269"/>
      <c r="QZR49" s="267"/>
      <c r="QZS49" s="320"/>
      <c r="QZT49" s="321"/>
      <c r="QZU49" s="1159"/>
      <c r="QZV49" s="1161"/>
      <c r="QZW49" s="1162"/>
      <c r="QZX49" s="1162"/>
      <c r="QZY49" s="1162"/>
      <c r="QZZ49" s="1163"/>
      <c r="RAA49" s="269"/>
      <c r="RAB49" s="267"/>
      <c r="RAC49" s="320"/>
      <c r="RAD49" s="321"/>
      <c r="RAE49" s="1159"/>
      <c r="RAF49" s="1161"/>
      <c r="RAG49" s="1162"/>
      <c r="RAH49" s="1162"/>
      <c r="RAI49" s="1162"/>
      <c r="RAJ49" s="1163"/>
      <c r="RAK49" s="269"/>
      <c r="RAL49" s="267"/>
      <c r="RAM49" s="320"/>
      <c r="RAN49" s="321"/>
      <c r="RAO49" s="1159"/>
      <c r="RAP49" s="1161"/>
      <c r="RAQ49" s="1162"/>
      <c r="RAR49" s="1162"/>
      <c r="RAS49" s="1162"/>
      <c r="RAT49" s="1163"/>
      <c r="RAU49" s="269"/>
      <c r="RAV49" s="267"/>
      <c r="RAW49" s="320"/>
      <c r="RAX49" s="321"/>
      <c r="RAY49" s="1159"/>
      <c r="RAZ49" s="1161"/>
      <c r="RBA49" s="1162"/>
      <c r="RBB49" s="1162"/>
      <c r="RBC49" s="1162"/>
      <c r="RBD49" s="1163"/>
      <c r="RBE49" s="269"/>
      <c r="RBF49" s="267"/>
      <c r="RBG49" s="320"/>
      <c r="RBH49" s="321"/>
      <c r="RBI49" s="1159"/>
      <c r="RBJ49" s="1161"/>
      <c r="RBK49" s="1162"/>
      <c r="RBL49" s="1162"/>
      <c r="RBM49" s="1162"/>
      <c r="RBN49" s="1163"/>
      <c r="RBO49" s="269"/>
      <c r="RBP49" s="267"/>
      <c r="RBQ49" s="320"/>
      <c r="RBR49" s="321"/>
      <c r="RBS49" s="1159"/>
      <c r="RBT49" s="1161"/>
      <c r="RBU49" s="1162"/>
      <c r="RBV49" s="1162"/>
      <c r="RBW49" s="1162"/>
      <c r="RBX49" s="1163"/>
      <c r="RBY49" s="269"/>
      <c r="RBZ49" s="267"/>
      <c r="RCA49" s="320"/>
      <c r="RCB49" s="321"/>
      <c r="RCC49" s="1159"/>
      <c r="RCD49" s="1161"/>
      <c r="RCE49" s="1162"/>
      <c r="RCF49" s="1162"/>
      <c r="RCG49" s="1162"/>
      <c r="RCH49" s="1163"/>
      <c r="RCI49" s="269"/>
      <c r="RCJ49" s="267"/>
      <c r="RCK49" s="320"/>
      <c r="RCL49" s="321"/>
      <c r="RCM49" s="1159"/>
      <c r="RCN49" s="1161"/>
      <c r="RCO49" s="1162"/>
      <c r="RCP49" s="1162"/>
      <c r="RCQ49" s="1162"/>
      <c r="RCR49" s="1163"/>
      <c r="RCS49" s="269"/>
      <c r="RCT49" s="267"/>
      <c r="RCU49" s="320"/>
      <c r="RCV49" s="321"/>
      <c r="RCW49" s="1159"/>
      <c r="RCX49" s="1161"/>
      <c r="RCY49" s="1162"/>
      <c r="RCZ49" s="1162"/>
      <c r="RDA49" s="1162"/>
      <c r="RDB49" s="1163"/>
      <c r="RDC49" s="269"/>
      <c r="RDD49" s="267"/>
      <c r="RDE49" s="320"/>
      <c r="RDF49" s="321"/>
      <c r="RDG49" s="1159"/>
      <c r="RDH49" s="1161"/>
      <c r="RDI49" s="1162"/>
      <c r="RDJ49" s="1162"/>
      <c r="RDK49" s="1162"/>
      <c r="RDL49" s="1163"/>
      <c r="RDM49" s="269"/>
      <c r="RDN49" s="267"/>
      <c r="RDO49" s="320"/>
      <c r="RDP49" s="321"/>
      <c r="RDQ49" s="1159"/>
      <c r="RDR49" s="1161"/>
      <c r="RDS49" s="1162"/>
      <c r="RDT49" s="1162"/>
      <c r="RDU49" s="1162"/>
      <c r="RDV49" s="1163"/>
      <c r="RDW49" s="269"/>
      <c r="RDX49" s="267"/>
      <c r="RDY49" s="320"/>
      <c r="RDZ49" s="321"/>
      <c r="REA49" s="1159"/>
      <c r="REB49" s="1161"/>
      <c r="REC49" s="1162"/>
      <c r="RED49" s="1162"/>
      <c r="REE49" s="1162"/>
      <c r="REF49" s="1163"/>
      <c r="REG49" s="269"/>
      <c r="REH49" s="267"/>
      <c r="REI49" s="320"/>
      <c r="REJ49" s="321"/>
      <c r="REK49" s="1159"/>
      <c r="REL49" s="1161"/>
      <c r="REM49" s="1162"/>
      <c r="REN49" s="1162"/>
      <c r="REO49" s="1162"/>
      <c r="REP49" s="1163"/>
      <c r="REQ49" s="269"/>
      <c r="RER49" s="267"/>
      <c r="RES49" s="320"/>
      <c r="RET49" s="321"/>
      <c r="REU49" s="1159"/>
      <c r="REV49" s="1161"/>
      <c r="REW49" s="1162"/>
      <c r="REX49" s="1162"/>
      <c r="REY49" s="1162"/>
      <c r="REZ49" s="1163"/>
      <c r="RFA49" s="269"/>
      <c r="RFB49" s="267"/>
      <c r="RFC49" s="320"/>
      <c r="RFD49" s="321"/>
      <c r="RFE49" s="1159"/>
      <c r="RFF49" s="1161"/>
      <c r="RFG49" s="1162"/>
      <c r="RFH49" s="1162"/>
      <c r="RFI49" s="1162"/>
      <c r="RFJ49" s="1163"/>
      <c r="RFK49" s="269"/>
      <c r="RFL49" s="267"/>
      <c r="RFM49" s="320"/>
      <c r="RFN49" s="321"/>
      <c r="RFO49" s="1159"/>
      <c r="RFP49" s="1161"/>
      <c r="RFQ49" s="1162"/>
      <c r="RFR49" s="1162"/>
      <c r="RFS49" s="1162"/>
      <c r="RFT49" s="1163"/>
      <c r="RFU49" s="269"/>
      <c r="RFV49" s="267"/>
      <c r="RFW49" s="320"/>
      <c r="RFX49" s="321"/>
      <c r="RFY49" s="1159"/>
      <c r="RFZ49" s="1161"/>
      <c r="RGA49" s="1162"/>
      <c r="RGB49" s="1162"/>
      <c r="RGC49" s="1162"/>
      <c r="RGD49" s="1163"/>
      <c r="RGE49" s="269"/>
      <c r="RGF49" s="267"/>
      <c r="RGG49" s="320"/>
      <c r="RGH49" s="321"/>
      <c r="RGI49" s="1159"/>
      <c r="RGJ49" s="1161"/>
      <c r="RGK49" s="1162"/>
      <c r="RGL49" s="1162"/>
      <c r="RGM49" s="1162"/>
      <c r="RGN49" s="1163"/>
      <c r="RGO49" s="269"/>
      <c r="RGP49" s="267"/>
      <c r="RGQ49" s="320"/>
      <c r="RGR49" s="321"/>
      <c r="RGS49" s="1159"/>
      <c r="RGT49" s="1161"/>
      <c r="RGU49" s="1162"/>
      <c r="RGV49" s="1162"/>
      <c r="RGW49" s="1162"/>
      <c r="RGX49" s="1163"/>
      <c r="RGY49" s="269"/>
      <c r="RGZ49" s="267"/>
      <c r="RHA49" s="320"/>
      <c r="RHB49" s="321"/>
      <c r="RHC49" s="1159"/>
      <c r="RHD49" s="1161"/>
      <c r="RHE49" s="1162"/>
      <c r="RHF49" s="1162"/>
      <c r="RHG49" s="1162"/>
      <c r="RHH49" s="1163"/>
      <c r="RHI49" s="269"/>
      <c r="RHJ49" s="267"/>
      <c r="RHK49" s="320"/>
      <c r="RHL49" s="321"/>
      <c r="RHM49" s="1159"/>
      <c r="RHN49" s="1161"/>
      <c r="RHO49" s="1162"/>
      <c r="RHP49" s="1162"/>
      <c r="RHQ49" s="1162"/>
      <c r="RHR49" s="1163"/>
      <c r="RHS49" s="269"/>
      <c r="RHT49" s="267"/>
      <c r="RHU49" s="320"/>
      <c r="RHV49" s="321"/>
      <c r="RHW49" s="1159"/>
      <c r="RHX49" s="1161"/>
      <c r="RHY49" s="1162"/>
      <c r="RHZ49" s="1162"/>
      <c r="RIA49" s="1162"/>
      <c r="RIB49" s="1163"/>
      <c r="RIC49" s="269"/>
      <c r="RID49" s="267"/>
      <c r="RIE49" s="320"/>
      <c r="RIF49" s="321"/>
      <c r="RIG49" s="1159"/>
      <c r="RIH49" s="1161"/>
      <c r="RII49" s="1162"/>
      <c r="RIJ49" s="1162"/>
      <c r="RIK49" s="1162"/>
      <c r="RIL49" s="1163"/>
      <c r="RIM49" s="269"/>
      <c r="RIN49" s="267"/>
      <c r="RIO49" s="320"/>
      <c r="RIP49" s="321"/>
      <c r="RIQ49" s="1159"/>
      <c r="RIR49" s="1161"/>
      <c r="RIS49" s="1162"/>
      <c r="RIT49" s="1162"/>
      <c r="RIU49" s="1162"/>
      <c r="RIV49" s="1163"/>
      <c r="RIW49" s="269"/>
      <c r="RIX49" s="267"/>
      <c r="RIY49" s="320"/>
      <c r="RIZ49" s="321"/>
      <c r="RJA49" s="1159"/>
      <c r="RJB49" s="1161"/>
      <c r="RJC49" s="1162"/>
      <c r="RJD49" s="1162"/>
      <c r="RJE49" s="1162"/>
      <c r="RJF49" s="1163"/>
      <c r="RJG49" s="269"/>
      <c r="RJH49" s="267"/>
      <c r="RJI49" s="320"/>
      <c r="RJJ49" s="321"/>
      <c r="RJK49" s="1159"/>
      <c r="RJL49" s="1161"/>
      <c r="RJM49" s="1162"/>
      <c r="RJN49" s="1162"/>
      <c r="RJO49" s="1162"/>
      <c r="RJP49" s="1163"/>
      <c r="RJQ49" s="269"/>
      <c r="RJR49" s="267"/>
      <c r="RJS49" s="320"/>
      <c r="RJT49" s="321"/>
      <c r="RJU49" s="1159"/>
      <c r="RJV49" s="1161"/>
      <c r="RJW49" s="1162"/>
      <c r="RJX49" s="1162"/>
      <c r="RJY49" s="1162"/>
      <c r="RJZ49" s="1163"/>
      <c r="RKA49" s="269"/>
      <c r="RKB49" s="267"/>
      <c r="RKC49" s="320"/>
      <c r="RKD49" s="321"/>
      <c r="RKE49" s="1159"/>
      <c r="RKF49" s="1161"/>
      <c r="RKG49" s="1162"/>
      <c r="RKH49" s="1162"/>
      <c r="RKI49" s="1162"/>
      <c r="RKJ49" s="1163"/>
      <c r="RKK49" s="269"/>
      <c r="RKL49" s="267"/>
      <c r="RKM49" s="320"/>
      <c r="RKN49" s="321"/>
      <c r="RKO49" s="1159"/>
      <c r="RKP49" s="1161"/>
      <c r="RKQ49" s="1162"/>
      <c r="RKR49" s="1162"/>
      <c r="RKS49" s="1162"/>
      <c r="RKT49" s="1163"/>
      <c r="RKU49" s="269"/>
      <c r="RKV49" s="267"/>
      <c r="RKW49" s="320"/>
      <c r="RKX49" s="321"/>
      <c r="RKY49" s="1159"/>
      <c r="RKZ49" s="1161"/>
      <c r="RLA49" s="1162"/>
      <c r="RLB49" s="1162"/>
      <c r="RLC49" s="1162"/>
      <c r="RLD49" s="1163"/>
      <c r="RLE49" s="269"/>
      <c r="RLF49" s="267"/>
      <c r="RLG49" s="320"/>
      <c r="RLH49" s="321"/>
      <c r="RLI49" s="1159"/>
      <c r="RLJ49" s="1161"/>
      <c r="RLK49" s="1162"/>
      <c r="RLL49" s="1162"/>
      <c r="RLM49" s="1162"/>
      <c r="RLN49" s="1163"/>
      <c r="RLO49" s="269"/>
      <c r="RLP49" s="267"/>
      <c r="RLQ49" s="320"/>
      <c r="RLR49" s="321"/>
      <c r="RLS49" s="1159"/>
      <c r="RLT49" s="1161"/>
      <c r="RLU49" s="1162"/>
      <c r="RLV49" s="1162"/>
      <c r="RLW49" s="1162"/>
      <c r="RLX49" s="1163"/>
      <c r="RLY49" s="269"/>
      <c r="RLZ49" s="267"/>
      <c r="RMA49" s="320"/>
      <c r="RMB49" s="321"/>
      <c r="RMC49" s="1159"/>
      <c r="RMD49" s="1161"/>
      <c r="RME49" s="1162"/>
      <c r="RMF49" s="1162"/>
      <c r="RMG49" s="1162"/>
      <c r="RMH49" s="1163"/>
      <c r="RMI49" s="269"/>
      <c r="RMJ49" s="267"/>
      <c r="RMK49" s="320"/>
      <c r="RML49" s="321"/>
      <c r="RMM49" s="1159"/>
      <c r="RMN49" s="1161"/>
      <c r="RMO49" s="1162"/>
      <c r="RMP49" s="1162"/>
      <c r="RMQ49" s="1162"/>
      <c r="RMR49" s="1163"/>
      <c r="RMS49" s="269"/>
      <c r="RMT49" s="267"/>
      <c r="RMU49" s="320"/>
      <c r="RMV49" s="321"/>
      <c r="RMW49" s="1159"/>
      <c r="RMX49" s="1161"/>
      <c r="RMY49" s="1162"/>
      <c r="RMZ49" s="1162"/>
      <c r="RNA49" s="1162"/>
      <c r="RNB49" s="1163"/>
      <c r="RNC49" s="269"/>
      <c r="RND49" s="267"/>
      <c r="RNE49" s="320"/>
      <c r="RNF49" s="321"/>
      <c r="RNG49" s="1159"/>
      <c r="RNH49" s="1161"/>
      <c r="RNI49" s="1162"/>
      <c r="RNJ49" s="1162"/>
      <c r="RNK49" s="1162"/>
      <c r="RNL49" s="1163"/>
      <c r="RNM49" s="269"/>
      <c r="RNN49" s="267"/>
      <c r="RNO49" s="320"/>
      <c r="RNP49" s="321"/>
      <c r="RNQ49" s="1159"/>
      <c r="RNR49" s="1161"/>
      <c r="RNS49" s="1162"/>
      <c r="RNT49" s="1162"/>
      <c r="RNU49" s="1162"/>
      <c r="RNV49" s="1163"/>
      <c r="RNW49" s="269"/>
      <c r="RNX49" s="267"/>
      <c r="RNY49" s="320"/>
      <c r="RNZ49" s="321"/>
      <c r="ROA49" s="1159"/>
      <c r="ROB49" s="1161"/>
      <c r="ROC49" s="1162"/>
      <c r="ROD49" s="1162"/>
      <c r="ROE49" s="1162"/>
      <c r="ROF49" s="1163"/>
      <c r="ROG49" s="269"/>
      <c r="ROH49" s="267"/>
      <c r="ROI49" s="320"/>
      <c r="ROJ49" s="321"/>
      <c r="ROK49" s="1159"/>
      <c r="ROL49" s="1161"/>
      <c r="ROM49" s="1162"/>
      <c r="RON49" s="1162"/>
      <c r="ROO49" s="1162"/>
      <c r="ROP49" s="1163"/>
      <c r="ROQ49" s="269"/>
      <c r="ROR49" s="267"/>
      <c r="ROS49" s="320"/>
      <c r="ROT49" s="321"/>
      <c r="ROU49" s="1159"/>
      <c r="ROV49" s="1161"/>
      <c r="ROW49" s="1162"/>
      <c r="ROX49" s="1162"/>
      <c r="ROY49" s="1162"/>
      <c r="ROZ49" s="1163"/>
      <c r="RPA49" s="269"/>
      <c r="RPB49" s="267"/>
      <c r="RPC49" s="320"/>
      <c r="RPD49" s="321"/>
      <c r="RPE49" s="1159"/>
      <c r="RPF49" s="1161"/>
      <c r="RPG49" s="1162"/>
      <c r="RPH49" s="1162"/>
      <c r="RPI49" s="1162"/>
      <c r="RPJ49" s="1163"/>
      <c r="RPK49" s="269"/>
      <c r="RPL49" s="267"/>
      <c r="RPM49" s="320"/>
      <c r="RPN49" s="321"/>
      <c r="RPO49" s="1159"/>
      <c r="RPP49" s="1161"/>
      <c r="RPQ49" s="1162"/>
      <c r="RPR49" s="1162"/>
      <c r="RPS49" s="1162"/>
      <c r="RPT49" s="1163"/>
      <c r="RPU49" s="269"/>
      <c r="RPV49" s="267"/>
      <c r="RPW49" s="320"/>
      <c r="RPX49" s="321"/>
      <c r="RPY49" s="1159"/>
      <c r="RPZ49" s="1161"/>
      <c r="RQA49" s="1162"/>
      <c r="RQB49" s="1162"/>
      <c r="RQC49" s="1162"/>
      <c r="RQD49" s="1163"/>
      <c r="RQE49" s="269"/>
      <c r="RQF49" s="267"/>
      <c r="RQG49" s="320"/>
      <c r="RQH49" s="321"/>
      <c r="RQI49" s="1159"/>
      <c r="RQJ49" s="1161"/>
      <c r="RQK49" s="1162"/>
      <c r="RQL49" s="1162"/>
      <c r="RQM49" s="1162"/>
      <c r="RQN49" s="1163"/>
      <c r="RQO49" s="269"/>
      <c r="RQP49" s="267"/>
      <c r="RQQ49" s="320"/>
      <c r="RQR49" s="321"/>
      <c r="RQS49" s="1159"/>
      <c r="RQT49" s="1161"/>
      <c r="RQU49" s="1162"/>
      <c r="RQV49" s="1162"/>
      <c r="RQW49" s="1162"/>
      <c r="RQX49" s="1163"/>
      <c r="RQY49" s="269"/>
      <c r="RQZ49" s="267"/>
      <c r="RRA49" s="320"/>
      <c r="RRB49" s="321"/>
      <c r="RRC49" s="1159"/>
      <c r="RRD49" s="1161"/>
      <c r="RRE49" s="1162"/>
      <c r="RRF49" s="1162"/>
      <c r="RRG49" s="1162"/>
      <c r="RRH49" s="1163"/>
      <c r="RRI49" s="269"/>
      <c r="RRJ49" s="267"/>
      <c r="RRK49" s="320"/>
      <c r="RRL49" s="321"/>
      <c r="RRM49" s="1159"/>
      <c r="RRN49" s="1161"/>
      <c r="RRO49" s="1162"/>
      <c r="RRP49" s="1162"/>
      <c r="RRQ49" s="1162"/>
      <c r="RRR49" s="1163"/>
      <c r="RRS49" s="269"/>
      <c r="RRT49" s="267"/>
      <c r="RRU49" s="320"/>
      <c r="RRV49" s="321"/>
      <c r="RRW49" s="1159"/>
      <c r="RRX49" s="1161"/>
      <c r="RRY49" s="1162"/>
      <c r="RRZ49" s="1162"/>
      <c r="RSA49" s="1162"/>
      <c r="RSB49" s="1163"/>
      <c r="RSC49" s="269"/>
      <c r="RSD49" s="267"/>
      <c r="RSE49" s="320"/>
      <c r="RSF49" s="321"/>
      <c r="RSG49" s="1159"/>
      <c r="RSH49" s="1161"/>
      <c r="RSI49" s="1162"/>
      <c r="RSJ49" s="1162"/>
      <c r="RSK49" s="1162"/>
      <c r="RSL49" s="1163"/>
      <c r="RSM49" s="269"/>
      <c r="RSN49" s="267"/>
      <c r="RSO49" s="320"/>
      <c r="RSP49" s="321"/>
      <c r="RSQ49" s="1159"/>
      <c r="RSR49" s="1161"/>
      <c r="RSS49" s="1162"/>
      <c r="RST49" s="1162"/>
      <c r="RSU49" s="1162"/>
      <c r="RSV49" s="1163"/>
      <c r="RSW49" s="269"/>
      <c r="RSX49" s="267"/>
      <c r="RSY49" s="320"/>
      <c r="RSZ49" s="321"/>
      <c r="RTA49" s="1159"/>
      <c r="RTB49" s="1161"/>
      <c r="RTC49" s="1162"/>
      <c r="RTD49" s="1162"/>
      <c r="RTE49" s="1162"/>
      <c r="RTF49" s="1163"/>
      <c r="RTG49" s="269"/>
      <c r="RTH49" s="267"/>
      <c r="RTI49" s="320"/>
      <c r="RTJ49" s="321"/>
      <c r="RTK49" s="1159"/>
      <c r="RTL49" s="1161"/>
      <c r="RTM49" s="1162"/>
      <c r="RTN49" s="1162"/>
      <c r="RTO49" s="1162"/>
      <c r="RTP49" s="1163"/>
      <c r="RTQ49" s="269"/>
      <c r="RTR49" s="267"/>
      <c r="RTS49" s="320"/>
      <c r="RTT49" s="321"/>
      <c r="RTU49" s="1159"/>
      <c r="RTV49" s="1161"/>
      <c r="RTW49" s="1162"/>
      <c r="RTX49" s="1162"/>
      <c r="RTY49" s="1162"/>
      <c r="RTZ49" s="1163"/>
      <c r="RUA49" s="269"/>
      <c r="RUB49" s="267"/>
      <c r="RUC49" s="320"/>
      <c r="RUD49" s="321"/>
      <c r="RUE49" s="1159"/>
      <c r="RUF49" s="1161"/>
      <c r="RUG49" s="1162"/>
      <c r="RUH49" s="1162"/>
      <c r="RUI49" s="1162"/>
      <c r="RUJ49" s="1163"/>
      <c r="RUK49" s="269"/>
      <c r="RUL49" s="267"/>
      <c r="RUM49" s="320"/>
      <c r="RUN49" s="321"/>
      <c r="RUO49" s="1159"/>
      <c r="RUP49" s="1161"/>
      <c r="RUQ49" s="1162"/>
      <c r="RUR49" s="1162"/>
      <c r="RUS49" s="1162"/>
      <c r="RUT49" s="1163"/>
      <c r="RUU49" s="269"/>
      <c r="RUV49" s="267"/>
      <c r="RUW49" s="320"/>
      <c r="RUX49" s="321"/>
      <c r="RUY49" s="1159"/>
      <c r="RUZ49" s="1161"/>
      <c r="RVA49" s="1162"/>
      <c r="RVB49" s="1162"/>
      <c r="RVC49" s="1162"/>
      <c r="RVD49" s="1163"/>
      <c r="RVE49" s="269"/>
      <c r="RVF49" s="267"/>
      <c r="RVG49" s="320"/>
      <c r="RVH49" s="321"/>
      <c r="RVI49" s="1159"/>
      <c r="RVJ49" s="1161"/>
      <c r="RVK49" s="1162"/>
      <c r="RVL49" s="1162"/>
      <c r="RVM49" s="1162"/>
      <c r="RVN49" s="1163"/>
      <c r="RVO49" s="269"/>
      <c r="RVP49" s="267"/>
      <c r="RVQ49" s="320"/>
      <c r="RVR49" s="321"/>
      <c r="RVS49" s="1159"/>
      <c r="RVT49" s="1161"/>
      <c r="RVU49" s="1162"/>
      <c r="RVV49" s="1162"/>
      <c r="RVW49" s="1162"/>
      <c r="RVX49" s="1163"/>
      <c r="RVY49" s="269"/>
      <c r="RVZ49" s="267"/>
      <c r="RWA49" s="320"/>
      <c r="RWB49" s="321"/>
      <c r="RWC49" s="1159"/>
      <c r="RWD49" s="1161"/>
      <c r="RWE49" s="1162"/>
      <c r="RWF49" s="1162"/>
      <c r="RWG49" s="1162"/>
      <c r="RWH49" s="1163"/>
      <c r="RWI49" s="269"/>
      <c r="RWJ49" s="267"/>
      <c r="RWK49" s="320"/>
      <c r="RWL49" s="321"/>
      <c r="RWM49" s="1159"/>
      <c r="RWN49" s="1161"/>
      <c r="RWO49" s="1162"/>
      <c r="RWP49" s="1162"/>
      <c r="RWQ49" s="1162"/>
      <c r="RWR49" s="1163"/>
      <c r="RWS49" s="269"/>
      <c r="RWT49" s="267"/>
      <c r="RWU49" s="320"/>
      <c r="RWV49" s="321"/>
      <c r="RWW49" s="1159"/>
      <c r="RWX49" s="1161"/>
      <c r="RWY49" s="1162"/>
      <c r="RWZ49" s="1162"/>
      <c r="RXA49" s="1162"/>
      <c r="RXB49" s="1163"/>
      <c r="RXC49" s="269"/>
      <c r="RXD49" s="267"/>
      <c r="RXE49" s="320"/>
      <c r="RXF49" s="321"/>
      <c r="RXG49" s="1159"/>
      <c r="RXH49" s="1161"/>
      <c r="RXI49" s="1162"/>
      <c r="RXJ49" s="1162"/>
      <c r="RXK49" s="1162"/>
      <c r="RXL49" s="1163"/>
      <c r="RXM49" s="269"/>
      <c r="RXN49" s="267"/>
      <c r="RXO49" s="320"/>
      <c r="RXP49" s="321"/>
      <c r="RXQ49" s="1159"/>
      <c r="RXR49" s="1161"/>
      <c r="RXS49" s="1162"/>
      <c r="RXT49" s="1162"/>
      <c r="RXU49" s="1162"/>
      <c r="RXV49" s="1163"/>
      <c r="RXW49" s="269"/>
      <c r="RXX49" s="267"/>
      <c r="RXY49" s="320"/>
      <c r="RXZ49" s="321"/>
      <c r="RYA49" s="1159"/>
      <c r="RYB49" s="1161"/>
      <c r="RYC49" s="1162"/>
      <c r="RYD49" s="1162"/>
      <c r="RYE49" s="1162"/>
      <c r="RYF49" s="1163"/>
      <c r="RYG49" s="269"/>
      <c r="RYH49" s="267"/>
      <c r="RYI49" s="320"/>
      <c r="RYJ49" s="321"/>
      <c r="RYK49" s="1159"/>
      <c r="RYL49" s="1161"/>
      <c r="RYM49" s="1162"/>
      <c r="RYN49" s="1162"/>
      <c r="RYO49" s="1162"/>
      <c r="RYP49" s="1163"/>
      <c r="RYQ49" s="269"/>
      <c r="RYR49" s="267"/>
      <c r="RYS49" s="320"/>
      <c r="RYT49" s="321"/>
      <c r="RYU49" s="1159"/>
      <c r="RYV49" s="1161"/>
      <c r="RYW49" s="1162"/>
      <c r="RYX49" s="1162"/>
      <c r="RYY49" s="1162"/>
      <c r="RYZ49" s="1163"/>
      <c r="RZA49" s="269"/>
      <c r="RZB49" s="267"/>
      <c r="RZC49" s="320"/>
      <c r="RZD49" s="321"/>
      <c r="RZE49" s="1159"/>
      <c r="RZF49" s="1161"/>
      <c r="RZG49" s="1162"/>
      <c r="RZH49" s="1162"/>
      <c r="RZI49" s="1162"/>
      <c r="RZJ49" s="1163"/>
      <c r="RZK49" s="269"/>
      <c r="RZL49" s="267"/>
      <c r="RZM49" s="320"/>
      <c r="RZN49" s="321"/>
      <c r="RZO49" s="1159"/>
      <c r="RZP49" s="1161"/>
      <c r="RZQ49" s="1162"/>
      <c r="RZR49" s="1162"/>
      <c r="RZS49" s="1162"/>
      <c r="RZT49" s="1163"/>
      <c r="RZU49" s="269"/>
      <c r="RZV49" s="267"/>
      <c r="RZW49" s="320"/>
      <c r="RZX49" s="321"/>
      <c r="RZY49" s="1159"/>
      <c r="RZZ49" s="1161"/>
      <c r="SAA49" s="1162"/>
      <c r="SAB49" s="1162"/>
      <c r="SAC49" s="1162"/>
      <c r="SAD49" s="1163"/>
      <c r="SAE49" s="269"/>
      <c r="SAF49" s="267"/>
      <c r="SAG49" s="320"/>
      <c r="SAH49" s="321"/>
      <c r="SAI49" s="1159"/>
      <c r="SAJ49" s="1161"/>
      <c r="SAK49" s="1162"/>
      <c r="SAL49" s="1162"/>
      <c r="SAM49" s="1162"/>
      <c r="SAN49" s="1163"/>
      <c r="SAO49" s="269"/>
      <c r="SAP49" s="267"/>
      <c r="SAQ49" s="320"/>
      <c r="SAR49" s="321"/>
      <c r="SAS49" s="1159"/>
      <c r="SAT49" s="1161"/>
      <c r="SAU49" s="1162"/>
      <c r="SAV49" s="1162"/>
      <c r="SAW49" s="1162"/>
      <c r="SAX49" s="1163"/>
      <c r="SAY49" s="269"/>
      <c r="SAZ49" s="267"/>
      <c r="SBA49" s="320"/>
      <c r="SBB49" s="321"/>
      <c r="SBC49" s="1159"/>
      <c r="SBD49" s="1161"/>
      <c r="SBE49" s="1162"/>
      <c r="SBF49" s="1162"/>
      <c r="SBG49" s="1162"/>
      <c r="SBH49" s="1163"/>
      <c r="SBI49" s="269"/>
      <c r="SBJ49" s="267"/>
      <c r="SBK49" s="320"/>
      <c r="SBL49" s="321"/>
      <c r="SBM49" s="1159"/>
      <c r="SBN49" s="1161"/>
      <c r="SBO49" s="1162"/>
      <c r="SBP49" s="1162"/>
      <c r="SBQ49" s="1162"/>
      <c r="SBR49" s="1163"/>
      <c r="SBS49" s="269"/>
      <c r="SBT49" s="267"/>
      <c r="SBU49" s="320"/>
      <c r="SBV49" s="321"/>
      <c r="SBW49" s="1159"/>
      <c r="SBX49" s="1161"/>
      <c r="SBY49" s="1162"/>
      <c r="SBZ49" s="1162"/>
      <c r="SCA49" s="1162"/>
      <c r="SCB49" s="1163"/>
      <c r="SCC49" s="269"/>
      <c r="SCD49" s="267"/>
      <c r="SCE49" s="320"/>
      <c r="SCF49" s="321"/>
      <c r="SCG49" s="1159"/>
      <c r="SCH49" s="1161"/>
      <c r="SCI49" s="1162"/>
      <c r="SCJ49" s="1162"/>
      <c r="SCK49" s="1162"/>
      <c r="SCL49" s="1163"/>
      <c r="SCM49" s="269"/>
      <c r="SCN49" s="267"/>
      <c r="SCO49" s="320"/>
      <c r="SCP49" s="321"/>
      <c r="SCQ49" s="1159"/>
      <c r="SCR49" s="1161"/>
      <c r="SCS49" s="1162"/>
      <c r="SCT49" s="1162"/>
      <c r="SCU49" s="1162"/>
      <c r="SCV49" s="1163"/>
      <c r="SCW49" s="269"/>
      <c r="SCX49" s="267"/>
      <c r="SCY49" s="320"/>
      <c r="SCZ49" s="321"/>
      <c r="SDA49" s="1159"/>
      <c r="SDB49" s="1161"/>
      <c r="SDC49" s="1162"/>
      <c r="SDD49" s="1162"/>
      <c r="SDE49" s="1162"/>
      <c r="SDF49" s="1163"/>
      <c r="SDG49" s="269"/>
      <c r="SDH49" s="267"/>
      <c r="SDI49" s="320"/>
      <c r="SDJ49" s="321"/>
      <c r="SDK49" s="1159"/>
      <c r="SDL49" s="1161"/>
      <c r="SDM49" s="1162"/>
      <c r="SDN49" s="1162"/>
      <c r="SDO49" s="1162"/>
      <c r="SDP49" s="1163"/>
      <c r="SDQ49" s="269"/>
      <c r="SDR49" s="267"/>
      <c r="SDS49" s="320"/>
      <c r="SDT49" s="321"/>
      <c r="SDU49" s="1159"/>
      <c r="SDV49" s="1161"/>
      <c r="SDW49" s="1162"/>
      <c r="SDX49" s="1162"/>
      <c r="SDY49" s="1162"/>
      <c r="SDZ49" s="1163"/>
      <c r="SEA49" s="269"/>
      <c r="SEB49" s="267"/>
      <c r="SEC49" s="320"/>
      <c r="SED49" s="321"/>
      <c r="SEE49" s="1159"/>
      <c r="SEF49" s="1161"/>
      <c r="SEG49" s="1162"/>
      <c r="SEH49" s="1162"/>
      <c r="SEI49" s="1162"/>
      <c r="SEJ49" s="1163"/>
      <c r="SEK49" s="269"/>
      <c r="SEL49" s="267"/>
      <c r="SEM49" s="320"/>
      <c r="SEN49" s="321"/>
      <c r="SEO49" s="1159"/>
      <c r="SEP49" s="1161"/>
      <c r="SEQ49" s="1162"/>
      <c r="SER49" s="1162"/>
      <c r="SES49" s="1162"/>
      <c r="SET49" s="1163"/>
      <c r="SEU49" s="269"/>
      <c r="SEV49" s="267"/>
      <c r="SEW49" s="320"/>
      <c r="SEX49" s="321"/>
      <c r="SEY49" s="1159"/>
      <c r="SEZ49" s="1161"/>
      <c r="SFA49" s="1162"/>
      <c r="SFB49" s="1162"/>
      <c r="SFC49" s="1162"/>
      <c r="SFD49" s="1163"/>
      <c r="SFE49" s="269"/>
      <c r="SFF49" s="267"/>
      <c r="SFG49" s="320"/>
      <c r="SFH49" s="321"/>
      <c r="SFI49" s="1159"/>
      <c r="SFJ49" s="1161"/>
      <c r="SFK49" s="1162"/>
      <c r="SFL49" s="1162"/>
      <c r="SFM49" s="1162"/>
      <c r="SFN49" s="1163"/>
      <c r="SFO49" s="269"/>
      <c r="SFP49" s="267"/>
      <c r="SFQ49" s="320"/>
      <c r="SFR49" s="321"/>
      <c r="SFS49" s="1159"/>
      <c r="SFT49" s="1161"/>
      <c r="SFU49" s="1162"/>
      <c r="SFV49" s="1162"/>
      <c r="SFW49" s="1162"/>
      <c r="SFX49" s="1163"/>
      <c r="SFY49" s="269"/>
      <c r="SFZ49" s="267"/>
      <c r="SGA49" s="320"/>
      <c r="SGB49" s="321"/>
      <c r="SGC49" s="1159"/>
      <c r="SGD49" s="1161"/>
      <c r="SGE49" s="1162"/>
      <c r="SGF49" s="1162"/>
      <c r="SGG49" s="1162"/>
      <c r="SGH49" s="1163"/>
      <c r="SGI49" s="269"/>
      <c r="SGJ49" s="267"/>
      <c r="SGK49" s="320"/>
      <c r="SGL49" s="321"/>
      <c r="SGM49" s="1159"/>
      <c r="SGN49" s="1161"/>
      <c r="SGO49" s="1162"/>
      <c r="SGP49" s="1162"/>
      <c r="SGQ49" s="1162"/>
      <c r="SGR49" s="1163"/>
      <c r="SGS49" s="269"/>
      <c r="SGT49" s="267"/>
      <c r="SGU49" s="320"/>
      <c r="SGV49" s="321"/>
      <c r="SGW49" s="1159"/>
      <c r="SGX49" s="1161"/>
      <c r="SGY49" s="1162"/>
      <c r="SGZ49" s="1162"/>
      <c r="SHA49" s="1162"/>
      <c r="SHB49" s="1163"/>
      <c r="SHC49" s="269"/>
      <c r="SHD49" s="267"/>
      <c r="SHE49" s="320"/>
      <c r="SHF49" s="321"/>
      <c r="SHG49" s="1159"/>
      <c r="SHH49" s="1161"/>
      <c r="SHI49" s="1162"/>
      <c r="SHJ49" s="1162"/>
      <c r="SHK49" s="1162"/>
      <c r="SHL49" s="1163"/>
      <c r="SHM49" s="269"/>
      <c r="SHN49" s="267"/>
      <c r="SHO49" s="320"/>
      <c r="SHP49" s="321"/>
      <c r="SHQ49" s="1159"/>
      <c r="SHR49" s="1161"/>
      <c r="SHS49" s="1162"/>
      <c r="SHT49" s="1162"/>
      <c r="SHU49" s="1162"/>
      <c r="SHV49" s="1163"/>
      <c r="SHW49" s="269"/>
      <c r="SHX49" s="267"/>
      <c r="SHY49" s="320"/>
      <c r="SHZ49" s="321"/>
      <c r="SIA49" s="1159"/>
      <c r="SIB49" s="1161"/>
      <c r="SIC49" s="1162"/>
      <c r="SID49" s="1162"/>
      <c r="SIE49" s="1162"/>
      <c r="SIF49" s="1163"/>
      <c r="SIG49" s="269"/>
      <c r="SIH49" s="267"/>
      <c r="SII49" s="320"/>
      <c r="SIJ49" s="321"/>
      <c r="SIK49" s="1159"/>
      <c r="SIL49" s="1161"/>
      <c r="SIM49" s="1162"/>
      <c r="SIN49" s="1162"/>
      <c r="SIO49" s="1162"/>
      <c r="SIP49" s="1163"/>
      <c r="SIQ49" s="269"/>
      <c r="SIR49" s="267"/>
      <c r="SIS49" s="320"/>
      <c r="SIT49" s="321"/>
      <c r="SIU49" s="1159"/>
      <c r="SIV49" s="1161"/>
      <c r="SIW49" s="1162"/>
      <c r="SIX49" s="1162"/>
      <c r="SIY49" s="1162"/>
      <c r="SIZ49" s="1163"/>
      <c r="SJA49" s="269"/>
      <c r="SJB49" s="267"/>
      <c r="SJC49" s="320"/>
      <c r="SJD49" s="321"/>
      <c r="SJE49" s="1159"/>
      <c r="SJF49" s="1161"/>
      <c r="SJG49" s="1162"/>
      <c r="SJH49" s="1162"/>
      <c r="SJI49" s="1162"/>
      <c r="SJJ49" s="1163"/>
      <c r="SJK49" s="269"/>
      <c r="SJL49" s="267"/>
      <c r="SJM49" s="320"/>
      <c r="SJN49" s="321"/>
      <c r="SJO49" s="1159"/>
      <c r="SJP49" s="1161"/>
      <c r="SJQ49" s="1162"/>
      <c r="SJR49" s="1162"/>
      <c r="SJS49" s="1162"/>
      <c r="SJT49" s="1163"/>
      <c r="SJU49" s="269"/>
      <c r="SJV49" s="267"/>
      <c r="SJW49" s="320"/>
      <c r="SJX49" s="321"/>
      <c r="SJY49" s="1159"/>
      <c r="SJZ49" s="1161"/>
      <c r="SKA49" s="1162"/>
      <c r="SKB49" s="1162"/>
      <c r="SKC49" s="1162"/>
      <c r="SKD49" s="1163"/>
      <c r="SKE49" s="269"/>
      <c r="SKF49" s="267"/>
      <c r="SKG49" s="320"/>
      <c r="SKH49" s="321"/>
      <c r="SKI49" s="1159"/>
      <c r="SKJ49" s="1161"/>
      <c r="SKK49" s="1162"/>
      <c r="SKL49" s="1162"/>
      <c r="SKM49" s="1162"/>
      <c r="SKN49" s="1163"/>
      <c r="SKO49" s="269"/>
      <c r="SKP49" s="267"/>
      <c r="SKQ49" s="320"/>
      <c r="SKR49" s="321"/>
      <c r="SKS49" s="1159"/>
      <c r="SKT49" s="1161"/>
      <c r="SKU49" s="1162"/>
      <c r="SKV49" s="1162"/>
      <c r="SKW49" s="1162"/>
      <c r="SKX49" s="1163"/>
      <c r="SKY49" s="269"/>
      <c r="SKZ49" s="267"/>
      <c r="SLA49" s="320"/>
      <c r="SLB49" s="321"/>
      <c r="SLC49" s="1159"/>
      <c r="SLD49" s="1161"/>
      <c r="SLE49" s="1162"/>
      <c r="SLF49" s="1162"/>
      <c r="SLG49" s="1162"/>
      <c r="SLH49" s="1163"/>
      <c r="SLI49" s="269"/>
      <c r="SLJ49" s="267"/>
      <c r="SLK49" s="320"/>
      <c r="SLL49" s="321"/>
      <c r="SLM49" s="1159"/>
      <c r="SLN49" s="1161"/>
      <c r="SLO49" s="1162"/>
      <c r="SLP49" s="1162"/>
      <c r="SLQ49" s="1162"/>
      <c r="SLR49" s="1163"/>
      <c r="SLS49" s="269"/>
      <c r="SLT49" s="267"/>
      <c r="SLU49" s="320"/>
      <c r="SLV49" s="321"/>
      <c r="SLW49" s="1159"/>
      <c r="SLX49" s="1161"/>
      <c r="SLY49" s="1162"/>
      <c r="SLZ49" s="1162"/>
      <c r="SMA49" s="1162"/>
      <c r="SMB49" s="1163"/>
      <c r="SMC49" s="269"/>
      <c r="SMD49" s="267"/>
      <c r="SME49" s="320"/>
      <c r="SMF49" s="321"/>
      <c r="SMG49" s="1159"/>
      <c r="SMH49" s="1161"/>
      <c r="SMI49" s="1162"/>
      <c r="SMJ49" s="1162"/>
      <c r="SMK49" s="1162"/>
      <c r="SML49" s="1163"/>
      <c r="SMM49" s="269"/>
      <c r="SMN49" s="267"/>
      <c r="SMO49" s="320"/>
      <c r="SMP49" s="321"/>
      <c r="SMQ49" s="1159"/>
      <c r="SMR49" s="1161"/>
      <c r="SMS49" s="1162"/>
      <c r="SMT49" s="1162"/>
      <c r="SMU49" s="1162"/>
      <c r="SMV49" s="1163"/>
      <c r="SMW49" s="269"/>
      <c r="SMX49" s="267"/>
      <c r="SMY49" s="320"/>
      <c r="SMZ49" s="321"/>
      <c r="SNA49" s="1159"/>
      <c r="SNB49" s="1161"/>
      <c r="SNC49" s="1162"/>
      <c r="SND49" s="1162"/>
      <c r="SNE49" s="1162"/>
      <c r="SNF49" s="1163"/>
      <c r="SNG49" s="269"/>
      <c r="SNH49" s="267"/>
      <c r="SNI49" s="320"/>
      <c r="SNJ49" s="321"/>
      <c r="SNK49" s="1159"/>
      <c r="SNL49" s="1161"/>
      <c r="SNM49" s="1162"/>
      <c r="SNN49" s="1162"/>
      <c r="SNO49" s="1162"/>
      <c r="SNP49" s="1163"/>
      <c r="SNQ49" s="269"/>
      <c r="SNR49" s="267"/>
      <c r="SNS49" s="320"/>
      <c r="SNT49" s="321"/>
      <c r="SNU49" s="1159"/>
      <c r="SNV49" s="1161"/>
      <c r="SNW49" s="1162"/>
      <c r="SNX49" s="1162"/>
      <c r="SNY49" s="1162"/>
      <c r="SNZ49" s="1163"/>
      <c r="SOA49" s="269"/>
      <c r="SOB49" s="267"/>
      <c r="SOC49" s="320"/>
      <c r="SOD49" s="321"/>
      <c r="SOE49" s="1159"/>
      <c r="SOF49" s="1161"/>
      <c r="SOG49" s="1162"/>
      <c r="SOH49" s="1162"/>
      <c r="SOI49" s="1162"/>
      <c r="SOJ49" s="1163"/>
      <c r="SOK49" s="269"/>
      <c r="SOL49" s="267"/>
      <c r="SOM49" s="320"/>
      <c r="SON49" s="321"/>
      <c r="SOO49" s="1159"/>
      <c r="SOP49" s="1161"/>
      <c r="SOQ49" s="1162"/>
      <c r="SOR49" s="1162"/>
      <c r="SOS49" s="1162"/>
      <c r="SOT49" s="1163"/>
      <c r="SOU49" s="269"/>
      <c r="SOV49" s="267"/>
      <c r="SOW49" s="320"/>
      <c r="SOX49" s="321"/>
      <c r="SOY49" s="1159"/>
      <c r="SOZ49" s="1161"/>
      <c r="SPA49" s="1162"/>
      <c r="SPB49" s="1162"/>
      <c r="SPC49" s="1162"/>
      <c r="SPD49" s="1163"/>
      <c r="SPE49" s="269"/>
      <c r="SPF49" s="267"/>
      <c r="SPG49" s="320"/>
      <c r="SPH49" s="321"/>
      <c r="SPI49" s="1159"/>
      <c r="SPJ49" s="1161"/>
      <c r="SPK49" s="1162"/>
      <c r="SPL49" s="1162"/>
      <c r="SPM49" s="1162"/>
      <c r="SPN49" s="1163"/>
      <c r="SPO49" s="269"/>
      <c r="SPP49" s="267"/>
      <c r="SPQ49" s="320"/>
      <c r="SPR49" s="321"/>
      <c r="SPS49" s="1159"/>
      <c r="SPT49" s="1161"/>
      <c r="SPU49" s="1162"/>
      <c r="SPV49" s="1162"/>
      <c r="SPW49" s="1162"/>
      <c r="SPX49" s="1163"/>
      <c r="SPY49" s="269"/>
      <c r="SPZ49" s="267"/>
      <c r="SQA49" s="320"/>
      <c r="SQB49" s="321"/>
      <c r="SQC49" s="1159"/>
      <c r="SQD49" s="1161"/>
      <c r="SQE49" s="1162"/>
      <c r="SQF49" s="1162"/>
      <c r="SQG49" s="1162"/>
      <c r="SQH49" s="1163"/>
      <c r="SQI49" s="269"/>
      <c r="SQJ49" s="267"/>
      <c r="SQK49" s="320"/>
      <c r="SQL49" s="321"/>
      <c r="SQM49" s="1159"/>
      <c r="SQN49" s="1161"/>
      <c r="SQO49" s="1162"/>
      <c r="SQP49" s="1162"/>
      <c r="SQQ49" s="1162"/>
      <c r="SQR49" s="1163"/>
      <c r="SQS49" s="269"/>
      <c r="SQT49" s="267"/>
      <c r="SQU49" s="320"/>
      <c r="SQV49" s="321"/>
      <c r="SQW49" s="1159"/>
      <c r="SQX49" s="1161"/>
      <c r="SQY49" s="1162"/>
      <c r="SQZ49" s="1162"/>
      <c r="SRA49" s="1162"/>
      <c r="SRB49" s="1163"/>
      <c r="SRC49" s="269"/>
      <c r="SRD49" s="267"/>
      <c r="SRE49" s="320"/>
      <c r="SRF49" s="321"/>
      <c r="SRG49" s="1159"/>
      <c r="SRH49" s="1161"/>
      <c r="SRI49" s="1162"/>
      <c r="SRJ49" s="1162"/>
      <c r="SRK49" s="1162"/>
      <c r="SRL49" s="1163"/>
      <c r="SRM49" s="269"/>
      <c r="SRN49" s="267"/>
      <c r="SRO49" s="320"/>
      <c r="SRP49" s="321"/>
      <c r="SRQ49" s="1159"/>
      <c r="SRR49" s="1161"/>
      <c r="SRS49" s="1162"/>
      <c r="SRT49" s="1162"/>
      <c r="SRU49" s="1162"/>
      <c r="SRV49" s="1163"/>
      <c r="SRW49" s="269"/>
      <c r="SRX49" s="267"/>
      <c r="SRY49" s="320"/>
      <c r="SRZ49" s="321"/>
      <c r="SSA49" s="1159"/>
      <c r="SSB49" s="1161"/>
      <c r="SSC49" s="1162"/>
      <c r="SSD49" s="1162"/>
      <c r="SSE49" s="1162"/>
      <c r="SSF49" s="1163"/>
      <c r="SSG49" s="269"/>
      <c r="SSH49" s="267"/>
      <c r="SSI49" s="320"/>
      <c r="SSJ49" s="321"/>
      <c r="SSK49" s="1159"/>
      <c r="SSL49" s="1161"/>
      <c r="SSM49" s="1162"/>
      <c r="SSN49" s="1162"/>
      <c r="SSO49" s="1162"/>
      <c r="SSP49" s="1163"/>
      <c r="SSQ49" s="269"/>
      <c r="SSR49" s="267"/>
      <c r="SSS49" s="320"/>
      <c r="SST49" s="321"/>
      <c r="SSU49" s="1159"/>
      <c r="SSV49" s="1161"/>
      <c r="SSW49" s="1162"/>
      <c r="SSX49" s="1162"/>
      <c r="SSY49" s="1162"/>
      <c r="SSZ49" s="1163"/>
      <c r="STA49" s="269"/>
      <c r="STB49" s="267"/>
      <c r="STC49" s="320"/>
      <c r="STD49" s="321"/>
      <c r="STE49" s="1159"/>
      <c r="STF49" s="1161"/>
      <c r="STG49" s="1162"/>
      <c r="STH49" s="1162"/>
      <c r="STI49" s="1162"/>
      <c r="STJ49" s="1163"/>
      <c r="STK49" s="269"/>
      <c r="STL49" s="267"/>
      <c r="STM49" s="320"/>
      <c r="STN49" s="321"/>
      <c r="STO49" s="1159"/>
      <c r="STP49" s="1161"/>
      <c r="STQ49" s="1162"/>
      <c r="STR49" s="1162"/>
      <c r="STS49" s="1162"/>
      <c r="STT49" s="1163"/>
      <c r="STU49" s="269"/>
      <c r="STV49" s="267"/>
      <c r="STW49" s="320"/>
      <c r="STX49" s="321"/>
      <c r="STY49" s="1159"/>
      <c r="STZ49" s="1161"/>
      <c r="SUA49" s="1162"/>
      <c r="SUB49" s="1162"/>
      <c r="SUC49" s="1162"/>
      <c r="SUD49" s="1163"/>
      <c r="SUE49" s="269"/>
      <c r="SUF49" s="267"/>
      <c r="SUG49" s="320"/>
      <c r="SUH49" s="321"/>
      <c r="SUI49" s="1159"/>
      <c r="SUJ49" s="1161"/>
      <c r="SUK49" s="1162"/>
      <c r="SUL49" s="1162"/>
      <c r="SUM49" s="1162"/>
      <c r="SUN49" s="1163"/>
      <c r="SUO49" s="269"/>
      <c r="SUP49" s="267"/>
      <c r="SUQ49" s="320"/>
      <c r="SUR49" s="321"/>
      <c r="SUS49" s="1159"/>
      <c r="SUT49" s="1161"/>
      <c r="SUU49" s="1162"/>
      <c r="SUV49" s="1162"/>
      <c r="SUW49" s="1162"/>
      <c r="SUX49" s="1163"/>
      <c r="SUY49" s="269"/>
      <c r="SUZ49" s="267"/>
      <c r="SVA49" s="320"/>
      <c r="SVB49" s="321"/>
      <c r="SVC49" s="1159"/>
      <c r="SVD49" s="1161"/>
      <c r="SVE49" s="1162"/>
      <c r="SVF49" s="1162"/>
      <c r="SVG49" s="1162"/>
      <c r="SVH49" s="1163"/>
      <c r="SVI49" s="269"/>
      <c r="SVJ49" s="267"/>
      <c r="SVK49" s="320"/>
      <c r="SVL49" s="321"/>
      <c r="SVM49" s="1159"/>
      <c r="SVN49" s="1161"/>
      <c r="SVO49" s="1162"/>
      <c r="SVP49" s="1162"/>
      <c r="SVQ49" s="1162"/>
      <c r="SVR49" s="1163"/>
      <c r="SVS49" s="269"/>
      <c r="SVT49" s="267"/>
      <c r="SVU49" s="320"/>
      <c r="SVV49" s="321"/>
      <c r="SVW49" s="1159"/>
      <c r="SVX49" s="1161"/>
      <c r="SVY49" s="1162"/>
      <c r="SVZ49" s="1162"/>
      <c r="SWA49" s="1162"/>
      <c r="SWB49" s="1163"/>
      <c r="SWC49" s="269"/>
      <c r="SWD49" s="267"/>
      <c r="SWE49" s="320"/>
      <c r="SWF49" s="321"/>
      <c r="SWG49" s="1159"/>
      <c r="SWH49" s="1161"/>
      <c r="SWI49" s="1162"/>
      <c r="SWJ49" s="1162"/>
      <c r="SWK49" s="1162"/>
      <c r="SWL49" s="1163"/>
      <c r="SWM49" s="269"/>
      <c r="SWN49" s="267"/>
      <c r="SWO49" s="320"/>
      <c r="SWP49" s="321"/>
      <c r="SWQ49" s="1159"/>
      <c r="SWR49" s="1161"/>
      <c r="SWS49" s="1162"/>
      <c r="SWT49" s="1162"/>
      <c r="SWU49" s="1162"/>
      <c r="SWV49" s="1163"/>
      <c r="SWW49" s="269"/>
      <c r="SWX49" s="267"/>
      <c r="SWY49" s="320"/>
      <c r="SWZ49" s="321"/>
      <c r="SXA49" s="1159"/>
      <c r="SXB49" s="1161"/>
      <c r="SXC49" s="1162"/>
      <c r="SXD49" s="1162"/>
      <c r="SXE49" s="1162"/>
      <c r="SXF49" s="1163"/>
      <c r="SXG49" s="269"/>
      <c r="SXH49" s="267"/>
      <c r="SXI49" s="320"/>
      <c r="SXJ49" s="321"/>
      <c r="SXK49" s="1159"/>
      <c r="SXL49" s="1161"/>
      <c r="SXM49" s="1162"/>
      <c r="SXN49" s="1162"/>
      <c r="SXO49" s="1162"/>
      <c r="SXP49" s="1163"/>
      <c r="SXQ49" s="269"/>
      <c r="SXR49" s="267"/>
      <c r="SXS49" s="320"/>
      <c r="SXT49" s="321"/>
      <c r="SXU49" s="1159"/>
      <c r="SXV49" s="1161"/>
      <c r="SXW49" s="1162"/>
      <c r="SXX49" s="1162"/>
      <c r="SXY49" s="1162"/>
      <c r="SXZ49" s="1163"/>
      <c r="SYA49" s="269"/>
      <c r="SYB49" s="267"/>
      <c r="SYC49" s="320"/>
      <c r="SYD49" s="321"/>
      <c r="SYE49" s="1159"/>
      <c r="SYF49" s="1161"/>
      <c r="SYG49" s="1162"/>
      <c r="SYH49" s="1162"/>
      <c r="SYI49" s="1162"/>
      <c r="SYJ49" s="1163"/>
      <c r="SYK49" s="269"/>
      <c r="SYL49" s="267"/>
      <c r="SYM49" s="320"/>
      <c r="SYN49" s="321"/>
      <c r="SYO49" s="1159"/>
      <c r="SYP49" s="1161"/>
      <c r="SYQ49" s="1162"/>
      <c r="SYR49" s="1162"/>
      <c r="SYS49" s="1162"/>
      <c r="SYT49" s="1163"/>
      <c r="SYU49" s="269"/>
      <c r="SYV49" s="267"/>
      <c r="SYW49" s="320"/>
      <c r="SYX49" s="321"/>
      <c r="SYY49" s="1159"/>
      <c r="SYZ49" s="1161"/>
      <c r="SZA49" s="1162"/>
      <c r="SZB49" s="1162"/>
      <c r="SZC49" s="1162"/>
      <c r="SZD49" s="1163"/>
      <c r="SZE49" s="269"/>
      <c r="SZF49" s="267"/>
      <c r="SZG49" s="320"/>
      <c r="SZH49" s="321"/>
      <c r="SZI49" s="1159"/>
      <c r="SZJ49" s="1161"/>
      <c r="SZK49" s="1162"/>
      <c r="SZL49" s="1162"/>
      <c r="SZM49" s="1162"/>
      <c r="SZN49" s="1163"/>
      <c r="SZO49" s="269"/>
      <c r="SZP49" s="267"/>
      <c r="SZQ49" s="320"/>
      <c r="SZR49" s="321"/>
      <c r="SZS49" s="1159"/>
      <c r="SZT49" s="1161"/>
      <c r="SZU49" s="1162"/>
      <c r="SZV49" s="1162"/>
      <c r="SZW49" s="1162"/>
      <c r="SZX49" s="1163"/>
      <c r="SZY49" s="269"/>
      <c r="SZZ49" s="267"/>
      <c r="TAA49" s="320"/>
      <c r="TAB49" s="321"/>
      <c r="TAC49" s="1159"/>
      <c r="TAD49" s="1161"/>
      <c r="TAE49" s="1162"/>
      <c r="TAF49" s="1162"/>
      <c r="TAG49" s="1162"/>
      <c r="TAH49" s="1163"/>
      <c r="TAI49" s="269"/>
      <c r="TAJ49" s="267"/>
      <c r="TAK49" s="320"/>
      <c r="TAL49" s="321"/>
      <c r="TAM49" s="1159"/>
      <c r="TAN49" s="1161"/>
      <c r="TAO49" s="1162"/>
      <c r="TAP49" s="1162"/>
      <c r="TAQ49" s="1162"/>
      <c r="TAR49" s="1163"/>
      <c r="TAS49" s="269"/>
      <c r="TAT49" s="267"/>
      <c r="TAU49" s="320"/>
      <c r="TAV49" s="321"/>
      <c r="TAW49" s="1159"/>
      <c r="TAX49" s="1161"/>
      <c r="TAY49" s="1162"/>
      <c r="TAZ49" s="1162"/>
      <c r="TBA49" s="1162"/>
      <c r="TBB49" s="1163"/>
      <c r="TBC49" s="269"/>
      <c r="TBD49" s="267"/>
      <c r="TBE49" s="320"/>
      <c r="TBF49" s="321"/>
      <c r="TBG49" s="1159"/>
      <c r="TBH49" s="1161"/>
      <c r="TBI49" s="1162"/>
      <c r="TBJ49" s="1162"/>
      <c r="TBK49" s="1162"/>
      <c r="TBL49" s="1163"/>
      <c r="TBM49" s="269"/>
      <c r="TBN49" s="267"/>
      <c r="TBO49" s="320"/>
      <c r="TBP49" s="321"/>
      <c r="TBQ49" s="1159"/>
      <c r="TBR49" s="1161"/>
      <c r="TBS49" s="1162"/>
      <c r="TBT49" s="1162"/>
      <c r="TBU49" s="1162"/>
      <c r="TBV49" s="1163"/>
      <c r="TBW49" s="269"/>
      <c r="TBX49" s="267"/>
      <c r="TBY49" s="320"/>
      <c r="TBZ49" s="321"/>
      <c r="TCA49" s="1159"/>
      <c r="TCB49" s="1161"/>
      <c r="TCC49" s="1162"/>
      <c r="TCD49" s="1162"/>
      <c r="TCE49" s="1162"/>
      <c r="TCF49" s="1163"/>
      <c r="TCG49" s="269"/>
      <c r="TCH49" s="267"/>
      <c r="TCI49" s="320"/>
      <c r="TCJ49" s="321"/>
      <c r="TCK49" s="1159"/>
      <c r="TCL49" s="1161"/>
      <c r="TCM49" s="1162"/>
      <c r="TCN49" s="1162"/>
      <c r="TCO49" s="1162"/>
      <c r="TCP49" s="1163"/>
      <c r="TCQ49" s="269"/>
      <c r="TCR49" s="267"/>
      <c r="TCS49" s="320"/>
      <c r="TCT49" s="321"/>
      <c r="TCU49" s="1159"/>
      <c r="TCV49" s="1161"/>
      <c r="TCW49" s="1162"/>
      <c r="TCX49" s="1162"/>
      <c r="TCY49" s="1162"/>
      <c r="TCZ49" s="1163"/>
      <c r="TDA49" s="269"/>
      <c r="TDB49" s="267"/>
      <c r="TDC49" s="320"/>
      <c r="TDD49" s="321"/>
      <c r="TDE49" s="1159"/>
      <c r="TDF49" s="1161"/>
      <c r="TDG49" s="1162"/>
      <c r="TDH49" s="1162"/>
      <c r="TDI49" s="1162"/>
      <c r="TDJ49" s="1163"/>
      <c r="TDK49" s="269"/>
      <c r="TDL49" s="267"/>
      <c r="TDM49" s="320"/>
      <c r="TDN49" s="321"/>
      <c r="TDO49" s="1159"/>
      <c r="TDP49" s="1161"/>
      <c r="TDQ49" s="1162"/>
      <c r="TDR49" s="1162"/>
      <c r="TDS49" s="1162"/>
      <c r="TDT49" s="1163"/>
      <c r="TDU49" s="269"/>
      <c r="TDV49" s="267"/>
      <c r="TDW49" s="320"/>
      <c r="TDX49" s="321"/>
      <c r="TDY49" s="1159"/>
      <c r="TDZ49" s="1161"/>
      <c r="TEA49" s="1162"/>
      <c r="TEB49" s="1162"/>
      <c r="TEC49" s="1162"/>
      <c r="TED49" s="1163"/>
      <c r="TEE49" s="269"/>
      <c r="TEF49" s="267"/>
      <c r="TEG49" s="320"/>
      <c r="TEH49" s="321"/>
      <c r="TEI49" s="1159"/>
      <c r="TEJ49" s="1161"/>
      <c r="TEK49" s="1162"/>
      <c r="TEL49" s="1162"/>
      <c r="TEM49" s="1162"/>
      <c r="TEN49" s="1163"/>
      <c r="TEO49" s="269"/>
      <c r="TEP49" s="267"/>
      <c r="TEQ49" s="320"/>
      <c r="TER49" s="321"/>
      <c r="TES49" s="1159"/>
      <c r="TET49" s="1161"/>
      <c r="TEU49" s="1162"/>
      <c r="TEV49" s="1162"/>
      <c r="TEW49" s="1162"/>
      <c r="TEX49" s="1163"/>
      <c r="TEY49" s="269"/>
      <c r="TEZ49" s="267"/>
      <c r="TFA49" s="320"/>
      <c r="TFB49" s="321"/>
      <c r="TFC49" s="1159"/>
      <c r="TFD49" s="1161"/>
      <c r="TFE49" s="1162"/>
      <c r="TFF49" s="1162"/>
      <c r="TFG49" s="1162"/>
      <c r="TFH49" s="1163"/>
      <c r="TFI49" s="269"/>
      <c r="TFJ49" s="267"/>
      <c r="TFK49" s="320"/>
      <c r="TFL49" s="321"/>
      <c r="TFM49" s="1159"/>
      <c r="TFN49" s="1161"/>
      <c r="TFO49" s="1162"/>
      <c r="TFP49" s="1162"/>
      <c r="TFQ49" s="1162"/>
      <c r="TFR49" s="1163"/>
      <c r="TFS49" s="269"/>
      <c r="TFT49" s="267"/>
      <c r="TFU49" s="320"/>
      <c r="TFV49" s="321"/>
      <c r="TFW49" s="1159"/>
      <c r="TFX49" s="1161"/>
      <c r="TFY49" s="1162"/>
      <c r="TFZ49" s="1162"/>
      <c r="TGA49" s="1162"/>
      <c r="TGB49" s="1163"/>
      <c r="TGC49" s="269"/>
      <c r="TGD49" s="267"/>
      <c r="TGE49" s="320"/>
      <c r="TGF49" s="321"/>
      <c r="TGG49" s="1159"/>
      <c r="TGH49" s="1161"/>
      <c r="TGI49" s="1162"/>
      <c r="TGJ49" s="1162"/>
      <c r="TGK49" s="1162"/>
      <c r="TGL49" s="1163"/>
      <c r="TGM49" s="269"/>
      <c r="TGN49" s="267"/>
      <c r="TGO49" s="320"/>
      <c r="TGP49" s="321"/>
      <c r="TGQ49" s="1159"/>
      <c r="TGR49" s="1161"/>
      <c r="TGS49" s="1162"/>
      <c r="TGT49" s="1162"/>
      <c r="TGU49" s="1162"/>
      <c r="TGV49" s="1163"/>
      <c r="TGW49" s="269"/>
      <c r="TGX49" s="267"/>
      <c r="TGY49" s="320"/>
      <c r="TGZ49" s="321"/>
      <c r="THA49" s="1159"/>
      <c r="THB49" s="1161"/>
      <c r="THC49" s="1162"/>
      <c r="THD49" s="1162"/>
      <c r="THE49" s="1162"/>
      <c r="THF49" s="1163"/>
      <c r="THG49" s="269"/>
      <c r="THH49" s="267"/>
      <c r="THI49" s="320"/>
      <c r="THJ49" s="321"/>
      <c r="THK49" s="1159"/>
      <c r="THL49" s="1161"/>
      <c r="THM49" s="1162"/>
      <c r="THN49" s="1162"/>
      <c r="THO49" s="1162"/>
      <c r="THP49" s="1163"/>
      <c r="THQ49" s="269"/>
      <c r="THR49" s="267"/>
      <c r="THS49" s="320"/>
      <c r="THT49" s="321"/>
      <c r="THU49" s="1159"/>
      <c r="THV49" s="1161"/>
      <c r="THW49" s="1162"/>
      <c r="THX49" s="1162"/>
      <c r="THY49" s="1162"/>
      <c r="THZ49" s="1163"/>
      <c r="TIA49" s="269"/>
      <c r="TIB49" s="267"/>
      <c r="TIC49" s="320"/>
      <c r="TID49" s="321"/>
      <c r="TIE49" s="1159"/>
      <c r="TIF49" s="1161"/>
      <c r="TIG49" s="1162"/>
      <c r="TIH49" s="1162"/>
      <c r="TII49" s="1162"/>
      <c r="TIJ49" s="1163"/>
      <c r="TIK49" s="269"/>
      <c r="TIL49" s="267"/>
      <c r="TIM49" s="320"/>
      <c r="TIN49" s="321"/>
      <c r="TIO49" s="1159"/>
      <c r="TIP49" s="1161"/>
      <c r="TIQ49" s="1162"/>
      <c r="TIR49" s="1162"/>
      <c r="TIS49" s="1162"/>
      <c r="TIT49" s="1163"/>
      <c r="TIU49" s="269"/>
      <c r="TIV49" s="267"/>
      <c r="TIW49" s="320"/>
      <c r="TIX49" s="321"/>
      <c r="TIY49" s="1159"/>
      <c r="TIZ49" s="1161"/>
      <c r="TJA49" s="1162"/>
      <c r="TJB49" s="1162"/>
      <c r="TJC49" s="1162"/>
      <c r="TJD49" s="1163"/>
      <c r="TJE49" s="269"/>
      <c r="TJF49" s="267"/>
      <c r="TJG49" s="320"/>
      <c r="TJH49" s="321"/>
      <c r="TJI49" s="1159"/>
      <c r="TJJ49" s="1161"/>
      <c r="TJK49" s="1162"/>
      <c r="TJL49" s="1162"/>
      <c r="TJM49" s="1162"/>
      <c r="TJN49" s="1163"/>
      <c r="TJO49" s="269"/>
      <c r="TJP49" s="267"/>
      <c r="TJQ49" s="320"/>
      <c r="TJR49" s="321"/>
      <c r="TJS49" s="1159"/>
      <c r="TJT49" s="1161"/>
      <c r="TJU49" s="1162"/>
      <c r="TJV49" s="1162"/>
      <c r="TJW49" s="1162"/>
      <c r="TJX49" s="1163"/>
      <c r="TJY49" s="269"/>
      <c r="TJZ49" s="267"/>
      <c r="TKA49" s="320"/>
      <c r="TKB49" s="321"/>
      <c r="TKC49" s="1159"/>
      <c r="TKD49" s="1161"/>
      <c r="TKE49" s="1162"/>
      <c r="TKF49" s="1162"/>
      <c r="TKG49" s="1162"/>
      <c r="TKH49" s="1163"/>
      <c r="TKI49" s="269"/>
      <c r="TKJ49" s="267"/>
      <c r="TKK49" s="320"/>
      <c r="TKL49" s="321"/>
      <c r="TKM49" s="1159"/>
      <c r="TKN49" s="1161"/>
      <c r="TKO49" s="1162"/>
      <c r="TKP49" s="1162"/>
      <c r="TKQ49" s="1162"/>
      <c r="TKR49" s="1163"/>
      <c r="TKS49" s="269"/>
      <c r="TKT49" s="267"/>
      <c r="TKU49" s="320"/>
      <c r="TKV49" s="321"/>
      <c r="TKW49" s="1159"/>
      <c r="TKX49" s="1161"/>
      <c r="TKY49" s="1162"/>
      <c r="TKZ49" s="1162"/>
      <c r="TLA49" s="1162"/>
      <c r="TLB49" s="1163"/>
      <c r="TLC49" s="269"/>
      <c r="TLD49" s="267"/>
      <c r="TLE49" s="320"/>
      <c r="TLF49" s="321"/>
      <c r="TLG49" s="1159"/>
      <c r="TLH49" s="1161"/>
      <c r="TLI49" s="1162"/>
      <c r="TLJ49" s="1162"/>
      <c r="TLK49" s="1162"/>
      <c r="TLL49" s="1163"/>
      <c r="TLM49" s="269"/>
      <c r="TLN49" s="267"/>
      <c r="TLO49" s="320"/>
      <c r="TLP49" s="321"/>
      <c r="TLQ49" s="1159"/>
      <c r="TLR49" s="1161"/>
      <c r="TLS49" s="1162"/>
      <c r="TLT49" s="1162"/>
      <c r="TLU49" s="1162"/>
      <c r="TLV49" s="1163"/>
      <c r="TLW49" s="269"/>
      <c r="TLX49" s="267"/>
      <c r="TLY49" s="320"/>
      <c r="TLZ49" s="321"/>
      <c r="TMA49" s="1159"/>
      <c r="TMB49" s="1161"/>
      <c r="TMC49" s="1162"/>
      <c r="TMD49" s="1162"/>
      <c r="TME49" s="1162"/>
      <c r="TMF49" s="1163"/>
      <c r="TMG49" s="269"/>
      <c r="TMH49" s="267"/>
      <c r="TMI49" s="320"/>
      <c r="TMJ49" s="321"/>
      <c r="TMK49" s="1159"/>
      <c r="TML49" s="1161"/>
      <c r="TMM49" s="1162"/>
      <c r="TMN49" s="1162"/>
      <c r="TMO49" s="1162"/>
      <c r="TMP49" s="1163"/>
      <c r="TMQ49" s="269"/>
      <c r="TMR49" s="267"/>
      <c r="TMS49" s="320"/>
      <c r="TMT49" s="321"/>
      <c r="TMU49" s="1159"/>
      <c r="TMV49" s="1161"/>
      <c r="TMW49" s="1162"/>
      <c r="TMX49" s="1162"/>
      <c r="TMY49" s="1162"/>
      <c r="TMZ49" s="1163"/>
      <c r="TNA49" s="269"/>
      <c r="TNB49" s="267"/>
      <c r="TNC49" s="320"/>
      <c r="TND49" s="321"/>
      <c r="TNE49" s="1159"/>
      <c r="TNF49" s="1161"/>
      <c r="TNG49" s="1162"/>
      <c r="TNH49" s="1162"/>
      <c r="TNI49" s="1162"/>
      <c r="TNJ49" s="1163"/>
      <c r="TNK49" s="269"/>
      <c r="TNL49" s="267"/>
      <c r="TNM49" s="320"/>
      <c r="TNN49" s="321"/>
      <c r="TNO49" s="1159"/>
      <c r="TNP49" s="1161"/>
      <c r="TNQ49" s="1162"/>
      <c r="TNR49" s="1162"/>
      <c r="TNS49" s="1162"/>
      <c r="TNT49" s="1163"/>
      <c r="TNU49" s="269"/>
      <c r="TNV49" s="267"/>
      <c r="TNW49" s="320"/>
      <c r="TNX49" s="321"/>
      <c r="TNY49" s="1159"/>
      <c r="TNZ49" s="1161"/>
      <c r="TOA49" s="1162"/>
      <c r="TOB49" s="1162"/>
      <c r="TOC49" s="1162"/>
      <c r="TOD49" s="1163"/>
      <c r="TOE49" s="269"/>
      <c r="TOF49" s="267"/>
      <c r="TOG49" s="320"/>
      <c r="TOH49" s="321"/>
      <c r="TOI49" s="1159"/>
      <c r="TOJ49" s="1161"/>
      <c r="TOK49" s="1162"/>
      <c r="TOL49" s="1162"/>
      <c r="TOM49" s="1162"/>
      <c r="TON49" s="1163"/>
      <c r="TOO49" s="269"/>
      <c r="TOP49" s="267"/>
      <c r="TOQ49" s="320"/>
      <c r="TOR49" s="321"/>
      <c r="TOS49" s="1159"/>
      <c r="TOT49" s="1161"/>
      <c r="TOU49" s="1162"/>
      <c r="TOV49" s="1162"/>
      <c r="TOW49" s="1162"/>
      <c r="TOX49" s="1163"/>
      <c r="TOY49" s="269"/>
      <c r="TOZ49" s="267"/>
      <c r="TPA49" s="320"/>
      <c r="TPB49" s="321"/>
      <c r="TPC49" s="1159"/>
      <c r="TPD49" s="1161"/>
      <c r="TPE49" s="1162"/>
      <c r="TPF49" s="1162"/>
      <c r="TPG49" s="1162"/>
      <c r="TPH49" s="1163"/>
      <c r="TPI49" s="269"/>
      <c r="TPJ49" s="267"/>
      <c r="TPK49" s="320"/>
      <c r="TPL49" s="321"/>
      <c r="TPM49" s="1159"/>
      <c r="TPN49" s="1161"/>
      <c r="TPO49" s="1162"/>
      <c r="TPP49" s="1162"/>
      <c r="TPQ49" s="1162"/>
      <c r="TPR49" s="1163"/>
      <c r="TPS49" s="269"/>
      <c r="TPT49" s="267"/>
      <c r="TPU49" s="320"/>
      <c r="TPV49" s="321"/>
      <c r="TPW49" s="1159"/>
      <c r="TPX49" s="1161"/>
      <c r="TPY49" s="1162"/>
      <c r="TPZ49" s="1162"/>
      <c r="TQA49" s="1162"/>
      <c r="TQB49" s="1163"/>
      <c r="TQC49" s="269"/>
      <c r="TQD49" s="267"/>
      <c r="TQE49" s="320"/>
      <c r="TQF49" s="321"/>
      <c r="TQG49" s="1159"/>
      <c r="TQH49" s="1161"/>
      <c r="TQI49" s="1162"/>
      <c r="TQJ49" s="1162"/>
      <c r="TQK49" s="1162"/>
      <c r="TQL49" s="1163"/>
      <c r="TQM49" s="269"/>
      <c r="TQN49" s="267"/>
      <c r="TQO49" s="320"/>
      <c r="TQP49" s="321"/>
      <c r="TQQ49" s="1159"/>
      <c r="TQR49" s="1161"/>
      <c r="TQS49" s="1162"/>
      <c r="TQT49" s="1162"/>
      <c r="TQU49" s="1162"/>
      <c r="TQV49" s="1163"/>
      <c r="TQW49" s="269"/>
      <c r="TQX49" s="267"/>
      <c r="TQY49" s="320"/>
      <c r="TQZ49" s="321"/>
      <c r="TRA49" s="1159"/>
      <c r="TRB49" s="1161"/>
      <c r="TRC49" s="1162"/>
      <c r="TRD49" s="1162"/>
      <c r="TRE49" s="1162"/>
      <c r="TRF49" s="1163"/>
      <c r="TRG49" s="269"/>
      <c r="TRH49" s="267"/>
      <c r="TRI49" s="320"/>
      <c r="TRJ49" s="321"/>
      <c r="TRK49" s="1159"/>
      <c r="TRL49" s="1161"/>
      <c r="TRM49" s="1162"/>
      <c r="TRN49" s="1162"/>
      <c r="TRO49" s="1162"/>
      <c r="TRP49" s="1163"/>
      <c r="TRQ49" s="269"/>
      <c r="TRR49" s="267"/>
      <c r="TRS49" s="320"/>
      <c r="TRT49" s="321"/>
      <c r="TRU49" s="1159"/>
      <c r="TRV49" s="1161"/>
      <c r="TRW49" s="1162"/>
      <c r="TRX49" s="1162"/>
      <c r="TRY49" s="1162"/>
      <c r="TRZ49" s="1163"/>
      <c r="TSA49" s="269"/>
      <c r="TSB49" s="267"/>
      <c r="TSC49" s="320"/>
      <c r="TSD49" s="321"/>
      <c r="TSE49" s="1159"/>
      <c r="TSF49" s="1161"/>
      <c r="TSG49" s="1162"/>
      <c r="TSH49" s="1162"/>
      <c r="TSI49" s="1162"/>
      <c r="TSJ49" s="1163"/>
      <c r="TSK49" s="269"/>
      <c r="TSL49" s="267"/>
      <c r="TSM49" s="320"/>
      <c r="TSN49" s="321"/>
      <c r="TSO49" s="1159"/>
      <c r="TSP49" s="1161"/>
      <c r="TSQ49" s="1162"/>
      <c r="TSR49" s="1162"/>
      <c r="TSS49" s="1162"/>
      <c r="TST49" s="1163"/>
      <c r="TSU49" s="269"/>
      <c r="TSV49" s="267"/>
      <c r="TSW49" s="320"/>
      <c r="TSX49" s="321"/>
      <c r="TSY49" s="1159"/>
      <c r="TSZ49" s="1161"/>
      <c r="TTA49" s="1162"/>
      <c r="TTB49" s="1162"/>
      <c r="TTC49" s="1162"/>
      <c r="TTD49" s="1163"/>
      <c r="TTE49" s="269"/>
      <c r="TTF49" s="267"/>
      <c r="TTG49" s="320"/>
      <c r="TTH49" s="321"/>
      <c r="TTI49" s="1159"/>
      <c r="TTJ49" s="1161"/>
      <c r="TTK49" s="1162"/>
      <c r="TTL49" s="1162"/>
      <c r="TTM49" s="1162"/>
      <c r="TTN49" s="1163"/>
      <c r="TTO49" s="269"/>
      <c r="TTP49" s="267"/>
      <c r="TTQ49" s="320"/>
      <c r="TTR49" s="321"/>
      <c r="TTS49" s="1159"/>
      <c r="TTT49" s="1161"/>
      <c r="TTU49" s="1162"/>
      <c r="TTV49" s="1162"/>
      <c r="TTW49" s="1162"/>
      <c r="TTX49" s="1163"/>
      <c r="TTY49" s="269"/>
      <c r="TTZ49" s="267"/>
      <c r="TUA49" s="320"/>
      <c r="TUB49" s="321"/>
      <c r="TUC49" s="1159"/>
      <c r="TUD49" s="1161"/>
      <c r="TUE49" s="1162"/>
      <c r="TUF49" s="1162"/>
      <c r="TUG49" s="1162"/>
      <c r="TUH49" s="1163"/>
      <c r="TUI49" s="269"/>
      <c r="TUJ49" s="267"/>
      <c r="TUK49" s="320"/>
      <c r="TUL49" s="321"/>
      <c r="TUM49" s="1159"/>
      <c r="TUN49" s="1161"/>
      <c r="TUO49" s="1162"/>
      <c r="TUP49" s="1162"/>
      <c r="TUQ49" s="1162"/>
      <c r="TUR49" s="1163"/>
      <c r="TUS49" s="269"/>
      <c r="TUT49" s="267"/>
      <c r="TUU49" s="320"/>
      <c r="TUV49" s="321"/>
      <c r="TUW49" s="1159"/>
      <c r="TUX49" s="1161"/>
      <c r="TUY49" s="1162"/>
      <c r="TUZ49" s="1162"/>
      <c r="TVA49" s="1162"/>
      <c r="TVB49" s="1163"/>
      <c r="TVC49" s="269"/>
      <c r="TVD49" s="267"/>
      <c r="TVE49" s="320"/>
      <c r="TVF49" s="321"/>
      <c r="TVG49" s="1159"/>
      <c r="TVH49" s="1161"/>
      <c r="TVI49" s="1162"/>
      <c r="TVJ49" s="1162"/>
      <c r="TVK49" s="1162"/>
      <c r="TVL49" s="1163"/>
      <c r="TVM49" s="269"/>
      <c r="TVN49" s="267"/>
      <c r="TVO49" s="320"/>
      <c r="TVP49" s="321"/>
      <c r="TVQ49" s="1159"/>
      <c r="TVR49" s="1161"/>
      <c r="TVS49" s="1162"/>
      <c r="TVT49" s="1162"/>
      <c r="TVU49" s="1162"/>
      <c r="TVV49" s="1163"/>
      <c r="TVW49" s="269"/>
      <c r="TVX49" s="267"/>
      <c r="TVY49" s="320"/>
      <c r="TVZ49" s="321"/>
      <c r="TWA49" s="1159"/>
      <c r="TWB49" s="1161"/>
      <c r="TWC49" s="1162"/>
      <c r="TWD49" s="1162"/>
      <c r="TWE49" s="1162"/>
      <c r="TWF49" s="1163"/>
      <c r="TWG49" s="269"/>
      <c r="TWH49" s="267"/>
      <c r="TWI49" s="320"/>
      <c r="TWJ49" s="321"/>
      <c r="TWK49" s="1159"/>
      <c r="TWL49" s="1161"/>
      <c r="TWM49" s="1162"/>
      <c r="TWN49" s="1162"/>
      <c r="TWO49" s="1162"/>
      <c r="TWP49" s="1163"/>
      <c r="TWQ49" s="269"/>
      <c r="TWR49" s="267"/>
      <c r="TWS49" s="320"/>
      <c r="TWT49" s="321"/>
      <c r="TWU49" s="1159"/>
      <c r="TWV49" s="1161"/>
      <c r="TWW49" s="1162"/>
      <c r="TWX49" s="1162"/>
      <c r="TWY49" s="1162"/>
      <c r="TWZ49" s="1163"/>
      <c r="TXA49" s="269"/>
      <c r="TXB49" s="267"/>
      <c r="TXC49" s="320"/>
      <c r="TXD49" s="321"/>
      <c r="TXE49" s="1159"/>
      <c r="TXF49" s="1161"/>
      <c r="TXG49" s="1162"/>
      <c r="TXH49" s="1162"/>
      <c r="TXI49" s="1162"/>
      <c r="TXJ49" s="1163"/>
      <c r="TXK49" s="269"/>
      <c r="TXL49" s="267"/>
      <c r="TXM49" s="320"/>
      <c r="TXN49" s="321"/>
      <c r="TXO49" s="1159"/>
      <c r="TXP49" s="1161"/>
      <c r="TXQ49" s="1162"/>
      <c r="TXR49" s="1162"/>
      <c r="TXS49" s="1162"/>
      <c r="TXT49" s="1163"/>
      <c r="TXU49" s="269"/>
      <c r="TXV49" s="267"/>
      <c r="TXW49" s="320"/>
      <c r="TXX49" s="321"/>
      <c r="TXY49" s="1159"/>
      <c r="TXZ49" s="1161"/>
      <c r="TYA49" s="1162"/>
      <c r="TYB49" s="1162"/>
      <c r="TYC49" s="1162"/>
      <c r="TYD49" s="1163"/>
      <c r="TYE49" s="269"/>
      <c r="TYF49" s="267"/>
      <c r="TYG49" s="320"/>
      <c r="TYH49" s="321"/>
      <c r="TYI49" s="1159"/>
      <c r="TYJ49" s="1161"/>
      <c r="TYK49" s="1162"/>
      <c r="TYL49" s="1162"/>
      <c r="TYM49" s="1162"/>
      <c r="TYN49" s="1163"/>
      <c r="TYO49" s="269"/>
      <c r="TYP49" s="267"/>
      <c r="TYQ49" s="320"/>
      <c r="TYR49" s="321"/>
      <c r="TYS49" s="1159"/>
      <c r="TYT49" s="1161"/>
      <c r="TYU49" s="1162"/>
      <c r="TYV49" s="1162"/>
      <c r="TYW49" s="1162"/>
      <c r="TYX49" s="1163"/>
      <c r="TYY49" s="269"/>
      <c r="TYZ49" s="267"/>
      <c r="TZA49" s="320"/>
      <c r="TZB49" s="321"/>
      <c r="TZC49" s="1159"/>
      <c r="TZD49" s="1161"/>
      <c r="TZE49" s="1162"/>
      <c r="TZF49" s="1162"/>
      <c r="TZG49" s="1162"/>
      <c r="TZH49" s="1163"/>
      <c r="TZI49" s="269"/>
      <c r="TZJ49" s="267"/>
      <c r="TZK49" s="320"/>
      <c r="TZL49" s="321"/>
      <c r="TZM49" s="1159"/>
      <c r="TZN49" s="1161"/>
      <c r="TZO49" s="1162"/>
      <c r="TZP49" s="1162"/>
      <c r="TZQ49" s="1162"/>
      <c r="TZR49" s="1163"/>
      <c r="TZS49" s="269"/>
      <c r="TZT49" s="267"/>
      <c r="TZU49" s="320"/>
      <c r="TZV49" s="321"/>
      <c r="TZW49" s="1159"/>
      <c r="TZX49" s="1161"/>
      <c r="TZY49" s="1162"/>
      <c r="TZZ49" s="1162"/>
      <c r="UAA49" s="1162"/>
      <c r="UAB49" s="1163"/>
      <c r="UAC49" s="269"/>
      <c r="UAD49" s="267"/>
      <c r="UAE49" s="320"/>
      <c r="UAF49" s="321"/>
      <c r="UAG49" s="1159"/>
      <c r="UAH49" s="1161"/>
      <c r="UAI49" s="1162"/>
      <c r="UAJ49" s="1162"/>
      <c r="UAK49" s="1162"/>
      <c r="UAL49" s="1163"/>
      <c r="UAM49" s="269"/>
      <c r="UAN49" s="267"/>
      <c r="UAO49" s="320"/>
      <c r="UAP49" s="321"/>
      <c r="UAQ49" s="1159"/>
      <c r="UAR49" s="1161"/>
      <c r="UAS49" s="1162"/>
      <c r="UAT49" s="1162"/>
      <c r="UAU49" s="1162"/>
      <c r="UAV49" s="1163"/>
      <c r="UAW49" s="269"/>
      <c r="UAX49" s="267"/>
      <c r="UAY49" s="320"/>
      <c r="UAZ49" s="321"/>
      <c r="UBA49" s="1159"/>
      <c r="UBB49" s="1161"/>
      <c r="UBC49" s="1162"/>
      <c r="UBD49" s="1162"/>
      <c r="UBE49" s="1162"/>
      <c r="UBF49" s="1163"/>
      <c r="UBG49" s="269"/>
      <c r="UBH49" s="267"/>
      <c r="UBI49" s="320"/>
      <c r="UBJ49" s="321"/>
      <c r="UBK49" s="1159"/>
      <c r="UBL49" s="1161"/>
      <c r="UBM49" s="1162"/>
      <c r="UBN49" s="1162"/>
      <c r="UBO49" s="1162"/>
      <c r="UBP49" s="1163"/>
      <c r="UBQ49" s="269"/>
      <c r="UBR49" s="267"/>
      <c r="UBS49" s="320"/>
      <c r="UBT49" s="321"/>
      <c r="UBU49" s="1159"/>
      <c r="UBV49" s="1161"/>
      <c r="UBW49" s="1162"/>
      <c r="UBX49" s="1162"/>
      <c r="UBY49" s="1162"/>
      <c r="UBZ49" s="1163"/>
      <c r="UCA49" s="269"/>
      <c r="UCB49" s="267"/>
      <c r="UCC49" s="320"/>
      <c r="UCD49" s="321"/>
      <c r="UCE49" s="1159"/>
      <c r="UCF49" s="1161"/>
      <c r="UCG49" s="1162"/>
      <c r="UCH49" s="1162"/>
      <c r="UCI49" s="1162"/>
      <c r="UCJ49" s="1163"/>
      <c r="UCK49" s="269"/>
      <c r="UCL49" s="267"/>
      <c r="UCM49" s="320"/>
      <c r="UCN49" s="321"/>
      <c r="UCO49" s="1159"/>
      <c r="UCP49" s="1161"/>
      <c r="UCQ49" s="1162"/>
      <c r="UCR49" s="1162"/>
      <c r="UCS49" s="1162"/>
      <c r="UCT49" s="1163"/>
      <c r="UCU49" s="269"/>
      <c r="UCV49" s="267"/>
      <c r="UCW49" s="320"/>
      <c r="UCX49" s="321"/>
      <c r="UCY49" s="1159"/>
      <c r="UCZ49" s="1161"/>
      <c r="UDA49" s="1162"/>
      <c r="UDB49" s="1162"/>
      <c r="UDC49" s="1162"/>
      <c r="UDD49" s="1163"/>
      <c r="UDE49" s="269"/>
      <c r="UDF49" s="267"/>
      <c r="UDG49" s="320"/>
      <c r="UDH49" s="321"/>
      <c r="UDI49" s="1159"/>
      <c r="UDJ49" s="1161"/>
      <c r="UDK49" s="1162"/>
      <c r="UDL49" s="1162"/>
      <c r="UDM49" s="1162"/>
      <c r="UDN49" s="1163"/>
      <c r="UDO49" s="269"/>
      <c r="UDP49" s="267"/>
      <c r="UDQ49" s="320"/>
      <c r="UDR49" s="321"/>
      <c r="UDS49" s="1159"/>
      <c r="UDT49" s="1161"/>
      <c r="UDU49" s="1162"/>
      <c r="UDV49" s="1162"/>
      <c r="UDW49" s="1162"/>
      <c r="UDX49" s="1163"/>
      <c r="UDY49" s="269"/>
      <c r="UDZ49" s="267"/>
      <c r="UEA49" s="320"/>
      <c r="UEB49" s="321"/>
      <c r="UEC49" s="1159"/>
      <c r="UED49" s="1161"/>
      <c r="UEE49" s="1162"/>
      <c r="UEF49" s="1162"/>
      <c r="UEG49" s="1162"/>
      <c r="UEH49" s="1163"/>
      <c r="UEI49" s="269"/>
      <c r="UEJ49" s="267"/>
      <c r="UEK49" s="320"/>
      <c r="UEL49" s="321"/>
      <c r="UEM49" s="1159"/>
      <c r="UEN49" s="1161"/>
      <c r="UEO49" s="1162"/>
      <c r="UEP49" s="1162"/>
      <c r="UEQ49" s="1162"/>
      <c r="UER49" s="1163"/>
      <c r="UES49" s="269"/>
      <c r="UET49" s="267"/>
      <c r="UEU49" s="320"/>
      <c r="UEV49" s="321"/>
      <c r="UEW49" s="1159"/>
      <c r="UEX49" s="1161"/>
      <c r="UEY49" s="1162"/>
      <c r="UEZ49" s="1162"/>
      <c r="UFA49" s="1162"/>
      <c r="UFB49" s="1163"/>
      <c r="UFC49" s="269"/>
      <c r="UFD49" s="267"/>
      <c r="UFE49" s="320"/>
      <c r="UFF49" s="321"/>
      <c r="UFG49" s="1159"/>
      <c r="UFH49" s="1161"/>
      <c r="UFI49" s="1162"/>
      <c r="UFJ49" s="1162"/>
      <c r="UFK49" s="1162"/>
      <c r="UFL49" s="1163"/>
      <c r="UFM49" s="269"/>
      <c r="UFN49" s="267"/>
      <c r="UFO49" s="320"/>
      <c r="UFP49" s="321"/>
      <c r="UFQ49" s="1159"/>
      <c r="UFR49" s="1161"/>
      <c r="UFS49" s="1162"/>
      <c r="UFT49" s="1162"/>
      <c r="UFU49" s="1162"/>
      <c r="UFV49" s="1163"/>
      <c r="UFW49" s="269"/>
      <c r="UFX49" s="267"/>
      <c r="UFY49" s="320"/>
      <c r="UFZ49" s="321"/>
      <c r="UGA49" s="1159"/>
      <c r="UGB49" s="1161"/>
      <c r="UGC49" s="1162"/>
      <c r="UGD49" s="1162"/>
      <c r="UGE49" s="1162"/>
      <c r="UGF49" s="1163"/>
      <c r="UGG49" s="269"/>
      <c r="UGH49" s="267"/>
      <c r="UGI49" s="320"/>
      <c r="UGJ49" s="321"/>
      <c r="UGK49" s="1159"/>
      <c r="UGL49" s="1161"/>
      <c r="UGM49" s="1162"/>
      <c r="UGN49" s="1162"/>
      <c r="UGO49" s="1162"/>
      <c r="UGP49" s="1163"/>
      <c r="UGQ49" s="269"/>
      <c r="UGR49" s="267"/>
      <c r="UGS49" s="320"/>
      <c r="UGT49" s="321"/>
      <c r="UGU49" s="1159"/>
      <c r="UGV49" s="1161"/>
      <c r="UGW49" s="1162"/>
      <c r="UGX49" s="1162"/>
      <c r="UGY49" s="1162"/>
      <c r="UGZ49" s="1163"/>
      <c r="UHA49" s="269"/>
      <c r="UHB49" s="267"/>
      <c r="UHC49" s="320"/>
      <c r="UHD49" s="321"/>
      <c r="UHE49" s="1159"/>
      <c r="UHF49" s="1161"/>
      <c r="UHG49" s="1162"/>
      <c r="UHH49" s="1162"/>
      <c r="UHI49" s="1162"/>
      <c r="UHJ49" s="1163"/>
      <c r="UHK49" s="269"/>
      <c r="UHL49" s="267"/>
      <c r="UHM49" s="320"/>
      <c r="UHN49" s="321"/>
      <c r="UHO49" s="1159"/>
      <c r="UHP49" s="1161"/>
      <c r="UHQ49" s="1162"/>
      <c r="UHR49" s="1162"/>
      <c r="UHS49" s="1162"/>
      <c r="UHT49" s="1163"/>
      <c r="UHU49" s="269"/>
      <c r="UHV49" s="267"/>
      <c r="UHW49" s="320"/>
      <c r="UHX49" s="321"/>
      <c r="UHY49" s="1159"/>
      <c r="UHZ49" s="1161"/>
      <c r="UIA49" s="1162"/>
      <c r="UIB49" s="1162"/>
      <c r="UIC49" s="1162"/>
      <c r="UID49" s="1163"/>
      <c r="UIE49" s="269"/>
      <c r="UIF49" s="267"/>
      <c r="UIG49" s="320"/>
      <c r="UIH49" s="321"/>
      <c r="UII49" s="1159"/>
      <c r="UIJ49" s="1161"/>
      <c r="UIK49" s="1162"/>
      <c r="UIL49" s="1162"/>
      <c r="UIM49" s="1162"/>
      <c r="UIN49" s="1163"/>
      <c r="UIO49" s="269"/>
      <c r="UIP49" s="267"/>
      <c r="UIQ49" s="320"/>
      <c r="UIR49" s="321"/>
      <c r="UIS49" s="1159"/>
      <c r="UIT49" s="1161"/>
      <c r="UIU49" s="1162"/>
      <c r="UIV49" s="1162"/>
      <c r="UIW49" s="1162"/>
      <c r="UIX49" s="1163"/>
      <c r="UIY49" s="269"/>
      <c r="UIZ49" s="267"/>
      <c r="UJA49" s="320"/>
      <c r="UJB49" s="321"/>
      <c r="UJC49" s="1159"/>
      <c r="UJD49" s="1161"/>
      <c r="UJE49" s="1162"/>
      <c r="UJF49" s="1162"/>
      <c r="UJG49" s="1162"/>
      <c r="UJH49" s="1163"/>
      <c r="UJI49" s="269"/>
      <c r="UJJ49" s="267"/>
      <c r="UJK49" s="320"/>
      <c r="UJL49" s="321"/>
      <c r="UJM49" s="1159"/>
      <c r="UJN49" s="1161"/>
      <c r="UJO49" s="1162"/>
      <c r="UJP49" s="1162"/>
      <c r="UJQ49" s="1162"/>
      <c r="UJR49" s="1163"/>
      <c r="UJS49" s="269"/>
      <c r="UJT49" s="267"/>
      <c r="UJU49" s="320"/>
      <c r="UJV49" s="321"/>
      <c r="UJW49" s="1159"/>
      <c r="UJX49" s="1161"/>
      <c r="UJY49" s="1162"/>
      <c r="UJZ49" s="1162"/>
      <c r="UKA49" s="1162"/>
      <c r="UKB49" s="1163"/>
      <c r="UKC49" s="269"/>
      <c r="UKD49" s="267"/>
      <c r="UKE49" s="320"/>
      <c r="UKF49" s="321"/>
      <c r="UKG49" s="1159"/>
      <c r="UKH49" s="1161"/>
      <c r="UKI49" s="1162"/>
      <c r="UKJ49" s="1162"/>
      <c r="UKK49" s="1162"/>
      <c r="UKL49" s="1163"/>
      <c r="UKM49" s="269"/>
      <c r="UKN49" s="267"/>
      <c r="UKO49" s="320"/>
      <c r="UKP49" s="321"/>
      <c r="UKQ49" s="1159"/>
      <c r="UKR49" s="1161"/>
      <c r="UKS49" s="1162"/>
      <c r="UKT49" s="1162"/>
      <c r="UKU49" s="1162"/>
      <c r="UKV49" s="1163"/>
      <c r="UKW49" s="269"/>
      <c r="UKX49" s="267"/>
      <c r="UKY49" s="320"/>
      <c r="UKZ49" s="321"/>
      <c r="ULA49" s="1159"/>
      <c r="ULB49" s="1161"/>
      <c r="ULC49" s="1162"/>
      <c r="ULD49" s="1162"/>
      <c r="ULE49" s="1162"/>
      <c r="ULF49" s="1163"/>
      <c r="ULG49" s="269"/>
      <c r="ULH49" s="267"/>
      <c r="ULI49" s="320"/>
      <c r="ULJ49" s="321"/>
      <c r="ULK49" s="1159"/>
      <c r="ULL49" s="1161"/>
      <c r="ULM49" s="1162"/>
      <c r="ULN49" s="1162"/>
      <c r="ULO49" s="1162"/>
      <c r="ULP49" s="1163"/>
      <c r="ULQ49" s="269"/>
      <c r="ULR49" s="267"/>
      <c r="ULS49" s="320"/>
      <c r="ULT49" s="321"/>
      <c r="ULU49" s="1159"/>
      <c r="ULV49" s="1161"/>
      <c r="ULW49" s="1162"/>
      <c r="ULX49" s="1162"/>
      <c r="ULY49" s="1162"/>
      <c r="ULZ49" s="1163"/>
      <c r="UMA49" s="269"/>
      <c r="UMB49" s="267"/>
      <c r="UMC49" s="320"/>
      <c r="UMD49" s="321"/>
      <c r="UME49" s="1159"/>
      <c r="UMF49" s="1161"/>
      <c r="UMG49" s="1162"/>
      <c r="UMH49" s="1162"/>
      <c r="UMI49" s="1162"/>
      <c r="UMJ49" s="1163"/>
      <c r="UMK49" s="269"/>
      <c r="UML49" s="267"/>
      <c r="UMM49" s="320"/>
      <c r="UMN49" s="321"/>
      <c r="UMO49" s="1159"/>
      <c r="UMP49" s="1161"/>
      <c r="UMQ49" s="1162"/>
      <c r="UMR49" s="1162"/>
      <c r="UMS49" s="1162"/>
      <c r="UMT49" s="1163"/>
      <c r="UMU49" s="269"/>
      <c r="UMV49" s="267"/>
      <c r="UMW49" s="320"/>
      <c r="UMX49" s="321"/>
      <c r="UMY49" s="1159"/>
      <c r="UMZ49" s="1161"/>
      <c r="UNA49" s="1162"/>
      <c r="UNB49" s="1162"/>
      <c r="UNC49" s="1162"/>
      <c r="UND49" s="1163"/>
      <c r="UNE49" s="269"/>
      <c r="UNF49" s="267"/>
      <c r="UNG49" s="320"/>
      <c r="UNH49" s="321"/>
      <c r="UNI49" s="1159"/>
      <c r="UNJ49" s="1161"/>
      <c r="UNK49" s="1162"/>
      <c r="UNL49" s="1162"/>
      <c r="UNM49" s="1162"/>
      <c r="UNN49" s="1163"/>
      <c r="UNO49" s="269"/>
      <c r="UNP49" s="267"/>
      <c r="UNQ49" s="320"/>
      <c r="UNR49" s="321"/>
      <c r="UNS49" s="1159"/>
      <c r="UNT49" s="1161"/>
      <c r="UNU49" s="1162"/>
      <c r="UNV49" s="1162"/>
      <c r="UNW49" s="1162"/>
      <c r="UNX49" s="1163"/>
      <c r="UNY49" s="269"/>
      <c r="UNZ49" s="267"/>
      <c r="UOA49" s="320"/>
      <c r="UOB49" s="321"/>
      <c r="UOC49" s="1159"/>
      <c r="UOD49" s="1161"/>
      <c r="UOE49" s="1162"/>
      <c r="UOF49" s="1162"/>
      <c r="UOG49" s="1162"/>
      <c r="UOH49" s="1163"/>
      <c r="UOI49" s="269"/>
      <c r="UOJ49" s="267"/>
      <c r="UOK49" s="320"/>
      <c r="UOL49" s="321"/>
      <c r="UOM49" s="1159"/>
      <c r="UON49" s="1161"/>
      <c r="UOO49" s="1162"/>
      <c r="UOP49" s="1162"/>
      <c r="UOQ49" s="1162"/>
      <c r="UOR49" s="1163"/>
      <c r="UOS49" s="269"/>
      <c r="UOT49" s="267"/>
      <c r="UOU49" s="320"/>
      <c r="UOV49" s="321"/>
      <c r="UOW49" s="1159"/>
      <c r="UOX49" s="1161"/>
      <c r="UOY49" s="1162"/>
      <c r="UOZ49" s="1162"/>
      <c r="UPA49" s="1162"/>
      <c r="UPB49" s="1163"/>
      <c r="UPC49" s="269"/>
      <c r="UPD49" s="267"/>
      <c r="UPE49" s="320"/>
      <c r="UPF49" s="321"/>
      <c r="UPG49" s="1159"/>
      <c r="UPH49" s="1161"/>
      <c r="UPI49" s="1162"/>
      <c r="UPJ49" s="1162"/>
      <c r="UPK49" s="1162"/>
      <c r="UPL49" s="1163"/>
      <c r="UPM49" s="269"/>
      <c r="UPN49" s="267"/>
      <c r="UPO49" s="320"/>
      <c r="UPP49" s="321"/>
      <c r="UPQ49" s="1159"/>
      <c r="UPR49" s="1161"/>
      <c r="UPS49" s="1162"/>
      <c r="UPT49" s="1162"/>
      <c r="UPU49" s="1162"/>
      <c r="UPV49" s="1163"/>
      <c r="UPW49" s="269"/>
      <c r="UPX49" s="267"/>
      <c r="UPY49" s="320"/>
      <c r="UPZ49" s="321"/>
      <c r="UQA49" s="1159"/>
      <c r="UQB49" s="1161"/>
      <c r="UQC49" s="1162"/>
      <c r="UQD49" s="1162"/>
      <c r="UQE49" s="1162"/>
      <c r="UQF49" s="1163"/>
      <c r="UQG49" s="269"/>
      <c r="UQH49" s="267"/>
      <c r="UQI49" s="320"/>
      <c r="UQJ49" s="321"/>
      <c r="UQK49" s="1159"/>
      <c r="UQL49" s="1161"/>
      <c r="UQM49" s="1162"/>
      <c r="UQN49" s="1162"/>
      <c r="UQO49" s="1162"/>
      <c r="UQP49" s="1163"/>
      <c r="UQQ49" s="269"/>
      <c r="UQR49" s="267"/>
      <c r="UQS49" s="320"/>
      <c r="UQT49" s="321"/>
      <c r="UQU49" s="1159"/>
      <c r="UQV49" s="1161"/>
      <c r="UQW49" s="1162"/>
      <c r="UQX49" s="1162"/>
      <c r="UQY49" s="1162"/>
      <c r="UQZ49" s="1163"/>
      <c r="URA49" s="269"/>
      <c r="URB49" s="267"/>
      <c r="URC49" s="320"/>
      <c r="URD49" s="321"/>
      <c r="URE49" s="1159"/>
      <c r="URF49" s="1161"/>
      <c r="URG49" s="1162"/>
      <c r="URH49" s="1162"/>
      <c r="URI49" s="1162"/>
      <c r="URJ49" s="1163"/>
      <c r="URK49" s="269"/>
      <c r="URL49" s="267"/>
      <c r="URM49" s="320"/>
      <c r="URN49" s="321"/>
      <c r="URO49" s="1159"/>
      <c r="URP49" s="1161"/>
      <c r="URQ49" s="1162"/>
      <c r="URR49" s="1162"/>
      <c r="URS49" s="1162"/>
      <c r="URT49" s="1163"/>
      <c r="URU49" s="269"/>
      <c r="URV49" s="267"/>
      <c r="URW49" s="320"/>
      <c r="URX49" s="321"/>
      <c r="URY49" s="1159"/>
      <c r="URZ49" s="1161"/>
      <c r="USA49" s="1162"/>
      <c r="USB49" s="1162"/>
      <c r="USC49" s="1162"/>
      <c r="USD49" s="1163"/>
      <c r="USE49" s="269"/>
      <c r="USF49" s="267"/>
      <c r="USG49" s="320"/>
      <c r="USH49" s="321"/>
      <c r="USI49" s="1159"/>
      <c r="USJ49" s="1161"/>
      <c r="USK49" s="1162"/>
      <c r="USL49" s="1162"/>
      <c r="USM49" s="1162"/>
      <c r="USN49" s="1163"/>
      <c r="USO49" s="269"/>
      <c r="USP49" s="267"/>
      <c r="USQ49" s="320"/>
      <c r="USR49" s="321"/>
      <c r="USS49" s="1159"/>
      <c r="UST49" s="1161"/>
      <c r="USU49" s="1162"/>
      <c r="USV49" s="1162"/>
      <c r="USW49" s="1162"/>
      <c r="USX49" s="1163"/>
      <c r="USY49" s="269"/>
      <c r="USZ49" s="267"/>
      <c r="UTA49" s="320"/>
      <c r="UTB49" s="321"/>
      <c r="UTC49" s="1159"/>
      <c r="UTD49" s="1161"/>
      <c r="UTE49" s="1162"/>
      <c r="UTF49" s="1162"/>
      <c r="UTG49" s="1162"/>
      <c r="UTH49" s="1163"/>
      <c r="UTI49" s="269"/>
      <c r="UTJ49" s="267"/>
      <c r="UTK49" s="320"/>
      <c r="UTL49" s="321"/>
      <c r="UTM49" s="1159"/>
      <c r="UTN49" s="1161"/>
      <c r="UTO49" s="1162"/>
      <c r="UTP49" s="1162"/>
      <c r="UTQ49" s="1162"/>
      <c r="UTR49" s="1163"/>
      <c r="UTS49" s="269"/>
      <c r="UTT49" s="267"/>
      <c r="UTU49" s="320"/>
      <c r="UTV49" s="321"/>
      <c r="UTW49" s="1159"/>
      <c r="UTX49" s="1161"/>
      <c r="UTY49" s="1162"/>
      <c r="UTZ49" s="1162"/>
      <c r="UUA49" s="1162"/>
      <c r="UUB49" s="1163"/>
      <c r="UUC49" s="269"/>
      <c r="UUD49" s="267"/>
      <c r="UUE49" s="320"/>
      <c r="UUF49" s="321"/>
      <c r="UUG49" s="1159"/>
      <c r="UUH49" s="1161"/>
      <c r="UUI49" s="1162"/>
      <c r="UUJ49" s="1162"/>
      <c r="UUK49" s="1162"/>
      <c r="UUL49" s="1163"/>
      <c r="UUM49" s="269"/>
      <c r="UUN49" s="267"/>
      <c r="UUO49" s="320"/>
      <c r="UUP49" s="321"/>
      <c r="UUQ49" s="1159"/>
      <c r="UUR49" s="1161"/>
      <c r="UUS49" s="1162"/>
      <c r="UUT49" s="1162"/>
      <c r="UUU49" s="1162"/>
      <c r="UUV49" s="1163"/>
      <c r="UUW49" s="269"/>
      <c r="UUX49" s="267"/>
      <c r="UUY49" s="320"/>
      <c r="UUZ49" s="321"/>
      <c r="UVA49" s="1159"/>
      <c r="UVB49" s="1161"/>
      <c r="UVC49" s="1162"/>
      <c r="UVD49" s="1162"/>
      <c r="UVE49" s="1162"/>
      <c r="UVF49" s="1163"/>
      <c r="UVG49" s="269"/>
      <c r="UVH49" s="267"/>
      <c r="UVI49" s="320"/>
      <c r="UVJ49" s="321"/>
      <c r="UVK49" s="1159"/>
      <c r="UVL49" s="1161"/>
      <c r="UVM49" s="1162"/>
      <c r="UVN49" s="1162"/>
      <c r="UVO49" s="1162"/>
      <c r="UVP49" s="1163"/>
      <c r="UVQ49" s="269"/>
      <c r="UVR49" s="267"/>
      <c r="UVS49" s="320"/>
      <c r="UVT49" s="321"/>
      <c r="UVU49" s="1159"/>
      <c r="UVV49" s="1161"/>
      <c r="UVW49" s="1162"/>
      <c r="UVX49" s="1162"/>
      <c r="UVY49" s="1162"/>
      <c r="UVZ49" s="1163"/>
      <c r="UWA49" s="269"/>
      <c r="UWB49" s="267"/>
      <c r="UWC49" s="320"/>
      <c r="UWD49" s="321"/>
      <c r="UWE49" s="1159"/>
      <c r="UWF49" s="1161"/>
      <c r="UWG49" s="1162"/>
      <c r="UWH49" s="1162"/>
      <c r="UWI49" s="1162"/>
      <c r="UWJ49" s="1163"/>
      <c r="UWK49" s="269"/>
      <c r="UWL49" s="267"/>
      <c r="UWM49" s="320"/>
      <c r="UWN49" s="321"/>
      <c r="UWO49" s="1159"/>
      <c r="UWP49" s="1161"/>
      <c r="UWQ49" s="1162"/>
      <c r="UWR49" s="1162"/>
      <c r="UWS49" s="1162"/>
      <c r="UWT49" s="1163"/>
      <c r="UWU49" s="269"/>
      <c r="UWV49" s="267"/>
      <c r="UWW49" s="320"/>
      <c r="UWX49" s="321"/>
      <c r="UWY49" s="1159"/>
      <c r="UWZ49" s="1161"/>
      <c r="UXA49" s="1162"/>
      <c r="UXB49" s="1162"/>
      <c r="UXC49" s="1162"/>
      <c r="UXD49" s="1163"/>
      <c r="UXE49" s="269"/>
      <c r="UXF49" s="267"/>
      <c r="UXG49" s="320"/>
      <c r="UXH49" s="321"/>
      <c r="UXI49" s="1159"/>
      <c r="UXJ49" s="1161"/>
      <c r="UXK49" s="1162"/>
      <c r="UXL49" s="1162"/>
      <c r="UXM49" s="1162"/>
      <c r="UXN49" s="1163"/>
      <c r="UXO49" s="269"/>
      <c r="UXP49" s="267"/>
      <c r="UXQ49" s="320"/>
      <c r="UXR49" s="321"/>
      <c r="UXS49" s="1159"/>
      <c r="UXT49" s="1161"/>
      <c r="UXU49" s="1162"/>
      <c r="UXV49" s="1162"/>
      <c r="UXW49" s="1162"/>
      <c r="UXX49" s="1163"/>
      <c r="UXY49" s="269"/>
      <c r="UXZ49" s="267"/>
      <c r="UYA49" s="320"/>
      <c r="UYB49" s="321"/>
      <c r="UYC49" s="1159"/>
      <c r="UYD49" s="1161"/>
      <c r="UYE49" s="1162"/>
      <c r="UYF49" s="1162"/>
      <c r="UYG49" s="1162"/>
      <c r="UYH49" s="1163"/>
      <c r="UYI49" s="269"/>
      <c r="UYJ49" s="267"/>
      <c r="UYK49" s="320"/>
      <c r="UYL49" s="321"/>
      <c r="UYM49" s="1159"/>
      <c r="UYN49" s="1161"/>
      <c r="UYO49" s="1162"/>
      <c r="UYP49" s="1162"/>
      <c r="UYQ49" s="1162"/>
      <c r="UYR49" s="1163"/>
      <c r="UYS49" s="269"/>
      <c r="UYT49" s="267"/>
      <c r="UYU49" s="320"/>
      <c r="UYV49" s="321"/>
      <c r="UYW49" s="1159"/>
      <c r="UYX49" s="1161"/>
      <c r="UYY49" s="1162"/>
      <c r="UYZ49" s="1162"/>
      <c r="UZA49" s="1162"/>
      <c r="UZB49" s="1163"/>
      <c r="UZC49" s="269"/>
      <c r="UZD49" s="267"/>
      <c r="UZE49" s="320"/>
      <c r="UZF49" s="321"/>
      <c r="UZG49" s="1159"/>
      <c r="UZH49" s="1161"/>
      <c r="UZI49" s="1162"/>
      <c r="UZJ49" s="1162"/>
      <c r="UZK49" s="1162"/>
      <c r="UZL49" s="1163"/>
      <c r="UZM49" s="269"/>
      <c r="UZN49" s="267"/>
      <c r="UZO49" s="320"/>
      <c r="UZP49" s="321"/>
      <c r="UZQ49" s="1159"/>
      <c r="UZR49" s="1161"/>
      <c r="UZS49" s="1162"/>
      <c r="UZT49" s="1162"/>
      <c r="UZU49" s="1162"/>
      <c r="UZV49" s="1163"/>
      <c r="UZW49" s="269"/>
      <c r="UZX49" s="267"/>
      <c r="UZY49" s="320"/>
      <c r="UZZ49" s="321"/>
      <c r="VAA49" s="1159"/>
      <c r="VAB49" s="1161"/>
      <c r="VAC49" s="1162"/>
      <c r="VAD49" s="1162"/>
      <c r="VAE49" s="1162"/>
      <c r="VAF49" s="1163"/>
      <c r="VAG49" s="269"/>
      <c r="VAH49" s="267"/>
      <c r="VAI49" s="320"/>
      <c r="VAJ49" s="321"/>
      <c r="VAK49" s="1159"/>
      <c r="VAL49" s="1161"/>
      <c r="VAM49" s="1162"/>
      <c r="VAN49" s="1162"/>
      <c r="VAO49" s="1162"/>
      <c r="VAP49" s="1163"/>
      <c r="VAQ49" s="269"/>
      <c r="VAR49" s="267"/>
      <c r="VAS49" s="320"/>
      <c r="VAT49" s="321"/>
      <c r="VAU49" s="1159"/>
      <c r="VAV49" s="1161"/>
      <c r="VAW49" s="1162"/>
      <c r="VAX49" s="1162"/>
      <c r="VAY49" s="1162"/>
      <c r="VAZ49" s="1163"/>
      <c r="VBA49" s="269"/>
      <c r="VBB49" s="267"/>
      <c r="VBC49" s="320"/>
      <c r="VBD49" s="321"/>
      <c r="VBE49" s="1159"/>
      <c r="VBF49" s="1161"/>
      <c r="VBG49" s="1162"/>
      <c r="VBH49" s="1162"/>
      <c r="VBI49" s="1162"/>
      <c r="VBJ49" s="1163"/>
      <c r="VBK49" s="269"/>
      <c r="VBL49" s="267"/>
      <c r="VBM49" s="320"/>
      <c r="VBN49" s="321"/>
      <c r="VBO49" s="1159"/>
      <c r="VBP49" s="1161"/>
      <c r="VBQ49" s="1162"/>
      <c r="VBR49" s="1162"/>
      <c r="VBS49" s="1162"/>
      <c r="VBT49" s="1163"/>
      <c r="VBU49" s="269"/>
      <c r="VBV49" s="267"/>
      <c r="VBW49" s="320"/>
      <c r="VBX49" s="321"/>
      <c r="VBY49" s="1159"/>
      <c r="VBZ49" s="1161"/>
      <c r="VCA49" s="1162"/>
      <c r="VCB49" s="1162"/>
      <c r="VCC49" s="1162"/>
      <c r="VCD49" s="1163"/>
      <c r="VCE49" s="269"/>
      <c r="VCF49" s="267"/>
      <c r="VCG49" s="320"/>
      <c r="VCH49" s="321"/>
      <c r="VCI49" s="1159"/>
      <c r="VCJ49" s="1161"/>
      <c r="VCK49" s="1162"/>
      <c r="VCL49" s="1162"/>
      <c r="VCM49" s="1162"/>
      <c r="VCN49" s="1163"/>
      <c r="VCO49" s="269"/>
      <c r="VCP49" s="267"/>
      <c r="VCQ49" s="320"/>
      <c r="VCR49" s="321"/>
      <c r="VCS49" s="1159"/>
      <c r="VCT49" s="1161"/>
      <c r="VCU49" s="1162"/>
      <c r="VCV49" s="1162"/>
      <c r="VCW49" s="1162"/>
      <c r="VCX49" s="1163"/>
      <c r="VCY49" s="269"/>
      <c r="VCZ49" s="267"/>
      <c r="VDA49" s="320"/>
      <c r="VDB49" s="321"/>
      <c r="VDC49" s="1159"/>
      <c r="VDD49" s="1161"/>
      <c r="VDE49" s="1162"/>
      <c r="VDF49" s="1162"/>
      <c r="VDG49" s="1162"/>
      <c r="VDH49" s="1163"/>
      <c r="VDI49" s="269"/>
      <c r="VDJ49" s="267"/>
      <c r="VDK49" s="320"/>
      <c r="VDL49" s="321"/>
      <c r="VDM49" s="1159"/>
      <c r="VDN49" s="1161"/>
      <c r="VDO49" s="1162"/>
      <c r="VDP49" s="1162"/>
      <c r="VDQ49" s="1162"/>
      <c r="VDR49" s="1163"/>
      <c r="VDS49" s="269"/>
      <c r="VDT49" s="267"/>
      <c r="VDU49" s="320"/>
      <c r="VDV49" s="321"/>
      <c r="VDW49" s="1159"/>
      <c r="VDX49" s="1161"/>
      <c r="VDY49" s="1162"/>
      <c r="VDZ49" s="1162"/>
      <c r="VEA49" s="1162"/>
      <c r="VEB49" s="1163"/>
      <c r="VEC49" s="269"/>
      <c r="VED49" s="267"/>
      <c r="VEE49" s="320"/>
      <c r="VEF49" s="321"/>
      <c r="VEG49" s="1159"/>
      <c r="VEH49" s="1161"/>
      <c r="VEI49" s="1162"/>
      <c r="VEJ49" s="1162"/>
      <c r="VEK49" s="1162"/>
      <c r="VEL49" s="1163"/>
      <c r="VEM49" s="269"/>
      <c r="VEN49" s="267"/>
      <c r="VEO49" s="320"/>
      <c r="VEP49" s="321"/>
      <c r="VEQ49" s="1159"/>
      <c r="VER49" s="1161"/>
      <c r="VES49" s="1162"/>
      <c r="VET49" s="1162"/>
      <c r="VEU49" s="1162"/>
      <c r="VEV49" s="1163"/>
      <c r="VEW49" s="269"/>
      <c r="VEX49" s="267"/>
      <c r="VEY49" s="320"/>
      <c r="VEZ49" s="321"/>
      <c r="VFA49" s="1159"/>
      <c r="VFB49" s="1161"/>
      <c r="VFC49" s="1162"/>
      <c r="VFD49" s="1162"/>
      <c r="VFE49" s="1162"/>
      <c r="VFF49" s="1163"/>
      <c r="VFG49" s="269"/>
      <c r="VFH49" s="267"/>
      <c r="VFI49" s="320"/>
      <c r="VFJ49" s="321"/>
      <c r="VFK49" s="1159"/>
      <c r="VFL49" s="1161"/>
      <c r="VFM49" s="1162"/>
      <c r="VFN49" s="1162"/>
      <c r="VFO49" s="1162"/>
      <c r="VFP49" s="1163"/>
      <c r="VFQ49" s="269"/>
      <c r="VFR49" s="267"/>
      <c r="VFS49" s="320"/>
      <c r="VFT49" s="321"/>
      <c r="VFU49" s="1159"/>
      <c r="VFV49" s="1161"/>
      <c r="VFW49" s="1162"/>
      <c r="VFX49" s="1162"/>
      <c r="VFY49" s="1162"/>
      <c r="VFZ49" s="1163"/>
      <c r="VGA49" s="269"/>
      <c r="VGB49" s="267"/>
      <c r="VGC49" s="320"/>
      <c r="VGD49" s="321"/>
      <c r="VGE49" s="1159"/>
      <c r="VGF49" s="1161"/>
      <c r="VGG49" s="1162"/>
      <c r="VGH49" s="1162"/>
      <c r="VGI49" s="1162"/>
      <c r="VGJ49" s="1163"/>
      <c r="VGK49" s="269"/>
      <c r="VGL49" s="267"/>
      <c r="VGM49" s="320"/>
      <c r="VGN49" s="321"/>
      <c r="VGO49" s="1159"/>
      <c r="VGP49" s="1161"/>
      <c r="VGQ49" s="1162"/>
      <c r="VGR49" s="1162"/>
      <c r="VGS49" s="1162"/>
      <c r="VGT49" s="1163"/>
      <c r="VGU49" s="269"/>
      <c r="VGV49" s="267"/>
      <c r="VGW49" s="320"/>
      <c r="VGX49" s="321"/>
      <c r="VGY49" s="1159"/>
      <c r="VGZ49" s="1161"/>
      <c r="VHA49" s="1162"/>
      <c r="VHB49" s="1162"/>
      <c r="VHC49" s="1162"/>
      <c r="VHD49" s="1163"/>
      <c r="VHE49" s="269"/>
      <c r="VHF49" s="267"/>
      <c r="VHG49" s="320"/>
      <c r="VHH49" s="321"/>
      <c r="VHI49" s="1159"/>
      <c r="VHJ49" s="1161"/>
      <c r="VHK49" s="1162"/>
      <c r="VHL49" s="1162"/>
      <c r="VHM49" s="1162"/>
      <c r="VHN49" s="1163"/>
      <c r="VHO49" s="269"/>
      <c r="VHP49" s="267"/>
      <c r="VHQ49" s="320"/>
      <c r="VHR49" s="321"/>
      <c r="VHS49" s="1159"/>
      <c r="VHT49" s="1161"/>
      <c r="VHU49" s="1162"/>
      <c r="VHV49" s="1162"/>
      <c r="VHW49" s="1162"/>
      <c r="VHX49" s="1163"/>
      <c r="VHY49" s="269"/>
      <c r="VHZ49" s="267"/>
      <c r="VIA49" s="320"/>
      <c r="VIB49" s="321"/>
      <c r="VIC49" s="1159"/>
      <c r="VID49" s="1161"/>
      <c r="VIE49" s="1162"/>
      <c r="VIF49" s="1162"/>
      <c r="VIG49" s="1162"/>
      <c r="VIH49" s="1163"/>
      <c r="VII49" s="269"/>
      <c r="VIJ49" s="267"/>
      <c r="VIK49" s="320"/>
      <c r="VIL49" s="321"/>
      <c r="VIM49" s="1159"/>
      <c r="VIN49" s="1161"/>
      <c r="VIO49" s="1162"/>
      <c r="VIP49" s="1162"/>
      <c r="VIQ49" s="1162"/>
      <c r="VIR49" s="1163"/>
      <c r="VIS49" s="269"/>
      <c r="VIT49" s="267"/>
      <c r="VIU49" s="320"/>
      <c r="VIV49" s="321"/>
      <c r="VIW49" s="1159"/>
      <c r="VIX49" s="1161"/>
      <c r="VIY49" s="1162"/>
      <c r="VIZ49" s="1162"/>
      <c r="VJA49" s="1162"/>
      <c r="VJB49" s="1163"/>
      <c r="VJC49" s="269"/>
      <c r="VJD49" s="267"/>
      <c r="VJE49" s="320"/>
      <c r="VJF49" s="321"/>
      <c r="VJG49" s="1159"/>
      <c r="VJH49" s="1161"/>
      <c r="VJI49" s="1162"/>
      <c r="VJJ49" s="1162"/>
      <c r="VJK49" s="1162"/>
      <c r="VJL49" s="1163"/>
      <c r="VJM49" s="269"/>
      <c r="VJN49" s="267"/>
      <c r="VJO49" s="320"/>
      <c r="VJP49" s="321"/>
      <c r="VJQ49" s="1159"/>
      <c r="VJR49" s="1161"/>
      <c r="VJS49" s="1162"/>
      <c r="VJT49" s="1162"/>
      <c r="VJU49" s="1162"/>
      <c r="VJV49" s="1163"/>
      <c r="VJW49" s="269"/>
      <c r="VJX49" s="267"/>
      <c r="VJY49" s="320"/>
      <c r="VJZ49" s="321"/>
      <c r="VKA49" s="1159"/>
      <c r="VKB49" s="1161"/>
      <c r="VKC49" s="1162"/>
      <c r="VKD49" s="1162"/>
      <c r="VKE49" s="1162"/>
      <c r="VKF49" s="1163"/>
      <c r="VKG49" s="269"/>
      <c r="VKH49" s="267"/>
      <c r="VKI49" s="320"/>
      <c r="VKJ49" s="321"/>
      <c r="VKK49" s="1159"/>
      <c r="VKL49" s="1161"/>
      <c r="VKM49" s="1162"/>
      <c r="VKN49" s="1162"/>
      <c r="VKO49" s="1162"/>
      <c r="VKP49" s="1163"/>
      <c r="VKQ49" s="269"/>
      <c r="VKR49" s="267"/>
      <c r="VKS49" s="320"/>
      <c r="VKT49" s="321"/>
      <c r="VKU49" s="1159"/>
      <c r="VKV49" s="1161"/>
      <c r="VKW49" s="1162"/>
      <c r="VKX49" s="1162"/>
      <c r="VKY49" s="1162"/>
      <c r="VKZ49" s="1163"/>
      <c r="VLA49" s="269"/>
      <c r="VLB49" s="267"/>
      <c r="VLC49" s="320"/>
      <c r="VLD49" s="321"/>
      <c r="VLE49" s="1159"/>
      <c r="VLF49" s="1161"/>
      <c r="VLG49" s="1162"/>
      <c r="VLH49" s="1162"/>
      <c r="VLI49" s="1162"/>
      <c r="VLJ49" s="1163"/>
      <c r="VLK49" s="269"/>
      <c r="VLL49" s="267"/>
      <c r="VLM49" s="320"/>
      <c r="VLN49" s="321"/>
      <c r="VLO49" s="1159"/>
      <c r="VLP49" s="1161"/>
      <c r="VLQ49" s="1162"/>
      <c r="VLR49" s="1162"/>
      <c r="VLS49" s="1162"/>
      <c r="VLT49" s="1163"/>
      <c r="VLU49" s="269"/>
      <c r="VLV49" s="267"/>
      <c r="VLW49" s="320"/>
      <c r="VLX49" s="321"/>
      <c r="VLY49" s="1159"/>
      <c r="VLZ49" s="1161"/>
      <c r="VMA49" s="1162"/>
      <c r="VMB49" s="1162"/>
      <c r="VMC49" s="1162"/>
      <c r="VMD49" s="1163"/>
      <c r="VME49" s="269"/>
      <c r="VMF49" s="267"/>
      <c r="VMG49" s="320"/>
      <c r="VMH49" s="321"/>
      <c r="VMI49" s="1159"/>
      <c r="VMJ49" s="1161"/>
      <c r="VMK49" s="1162"/>
      <c r="VML49" s="1162"/>
      <c r="VMM49" s="1162"/>
      <c r="VMN49" s="1163"/>
      <c r="VMO49" s="269"/>
      <c r="VMP49" s="267"/>
      <c r="VMQ49" s="320"/>
      <c r="VMR49" s="321"/>
      <c r="VMS49" s="1159"/>
      <c r="VMT49" s="1161"/>
      <c r="VMU49" s="1162"/>
      <c r="VMV49" s="1162"/>
      <c r="VMW49" s="1162"/>
      <c r="VMX49" s="1163"/>
      <c r="VMY49" s="269"/>
      <c r="VMZ49" s="267"/>
      <c r="VNA49" s="320"/>
      <c r="VNB49" s="321"/>
      <c r="VNC49" s="1159"/>
      <c r="VND49" s="1161"/>
      <c r="VNE49" s="1162"/>
      <c r="VNF49" s="1162"/>
      <c r="VNG49" s="1162"/>
      <c r="VNH49" s="1163"/>
      <c r="VNI49" s="269"/>
      <c r="VNJ49" s="267"/>
      <c r="VNK49" s="320"/>
      <c r="VNL49" s="321"/>
      <c r="VNM49" s="1159"/>
      <c r="VNN49" s="1161"/>
      <c r="VNO49" s="1162"/>
      <c r="VNP49" s="1162"/>
      <c r="VNQ49" s="1162"/>
      <c r="VNR49" s="1163"/>
      <c r="VNS49" s="269"/>
      <c r="VNT49" s="267"/>
      <c r="VNU49" s="320"/>
      <c r="VNV49" s="321"/>
      <c r="VNW49" s="1159"/>
      <c r="VNX49" s="1161"/>
      <c r="VNY49" s="1162"/>
      <c r="VNZ49" s="1162"/>
      <c r="VOA49" s="1162"/>
      <c r="VOB49" s="1163"/>
      <c r="VOC49" s="269"/>
      <c r="VOD49" s="267"/>
      <c r="VOE49" s="320"/>
      <c r="VOF49" s="321"/>
      <c r="VOG49" s="1159"/>
      <c r="VOH49" s="1161"/>
      <c r="VOI49" s="1162"/>
      <c r="VOJ49" s="1162"/>
      <c r="VOK49" s="1162"/>
      <c r="VOL49" s="1163"/>
      <c r="VOM49" s="269"/>
      <c r="VON49" s="267"/>
      <c r="VOO49" s="320"/>
      <c r="VOP49" s="321"/>
      <c r="VOQ49" s="1159"/>
      <c r="VOR49" s="1161"/>
      <c r="VOS49" s="1162"/>
      <c r="VOT49" s="1162"/>
      <c r="VOU49" s="1162"/>
      <c r="VOV49" s="1163"/>
      <c r="VOW49" s="269"/>
      <c r="VOX49" s="267"/>
      <c r="VOY49" s="320"/>
      <c r="VOZ49" s="321"/>
      <c r="VPA49" s="1159"/>
      <c r="VPB49" s="1161"/>
      <c r="VPC49" s="1162"/>
      <c r="VPD49" s="1162"/>
      <c r="VPE49" s="1162"/>
      <c r="VPF49" s="1163"/>
      <c r="VPG49" s="269"/>
      <c r="VPH49" s="267"/>
      <c r="VPI49" s="320"/>
      <c r="VPJ49" s="321"/>
      <c r="VPK49" s="1159"/>
      <c r="VPL49" s="1161"/>
      <c r="VPM49" s="1162"/>
      <c r="VPN49" s="1162"/>
      <c r="VPO49" s="1162"/>
      <c r="VPP49" s="1163"/>
      <c r="VPQ49" s="269"/>
      <c r="VPR49" s="267"/>
      <c r="VPS49" s="320"/>
      <c r="VPT49" s="321"/>
      <c r="VPU49" s="1159"/>
      <c r="VPV49" s="1161"/>
      <c r="VPW49" s="1162"/>
      <c r="VPX49" s="1162"/>
      <c r="VPY49" s="1162"/>
      <c r="VPZ49" s="1163"/>
      <c r="VQA49" s="269"/>
      <c r="VQB49" s="267"/>
      <c r="VQC49" s="320"/>
      <c r="VQD49" s="321"/>
      <c r="VQE49" s="1159"/>
      <c r="VQF49" s="1161"/>
      <c r="VQG49" s="1162"/>
      <c r="VQH49" s="1162"/>
      <c r="VQI49" s="1162"/>
      <c r="VQJ49" s="1163"/>
      <c r="VQK49" s="269"/>
      <c r="VQL49" s="267"/>
      <c r="VQM49" s="320"/>
      <c r="VQN49" s="321"/>
      <c r="VQO49" s="1159"/>
      <c r="VQP49" s="1161"/>
      <c r="VQQ49" s="1162"/>
      <c r="VQR49" s="1162"/>
      <c r="VQS49" s="1162"/>
      <c r="VQT49" s="1163"/>
      <c r="VQU49" s="269"/>
      <c r="VQV49" s="267"/>
      <c r="VQW49" s="320"/>
      <c r="VQX49" s="321"/>
      <c r="VQY49" s="1159"/>
      <c r="VQZ49" s="1161"/>
      <c r="VRA49" s="1162"/>
      <c r="VRB49" s="1162"/>
      <c r="VRC49" s="1162"/>
      <c r="VRD49" s="1163"/>
      <c r="VRE49" s="269"/>
      <c r="VRF49" s="267"/>
      <c r="VRG49" s="320"/>
      <c r="VRH49" s="321"/>
      <c r="VRI49" s="1159"/>
      <c r="VRJ49" s="1161"/>
      <c r="VRK49" s="1162"/>
      <c r="VRL49" s="1162"/>
      <c r="VRM49" s="1162"/>
      <c r="VRN49" s="1163"/>
      <c r="VRO49" s="269"/>
      <c r="VRP49" s="267"/>
      <c r="VRQ49" s="320"/>
      <c r="VRR49" s="321"/>
      <c r="VRS49" s="1159"/>
      <c r="VRT49" s="1161"/>
      <c r="VRU49" s="1162"/>
      <c r="VRV49" s="1162"/>
      <c r="VRW49" s="1162"/>
      <c r="VRX49" s="1163"/>
      <c r="VRY49" s="269"/>
      <c r="VRZ49" s="267"/>
      <c r="VSA49" s="320"/>
      <c r="VSB49" s="321"/>
      <c r="VSC49" s="1159"/>
      <c r="VSD49" s="1161"/>
      <c r="VSE49" s="1162"/>
      <c r="VSF49" s="1162"/>
      <c r="VSG49" s="1162"/>
      <c r="VSH49" s="1163"/>
      <c r="VSI49" s="269"/>
      <c r="VSJ49" s="267"/>
      <c r="VSK49" s="320"/>
      <c r="VSL49" s="321"/>
      <c r="VSM49" s="1159"/>
      <c r="VSN49" s="1161"/>
      <c r="VSO49" s="1162"/>
      <c r="VSP49" s="1162"/>
      <c r="VSQ49" s="1162"/>
      <c r="VSR49" s="1163"/>
      <c r="VSS49" s="269"/>
      <c r="VST49" s="267"/>
      <c r="VSU49" s="320"/>
      <c r="VSV49" s="321"/>
      <c r="VSW49" s="1159"/>
      <c r="VSX49" s="1161"/>
      <c r="VSY49" s="1162"/>
      <c r="VSZ49" s="1162"/>
      <c r="VTA49" s="1162"/>
      <c r="VTB49" s="1163"/>
      <c r="VTC49" s="269"/>
      <c r="VTD49" s="267"/>
      <c r="VTE49" s="320"/>
      <c r="VTF49" s="321"/>
      <c r="VTG49" s="1159"/>
      <c r="VTH49" s="1161"/>
      <c r="VTI49" s="1162"/>
      <c r="VTJ49" s="1162"/>
      <c r="VTK49" s="1162"/>
      <c r="VTL49" s="1163"/>
      <c r="VTM49" s="269"/>
      <c r="VTN49" s="267"/>
      <c r="VTO49" s="320"/>
      <c r="VTP49" s="321"/>
      <c r="VTQ49" s="1159"/>
      <c r="VTR49" s="1161"/>
      <c r="VTS49" s="1162"/>
      <c r="VTT49" s="1162"/>
      <c r="VTU49" s="1162"/>
      <c r="VTV49" s="1163"/>
      <c r="VTW49" s="269"/>
      <c r="VTX49" s="267"/>
      <c r="VTY49" s="320"/>
      <c r="VTZ49" s="321"/>
      <c r="VUA49" s="1159"/>
      <c r="VUB49" s="1161"/>
      <c r="VUC49" s="1162"/>
      <c r="VUD49" s="1162"/>
      <c r="VUE49" s="1162"/>
      <c r="VUF49" s="1163"/>
      <c r="VUG49" s="269"/>
      <c r="VUH49" s="267"/>
      <c r="VUI49" s="320"/>
      <c r="VUJ49" s="321"/>
      <c r="VUK49" s="1159"/>
      <c r="VUL49" s="1161"/>
      <c r="VUM49" s="1162"/>
      <c r="VUN49" s="1162"/>
      <c r="VUO49" s="1162"/>
      <c r="VUP49" s="1163"/>
      <c r="VUQ49" s="269"/>
      <c r="VUR49" s="267"/>
      <c r="VUS49" s="320"/>
      <c r="VUT49" s="321"/>
      <c r="VUU49" s="1159"/>
      <c r="VUV49" s="1161"/>
      <c r="VUW49" s="1162"/>
      <c r="VUX49" s="1162"/>
      <c r="VUY49" s="1162"/>
      <c r="VUZ49" s="1163"/>
      <c r="VVA49" s="269"/>
      <c r="VVB49" s="267"/>
      <c r="VVC49" s="320"/>
      <c r="VVD49" s="321"/>
      <c r="VVE49" s="1159"/>
      <c r="VVF49" s="1161"/>
      <c r="VVG49" s="1162"/>
      <c r="VVH49" s="1162"/>
      <c r="VVI49" s="1162"/>
      <c r="VVJ49" s="1163"/>
      <c r="VVK49" s="269"/>
      <c r="VVL49" s="267"/>
      <c r="VVM49" s="320"/>
      <c r="VVN49" s="321"/>
      <c r="VVO49" s="1159"/>
      <c r="VVP49" s="1161"/>
      <c r="VVQ49" s="1162"/>
      <c r="VVR49" s="1162"/>
      <c r="VVS49" s="1162"/>
      <c r="VVT49" s="1163"/>
      <c r="VVU49" s="269"/>
      <c r="VVV49" s="267"/>
      <c r="VVW49" s="320"/>
      <c r="VVX49" s="321"/>
      <c r="VVY49" s="1159"/>
      <c r="VVZ49" s="1161"/>
      <c r="VWA49" s="1162"/>
      <c r="VWB49" s="1162"/>
      <c r="VWC49" s="1162"/>
      <c r="VWD49" s="1163"/>
      <c r="VWE49" s="269"/>
      <c r="VWF49" s="267"/>
      <c r="VWG49" s="320"/>
      <c r="VWH49" s="321"/>
      <c r="VWI49" s="1159"/>
      <c r="VWJ49" s="1161"/>
      <c r="VWK49" s="1162"/>
      <c r="VWL49" s="1162"/>
      <c r="VWM49" s="1162"/>
      <c r="VWN49" s="1163"/>
      <c r="VWO49" s="269"/>
      <c r="VWP49" s="267"/>
      <c r="VWQ49" s="320"/>
      <c r="VWR49" s="321"/>
      <c r="VWS49" s="1159"/>
      <c r="VWT49" s="1161"/>
      <c r="VWU49" s="1162"/>
      <c r="VWV49" s="1162"/>
      <c r="VWW49" s="1162"/>
      <c r="VWX49" s="1163"/>
      <c r="VWY49" s="269"/>
      <c r="VWZ49" s="267"/>
      <c r="VXA49" s="320"/>
      <c r="VXB49" s="321"/>
      <c r="VXC49" s="1159"/>
      <c r="VXD49" s="1161"/>
      <c r="VXE49" s="1162"/>
      <c r="VXF49" s="1162"/>
      <c r="VXG49" s="1162"/>
      <c r="VXH49" s="1163"/>
      <c r="VXI49" s="269"/>
      <c r="VXJ49" s="267"/>
      <c r="VXK49" s="320"/>
      <c r="VXL49" s="321"/>
      <c r="VXM49" s="1159"/>
      <c r="VXN49" s="1161"/>
      <c r="VXO49" s="1162"/>
      <c r="VXP49" s="1162"/>
      <c r="VXQ49" s="1162"/>
      <c r="VXR49" s="1163"/>
      <c r="VXS49" s="269"/>
      <c r="VXT49" s="267"/>
      <c r="VXU49" s="320"/>
      <c r="VXV49" s="321"/>
      <c r="VXW49" s="1159"/>
      <c r="VXX49" s="1161"/>
      <c r="VXY49" s="1162"/>
      <c r="VXZ49" s="1162"/>
      <c r="VYA49" s="1162"/>
      <c r="VYB49" s="1163"/>
      <c r="VYC49" s="269"/>
      <c r="VYD49" s="267"/>
      <c r="VYE49" s="320"/>
      <c r="VYF49" s="321"/>
      <c r="VYG49" s="1159"/>
      <c r="VYH49" s="1161"/>
      <c r="VYI49" s="1162"/>
      <c r="VYJ49" s="1162"/>
      <c r="VYK49" s="1162"/>
      <c r="VYL49" s="1163"/>
      <c r="VYM49" s="269"/>
      <c r="VYN49" s="267"/>
      <c r="VYO49" s="320"/>
      <c r="VYP49" s="321"/>
      <c r="VYQ49" s="1159"/>
      <c r="VYR49" s="1161"/>
      <c r="VYS49" s="1162"/>
      <c r="VYT49" s="1162"/>
      <c r="VYU49" s="1162"/>
      <c r="VYV49" s="1163"/>
      <c r="VYW49" s="269"/>
      <c r="VYX49" s="267"/>
      <c r="VYY49" s="320"/>
      <c r="VYZ49" s="321"/>
      <c r="VZA49" s="1159"/>
      <c r="VZB49" s="1161"/>
      <c r="VZC49" s="1162"/>
      <c r="VZD49" s="1162"/>
      <c r="VZE49" s="1162"/>
      <c r="VZF49" s="1163"/>
      <c r="VZG49" s="269"/>
      <c r="VZH49" s="267"/>
      <c r="VZI49" s="320"/>
      <c r="VZJ49" s="321"/>
      <c r="VZK49" s="1159"/>
      <c r="VZL49" s="1161"/>
      <c r="VZM49" s="1162"/>
      <c r="VZN49" s="1162"/>
      <c r="VZO49" s="1162"/>
      <c r="VZP49" s="1163"/>
      <c r="VZQ49" s="269"/>
      <c r="VZR49" s="267"/>
      <c r="VZS49" s="320"/>
      <c r="VZT49" s="321"/>
      <c r="VZU49" s="1159"/>
      <c r="VZV49" s="1161"/>
      <c r="VZW49" s="1162"/>
      <c r="VZX49" s="1162"/>
      <c r="VZY49" s="1162"/>
      <c r="VZZ49" s="1163"/>
      <c r="WAA49" s="269"/>
      <c r="WAB49" s="267"/>
      <c r="WAC49" s="320"/>
      <c r="WAD49" s="321"/>
      <c r="WAE49" s="1159"/>
      <c r="WAF49" s="1161"/>
      <c r="WAG49" s="1162"/>
      <c r="WAH49" s="1162"/>
      <c r="WAI49" s="1162"/>
      <c r="WAJ49" s="1163"/>
      <c r="WAK49" s="269"/>
      <c r="WAL49" s="267"/>
      <c r="WAM49" s="320"/>
      <c r="WAN49" s="321"/>
      <c r="WAO49" s="1159"/>
      <c r="WAP49" s="1161"/>
      <c r="WAQ49" s="1162"/>
      <c r="WAR49" s="1162"/>
      <c r="WAS49" s="1162"/>
      <c r="WAT49" s="1163"/>
      <c r="WAU49" s="269"/>
      <c r="WAV49" s="267"/>
      <c r="WAW49" s="320"/>
      <c r="WAX49" s="321"/>
      <c r="WAY49" s="1159"/>
      <c r="WAZ49" s="1161"/>
      <c r="WBA49" s="1162"/>
      <c r="WBB49" s="1162"/>
      <c r="WBC49" s="1162"/>
      <c r="WBD49" s="1163"/>
      <c r="WBE49" s="269"/>
      <c r="WBF49" s="267"/>
      <c r="WBG49" s="320"/>
      <c r="WBH49" s="321"/>
      <c r="WBI49" s="1159"/>
      <c r="WBJ49" s="1161"/>
      <c r="WBK49" s="1162"/>
      <c r="WBL49" s="1162"/>
      <c r="WBM49" s="1162"/>
      <c r="WBN49" s="1163"/>
      <c r="WBO49" s="269"/>
      <c r="WBP49" s="267"/>
      <c r="WBQ49" s="320"/>
      <c r="WBR49" s="321"/>
      <c r="WBS49" s="1159"/>
      <c r="WBT49" s="1161"/>
      <c r="WBU49" s="1162"/>
      <c r="WBV49" s="1162"/>
      <c r="WBW49" s="1162"/>
      <c r="WBX49" s="1163"/>
      <c r="WBY49" s="269"/>
      <c r="WBZ49" s="267"/>
      <c r="WCA49" s="320"/>
      <c r="WCB49" s="321"/>
      <c r="WCC49" s="1159"/>
      <c r="WCD49" s="1161"/>
      <c r="WCE49" s="1162"/>
      <c r="WCF49" s="1162"/>
      <c r="WCG49" s="1162"/>
      <c r="WCH49" s="1163"/>
      <c r="WCI49" s="269"/>
      <c r="WCJ49" s="267"/>
      <c r="WCK49" s="320"/>
      <c r="WCL49" s="321"/>
      <c r="WCM49" s="1159"/>
      <c r="WCN49" s="1161"/>
      <c r="WCO49" s="1162"/>
      <c r="WCP49" s="1162"/>
      <c r="WCQ49" s="1162"/>
      <c r="WCR49" s="1163"/>
      <c r="WCS49" s="269"/>
      <c r="WCT49" s="267"/>
      <c r="WCU49" s="320"/>
      <c r="WCV49" s="321"/>
      <c r="WCW49" s="1159"/>
      <c r="WCX49" s="1161"/>
      <c r="WCY49" s="1162"/>
      <c r="WCZ49" s="1162"/>
      <c r="WDA49" s="1162"/>
      <c r="WDB49" s="1163"/>
      <c r="WDC49" s="269"/>
      <c r="WDD49" s="267"/>
      <c r="WDE49" s="320"/>
      <c r="WDF49" s="321"/>
      <c r="WDG49" s="1159"/>
      <c r="WDH49" s="1161"/>
      <c r="WDI49" s="1162"/>
      <c r="WDJ49" s="1162"/>
      <c r="WDK49" s="1162"/>
      <c r="WDL49" s="1163"/>
      <c r="WDM49" s="269"/>
      <c r="WDN49" s="267"/>
      <c r="WDO49" s="320"/>
      <c r="WDP49" s="321"/>
      <c r="WDQ49" s="1159"/>
      <c r="WDR49" s="1161"/>
      <c r="WDS49" s="1162"/>
      <c r="WDT49" s="1162"/>
      <c r="WDU49" s="1162"/>
      <c r="WDV49" s="1163"/>
      <c r="WDW49" s="269"/>
      <c r="WDX49" s="267"/>
      <c r="WDY49" s="320"/>
      <c r="WDZ49" s="321"/>
      <c r="WEA49" s="1159"/>
      <c r="WEB49" s="1161"/>
      <c r="WEC49" s="1162"/>
      <c r="WED49" s="1162"/>
      <c r="WEE49" s="1162"/>
      <c r="WEF49" s="1163"/>
      <c r="WEG49" s="269"/>
      <c r="WEH49" s="267"/>
      <c r="WEI49" s="320"/>
      <c r="WEJ49" s="321"/>
      <c r="WEK49" s="1159"/>
      <c r="WEL49" s="1161"/>
      <c r="WEM49" s="1162"/>
      <c r="WEN49" s="1162"/>
      <c r="WEO49" s="1162"/>
      <c r="WEP49" s="1163"/>
      <c r="WEQ49" s="269"/>
      <c r="WER49" s="267"/>
      <c r="WES49" s="320"/>
      <c r="WET49" s="321"/>
      <c r="WEU49" s="1159"/>
      <c r="WEV49" s="1161"/>
      <c r="WEW49" s="1162"/>
      <c r="WEX49" s="1162"/>
      <c r="WEY49" s="1162"/>
      <c r="WEZ49" s="1163"/>
      <c r="WFA49" s="269"/>
      <c r="WFB49" s="267"/>
      <c r="WFC49" s="320"/>
      <c r="WFD49" s="321"/>
      <c r="WFE49" s="1159"/>
      <c r="WFF49" s="1161"/>
      <c r="WFG49" s="1162"/>
      <c r="WFH49" s="1162"/>
      <c r="WFI49" s="1162"/>
      <c r="WFJ49" s="1163"/>
      <c r="WFK49" s="269"/>
      <c r="WFL49" s="267"/>
      <c r="WFM49" s="320"/>
      <c r="WFN49" s="321"/>
      <c r="WFO49" s="1159"/>
      <c r="WFP49" s="1161"/>
      <c r="WFQ49" s="1162"/>
      <c r="WFR49" s="1162"/>
      <c r="WFS49" s="1162"/>
      <c r="WFT49" s="1163"/>
      <c r="WFU49" s="269"/>
      <c r="WFV49" s="267"/>
      <c r="WFW49" s="320"/>
      <c r="WFX49" s="321"/>
      <c r="WFY49" s="1159"/>
      <c r="WFZ49" s="1161"/>
      <c r="WGA49" s="1162"/>
      <c r="WGB49" s="1162"/>
      <c r="WGC49" s="1162"/>
      <c r="WGD49" s="1163"/>
      <c r="WGE49" s="269"/>
      <c r="WGF49" s="267"/>
      <c r="WGG49" s="320"/>
      <c r="WGH49" s="321"/>
      <c r="WGI49" s="1159"/>
      <c r="WGJ49" s="1161"/>
      <c r="WGK49" s="1162"/>
      <c r="WGL49" s="1162"/>
      <c r="WGM49" s="1162"/>
      <c r="WGN49" s="1163"/>
      <c r="WGO49" s="269"/>
      <c r="WGP49" s="267"/>
      <c r="WGQ49" s="320"/>
      <c r="WGR49" s="321"/>
      <c r="WGS49" s="1159"/>
      <c r="WGT49" s="1161"/>
      <c r="WGU49" s="1162"/>
      <c r="WGV49" s="1162"/>
      <c r="WGW49" s="1162"/>
      <c r="WGX49" s="1163"/>
      <c r="WGY49" s="269"/>
      <c r="WGZ49" s="267"/>
      <c r="WHA49" s="320"/>
      <c r="WHB49" s="321"/>
      <c r="WHC49" s="1159"/>
      <c r="WHD49" s="1161"/>
      <c r="WHE49" s="1162"/>
      <c r="WHF49" s="1162"/>
      <c r="WHG49" s="1162"/>
      <c r="WHH49" s="1163"/>
      <c r="WHI49" s="269"/>
      <c r="WHJ49" s="267"/>
      <c r="WHK49" s="320"/>
      <c r="WHL49" s="321"/>
      <c r="WHM49" s="1159"/>
      <c r="WHN49" s="1161"/>
      <c r="WHO49" s="1162"/>
      <c r="WHP49" s="1162"/>
      <c r="WHQ49" s="1162"/>
      <c r="WHR49" s="1163"/>
      <c r="WHS49" s="269"/>
      <c r="WHT49" s="267"/>
      <c r="WHU49" s="320"/>
      <c r="WHV49" s="321"/>
      <c r="WHW49" s="1159"/>
      <c r="WHX49" s="1161"/>
      <c r="WHY49" s="1162"/>
      <c r="WHZ49" s="1162"/>
      <c r="WIA49" s="1162"/>
      <c r="WIB49" s="1163"/>
      <c r="WIC49" s="269"/>
      <c r="WID49" s="267"/>
      <c r="WIE49" s="320"/>
      <c r="WIF49" s="321"/>
      <c r="WIG49" s="1159"/>
      <c r="WIH49" s="1161"/>
      <c r="WII49" s="1162"/>
      <c r="WIJ49" s="1162"/>
      <c r="WIK49" s="1162"/>
      <c r="WIL49" s="1163"/>
      <c r="WIM49" s="269"/>
      <c r="WIN49" s="267"/>
      <c r="WIO49" s="320"/>
      <c r="WIP49" s="321"/>
      <c r="WIQ49" s="1159"/>
      <c r="WIR49" s="1161"/>
      <c r="WIS49" s="1162"/>
      <c r="WIT49" s="1162"/>
      <c r="WIU49" s="1162"/>
      <c r="WIV49" s="1163"/>
      <c r="WIW49" s="269"/>
      <c r="WIX49" s="267"/>
      <c r="WIY49" s="320"/>
      <c r="WIZ49" s="321"/>
      <c r="WJA49" s="1159"/>
      <c r="WJB49" s="1161"/>
      <c r="WJC49" s="1162"/>
      <c r="WJD49" s="1162"/>
      <c r="WJE49" s="1162"/>
      <c r="WJF49" s="1163"/>
      <c r="WJG49" s="269"/>
      <c r="WJH49" s="267"/>
      <c r="WJI49" s="320"/>
      <c r="WJJ49" s="321"/>
      <c r="WJK49" s="1159"/>
      <c r="WJL49" s="1161"/>
      <c r="WJM49" s="1162"/>
      <c r="WJN49" s="1162"/>
      <c r="WJO49" s="1162"/>
      <c r="WJP49" s="1163"/>
      <c r="WJQ49" s="269"/>
      <c r="WJR49" s="267"/>
      <c r="WJS49" s="320"/>
      <c r="WJT49" s="321"/>
      <c r="WJU49" s="1159"/>
      <c r="WJV49" s="1161"/>
      <c r="WJW49" s="1162"/>
      <c r="WJX49" s="1162"/>
      <c r="WJY49" s="1162"/>
      <c r="WJZ49" s="1163"/>
      <c r="WKA49" s="269"/>
      <c r="WKB49" s="267"/>
      <c r="WKC49" s="320"/>
      <c r="WKD49" s="321"/>
      <c r="WKE49" s="1159"/>
      <c r="WKF49" s="1161"/>
      <c r="WKG49" s="1162"/>
      <c r="WKH49" s="1162"/>
      <c r="WKI49" s="1162"/>
      <c r="WKJ49" s="1163"/>
      <c r="WKK49" s="269"/>
      <c r="WKL49" s="267"/>
      <c r="WKM49" s="320"/>
      <c r="WKN49" s="321"/>
      <c r="WKO49" s="1159"/>
      <c r="WKP49" s="1161"/>
      <c r="WKQ49" s="1162"/>
      <c r="WKR49" s="1162"/>
      <c r="WKS49" s="1162"/>
      <c r="WKT49" s="1163"/>
      <c r="WKU49" s="269"/>
      <c r="WKV49" s="267"/>
      <c r="WKW49" s="320"/>
      <c r="WKX49" s="321"/>
      <c r="WKY49" s="1159"/>
      <c r="WKZ49" s="1161"/>
      <c r="WLA49" s="1162"/>
      <c r="WLB49" s="1162"/>
      <c r="WLC49" s="1162"/>
      <c r="WLD49" s="1163"/>
      <c r="WLE49" s="269"/>
      <c r="WLF49" s="267"/>
      <c r="WLG49" s="320"/>
      <c r="WLH49" s="321"/>
      <c r="WLI49" s="1159"/>
      <c r="WLJ49" s="1161"/>
      <c r="WLK49" s="1162"/>
      <c r="WLL49" s="1162"/>
      <c r="WLM49" s="1162"/>
      <c r="WLN49" s="1163"/>
      <c r="WLO49" s="269"/>
      <c r="WLP49" s="267"/>
      <c r="WLQ49" s="320"/>
      <c r="WLR49" s="321"/>
      <c r="WLS49" s="1159"/>
      <c r="WLT49" s="1161"/>
      <c r="WLU49" s="1162"/>
      <c r="WLV49" s="1162"/>
      <c r="WLW49" s="1162"/>
      <c r="WLX49" s="1163"/>
      <c r="WLY49" s="269"/>
      <c r="WLZ49" s="267"/>
      <c r="WMA49" s="320"/>
      <c r="WMB49" s="321"/>
      <c r="WMC49" s="1159"/>
      <c r="WMD49" s="1161"/>
      <c r="WME49" s="1162"/>
      <c r="WMF49" s="1162"/>
      <c r="WMG49" s="1162"/>
      <c r="WMH49" s="1163"/>
      <c r="WMI49" s="269"/>
      <c r="WMJ49" s="267"/>
      <c r="WMK49" s="320"/>
      <c r="WML49" s="321"/>
      <c r="WMM49" s="1159"/>
      <c r="WMN49" s="1161"/>
      <c r="WMO49" s="1162"/>
      <c r="WMP49" s="1162"/>
      <c r="WMQ49" s="1162"/>
      <c r="WMR49" s="1163"/>
      <c r="WMS49" s="269"/>
      <c r="WMT49" s="267"/>
      <c r="WMU49" s="320"/>
      <c r="WMV49" s="321"/>
      <c r="WMW49" s="1159"/>
      <c r="WMX49" s="1161"/>
      <c r="WMY49" s="1162"/>
      <c r="WMZ49" s="1162"/>
      <c r="WNA49" s="1162"/>
      <c r="WNB49" s="1163"/>
      <c r="WNC49" s="269"/>
      <c r="WND49" s="267"/>
      <c r="WNE49" s="320"/>
      <c r="WNF49" s="321"/>
      <c r="WNG49" s="1159"/>
      <c r="WNH49" s="1161"/>
      <c r="WNI49" s="1162"/>
      <c r="WNJ49" s="1162"/>
      <c r="WNK49" s="1162"/>
      <c r="WNL49" s="1163"/>
      <c r="WNM49" s="269"/>
      <c r="WNN49" s="267"/>
      <c r="WNO49" s="320"/>
      <c r="WNP49" s="321"/>
      <c r="WNQ49" s="1159"/>
      <c r="WNR49" s="1161"/>
      <c r="WNS49" s="1162"/>
      <c r="WNT49" s="1162"/>
      <c r="WNU49" s="1162"/>
      <c r="WNV49" s="1163"/>
      <c r="WNW49" s="269"/>
      <c r="WNX49" s="267"/>
      <c r="WNY49" s="320"/>
      <c r="WNZ49" s="321"/>
      <c r="WOA49" s="1159"/>
      <c r="WOB49" s="1161"/>
      <c r="WOC49" s="1162"/>
      <c r="WOD49" s="1162"/>
      <c r="WOE49" s="1162"/>
      <c r="WOF49" s="1163"/>
      <c r="WOG49" s="269"/>
      <c r="WOH49" s="267"/>
      <c r="WOI49" s="320"/>
      <c r="WOJ49" s="321"/>
      <c r="WOK49" s="1159"/>
      <c r="WOL49" s="1161"/>
      <c r="WOM49" s="1162"/>
      <c r="WON49" s="1162"/>
      <c r="WOO49" s="1162"/>
      <c r="WOP49" s="1163"/>
      <c r="WOQ49" s="269"/>
      <c r="WOR49" s="267"/>
      <c r="WOS49" s="320"/>
      <c r="WOT49" s="321"/>
      <c r="WOU49" s="1159"/>
      <c r="WOV49" s="1161"/>
      <c r="WOW49" s="1162"/>
      <c r="WOX49" s="1162"/>
      <c r="WOY49" s="1162"/>
      <c r="WOZ49" s="1163"/>
      <c r="WPA49" s="269"/>
      <c r="WPB49" s="267"/>
      <c r="WPC49" s="320"/>
      <c r="WPD49" s="321"/>
      <c r="WPE49" s="1159"/>
      <c r="WPF49" s="1161"/>
      <c r="WPG49" s="1162"/>
      <c r="WPH49" s="1162"/>
      <c r="WPI49" s="1162"/>
      <c r="WPJ49" s="1163"/>
      <c r="WPK49" s="269"/>
      <c r="WPL49" s="267"/>
      <c r="WPM49" s="320"/>
      <c r="WPN49" s="321"/>
      <c r="WPO49" s="1159"/>
      <c r="WPP49" s="1161"/>
      <c r="WPQ49" s="1162"/>
      <c r="WPR49" s="1162"/>
      <c r="WPS49" s="1162"/>
      <c r="WPT49" s="1163"/>
      <c r="WPU49" s="269"/>
      <c r="WPV49" s="267"/>
      <c r="WPW49" s="320"/>
      <c r="WPX49" s="321"/>
      <c r="WPY49" s="1159"/>
      <c r="WPZ49" s="1161"/>
      <c r="WQA49" s="1162"/>
      <c r="WQB49" s="1162"/>
      <c r="WQC49" s="1162"/>
      <c r="WQD49" s="1163"/>
      <c r="WQE49" s="269"/>
      <c r="WQF49" s="267"/>
      <c r="WQG49" s="320"/>
      <c r="WQH49" s="321"/>
      <c r="WQI49" s="1159"/>
      <c r="WQJ49" s="1161"/>
      <c r="WQK49" s="1162"/>
      <c r="WQL49" s="1162"/>
      <c r="WQM49" s="1162"/>
      <c r="WQN49" s="1163"/>
      <c r="WQO49" s="269"/>
      <c r="WQP49" s="267"/>
      <c r="WQQ49" s="320"/>
      <c r="WQR49" s="321"/>
      <c r="WQS49" s="1159"/>
      <c r="WQT49" s="1161"/>
      <c r="WQU49" s="1162"/>
      <c r="WQV49" s="1162"/>
      <c r="WQW49" s="1162"/>
      <c r="WQX49" s="1163"/>
      <c r="WQY49" s="269"/>
      <c r="WQZ49" s="267"/>
      <c r="WRA49" s="320"/>
      <c r="WRB49" s="321"/>
      <c r="WRC49" s="1159"/>
      <c r="WRD49" s="1161"/>
      <c r="WRE49" s="1162"/>
      <c r="WRF49" s="1162"/>
      <c r="WRG49" s="1162"/>
      <c r="WRH49" s="1163"/>
      <c r="WRI49" s="269"/>
      <c r="WRJ49" s="267"/>
      <c r="WRK49" s="320"/>
      <c r="WRL49" s="321"/>
      <c r="WRM49" s="1159"/>
      <c r="WRN49" s="1161"/>
      <c r="WRO49" s="1162"/>
      <c r="WRP49" s="1162"/>
      <c r="WRQ49" s="1162"/>
      <c r="WRR49" s="1163"/>
      <c r="WRS49" s="269"/>
      <c r="WRT49" s="267"/>
      <c r="WRU49" s="320"/>
      <c r="WRV49" s="321"/>
      <c r="WRW49" s="1159"/>
      <c r="WRX49" s="1161"/>
      <c r="WRY49" s="1162"/>
      <c r="WRZ49" s="1162"/>
      <c r="WSA49" s="1162"/>
      <c r="WSB49" s="1163"/>
      <c r="WSC49" s="269"/>
      <c r="WSD49" s="267"/>
      <c r="WSE49" s="320"/>
      <c r="WSF49" s="321"/>
      <c r="WSG49" s="1159"/>
      <c r="WSH49" s="1161"/>
      <c r="WSI49" s="1162"/>
      <c r="WSJ49" s="1162"/>
      <c r="WSK49" s="1162"/>
      <c r="WSL49" s="1163"/>
      <c r="WSM49" s="269"/>
      <c r="WSN49" s="267"/>
      <c r="WSO49" s="320"/>
      <c r="WSP49" s="321"/>
      <c r="WSQ49" s="1159"/>
      <c r="WSR49" s="1161"/>
      <c r="WSS49" s="1162"/>
      <c r="WST49" s="1162"/>
      <c r="WSU49" s="1162"/>
      <c r="WSV49" s="1163"/>
      <c r="WSW49" s="269"/>
      <c r="WSX49" s="267"/>
      <c r="WSY49" s="320"/>
      <c r="WSZ49" s="321"/>
      <c r="WTA49" s="1159"/>
      <c r="WTB49" s="1161"/>
      <c r="WTC49" s="1162"/>
      <c r="WTD49" s="1162"/>
      <c r="WTE49" s="1162"/>
      <c r="WTF49" s="1163"/>
      <c r="WTG49" s="269"/>
      <c r="WTH49" s="267"/>
      <c r="WTI49" s="320"/>
      <c r="WTJ49" s="321"/>
      <c r="WTK49" s="1159"/>
      <c r="WTL49" s="1161"/>
      <c r="WTM49" s="1162"/>
      <c r="WTN49" s="1162"/>
      <c r="WTO49" s="1162"/>
      <c r="WTP49" s="1163"/>
      <c r="WTQ49" s="269"/>
      <c r="WTR49" s="267"/>
      <c r="WTS49" s="320"/>
      <c r="WTT49" s="321"/>
      <c r="WTU49" s="1159"/>
      <c r="WTV49" s="1161"/>
      <c r="WTW49" s="1162"/>
      <c r="WTX49" s="1162"/>
      <c r="WTY49" s="1162"/>
      <c r="WTZ49" s="1163"/>
      <c r="WUA49" s="269"/>
      <c r="WUB49" s="267"/>
      <c r="WUC49" s="320"/>
      <c r="WUD49" s="321"/>
      <c r="WUE49" s="1159"/>
      <c r="WUF49" s="1161"/>
      <c r="WUG49" s="1162"/>
      <c r="WUH49" s="1162"/>
      <c r="WUI49" s="1162"/>
      <c r="WUJ49" s="1163"/>
      <c r="WUK49" s="269"/>
      <c r="WUL49" s="267"/>
      <c r="WUM49" s="320"/>
      <c r="WUN49" s="321"/>
      <c r="WUO49" s="1159"/>
      <c r="WUP49" s="1161"/>
      <c r="WUQ49" s="1162"/>
      <c r="WUR49" s="1162"/>
      <c r="WUS49" s="1162"/>
      <c r="WUT49" s="1163"/>
      <c r="WUU49" s="269"/>
      <c r="WUV49" s="267"/>
      <c r="WUW49" s="320"/>
      <c r="WUX49" s="321"/>
      <c r="WUY49" s="1159"/>
      <c r="WUZ49" s="1161"/>
      <c r="WVA49" s="1162"/>
      <c r="WVB49" s="1162"/>
      <c r="WVC49" s="1162"/>
      <c r="WVD49" s="1163"/>
      <c r="WVE49" s="269"/>
      <c r="WVF49" s="267"/>
      <c r="WVG49" s="320"/>
      <c r="WVH49" s="321"/>
      <c r="WVI49" s="1159"/>
      <c r="WVJ49" s="1161"/>
      <c r="WVK49" s="1162"/>
      <c r="WVL49" s="1162"/>
      <c r="WVM49" s="1162"/>
      <c r="WVN49" s="1163"/>
      <c r="WVO49" s="269"/>
      <c r="WVP49" s="267"/>
      <c r="WVQ49" s="320"/>
      <c r="WVR49" s="321"/>
      <c r="WVS49" s="1159"/>
      <c r="WVT49" s="1161"/>
      <c r="WVU49" s="1162"/>
      <c r="WVV49" s="1162"/>
      <c r="WVW49" s="1162"/>
      <c r="WVX49" s="1163"/>
      <c r="WVY49" s="269"/>
      <c r="WVZ49" s="267"/>
      <c r="WWA49" s="320"/>
      <c r="WWB49" s="321"/>
      <c r="WWC49" s="1159"/>
      <c r="WWD49" s="1161"/>
      <c r="WWE49" s="1162"/>
      <c r="WWF49" s="1162"/>
      <c r="WWG49" s="1162"/>
      <c r="WWH49" s="1163"/>
      <c r="WWI49" s="269"/>
      <c r="WWJ49" s="267"/>
      <c r="WWK49" s="320"/>
      <c r="WWL49" s="321"/>
      <c r="WWM49" s="1159"/>
      <c r="WWN49" s="1161"/>
      <c r="WWO49" s="1162"/>
      <c r="WWP49" s="1162"/>
      <c r="WWQ49" s="1162"/>
      <c r="WWR49" s="1163"/>
      <c r="WWS49" s="269"/>
      <c r="WWT49" s="267"/>
      <c r="WWU49" s="320"/>
      <c r="WWV49" s="321"/>
      <c r="WWW49" s="1159"/>
      <c r="WWX49" s="1161"/>
      <c r="WWY49" s="1162"/>
      <c r="WWZ49" s="1162"/>
      <c r="WXA49" s="1162"/>
      <c r="WXB49" s="1163"/>
      <c r="WXC49" s="269"/>
      <c r="WXD49" s="267"/>
      <c r="WXE49" s="320"/>
      <c r="WXF49" s="321"/>
      <c r="WXG49" s="1159"/>
      <c r="WXH49" s="1161"/>
      <c r="WXI49" s="1162"/>
      <c r="WXJ49" s="1162"/>
      <c r="WXK49" s="1162"/>
      <c r="WXL49" s="1163"/>
      <c r="WXM49" s="269"/>
      <c r="WXN49" s="267"/>
      <c r="WXO49" s="320"/>
      <c r="WXP49" s="321"/>
      <c r="WXQ49" s="1159"/>
      <c r="WXR49" s="1161"/>
      <c r="WXS49" s="1162"/>
      <c r="WXT49" s="1162"/>
      <c r="WXU49" s="1162"/>
      <c r="WXV49" s="1163"/>
      <c r="WXW49" s="269"/>
      <c r="WXX49" s="267"/>
      <c r="WXY49" s="320"/>
      <c r="WXZ49" s="321"/>
      <c r="WYA49" s="1159"/>
      <c r="WYB49" s="1161"/>
      <c r="WYC49" s="1162"/>
      <c r="WYD49" s="1162"/>
      <c r="WYE49" s="1162"/>
      <c r="WYF49" s="1163"/>
      <c r="WYG49" s="269"/>
      <c r="WYH49" s="267"/>
      <c r="WYI49" s="320"/>
      <c r="WYJ49" s="321"/>
      <c r="WYK49" s="1159"/>
      <c r="WYL49" s="1161"/>
      <c r="WYM49" s="1162"/>
      <c r="WYN49" s="1162"/>
      <c r="WYO49" s="1162"/>
      <c r="WYP49" s="1163"/>
      <c r="WYQ49" s="269"/>
      <c r="WYR49" s="267"/>
      <c r="WYS49" s="320"/>
      <c r="WYT49" s="321"/>
      <c r="WYU49" s="1159"/>
      <c r="WYV49" s="1161"/>
      <c r="WYW49" s="1162"/>
      <c r="WYX49" s="1162"/>
      <c r="WYY49" s="1162"/>
      <c r="WYZ49" s="1163"/>
      <c r="WZA49" s="269"/>
      <c r="WZB49" s="267"/>
      <c r="WZC49" s="320"/>
      <c r="WZD49" s="321"/>
      <c r="WZE49" s="1159"/>
      <c r="WZF49" s="1161"/>
      <c r="WZG49" s="1162"/>
      <c r="WZH49" s="1162"/>
      <c r="WZI49" s="1162"/>
      <c r="WZJ49" s="1163"/>
      <c r="WZK49" s="269"/>
      <c r="WZL49" s="267"/>
      <c r="WZM49" s="320"/>
      <c r="WZN49" s="321"/>
      <c r="WZO49" s="1159"/>
      <c r="WZP49" s="1161"/>
      <c r="WZQ49" s="1162"/>
      <c r="WZR49" s="1162"/>
      <c r="WZS49" s="1162"/>
      <c r="WZT49" s="1163"/>
      <c r="WZU49" s="269"/>
      <c r="WZV49" s="267"/>
      <c r="WZW49" s="320"/>
      <c r="WZX49" s="321"/>
      <c r="WZY49" s="1159"/>
      <c r="WZZ49" s="1161"/>
      <c r="XAA49" s="1162"/>
      <c r="XAB49" s="1162"/>
      <c r="XAC49" s="1162"/>
      <c r="XAD49" s="1163"/>
      <c r="XAE49" s="269"/>
      <c r="XAF49" s="267"/>
      <c r="XAG49" s="320"/>
      <c r="XAH49" s="321"/>
      <c r="XAI49" s="1159"/>
      <c r="XAJ49" s="1161"/>
      <c r="XAK49" s="1162"/>
      <c r="XAL49" s="1162"/>
      <c r="XAM49" s="1162"/>
      <c r="XAN49" s="1163"/>
      <c r="XAO49" s="269"/>
      <c r="XAP49" s="267"/>
      <c r="XAQ49" s="320"/>
      <c r="XAR49" s="321"/>
      <c r="XAS49" s="1159"/>
      <c r="XAT49" s="1161"/>
      <c r="XAU49" s="1162"/>
      <c r="XAV49" s="1162"/>
      <c r="XAW49" s="1162"/>
      <c r="XAX49" s="1163"/>
      <c r="XAY49" s="269"/>
      <c r="XAZ49" s="267"/>
      <c r="XBA49" s="320"/>
      <c r="XBB49" s="321"/>
      <c r="XBC49" s="1159"/>
      <c r="XBD49" s="1161"/>
      <c r="XBE49" s="1162"/>
      <c r="XBF49" s="1162"/>
      <c r="XBG49" s="1162"/>
      <c r="XBH49" s="1163"/>
      <c r="XBI49" s="269"/>
      <c r="XBJ49" s="267"/>
      <c r="XBK49" s="320"/>
      <c r="XBL49" s="321"/>
      <c r="XBM49" s="1159"/>
      <c r="XBN49" s="1161"/>
      <c r="XBO49" s="1162"/>
      <c r="XBP49" s="1162"/>
      <c r="XBQ49" s="1162"/>
      <c r="XBR49" s="1163"/>
      <c r="XBS49" s="269"/>
      <c r="XBT49" s="267"/>
      <c r="XBU49" s="320"/>
      <c r="XBV49" s="321"/>
      <c r="XBW49" s="1159"/>
      <c r="XBX49" s="1161"/>
      <c r="XBY49" s="1162"/>
      <c r="XBZ49" s="1162"/>
      <c r="XCA49" s="1162"/>
      <c r="XCB49" s="1163"/>
      <c r="XCC49" s="269"/>
      <c r="XCD49" s="267"/>
      <c r="XCE49" s="320"/>
      <c r="XCF49" s="321"/>
      <c r="XCG49" s="1159"/>
      <c r="XCH49" s="1161"/>
      <c r="XCI49" s="1162"/>
      <c r="XCJ49" s="1162"/>
      <c r="XCK49" s="1162"/>
      <c r="XCL49" s="1163"/>
      <c r="XCM49" s="269"/>
      <c r="XCN49" s="267"/>
      <c r="XCO49" s="320"/>
      <c r="XCP49" s="321"/>
      <c r="XCQ49" s="1159"/>
      <c r="XCR49" s="1161"/>
      <c r="XCS49" s="1162"/>
      <c r="XCT49" s="1162"/>
      <c r="XCU49" s="1162"/>
      <c r="XCV49" s="1163"/>
      <c r="XCW49" s="269"/>
      <c r="XCX49" s="267"/>
      <c r="XCY49" s="320"/>
      <c r="XCZ49" s="321"/>
      <c r="XDA49" s="1159"/>
      <c r="XDB49" s="1161"/>
      <c r="XDC49" s="1162"/>
      <c r="XDD49" s="1162"/>
      <c r="XDE49" s="1162"/>
      <c r="XDF49" s="1163"/>
      <c r="XDG49" s="269"/>
      <c r="XDH49" s="267"/>
      <c r="XDI49" s="320"/>
      <c r="XDJ49" s="321"/>
      <c r="XDK49" s="1159"/>
      <c r="XDL49" s="1161"/>
      <c r="XDM49" s="1162"/>
      <c r="XDN49" s="1162"/>
      <c r="XDO49" s="1162"/>
      <c r="XDP49" s="1163"/>
      <c r="XDQ49" s="269"/>
      <c r="XDR49" s="267"/>
      <c r="XDS49" s="320"/>
      <c r="XDT49" s="321"/>
      <c r="XDU49" s="1159"/>
      <c r="XDV49" s="1161"/>
      <c r="XDW49" s="1162"/>
      <c r="XDX49" s="1162"/>
      <c r="XDY49" s="1162"/>
      <c r="XDZ49" s="1163"/>
      <c r="XEA49" s="269"/>
      <c r="XEB49" s="267"/>
      <c r="XEC49" s="320"/>
      <c r="XED49" s="321"/>
      <c r="XEE49" s="1159"/>
      <c r="XEF49" s="1161"/>
      <c r="XEG49" s="1162"/>
      <c r="XEH49" s="1162"/>
      <c r="XEI49" s="1162"/>
      <c r="XEJ49" s="1163"/>
      <c r="XEK49" s="269"/>
      <c r="XEL49" s="267"/>
      <c r="XEM49" s="320"/>
      <c r="XEN49" s="321"/>
      <c r="XEO49" s="1159"/>
      <c r="XEP49" s="1161"/>
      <c r="XEQ49" s="1162"/>
      <c r="XER49" s="1162"/>
      <c r="XES49" s="1162"/>
      <c r="XET49" s="1163"/>
      <c r="XEU49" s="269"/>
      <c r="XEV49" s="267"/>
      <c r="XEW49" s="320"/>
      <c r="XEX49" s="321"/>
      <c r="XEY49" s="1159"/>
      <c r="XEZ49" s="1161"/>
      <c r="XFA49" s="1162"/>
      <c r="XFB49" s="1162"/>
      <c r="XFC49" s="1162"/>
      <c r="XFD49" s="1163"/>
    </row>
    <row r="50" spans="1:16384" ht="13" x14ac:dyDescent="0.2">
      <c r="A50" s="267"/>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322"/>
      <c r="AL50" s="323"/>
      <c r="AM50" s="1160"/>
      <c r="AN50" s="324" t="s">
        <v>524</v>
      </c>
      <c r="AO50" s="325" t="s">
        <v>525</v>
      </c>
      <c r="AP50" s="326" t="s">
        <v>526</v>
      </c>
      <c r="AQ50" s="327" t="s">
        <v>527</v>
      </c>
      <c r="AR50" s="328" t="s">
        <v>528</v>
      </c>
      <c r="AU50" s="322"/>
      <c r="AV50" s="323"/>
      <c r="AW50" s="1160"/>
      <c r="AX50" s="324"/>
      <c r="AY50" s="325"/>
      <c r="AZ50" s="326"/>
      <c r="BA50" s="327"/>
      <c r="BB50" s="328"/>
      <c r="BC50" s="269"/>
      <c r="BD50" s="267"/>
      <c r="BE50" s="322"/>
      <c r="BF50" s="323"/>
      <c r="BG50" s="1160"/>
      <c r="BH50" s="324"/>
      <c r="BI50" s="325"/>
      <c r="BJ50" s="326"/>
      <c r="BK50" s="327"/>
      <c r="BL50" s="328"/>
      <c r="BM50" s="269"/>
      <c r="BN50" s="267"/>
      <c r="BO50" s="322"/>
      <c r="BP50" s="323"/>
      <c r="BQ50" s="1160"/>
      <c r="BR50" s="324"/>
      <c r="BS50" s="325"/>
      <c r="BT50" s="326"/>
      <c r="BU50" s="327"/>
      <c r="BV50" s="328"/>
      <c r="BW50" s="269"/>
      <c r="BX50" s="267"/>
      <c r="BY50" s="322"/>
      <c r="BZ50" s="323"/>
      <c r="CA50" s="1160"/>
      <c r="CB50" s="324"/>
      <c r="CC50" s="325"/>
      <c r="CD50" s="326"/>
      <c r="CE50" s="327"/>
      <c r="CF50" s="328"/>
      <c r="CG50" s="269"/>
      <c r="CH50" s="267"/>
      <c r="CI50" s="322"/>
      <c r="CJ50" s="323"/>
      <c r="CK50" s="1160"/>
      <c r="CL50" s="324"/>
      <c r="CM50" s="325"/>
      <c r="CN50" s="326"/>
      <c r="CO50" s="327"/>
      <c r="CP50" s="328"/>
      <c r="CQ50" s="269"/>
      <c r="CR50" s="267"/>
      <c r="CS50" s="322"/>
      <c r="CT50" s="323"/>
      <c r="CU50" s="1160"/>
      <c r="CV50" s="324"/>
      <c r="CW50" s="325"/>
      <c r="CX50" s="326"/>
      <c r="CY50" s="327"/>
      <c r="CZ50" s="328"/>
      <c r="DA50" s="269"/>
      <c r="DB50" s="267"/>
      <c r="DC50" s="322"/>
      <c r="DD50" s="323"/>
      <c r="DE50" s="1160"/>
      <c r="DF50" s="324"/>
      <c r="DG50" s="325"/>
      <c r="DH50" s="326"/>
      <c r="DI50" s="327"/>
      <c r="DJ50" s="328"/>
      <c r="DK50" s="269"/>
      <c r="DL50" s="267"/>
      <c r="DM50" s="322"/>
      <c r="DN50" s="323"/>
      <c r="DO50" s="1160"/>
      <c r="DP50" s="324"/>
      <c r="DQ50" s="325"/>
      <c r="DR50" s="326"/>
      <c r="DS50" s="327"/>
      <c r="DT50" s="328"/>
      <c r="DU50" s="269"/>
      <c r="DV50" s="267"/>
      <c r="DW50" s="322"/>
      <c r="DX50" s="323"/>
      <c r="DY50" s="1160"/>
      <c r="DZ50" s="324"/>
      <c r="EA50" s="325"/>
      <c r="EB50" s="326"/>
      <c r="EC50" s="327"/>
      <c r="ED50" s="328"/>
      <c r="EE50" s="269"/>
      <c r="EF50" s="267"/>
      <c r="EG50" s="322"/>
      <c r="EH50" s="323"/>
      <c r="EI50" s="1160"/>
      <c r="EJ50" s="324"/>
      <c r="EK50" s="325"/>
      <c r="EL50" s="326"/>
      <c r="EM50" s="327"/>
      <c r="EN50" s="328"/>
      <c r="EO50" s="269"/>
      <c r="EP50" s="267"/>
      <c r="EQ50" s="322"/>
      <c r="ER50" s="323"/>
      <c r="ES50" s="1160"/>
      <c r="ET50" s="324"/>
      <c r="EU50" s="325"/>
      <c r="EV50" s="326"/>
      <c r="EW50" s="327"/>
      <c r="EX50" s="328"/>
      <c r="EY50" s="269"/>
      <c r="EZ50" s="267"/>
      <c r="FA50" s="322"/>
      <c r="FB50" s="323"/>
      <c r="FC50" s="1160"/>
      <c r="FD50" s="324"/>
      <c r="FE50" s="325"/>
      <c r="FF50" s="326"/>
      <c r="FG50" s="327"/>
      <c r="FH50" s="328"/>
      <c r="FI50" s="269"/>
      <c r="FJ50" s="267"/>
      <c r="FK50" s="322"/>
      <c r="FL50" s="323"/>
      <c r="FM50" s="1160"/>
      <c r="FN50" s="324"/>
      <c r="FO50" s="325"/>
      <c r="FP50" s="326"/>
      <c r="FQ50" s="327"/>
      <c r="FR50" s="328"/>
      <c r="FS50" s="269"/>
      <c r="FT50" s="267"/>
      <c r="FU50" s="322"/>
      <c r="FV50" s="323"/>
      <c r="FW50" s="1160"/>
      <c r="FX50" s="324"/>
      <c r="FY50" s="325"/>
      <c r="FZ50" s="326"/>
      <c r="GA50" s="327"/>
      <c r="GB50" s="328"/>
      <c r="GC50" s="269"/>
      <c r="GD50" s="267"/>
      <c r="GE50" s="322"/>
      <c r="GF50" s="323"/>
      <c r="GG50" s="1160"/>
      <c r="GH50" s="324"/>
      <c r="GI50" s="325"/>
      <c r="GJ50" s="326"/>
      <c r="GK50" s="327"/>
      <c r="GL50" s="328"/>
      <c r="GM50" s="269"/>
      <c r="GN50" s="267"/>
      <c r="GO50" s="322"/>
      <c r="GP50" s="323"/>
      <c r="GQ50" s="1160"/>
      <c r="GR50" s="324"/>
      <c r="GS50" s="325"/>
      <c r="GT50" s="326"/>
      <c r="GU50" s="327"/>
      <c r="GV50" s="328"/>
      <c r="GW50" s="269"/>
      <c r="GX50" s="267"/>
      <c r="GY50" s="322"/>
      <c r="GZ50" s="323"/>
      <c r="HA50" s="1160"/>
      <c r="HB50" s="324"/>
      <c r="HC50" s="325"/>
      <c r="HD50" s="326"/>
      <c r="HE50" s="327"/>
      <c r="HF50" s="328"/>
      <c r="HG50" s="269"/>
      <c r="HH50" s="267"/>
      <c r="HI50" s="322"/>
      <c r="HJ50" s="323"/>
      <c r="HK50" s="1160"/>
      <c r="HL50" s="324"/>
      <c r="HM50" s="325"/>
      <c r="HN50" s="326"/>
      <c r="HO50" s="327"/>
      <c r="HP50" s="328"/>
      <c r="HQ50" s="269"/>
      <c r="HR50" s="267"/>
      <c r="HS50" s="322"/>
      <c r="HT50" s="323"/>
      <c r="HU50" s="1160"/>
      <c r="HV50" s="324"/>
      <c r="HW50" s="325"/>
      <c r="HX50" s="326"/>
      <c r="HY50" s="327"/>
      <c r="HZ50" s="328"/>
      <c r="IA50" s="269"/>
      <c r="IB50" s="267"/>
      <c r="IC50" s="322"/>
      <c r="ID50" s="323"/>
      <c r="IE50" s="1160"/>
      <c r="IF50" s="324"/>
      <c r="IG50" s="325"/>
      <c r="IH50" s="326"/>
      <c r="II50" s="327"/>
      <c r="IJ50" s="328"/>
      <c r="IK50" s="269"/>
      <c r="IL50" s="267"/>
      <c r="IM50" s="322"/>
      <c r="IN50" s="323"/>
      <c r="IO50" s="1160"/>
      <c r="IP50" s="324"/>
      <c r="IQ50" s="325"/>
      <c r="IR50" s="326"/>
      <c r="IS50" s="327"/>
      <c r="IT50" s="328"/>
      <c r="IU50" s="269"/>
      <c r="IV50" s="267"/>
      <c r="IW50" s="322"/>
      <c r="IX50" s="323"/>
      <c r="IY50" s="1160"/>
      <c r="IZ50" s="324"/>
      <c r="JA50" s="325"/>
      <c r="JB50" s="326"/>
      <c r="JC50" s="327"/>
      <c r="JD50" s="328"/>
      <c r="JE50" s="269"/>
      <c r="JF50" s="267"/>
      <c r="JG50" s="322"/>
      <c r="JH50" s="323"/>
      <c r="JI50" s="1160"/>
      <c r="JJ50" s="324"/>
      <c r="JK50" s="325"/>
      <c r="JL50" s="326"/>
      <c r="JM50" s="327"/>
      <c r="JN50" s="328"/>
      <c r="JO50" s="269"/>
      <c r="JP50" s="267"/>
      <c r="JQ50" s="322"/>
      <c r="JR50" s="323"/>
      <c r="JS50" s="1160"/>
      <c r="JT50" s="324"/>
      <c r="JU50" s="325"/>
      <c r="JV50" s="326"/>
      <c r="JW50" s="327"/>
      <c r="JX50" s="328"/>
      <c r="JY50" s="269"/>
      <c r="JZ50" s="267"/>
      <c r="KA50" s="322"/>
      <c r="KB50" s="323"/>
      <c r="KC50" s="1160"/>
      <c r="KD50" s="324"/>
      <c r="KE50" s="325"/>
      <c r="KF50" s="326"/>
      <c r="KG50" s="327"/>
      <c r="KH50" s="328"/>
      <c r="KI50" s="269"/>
      <c r="KJ50" s="267"/>
      <c r="KK50" s="322"/>
      <c r="KL50" s="323"/>
      <c r="KM50" s="1160"/>
      <c r="KN50" s="324"/>
      <c r="KO50" s="325"/>
      <c r="KP50" s="326"/>
      <c r="KQ50" s="327"/>
      <c r="KR50" s="328"/>
      <c r="KS50" s="269"/>
      <c r="KT50" s="267"/>
      <c r="KU50" s="322"/>
      <c r="KV50" s="323"/>
      <c r="KW50" s="1160"/>
      <c r="KX50" s="324"/>
      <c r="KY50" s="325"/>
      <c r="KZ50" s="326"/>
      <c r="LA50" s="327"/>
      <c r="LB50" s="328"/>
      <c r="LC50" s="269"/>
      <c r="LD50" s="267"/>
      <c r="LE50" s="322"/>
      <c r="LF50" s="323"/>
      <c r="LG50" s="1160"/>
      <c r="LH50" s="324"/>
      <c r="LI50" s="325"/>
      <c r="LJ50" s="326"/>
      <c r="LK50" s="327"/>
      <c r="LL50" s="328"/>
      <c r="LM50" s="269"/>
      <c r="LN50" s="267"/>
      <c r="LO50" s="322"/>
      <c r="LP50" s="323"/>
      <c r="LQ50" s="1160"/>
      <c r="LR50" s="324"/>
      <c r="LS50" s="325"/>
      <c r="LT50" s="326"/>
      <c r="LU50" s="327"/>
      <c r="LV50" s="328"/>
      <c r="LW50" s="269"/>
      <c r="LX50" s="267"/>
      <c r="LY50" s="322"/>
      <c r="LZ50" s="323"/>
      <c r="MA50" s="1160"/>
      <c r="MB50" s="324"/>
      <c r="MC50" s="325"/>
      <c r="MD50" s="326"/>
      <c r="ME50" s="327"/>
      <c r="MF50" s="328"/>
      <c r="MG50" s="269"/>
      <c r="MH50" s="267"/>
      <c r="MI50" s="322"/>
      <c r="MJ50" s="323"/>
      <c r="MK50" s="1160"/>
      <c r="ML50" s="324"/>
      <c r="MM50" s="325"/>
      <c r="MN50" s="326"/>
      <c r="MO50" s="327"/>
      <c r="MP50" s="328"/>
      <c r="MQ50" s="269"/>
      <c r="MR50" s="267"/>
      <c r="MS50" s="322"/>
      <c r="MT50" s="323"/>
      <c r="MU50" s="1160"/>
      <c r="MV50" s="324"/>
      <c r="MW50" s="325"/>
      <c r="MX50" s="326"/>
      <c r="MY50" s="327"/>
      <c r="MZ50" s="328"/>
      <c r="NA50" s="269"/>
      <c r="NB50" s="267"/>
      <c r="NC50" s="322"/>
      <c r="ND50" s="323"/>
      <c r="NE50" s="1160"/>
      <c r="NF50" s="324"/>
      <c r="NG50" s="325"/>
      <c r="NH50" s="326"/>
      <c r="NI50" s="327"/>
      <c r="NJ50" s="328"/>
      <c r="NK50" s="269"/>
      <c r="NL50" s="267"/>
      <c r="NM50" s="322"/>
      <c r="NN50" s="323"/>
      <c r="NO50" s="1160"/>
      <c r="NP50" s="324"/>
      <c r="NQ50" s="325"/>
      <c r="NR50" s="326"/>
      <c r="NS50" s="327"/>
      <c r="NT50" s="328"/>
      <c r="NU50" s="269"/>
      <c r="NV50" s="267"/>
      <c r="NW50" s="322"/>
      <c r="NX50" s="323"/>
      <c r="NY50" s="1160"/>
      <c r="NZ50" s="324"/>
      <c r="OA50" s="325"/>
      <c r="OB50" s="326"/>
      <c r="OC50" s="327"/>
      <c r="OD50" s="328"/>
      <c r="OE50" s="269"/>
      <c r="OF50" s="267"/>
      <c r="OG50" s="322"/>
      <c r="OH50" s="323"/>
      <c r="OI50" s="1160"/>
      <c r="OJ50" s="324"/>
      <c r="OK50" s="325"/>
      <c r="OL50" s="326"/>
      <c r="OM50" s="327"/>
      <c r="ON50" s="328"/>
      <c r="OO50" s="269"/>
      <c r="OP50" s="267"/>
      <c r="OQ50" s="322"/>
      <c r="OR50" s="323"/>
      <c r="OS50" s="1160"/>
      <c r="OT50" s="324"/>
      <c r="OU50" s="325"/>
      <c r="OV50" s="326"/>
      <c r="OW50" s="327"/>
      <c r="OX50" s="328"/>
      <c r="OY50" s="269"/>
      <c r="OZ50" s="267"/>
      <c r="PA50" s="322"/>
      <c r="PB50" s="323"/>
      <c r="PC50" s="1160"/>
      <c r="PD50" s="324"/>
      <c r="PE50" s="325"/>
      <c r="PF50" s="326"/>
      <c r="PG50" s="327"/>
      <c r="PH50" s="328"/>
      <c r="PI50" s="269"/>
      <c r="PJ50" s="267"/>
      <c r="PK50" s="322"/>
      <c r="PL50" s="323"/>
      <c r="PM50" s="1160"/>
      <c r="PN50" s="324"/>
      <c r="PO50" s="325"/>
      <c r="PP50" s="326"/>
      <c r="PQ50" s="327"/>
      <c r="PR50" s="328"/>
      <c r="PS50" s="269"/>
      <c r="PT50" s="267"/>
      <c r="PU50" s="322"/>
      <c r="PV50" s="323"/>
      <c r="PW50" s="1160"/>
      <c r="PX50" s="324"/>
      <c r="PY50" s="325"/>
      <c r="PZ50" s="326"/>
      <c r="QA50" s="327"/>
      <c r="QB50" s="328"/>
      <c r="QC50" s="269"/>
      <c r="QD50" s="267"/>
      <c r="QE50" s="322"/>
      <c r="QF50" s="323"/>
      <c r="QG50" s="1160"/>
      <c r="QH50" s="324"/>
      <c r="QI50" s="325"/>
      <c r="QJ50" s="326"/>
      <c r="QK50" s="327"/>
      <c r="QL50" s="328"/>
      <c r="QM50" s="269"/>
      <c r="QN50" s="267"/>
      <c r="QO50" s="322"/>
      <c r="QP50" s="323"/>
      <c r="QQ50" s="1160"/>
      <c r="QR50" s="324"/>
      <c r="QS50" s="325"/>
      <c r="QT50" s="326"/>
      <c r="QU50" s="327"/>
      <c r="QV50" s="328"/>
      <c r="QW50" s="269"/>
      <c r="QX50" s="267"/>
      <c r="QY50" s="322"/>
      <c r="QZ50" s="323"/>
      <c r="RA50" s="1160"/>
      <c r="RB50" s="324"/>
      <c r="RC50" s="325"/>
      <c r="RD50" s="326"/>
      <c r="RE50" s="327"/>
      <c r="RF50" s="328"/>
      <c r="RG50" s="269"/>
      <c r="RH50" s="267"/>
      <c r="RI50" s="322"/>
      <c r="RJ50" s="323"/>
      <c r="RK50" s="1160"/>
      <c r="RL50" s="324"/>
      <c r="RM50" s="325"/>
      <c r="RN50" s="326"/>
      <c r="RO50" s="327"/>
      <c r="RP50" s="328"/>
      <c r="RQ50" s="269"/>
      <c r="RR50" s="267"/>
      <c r="RS50" s="322"/>
      <c r="RT50" s="323"/>
      <c r="RU50" s="1160"/>
      <c r="RV50" s="324"/>
      <c r="RW50" s="325"/>
      <c r="RX50" s="326"/>
      <c r="RY50" s="327"/>
      <c r="RZ50" s="328"/>
      <c r="SA50" s="269"/>
      <c r="SB50" s="267"/>
      <c r="SC50" s="322"/>
      <c r="SD50" s="323"/>
      <c r="SE50" s="1160"/>
      <c r="SF50" s="324"/>
      <c r="SG50" s="325"/>
      <c r="SH50" s="326"/>
      <c r="SI50" s="327"/>
      <c r="SJ50" s="328"/>
      <c r="SK50" s="269"/>
      <c r="SL50" s="267"/>
      <c r="SM50" s="322"/>
      <c r="SN50" s="323"/>
      <c r="SO50" s="1160"/>
      <c r="SP50" s="324"/>
      <c r="SQ50" s="325"/>
      <c r="SR50" s="326"/>
      <c r="SS50" s="327"/>
      <c r="ST50" s="328"/>
      <c r="SU50" s="269"/>
      <c r="SV50" s="267"/>
      <c r="SW50" s="322"/>
      <c r="SX50" s="323"/>
      <c r="SY50" s="1160"/>
      <c r="SZ50" s="324"/>
      <c r="TA50" s="325"/>
      <c r="TB50" s="326"/>
      <c r="TC50" s="327"/>
      <c r="TD50" s="328"/>
      <c r="TE50" s="269"/>
      <c r="TF50" s="267"/>
      <c r="TG50" s="322"/>
      <c r="TH50" s="323"/>
      <c r="TI50" s="1160"/>
      <c r="TJ50" s="324"/>
      <c r="TK50" s="325"/>
      <c r="TL50" s="326"/>
      <c r="TM50" s="327"/>
      <c r="TN50" s="328"/>
      <c r="TO50" s="269"/>
      <c r="TP50" s="267"/>
      <c r="TQ50" s="322"/>
      <c r="TR50" s="323"/>
      <c r="TS50" s="1160"/>
      <c r="TT50" s="324"/>
      <c r="TU50" s="325"/>
      <c r="TV50" s="326"/>
      <c r="TW50" s="327"/>
      <c r="TX50" s="328"/>
      <c r="TY50" s="269"/>
      <c r="TZ50" s="267"/>
      <c r="UA50" s="322"/>
      <c r="UB50" s="323"/>
      <c r="UC50" s="1160"/>
      <c r="UD50" s="324"/>
      <c r="UE50" s="325"/>
      <c r="UF50" s="326"/>
      <c r="UG50" s="327"/>
      <c r="UH50" s="328"/>
      <c r="UI50" s="269"/>
      <c r="UJ50" s="267"/>
      <c r="UK50" s="322"/>
      <c r="UL50" s="323"/>
      <c r="UM50" s="1160"/>
      <c r="UN50" s="324"/>
      <c r="UO50" s="325"/>
      <c r="UP50" s="326"/>
      <c r="UQ50" s="327"/>
      <c r="UR50" s="328"/>
      <c r="US50" s="269"/>
      <c r="UT50" s="267"/>
      <c r="UU50" s="322"/>
      <c r="UV50" s="323"/>
      <c r="UW50" s="1160"/>
      <c r="UX50" s="324"/>
      <c r="UY50" s="325"/>
      <c r="UZ50" s="326"/>
      <c r="VA50" s="327"/>
      <c r="VB50" s="328"/>
      <c r="VC50" s="269"/>
      <c r="VD50" s="267"/>
      <c r="VE50" s="322"/>
      <c r="VF50" s="323"/>
      <c r="VG50" s="1160"/>
      <c r="VH50" s="324"/>
      <c r="VI50" s="325"/>
      <c r="VJ50" s="326"/>
      <c r="VK50" s="327"/>
      <c r="VL50" s="328"/>
      <c r="VM50" s="269"/>
      <c r="VN50" s="267"/>
      <c r="VO50" s="322"/>
      <c r="VP50" s="323"/>
      <c r="VQ50" s="1160"/>
      <c r="VR50" s="324"/>
      <c r="VS50" s="325"/>
      <c r="VT50" s="326"/>
      <c r="VU50" s="327"/>
      <c r="VV50" s="328"/>
      <c r="VW50" s="269"/>
      <c r="VX50" s="267"/>
      <c r="VY50" s="322"/>
      <c r="VZ50" s="323"/>
      <c r="WA50" s="1160"/>
      <c r="WB50" s="324"/>
      <c r="WC50" s="325"/>
      <c r="WD50" s="326"/>
      <c r="WE50" s="327"/>
      <c r="WF50" s="328"/>
      <c r="WG50" s="269"/>
      <c r="WH50" s="267"/>
      <c r="WI50" s="322"/>
      <c r="WJ50" s="323"/>
      <c r="WK50" s="1160"/>
      <c r="WL50" s="324"/>
      <c r="WM50" s="325"/>
      <c r="WN50" s="326"/>
      <c r="WO50" s="327"/>
      <c r="WP50" s="328"/>
      <c r="WQ50" s="269"/>
      <c r="WR50" s="267"/>
      <c r="WS50" s="322"/>
      <c r="WT50" s="323"/>
      <c r="WU50" s="1160"/>
      <c r="WV50" s="324"/>
      <c r="WW50" s="325"/>
      <c r="WX50" s="326"/>
      <c r="WY50" s="327"/>
      <c r="WZ50" s="328"/>
      <c r="XA50" s="269"/>
      <c r="XB50" s="267"/>
      <c r="XC50" s="322"/>
      <c r="XD50" s="323"/>
      <c r="XE50" s="1160"/>
      <c r="XF50" s="324"/>
      <c r="XG50" s="325"/>
      <c r="XH50" s="326"/>
      <c r="XI50" s="327"/>
      <c r="XJ50" s="328"/>
      <c r="XK50" s="269"/>
      <c r="XL50" s="267"/>
      <c r="XM50" s="322"/>
      <c r="XN50" s="323"/>
      <c r="XO50" s="1160"/>
      <c r="XP50" s="324"/>
      <c r="XQ50" s="325"/>
      <c r="XR50" s="326"/>
      <c r="XS50" s="327"/>
      <c r="XT50" s="328"/>
      <c r="XU50" s="269"/>
      <c r="XV50" s="267"/>
      <c r="XW50" s="322"/>
      <c r="XX50" s="323"/>
      <c r="XY50" s="1160"/>
      <c r="XZ50" s="324"/>
      <c r="YA50" s="325"/>
      <c r="YB50" s="326"/>
      <c r="YC50" s="327"/>
      <c r="YD50" s="328"/>
      <c r="YE50" s="269"/>
      <c r="YF50" s="267"/>
      <c r="YG50" s="322"/>
      <c r="YH50" s="323"/>
      <c r="YI50" s="1160"/>
      <c r="YJ50" s="324"/>
      <c r="YK50" s="325"/>
      <c r="YL50" s="326"/>
      <c r="YM50" s="327"/>
      <c r="YN50" s="328"/>
      <c r="YO50" s="269"/>
      <c r="YP50" s="267"/>
      <c r="YQ50" s="322"/>
      <c r="YR50" s="323"/>
      <c r="YS50" s="1160"/>
      <c r="YT50" s="324"/>
      <c r="YU50" s="325"/>
      <c r="YV50" s="326"/>
      <c r="YW50" s="327"/>
      <c r="YX50" s="328"/>
      <c r="YY50" s="269"/>
      <c r="YZ50" s="267"/>
      <c r="ZA50" s="322"/>
      <c r="ZB50" s="323"/>
      <c r="ZC50" s="1160"/>
      <c r="ZD50" s="324"/>
      <c r="ZE50" s="325"/>
      <c r="ZF50" s="326"/>
      <c r="ZG50" s="327"/>
      <c r="ZH50" s="328"/>
      <c r="ZI50" s="269"/>
      <c r="ZJ50" s="267"/>
      <c r="ZK50" s="322"/>
      <c r="ZL50" s="323"/>
      <c r="ZM50" s="1160"/>
      <c r="ZN50" s="324"/>
      <c r="ZO50" s="325"/>
      <c r="ZP50" s="326"/>
      <c r="ZQ50" s="327"/>
      <c r="ZR50" s="328"/>
      <c r="ZS50" s="269"/>
      <c r="ZT50" s="267"/>
      <c r="ZU50" s="322"/>
      <c r="ZV50" s="323"/>
      <c r="ZW50" s="1160"/>
      <c r="ZX50" s="324"/>
      <c r="ZY50" s="325"/>
      <c r="ZZ50" s="326"/>
      <c r="AAA50" s="327"/>
      <c r="AAB50" s="328"/>
      <c r="AAC50" s="269"/>
      <c r="AAD50" s="267"/>
      <c r="AAE50" s="322"/>
      <c r="AAF50" s="323"/>
      <c r="AAG50" s="1160"/>
      <c r="AAH50" s="324"/>
      <c r="AAI50" s="325"/>
      <c r="AAJ50" s="326"/>
      <c r="AAK50" s="327"/>
      <c r="AAL50" s="328"/>
      <c r="AAM50" s="269"/>
      <c r="AAN50" s="267"/>
      <c r="AAO50" s="322"/>
      <c r="AAP50" s="323"/>
      <c r="AAQ50" s="1160"/>
      <c r="AAR50" s="324"/>
      <c r="AAS50" s="325"/>
      <c r="AAT50" s="326"/>
      <c r="AAU50" s="327"/>
      <c r="AAV50" s="328"/>
      <c r="AAW50" s="269"/>
      <c r="AAX50" s="267"/>
      <c r="AAY50" s="322"/>
      <c r="AAZ50" s="323"/>
      <c r="ABA50" s="1160"/>
      <c r="ABB50" s="324"/>
      <c r="ABC50" s="325"/>
      <c r="ABD50" s="326"/>
      <c r="ABE50" s="327"/>
      <c r="ABF50" s="328"/>
      <c r="ABG50" s="269"/>
      <c r="ABH50" s="267"/>
      <c r="ABI50" s="322"/>
      <c r="ABJ50" s="323"/>
      <c r="ABK50" s="1160"/>
      <c r="ABL50" s="324"/>
      <c r="ABM50" s="325"/>
      <c r="ABN50" s="326"/>
      <c r="ABO50" s="327"/>
      <c r="ABP50" s="328"/>
      <c r="ABQ50" s="269"/>
      <c r="ABR50" s="267"/>
      <c r="ABS50" s="322"/>
      <c r="ABT50" s="323"/>
      <c r="ABU50" s="1160"/>
      <c r="ABV50" s="324"/>
      <c r="ABW50" s="325"/>
      <c r="ABX50" s="326"/>
      <c r="ABY50" s="327"/>
      <c r="ABZ50" s="328"/>
      <c r="ACA50" s="269"/>
      <c r="ACB50" s="267"/>
      <c r="ACC50" s="322"/>
      <c r="ACD50" s="323"/>
      <c r="ACE50" s="1160"/>
      <c r="ACF50" s="324"/>
      <c r="ACG50" s="325"/>
      <c r="ACH50" s="326"/>
      <c r="ACI50" s="327"/>
      <c r="ACJ50" s="328"/>
      <c r="ACK50" s="269"/>
      <c r="ACL50" s="267"/>
      <c r="ACM50" s="322"/>
      <c r="ACN50" s="323"/>
      <c r="ACO50" s="1160"/>
      <c r="ACP50" s="324"/>
      <c r="ACQ50" s="325"/>
      <c r="ACR50" s="326"/>
      <c r="ACS50" s="327"/>
      <c r="ACT50" s="328"/>
      <c r="ACU50" s="269"/>
      <c r="ACV50" s="267"/>
      <c r="ACW50" s="322"/>
      <c r="ACX50" s="323"/>
      <c r="ACY50" s="1160"/>
      <c r="ACZ50" s="324"/>
      <c r="ADA50" s="325"/>
      <c r="ADB50" s="326"/>
      <c r="ADC50" s="327"/>
      <c r="ADD50" s="328"/>
      <c r="ADE50" s="269"/>
      <c r="ADF50" s="267"/>
      <c r="ADG50" s="322"/>
      <c r="ADH50" s="323"/>
      <c r="ADI50" s="1160"/>
      <c r="ADJ50" s="324"/>
      <c r="ADK50" s="325"/>
      <c r="ADL50" s="326"/>
      <c r="ADM50" s="327"/>
      <c r="ADN50" s="328"/>
      <c r="ADO50" s="269"/>
      <c r="ADP50" s="267"/>
      <c r="ADQ50" s="322"/>
      <c r="ADR50" s="323"/>
      <c r="ADS50" s="1160"/>
      <c r="ADT50" s="324"/>
      <c r="ADU50" s="325"/>
      <c r="ADV50" s="326"/>
      <c r="ADW50" s="327"/>
      <c r="ADX50" s="328"/>
      <c r="ADY50" s="269"/>
      <c r="ADZ50" s="267"/>
      <c r="AEA50" s="322"/>
      <c r="AEB50" s="323"/>
      <c r="AEC50" s="1160"/>
      <c r="AED50" s="324"/>
      <c r="AEE50" s="325"/>
      <c r="AEF50" s="326"/>
      <c r="AEG50" s="327"/>
      <c r="AEH50" s="328"/>
      <c r="AEI50" s="269"/>
      <c r="AEJ50" s="267"/>
      <c r="AEK50" s="322"/>
      <c r="AEL50" s="323"/>
      <c r="AEM50" s="1160"/>
      <c r="AEN50" s="324"/>
      <c r="AEO50" s="325"/>
      <c r="AEP50" s="326"/>
      <c r="AEQ50" s="327"/>
      <c r="AER50" s="328"/>
      <c r="AES50" s="269"/>
      <c r="AET50" s="267"/>
      <c r="AEU50" s="322"/>
      <c r="AEV50" s="323"/>
      <c r="AEW50" s="1160"/>
      <c r="AEX50" s="324"/>
      <c r="AEY50" s="325"/>
      <c r="AEZ50" s="326"/>
      <c r="AFA50" s="327"/>
      <c r="AFB50" s="328"/>
      <c r="AFC50" s="269"/>
      <c r="AFD50" s="267"/>
      <c r="AFE50" s="322"/>
      <c r="AFF50" s="323"/>
      <c r="AFG50" s="1160"/>
      <c r="AFH50" s="324"/>
      <c r="AFI50" s="325"/>
      <c r="AFJ50" s="326"/>
      <c r="AFK50" s="327"/>
      <c r="AFL50" s="328"/>
      <c r="AFM50" s="269"/>
      <c r="AFN50" s="267"/>
      <c r="AFO50" s="322"/>
      <c r="AFP50" s="323"/>
      <c r="AFQ50" s="1160"/>
      <c r="AFR50" s="324"/>
      <c r="AFS50" s="325"/>
      <c r="AFT50" s="326"/>
      <c r="AFU50" s="327"/>
      <c r="AFV50" s="328"/>
      <c r="AFW50" s="269"/>
      <c r="AFX50" s="267"/>
      <c r="AFY50" s="322"/>
      <c r="AFZ50" s="323"/>
      <c r="AGA50" s="1160"/>
      <c r="AGB50" s="324"/>
      <c r="AGC50" s="325"/>
      <c r="AGD50" s="326"/>
      <c r="AGE50" s="327"/>
      <c r="AGF50" s="328"/>
      <c r="AGG50" s="269"/>
      <c r="AGH50" s="267"/>
      <c r="AGI50" s="322"/>
      <c r="AGJ50" s="323"/>
      <c r="AGK50" s="1160"/>
      <c r="AGL50" s="324"/>
      <c r="AGM50" s="325"/>
      <c r="AGN50" s="326"/>
      <c r="AGO50" s="327"/>
      <c r="AGP50" s="328"/>
      <c r="AGQ50" s="269"/>
      <c r="AGR50" s="267"/>
      <c r="AGS50" s="322"/>
      <c r="AGT50" s="323"/>
      <c r="AGU50" s="1160"/>
      <c r="AGV50" s="324"/>
      <c r="AGW50" s="325"/>
      <c r="AGX50" s="326"/>
      <c r="AGY50" s="327"/>
      <c r="AGZ50" s="328"/>
      <c r="AHA50" s="269"/>
      <c r="AHB50" s="267"/>
      <c r="AHC50" s="322"/>
      <c r="AHD50" s="323"/>
      <c r="AHE50" s="1160"/>
      <c r="AHF50" s="324"/>
      <c r="AHG50" s="325"/>
      <c r="AHH50" s="326"/>
      <c r="AHI50" s="327"/>
      <c r="AHJ50" s="328"/>
      <c r="AHK50" s="269"/>
      <c r="AHL50" s="267"/>
      <c r="AHM50" s="322"/>
      <c r="AHN50" s="323"/>
      <c r="AHO50" s="1160"/>
      <c r="AHP50" s="324"/>
      <c r="AHQ50" s="325"/>
      <c r="AHR50" s="326"/>
      <c r="AHS50" s="327"/>
      <c r="AHT50" s="328"/>
      <c r="AHU50" s="269"/>
      <c r="AHV50" s="267"/>
      <c r="AHW50" s="322"/>
      <c r="AHX50" s="323"/>
      <c r="AHY50" s="1160"/>
      <c r="AHZ50" s="324"/>
      <c r="AIA50" s="325"/>
      <c r="AIB50" s="326"/>
      <c r="AIC50" s="327"/>
      <c r="AID50" s="328"/>
      <c r="AIE50" s="269"/>
      <c r="AIF50" s="267"/>
      <c r="AIG50" s="322"/>
      <c r="AIH50" s="323"/>
      <c r="AII50" s="1160"/>
      <c r="AIJ50" s="324"/>
      <c r="AIK50" s="325"/>
      <c r="AIL50" s="326"/>
      <c r="AIM50" s="327"/>
      <c r="AIN50" s="328"/>
      <c r="AIO50" s="269"/>
      <c r="AIP50" s="267"/>
      <c r="AIQ50" s="322"/>
      <c r="AIR50" s="323"/>
      <c r="AIS50" s="1160"/>
      <c r="AIT50" s="324"/>
      <c r="AIU50" s="325"/>
      <c r="AIV50" s="326"/>
      <c r="AIW50" s="327"/>
      <c r="AIX50" s="328"/>
      <c r="AIY50" s="269"/>
      <c r="AIZ50" s="267"/>
      <c r="AJA50" s="322"/>
      <c r="AJB50" s="323"/>
      <c r="AJC50" s="1160"/>
      <c r="AJD50" s="324"/>
      <c r="AJE50" s="325"/>
      <c r="AJF50" s="326"/>
      <c r="AJG50" s="327"/>
      <c r="AJH50" s="328"/>
      <c r="AJI50" s="269"/>
      <c r="AJJ50" s="267"/>
      <c r="AJK50" s="322"/>
      <c r="AJL50" s="323"/>
      <c r="AJM50" s="1160"/>
      <c r="AJN50" s="324"/>
      <c r="AJO50" s="325"/>
      <c r="AJP50" s="326"/>
      <c r="AJQ50" s="327"/>
      <c r="AJR50" s="328"/>
      <c r="AJS50" s="269"/>
      <c r="AJT50" s="267"/>
      <c r="AJU50" s="322"/>
      <c r="AJV50" s="323"/>
      <c r="AJW50" s="1160"/>
      <c r="AJX50" s="324"/>
      <c r="AJY50" s="325"/>
      <c r="AJZ50" s="326"/>
      <c r="AKA50" s="327"/>
      <c r="AKB50" s="328"/>
      <c r="AKC50" s="269"/>
      <c r="AKD50" s="267"/>
      <c r="AKE50" s="322"/>
      <c r="AKF50" s="323"/>
      <c r="AKG50" s="1160"/>
      <c r="AKH50" s="324"/>
      <c r="AKI50" s="325"/>
      <c r="AKJ50" s="326"/>
      <c r="AKK50" s="327"/>
      <c r="AKL50" s="328"/>
      <c r="AKM50" s="269"/>
      <c r="AKN50" s="267"/>
      <c r="AKO50" s="322"/>
      <c r="AKP50" s="323"/>
      <c r="AKQ50" s="1160"/>
      <c r="AKR50" s="324"/>
      <c r="AKS50" s="325"/>
      <c r="AKT50" s="326"/>
      <c r="AKU50" s="327"/>
      <c r="AKV50" s="328"/>
      <c r="AKW50" s="269"/>
      <c r="AKX50" s="267"/>
      <c r="AKY50" s="322"/>
      <c r="AKZ50" s="323"/>
      <c r="ALA50" s="1160"/>
      <c r="ALB50" s="324"/>
      <c r="ALC50" s="325"/>
      <c r="ALD50" s="326"/>
      <c r="ALE50" s="327"/>
      <c r="ALF50" s="328"/>
      <c r="ALG50" s="269"/>
      <c r="ALH50" s="267"/>
      <c r="ALI50" s="322"/>
      <c r="ALJ50" s="323"/>
      <c r="ALK50" s="1160"/>
      <c r="ALL50" s="324"/>
      <c r="ALM50" s="325"/>
      <c r="ALN50" s="326"/>
      <c r="ALO50" s="327"/>
      <c r="ALP50" s="328"/>
      <c r="ALQ50" s="269"/>
      <c r="ALR50" s="267"/>
      <c r="ALS50" s="322"/>
      <c r="ALT50" s="323"/>
      <c r="ALU50" s="1160"/>
      <c r="ALV50" s="324"/>
      <c r="ALW50" s="325"/>
      <c r="ALX50" s="326"/>
      <c r="ALY50" s="327"/>
      <c r="ALZ50" s="328"/>
      <c r="AMA50" s="269"/>
      <c r="AMB50" s="267"/>
      <c r="AMC50" s="322"/>
      <c r="AMD50" s="323"/>
      <c r="AME50" s="1160"/>
      <c r="AMF50" s="324"/>
      <c r="AMG50" s="325"/>
      <c r="AMH50" s="326"/>
      <c r="AMI50" s="327"/>
      <c r="AMJ50" s="328"/>
      <c r="AMK50" s="269"/>
      <c r="AML50" s="267"/>
      <c r="AMM50" s="322"/>
      <c r="AMN50" s="323"/>
      <c r="AMO50" s="1160"/>
      <c r="AMP50" s="324"/>
      <c r="AMQ50" s="325"/>
      <c r="AMR50" s="326"/>
      <c r="AMS50" s="327"/>
      <c r="AMT50" s="328"/>
      <c r="AMU50" s="269"/>
      <c r="AMV50" s="267"/>
      <c r="AMW50" s="322"/>
      <c r="AMX50" s="323"/>
      <c r="AMY50" s="1160"/>
      <c r="AMZ50" s="324"/>
      <c r="ANA50" s="325"/>
      <c r="ANB50" s="326"/>
      <c r="ANC50" s="327"/>
      <c r="AND50" s="328"/>
      <c r="ANE50" s="269"/>
      <c r="ANF50" s="267"/>
      <c r="ANG50" s="322"/>
      <c r="ANH50" s="323"/>
      <c r="ANI50" s="1160"/>
      <c r="ANJ50" s="324"/>
      <c r="ANK50" s="325"/>
      <c r="ANL50" s="326"/>
      <c r="ANM50" s="327"/>
      <c r="ANN50" s="328"/>
      <c r="ANO50" s="269"/>
      <c r="ANP50" s="267"/>
      <c r="ANQ50" s="322"/>
      <c r="ANR50" s="323"/>
      <c r="ANS50" s="1160"/>
      <c r="ANT50" s="324"/>
      <c r="ANU50" s="325"/>
      <c r="ANV50" s="326"/>
      <c r="ANW50" s="327"/>
      <c r="ANX50" s="328"/>
      <c r="ANY50" s="269"/>
      <c r="ANZ50" s="267"/>
      <c r="AOA50" s="322"/>
      <c r="AOB50" s="323"/>
      <c r="AOC50" s="1160"/>
      <c r="AOD50" s="324"/>
      <c r="AOE50" s="325"/>
      <c r="AOF50" s="326"/>
      <c r="AOG50" s="327"/>
      <c r="AOH50" s="328"/>
      <c r="AOI50" s="269"/>
      <c r="AOJ50" s="267"/>
      <c r="AOK50" s="322"/>
      <c r="AOL50" s="323"/>
      <c r="AOM50" s="1160"/>
      <c r="AON50" s="324"/>
      <c r="AOO50" s="325"/>
      <c r="AOP50" s="326"/>
      <c r="AOQ50" s="327"/>
      <c r="AOR50" s="328"/>
      <c r="AOS50" s="269"/>
      <c r="AOT50" s="267"/>
      <c r="AOU50" s="322"/>
      <c r="AOV50" s="323"/>
      <c r="AOW50" s="1160"/>
      <c r="AOX50" s="324"/>
      <c r="AOY50" s="325"/>
      <c r="AOZ50" s="326"/>
      <c r="APA50" s="327"/>
      <c r="APB50" s="328"/>
      <c r="APC50" s="269"/>
      <c r="APD50" s="267"/>
      <c r="APE50" s="322"/>
      <c r="APF50" s="323"/>
      <c r="APG50" s="1160"/>
      <c r="APH50" s="324"/>
      <c r="API50" s="325"/>
      <c r="APJ50" s="326"/>
      <c r="APK50" s="327"/>
      <c r="APL50" s="328"/>
      <c r="APM50" s="269"/>
      <c r="APN50" s="267"/>
      <c r="APO50" s="322"/>
      <c r="APP50" s="323"/>
      <c r="APQ50" s="1160"/>
      <c r="APR50" s="324"/>
      <c r="APS50" s="325"/>
      <c r="APT50" s="326"/>
      <c r="APU50" s="327"/>
      <c r="APV50" s="328"/>
      <c r="APW50" s="269"/>
      <c r="APX50" s="267"/>
      <c r="APY50" s="322"/>
      <c r="APZ50" s="323"/>
      <c r="AQA50" s="1160"/>
      <c r="AQB50" s="324"/>
      <c r="AQC50" s="325"/>
      <c r="AQD50" s="326"/>
      <c r="AQE50" s="327"/>
      <c r="AQF50" s="328"/>
      <c r="AQG50" s="269"/>
      <c r="AQH50" s="267"/>
      <c r="AQI50" s="322"/>
      <c r="AQJ50" s="323"/>
      <c r="AQK50" s="1160"/>
      <c r="AQL50" s="324"/>
      <c r="AQM50" s="325"/>
      <c r="AQN50" s="326"/>
      <c r="AQO50" s="327"/>
      <c r="AQP50" s="328"/>
      <c r="AQQ50" s="269"/>
      <c r="AQR50" s="267"/>
      <c r="AQS50" s="322"/>
      <c r="AQT50" s="323"/>
      <c r="AQU50" s="1160"/>
      <c r="AQV50" s="324"/>
      <c r="AQW50" s="325"/>
      <c r="AQX50" s="326"/>
      <c r="AQY50" s="327"/>
      <c r="AQZ50" s="328"/>
      <c r="ARA50" s="269"/>
      <c r="ARB50" s="267"/>
      <c r="ARC50" s="322"/>
      <c r="ARD50" s="323"/>
      <c r="ARE50" s="1160"/>
      <c r="ARF50" s="324"/>
      <c r="ARG50" s="325"/>
      <c r="ARH50" s="326"/>
      <c r="ARI50" s="327"/>
      <c r="ARJ50" s="328"/>
      <c r="ARK50" s="269"/>
      <c r="ARL50" s="267"/>
      <c r="ARM50" s="322"/>
      <c r="ARN50" s="323"/>
      <c r="ARO50" s="1160"/>
      <c r="ARP50" s="324"/>
      <c r="ARQ50" s="325"/>
      <c r="ARR50" s="326"/>
      <c r="ARS50" s="327"/>
      <c r="ART50" s="328"/>
      <c r="ARU50" s="269"/>
      <c r="ARV50" s="267"/>
      <c r="ARW50" s="322"/>
      <c r="ARX50" s="323"/>
      <c r="ARY50" s="1160"/>
      <c r="ARZ50" s="324"/>
      <c r="ASA50" s="325"/>
      <c r="ASB50" s="326"/>
      <c r="ASC50" s="327"/>
      <c r="ASD50" s="328"/>
      <c r="ASE50" s="269"/>
      <c r="ASF50" s="267"/>
      <c r="ASG50" s="322"/>
      <c r="ASH50" s="323"/>
      <c r="ASI50" s="1160"/>
      <c r="ASJ50" s="324"/>
      <c r="ASK50" s="325"/>
      <c r="ASL50" s="326"/>
      <c r="ASM50" s="327"/>
      <c r="ASN50" s="328"/>
      <c r="ASO50" s="269"/>
      <c r="ASP50" s="267"/>
      <c r="ASQ50" s="322"/>
      <c r="ASR50" s="323"/>
      <c r="ASS50" s="1160"/>
      <c r="AST50" s="324"/>
      <c r="ASU50" s="325"/>
      <c r="ASV50" s="326"/>
      <c r="ASW50" s="327"/>
      <c r="ASX50" s="328"/>
      <c r="ASY50" s="269"/>
      <c r="ASZ50" s="267"/>
      <c r="ATA50" s="322"/>
      <c r="ATB50" s="323"/>
      <c r="ATC50" s="1160"/>
      <c r="ATD50" s="324"/>
      <c r="ATE50" s="325"/>
      <c r="ATF50" s="326"/>
      <c r="ATG50" s="327"/>
      <c r="ATH50" s="328"/>
      <c r="ATI50" s="269"/>
      <c r="ATJ50" s="267"/>
      <c r="ATK50" s="322"/>
      <c r="ATL50" s="323"/>
      <c r="ATM50" s="1160"/>
      <c r="ATN50" s="324"/>
      <c r="ATO50" s="325"/>
      <c r="ATP50" s="326"/>
      <c r="ATQ50" s="327"/>
      <c r="ATR50" s="328"/>
      <c r="ATS50" s="269"/>
      <c r="ATT50" s="267"/>
      <c r="ATU50" s="322"/>
      <c r="ATV50" s="323"/>
      <c r="ATW50" s="1160"/>
      <c r="ATX50" s="324"/>
      <c r="ATY50" s="325"/>
      <c r="ATZ50" s="326"/>
      <c r="AUA50" s="327"/>
      <c r="AUB50" s="328"/>
      <c r="AUC50" s="269"/>
      <c r="AUD50" s="267"/>
      <c r="AUE50" s="322"/>
      <c r="AUF50" s="323"/>
      <c r="AUG50" s="1160"/>
      <c r="AUH50" s="324"/>
      <c r="AUI50" s="325"/>
      <c r="AUJ50" s="326"/>
      <c r="AUK50" s="327"/>
      <c r="AUL50" s="328"/>
      <c r="AUM50" s="269"/>
      <c r="AUN50" s="267"/>
      <c r="AUO50" s="322"/>
      <c r="AUP50" s="323"/>
      <c r="AUQ50" s="1160"/>
      <c r="AUR50" s="324"/>
      <c r="AUS50" s="325"/>
      <c r="AUT50" s="326"/>
      <c r="AUU50" s="327"/>
      <c r="AUV50" s="328"/>
      <c r="AUW50" s="269"/>
      <c r="AUX50" s="267"/>
      <c r="AUY50" s="322"/>
      <c r="AUZ50" s="323"/>
      <c r="AVA50" s="1160"/>
      <c r="AVB50" s="324"/>
      <c r="AVC50" s="325"/>
      <c r="AVD50" s="326"/>
      <c r="AVE50" s="327"/>
      <c r="AVF50" s="328"/>
      <c r="AVG50" s="269"/>
      <c r="AVH50" s="267"/>
      <c r="AVI50" s="322"/>
      <c r="AVJ50" s="323"/>
      <c r="AVK50" s="1160"/>
      <c r="AVL50" s="324"/>
      <c r="AVM50" s="325"/>
      <c r="AVN50" s="326"/>
      <c r="AVO50" s="327"/>
      <c r="AVP50" s="328"/>
      <c r="AVQ50" s="269"/>
      <c r="AVR50" s="267"/>
      <c r="AVS50" s="322"/>
      <c r="AVT50" s="323"/>
      <c r="AVU50" s="1160"/>
      <c r="AVV50" s="324"/>
      <c r="AVW50" s="325"/>
      <c r="AVX50" s="326"/>
      <c r="AVY50" s="327"/>
      <c r="AVZ50" s="328"/>
      <c r="AWA50" s="269"/>
      <c r="AWB50" s="267"/>
      <c r="AWC50" s="322"/>
      <c r="AWD50" s="323"/>
      <c r="AWE50" s="1160"/>
      <c r="AWF50" s="324"/>
      <c r="AWG50" s="325"/>
      <c r="AWH50" s="326"/>
      <c r="AWI50" s="327"/>
      <c r="AWJ50" s="328"/>
      <c r="AWK50" s="269"/>
      <c r="AWL50" s="267"/>
      <c r="AWM50" s="322"/>
      <c r="AWN50" s="323"/>
      <c r="AWO50" s="1160"/>
      <c r="AWP50" s="324"/>
      <c r="AWQ50" s="325"/>
      <c r="AWR50" s="326"/>
      <c r="AWS50" s="327"/>
      <c r="AWT50" s="328"/>
      <c r="AWU50" s="269"/>
      <c r="AWV50" s="267"/>
      <c r="AWW50" s="322"/>
      <c r="AWX50" s="323"/>
      <c r="AWY50" s="1160"/>
      <c r="AWZ50" s="324"/>
      <c r="AXA50" s="325"/>
      <c r="AXB50" s="326"/>
      <c r="AXC50" s="327"/>
      <c r="AXD50" s="328"/>
      <c r="AXE50" s="269"/>
      <c r="AXF50" s="267"/>
      <c r="AXG50" s="322"/>
      <c r="AXH50" s="323"/>
      <c r="AXI50" s="1160"/>
      <c r="AXJ50" s="324"/>
      <c r="AXK50" s="325"/>
      <c r="AXL50" s="326"/>
      <c r="AXM50" s="327"/>
      <c r="AXN50" s="328"/>
      <c r="AXO50" s="269"/>
      <c r="AXP50" s="267"/>
      <c r="AXQ50" s="322"/>
      <c r="AXR50" s="323"/>
      <c r="AXS50" s="1160"/>
      <c r="AXT50" s="324"/>
      <c r="AXU50" s="325"/>
      <c r="AXV50" s="326"/>
      <c r="AXW50" s="327"/>
      <c r="AXX50" s="328"/>
      <c r="AXY50" s="269"/>
      <c r="AXZ50" s="267"/>
      <c r="AYA50" s="322"/>
      <c r="AYB50" s="323"/>
      <c r="AYC50" s="1160"/>
      <c r="AYD50" s="324"/>
      <c r="AYE50" s="325"/>
      <c r="AYF50" s="326"/>
      <c r="AYG50" s="327"/>
      <c r="AYH50" s="328"/>
      <c r="AYI50" s="269"/>
      <c r="AYJ50" s="267"/>
      <c r="AYK50" s="322"/>
      <c r="AYL50" s="323"/>
      <c r="AYM50" s="1160"/>
      <c r="AYN50" s="324"/>
      <c r="AYO50" s="325"/>
      <c r="AYP50" s="326"/>
      <c r="AYQ50" s="327"/>
      <c r="AYR50" s="328"/>
      <c r="AYS50" s="269"/>
      <c r="AYT50" s="267"/>
      <c r="AYU50" s="322"/>
      <c r="AYV50" s="323"/>
      <c r="AYW50" s="1160"/>
      <c r="AYX50" s="324"/>
      <c r="AYY50" s="325"/>
      <c r="AYZ50" s="326"/>
      <c r="AZA50" s="327"/>
      <c r="AZB50" s="328"/>
      <c r="AZC50" s="269"/>
      <c r="AZD50" s="267"/>
      <c r="AZE50" s="322"/>
      <c r="AZF50" s="323"/>
      <c r="AZG50" s="1160"/>
      <c r="AZH50" s="324"/>
      <c r="AZI50" s="325"/>
      <c r="AZJ50" s="326"/>
      <c r="AZK50" s="327"/>
      <c r="AZL50" s="328"/>
      <c r="AZM50" s="269"/>
      <c r="AZN50" s="267"/>
      <c r="AZO50" s="322"/>
      <c r="AZP50" s="323"/>
      <c r="AZQ50" s="1160"/>
      <c r="AZR50" s="324"/>
      <c r="AZS50" s="325"/>
      <c r="AZT50" s="326"/>
      <c r="AZU50" s="327"/>
      <c r="AZV50" s="328"/>
      <c r="AZW50" s="269"/>
      <c r="AZX50" s="267"/>
      <c r="AZY50" s="322"/>
      <c r="AZZ50" s="323"/>
      <c r="BAA50" s="1160"/>
      <c r="BAB50" s="324"/>
      <c r="BAC50" s="325"/>
      <c r="BAD50" s="326"/>
      <c r="BAE50" s="327"/>
      <c r="BAF50" s="328"/>
      <c r="BAG50" s="269"/>
      <c r="BAH50" s="267"/>
      <c r="BAI50" s="322"/>
      <c r="BAJ50" s="323"/>
      <c r="BAK50" s="1160"/>
      <c r="BAL50" s="324"/>
      <c r="BAM50" s="325"/>
      <c r="BAN50" s="326"/>
      <c r="BAO50" s="327"/>
      <c r="BAP50" s="328"/>
      <c r="BAQ50" s="269"/>
      <c r="BAR50" s="267"/>
      <c r="BAS50" s="322"/>
      <c r="BAT50" s="323"/>
      <c r="BAU50" s="1160"/>
      <c r="BAV50" s="324"/>
      <c r="BAW50" s="325"/>
      <c r="BAX50" s="326"/>
      <c r="BAY50" s="327"/>
      <c r="BAZ50" s="328"/>
      <c r="BBA50" s="269"/>
      <c r="BBB50" s="267"/>
      <c r="BBC50" s="322"/>
      <c r="BBD50" s="323"/>
      <c r="BBE50" s="1160"/>
      <c r="BBF50" s="324"/>
      <c r="BBG50" s="325"/>
      <c r="BBH50" s="326"/>
      <c r="BBI50" s="327"/>
      <c r="BBJ50" s="328"/>
      <c r="BBK50" s="269"/>
      <c r="BBL50" s="267"/>
      <c r="BBM50" s="322"/>
      <c r="BBN50" s="323"/>
      <c r="BBO50" s="1160"/>
      <c r="BBP50" s="324"/>
      <c r="BBQ50" s="325"/>
      <c r="BBR50" s="326"/>
      <c r="BBS50" s="327"/>
      <c r="BBT50" s="328"/>
      <c r="BBU50" s="269"/>
      <c r="BBV50" s="267"/>
      <c r="BBW50" s="322"/>
      <c r="BBX50" s="323"/>
      <c r="BBY50" s="1160"/>
      <c r="BBZ50" s="324"/>
      <c r="BCA50" s="325"/>
      <c r="BCB50" s="326"/>
      <c r="BCC50" s="327"/>
      <c r="BCD50" s="328"/>
      <c r="BCE50" s="269"/>
      <c r="BCF50" s="267"/>
      <c r="BCG50" s="322"/>
      <c r="BCH50" s="323"/>
      <c r="BCI50" s="1160"/>
      <c r="BCJ50" s="324"/>
      <c r="BCK50" s="325"/>
      <c r="BCL50" s="326"/>
      <c r="BCM50" s="327"/>
      <c r="BCN50" s="328"/>
      <c r="BCO50" s="269"/>
      <c r="BCP50" s="267"/>
      <c r="BCQ50" s="322"/>
      <c r="BCR50" s="323"/>
      <c r="BCS50" s="1160"/>
      <c r="BCT50" s="324"/>
      <c r="BCU50" s="325"/>
      <c r="BCV50" s="326"/>
      <c r="BCW50" s="327"/>
      <c r="BCX50" s="328"/>
      <c r="BCY50" s="269"/>
      <c r="BCZ50" s="267"/>
      <c r="BDA50" s="322"/>
      <c r="BDB50" s="323"/>
      <c r="BDC50" s="1160"/>
      <c r="BDD50" s="324"/>
      <c r="BDE50" s="325"/>
      <c r="BDF50" s="326"/>
      <c r="BDG50" s="327"/>
      <c r="BDH50" s="328"/>
      <c r="BDI50" s="269"/>
      <c r="BDJ50" s="267"/>
      <c r="BDK50" s="322"/>
      <c r="BDL50" s="323"/>
      <c r="BDM50" s="1160"/>
      <c r="BDN50" s="324"/>
      <c r="BDO50" s="325"/>
      <c r="BDP50" s="326"/>
      <c r="BDQ50" s="327"/>
      <c r="BDR50" s="328"/>
      <c r="BDS50" s="269"/>
      <c r="BDT50" s="267"/>
      <c r="BDU50" s="322"/>
      <c r="BDV50" s="323"/>
      <c r="BDW50" s="1160"/>
      <c r="BDX50" s="324"/>
      <c r="BDY50" s="325"/>
      <c r="BDZ50" s="326"/>
      <c r="BEA50" s="327"/>
      <c r="BEB50" s="328"/>
      <c r="BEC50" s="269"/>
      <c r="BED50" s="267"/>
      <c r="BEE50" s="322"/>
      <c r="BEF50" s="323"/>
      <c r="BEG50" s="1160"/>
      <c r="BEH50" s="324"/>
      <c r="BEI50" s="325"/>
      <c r="BEJ50" s="326"/>
      <c r="BEK50" s="327"/>
      <c r="BEL50" s="328"/>
      <c r="BEM50" s="269"/>
      <c r="BEN50" s="267"/>
      <c r="BEO50" s="322"/>
      <c r="BEP50" s="323"/>
      <c r="BEQ50" s="1160"/>
      <c r="BER50" s="324"/>
      <c r="BES50" s="325"/>
      <c r="BET50" s="326"/>
      <c r="BEU50" s="327"/>
      <c r="BEV50" s="328"/>
      <c r="BEW50" s="269"/>
      <c r="BEX50" s="267"/>
      <c r="BEY50" s="322"/>
      <c r="BEZ50" s="323"/>
      <c r="BFA50" s="1160"/>
      <c r="BFB50" s="324"/>
      <c r="BFC50" s="325"/>
      <c r="BFD50" s="326"/>
      <c r="BFE50" s="327"/>
      <c r="BFF50" s="328"/>
      <c r="BFG50" s="269"/>
      <c r="BFH50" s="267"/>
      <c r="BFI50" s="322"/>
      <c r="BFJ50" s="323"/>
      <c r="BFK50" s="1160"/>
      <c r="BFL50" s="324"/>
      <c r="BFM50" s="325"/>
      <c r="BFN50" s="326"/>
      <c r="BFO50" s="327"/>
      <c r="BFP50" s="328"/>
      <c r="BFQ50" s="269"/>
      <c r="BFR50" s="267"/>
      <c r="BFS50" s="322"/>
      <c r="BFT50" s="323"/>
      <c r="BFU50" s="1160"/>
      <c r="BFV50" s="324"/>
      <c r="BFW50" s="325"/>
      <c r="BFX50" s="326"/>
      <c r="BFY50" s="327"/>
      <c r="BFZ50" s="328"/>
      <c r="BGA50" s="269"/>
      <c r="BGB50" s="267"/>
      <c r="BGC50" s="322"/>
      <c r="BGD50" s="323"/>
      <c r="BGE50" s="1160"/>
      <c r="BGF50" s="324"/>
      <c r="BGG50" s="325"/>
      <c r="BGH50" s="326"/>
      <c r="BGI50" s="327"/>
      <c r="BGJ50" s="328"/>
      <c r="BGK50" s="269"/>
      <c r="BGL50" s="267"/>
      <c r="BGM50" s="322"/>
      <c r="BGN50" s="323"/>
      <c r="BGO50" s="1160"/>
      <c r="BGP50" s="324"/>
      <c r="BGQ50" s="325"/>
      <c r="BGR50" s="326"/>
      <c r="BGS50" s="327"/>
      <c r="BGT50" s="328"/>
      <c r="BGU50" s="269"/>
      <c r="BGV50" s="267"/>
      <c r="BGW50" s="322"/>
      <c r="BGX50" s="323"/>
      <c r="BGY50" s="1160"/>
      <c r="BGZ50" s="324"/>
      <c r="BHA50" s="325"/>
      <c r="BHB50" s="326"/>
      <c r="BHC50" s="327"/>
      <c r="BHD50" s="328"/>
      <c r="BHE50" s="269"/>
      <c r="BHF50" s="267"/>
      <c r="BHG50" s="322"/>
      <c r="BHH50" s="323"/>
      <c r="BHI50" s="1160"/>
      <c r="BHJ50" s="324"/>
      <c r="BHK50" s="325"/>
      <c r="BHL50" s="326"/>
      <c r="BHM50" s="327"/>
      <c r="BHN50" s="328"/>
      <c r="BHO50" s="269"/>
      <c r="BHP50" s="267"/>
      <c r="BHQ50" s="322"/>
      <c r="BHR50" s="323"/>
      <c r="BHS50" s="1160"/>
      <c r="BHT50" s="324"/>
      <c r="BHU50" s="325"/>
      <c r="BHV50" s="326"/>
      <c r="BHW50" s="327"/>
      <c r="BHX50" s="328"/>
      <c r="BHY50" s="269"/>
      <c r="BHZ50" s="267"/>
      <c r="BIA50" s="322"/>
      <c r="BIB50" s="323"/>
      <c r="BIC50" s="1160"/>
      <c r="BID50" s="324"/>
      <c r="BIE50" s="325"/>
      <c r="BIF50" s="326"/>
      <c r="BIG50" s="327"/>
      <c r="BIH50" s="328"/>
      <c r="BII50" s="269"/>
      <c r="BIJ50" s="267"/>
      <c r="BIK50" s="322"/>
      <c r="BIL50" s="323"/>
      <c r="BIM50" s="1160"/>
      <c r="BIN50" s="324"/>
      <c r="BIO50" s="325"/>
      <c r="BIP50" s="326"/>
      <c r="BIQ50" s="327"/>
      <c r="BIR50" s="328"/>
      <c r="BIS50" s="269"/>
      <c r="BIT50" s="267"/>
      <c r="BIU50" s="322"/>
      <c r="BIV50" s="323"/>
      <c r="BIW50" s="1160"/>
      <c r="BIX50" s="324"/>
      <c r="BIY50" s="325"/>
      <c r="BIZ50" s="326"/>
      <c r="BJA50" s="327"/>
      <c r="BJB50" s="328"/>
      <c r="BJC50" s="269"/>
      <c r="BJD50" s="267"/>
      <c r="BJE50" s="322"/>
      <c r="BJF50" s="323"/>
      <c r="BJG50" s="1160"/>
      <c r="BJH50" s="324"/>
      <c r="BJI50" s="325"/>
      <c r="BJJ50" s="326"/>
      <c r="BJK50" s="327"/>
      <c r="BJL50" s="328"/>
      <c r="BJM50" s="269"/>
      <c r="BJN50" s="267"/>
      <c r="BJO50" s="322"/>
      <c r="BJP50" s="323"/>
      <c r="BJQ50" s="1160"/>
      <c r="BJR50" s="324"/>
      <c r="BJS50" s="325"/>
      <c r="BJT50" s="326"/>
      <c r="BJU50" s="327"/>
      <c r="BJV50" s="328"/>
      <c r="BJW50" s="269"/>
      <c r="BJX50" s="267"/>
      <c r="BJY50" s="322"/>
      <c r="BJZ50" s="323"/>
      <c r="BKA50" s="1160"/>
      <c r="BKB50" s="324"/>
      <c r="BKC50" s="325"/>
      <c r="BKD50" s="326"/>
      <c r="BKE50" s="327"/>
      <c r="BKF50" s="328"/>
      <c r="BKG50" s="269"/>
      <c r="BKH50" s="267"/>
      <c r="BKI50" s="322"/>
      <c r="BKJ50" s="323"/>
      <c r="BKK50" s="1160"/>
      <c r="BKL50" s="324"/>
      <c r="BKM50" s="325"/>
      <c r="BKN50" s="326"/>
      <c r="BKO50" s="327"/>
      <c r="BKP50" s="328"/>
      <c r="BKQ50" s="269"/>
      <c r="BKR50" s="267"/>
      <c r="BKS50" s="322"/>
      <c r="BKT50" s="323"/>
      <c r="BKU50" s="1160"/>
      <c r="BKV50" s="324"/>
      <c r="BKW50" s="325"/>
      <c r="BKX50" s="326"/>
      <c r="BKY50" s="327"/>
      <c r="BKZ50" s="328"/>
      <c r="BLA50" s="269"/>
      <c r="BLB50" s="267"/>
      <c r="BLC50" s="322"/>
      <c r="BLD50" s="323"/>
      <c r="BLE50" s="1160"/>
      <c r="BLF50" s="324"/>
      <c r="BLG50" s="325"/>
      <c r="BLH50" s="326"/>
      <c r="BLI50" s="327"/>
      <c r="BLJ50" s="328"/>
      <c r="BLK50" s="269"/>
      <c r="BLL50" s="267"/>
      <c r="BLM50" s="322"/>
      <c r="BLN50" s="323"/>
      <c r="BLO50" s="1160"/>
      <c r="BLP50" s="324"/>
      <c r="BLQ50" s="325"/>
      <c r="BLR50" s="326"/>
      <c r="BLS50" s="327"/>
      <c r="BLT50" s="328"/>
      <c r="BLU50" s="269"/>
      <c r="BLV50" s="267"/>
      <c r="BLW50" s="322"/>
      <c r="BLX50" s="323"/>
      <c r="BLY50" s="1160"/>
      <c r="BLZ50" s="324"/>
      <c r="BMA50" s="325"/>
      <c r="BMB50" s="326"/>
      <c r="BMC50" s="327"/>
      <c r="BMD50" s="328"/>
      <c r="BME50" s="269"/>
      <c r="BMF50" s="267"/>
      <c r="BMG50" s="322"/>
      <c r="BMH50" s="323"/>
      <c r="BMI50" s="1160"/>
      <c r="BMJ50" s="324"/>
      <c r="BMK50" s="325"/>
      <c r="BML50" s="326"/>
      <c r="BMM50" s="327"/>
      <c r="BMN50" s="328"/>
      <c r="BMO50" s="269"/>
      <c r="BMP50" s="267"/>
      <c r="BMQ50" s="322"/>
      <c r="BMR50" s="323"/>
      <c r="BMS50" s="1160"/>
      <c r="BMT50" s="324"/>
      <c r="BMU50" s="325"/>
      <c r="BMV50" s="326"/>
      <c r="BMW50" s="327"/>
      <c r="BMX50" s="328"/>
      <c r="BMY50" s="269"/>
      <c r="BMZ50" s="267"/>
      <c r="BNA50" s="322"/>
      <c r="BNB50" s="323"/>
      <c r="BNC50" s="1160"/>
      <c r="BND50" s="324"/>
      <c r="BNE50" s="325"/>
      <c r="BNF50" s="326"/>
      <c r="BNG50" s="327"/>
      <c r="BNH50" s="328"/>
      <c r="BNI50" s="269"/>
      <c r="BNJ50" s="267"/>
      <c r="BNK50" s="322"/>
      <c r="BNL50" s="323"/>
      <c r="BNM50" s="1160"/>
      <c r="BNN50" s="324"/>
      <c r="BNO50" s="325"/>
      <c r="BNP50" s="326"/>
      <c r="BNQ50" s="327"/>
      <c r="BNR50" s="328"/>
      <c r="BNS50" s="269"/>
      <c r="BNT50" s="267"/>
      <c r="BNU50" s="322"/>
      <c r="BNV50" s="323"/>
      <c r="BNW50" s="1160"/>
      <c r="BNX50" s="324"/>
      <c r="BNY50" s="325"/>
      <c r="BNZ50" s="326"/>
      <c r="BOA50" s="327"/>
      <c r="BOB50" s="328"/>
      <c r="BOC50" s="269"/>
      <c r="BOD50" s="267"/>
      <c r="BOE50" s="322"/>
      <c r="BOF50" s="323"/>
      <c r="BOG50" s="1160"/>
      <c r="BOH50" s="324"/>
      <c r="BOI50" s="325"/>
      <c r="BOJ50" s="326"/>
      <c r="BOK50" s="327"/>
      <c r="BOL50" s="328"/>
      <c r="BOM50" s="269"/>
      <c r="BON50" s="267"/>
      <c r="BOO50" s="322"/>
      <c r="BOP50" s="323"/>
      <c r="BOQ50" s="1160"/>
      <c r="BOR50" s="324"/>
      <c r="BOS50" s="325"/>
      <c r="BOT50" s="326"/>
      <c r="BOU50" s="327"/>
      <c r="BOV50" s="328"/>
      <c r="BOW50" s="269"/>
      <c r="BOX50" s="267"/>
      <c r="BOY50" s="322"/>
      <c r="BOZ50" s="323"/>
      <c r="BPA50" s="1160"/>
      <c r="BPB50" s="324"/>
      <c r="BPC50" s="325"/>
      <c r="BPD50" s="326"/>
      <c r="BPE50" s="327"/>
      <c r="BPF50" s="328"/>
      <c r="BPG50" s="269"/>
      <c r="BPH50" s="267"/>
      <c r="BPI50" s="322"/>
      <c r="BPJ50" s="323"/>
      <c r="BPK50" s="1160"/>
      <c r="BPL50" s="324"/>
      <c r="BPM50" s="325"/>
      <c r="BPN50" s="326"/>
      <c r="BPO50" s="327"/>
      <c r="BPP50" s="328"/>
      <c r="BPQ50" s="269"/>
      <c r="BPR50" s="267"/>
      <c r="BPS50" s="322"/>
      <c r="BPT50" s="323"/>
      <c r="BPU50" s="1160"/>
      <c r="BPV50" s="324"/>
      <c r="BPW50" s="325"/>
      <c r="BPX50" s="326"/>
      <c r="BPY50" s="327"/>
      <c r="BPZ50" s="328"/>
      <c r="BQA50" s="269"/>
      <c r="BQB50" s="267"/>
      <c r="BQC50" s="322"/>
      <c r="BQD50" s="323"/>
      <c r="BQE50" s="1160"/>
      <c r="BQF50" s="324"/>
      <c r="BQG50" s="325"/>
      <c r="BQH50" s="326"/>
      <c r="BQI50" s="327"/>
      <c r="BQJ50" s="328"/>
      <c r="BQK50" s="269"/>
      <c r="BQL50" s="267"/>
      <c r="BQM50" s="322"/>
      <c r="BQN50" s="323"/>
      <c r="BQO50" s="1160"/>
      <c r="BQP50" s="324"/>
      <c r="BQQ50" s="325"/>
      <c r="BQR50" s="326"/>
      <c r="BQS50" s="327"/>
      <c r="BQT50" s="328"/>
      <c r="BQU50" s="269"/>
      <c r="BQV50" s="267"/>
      <c r="BQW50" s="322"/>
      <c r="BQX50" s="323"/>
      <c r="BQY50" s="1160"/>
      <c r="BQZ50" s="324"/>
      <c r="BRA50" s="325"/>
      <c r="BRB50" s="326"/>
      <c r="BRC50" s="327"/>
      <c r="BRD50" s="328"/>
      <c r="BRE50" s="269"/>
      <c r="BRF50" s="267"/>
      <c r="BRG50" s="322"/>
      <c r="BRH50" s="323"/>
      <c r="BRI50" s="1160"/>
      <c r="BRJ50" s="324"/>
      <c r="BRK50" s="325"/>
      <c r="BRL50" s="326"/>
      <c r="BRM50" s="327"/>
      <c r="BRN50" s="328"/>
      <c r="BRO50" s="269"/>
      <c r="BRP50" s="267"/>
      <c r="BRQ50" s="322"/>
      <c r="BRR50" s="323"/>
      <c r="BRS50" s="1160"/>
      <c r="BRT50" s="324"/>
      <c r="BRU50" s="325"/>
      <c r="BRV50" s="326"/>
      <c r="BRW50" s="327"/>
      <c r="BRX50" s="328"/>
      <c r="BRY50" s="269"/>
      <c r="BRZ50" s="267"/>
      <c r="BSA50" s="322"/>
      <c r="BSB50" s="323"/>
      <c r="BSC50" s="1160"/>
      <c r="BSD50" s="324"/>
      <c r="BSE50" s="325"/>
      <c r="BSF50" s="326"/>
      <c r="BSG50" s="327"/>
      <c r="BSH50" s="328"/>
      <c r="BSI50" s="269"/>
      <c r="BSJ50" s="267"/>
      <c r="BSK50" s="322"/>
      <c r="BSL50" s="323"/>
      <c r="BSM50" s="1160"/>
      <c r="BSN50" s="324"/>
      <c r="BSO50" s="325"/>
      <c r="BSP50" s="326"/>
      <c r="BSQ50" s="327"/>
      <c r="BSR50" s="328"/>
      <c r="BSS50" s="269"/>
      <c r="BST50" s="267"/>
      <c r="BSU50" s="322"/>
      <c r="BSV50" s="323"/>
      <c r="BSW50" s="1160"/>
      <c r="BSX50" s="324"/>
      <c r="BSY50" s="325"/>
      <c r="BSZ50" s="326"/>
      <c r="BTA50" s="327"/>
      <c r="BTB50" s="328"/>
      <c r="BTC50" s="269"/>
      <c r="BTD50" s="267"/>
      <c r="BTE50" s="322"/>
      <c r="BTF50" s="323"/>
      <c r="BTG50" s="1160"/>
      <c r="BTH50" s="324"/>
      <c r="BTI50" s="325"/>
      <c r="BTJ50" s="326"/>
      <c r="BTK50" s="327"/>
      <c r="BTL50" s="328"/>
      <c r="BTM50" s="269"/>
      <c r="BTN50" s="267"/>
      <c r="BTO50" s="322"/>
      <c r="BTP50" s="323"/>
      <c r="BTQ50" s="1160"/>
      <c r="BTR50" s="324"/>
      <c r="BTS50" s="325"/>
      <c r="BTT50" s="326"/>
      <c r="BTU50" s="327"/>
      <c r="BTV50" s="328"/>
      <c r="BTW50" s="269"/>
      <c r="BTX50" s="267"/>
      <c r="BTY50" s="322"/>
      <c r="BTZ50" s="323"/>
      <c r="BUA50" s="1160"/>
      <c r="BUB50" s="324"/>
      <c r="BUC50" s="325"/>
      <c r="BUD50" s="326"/>
      <c r="BUE50" s="327"/>
      <c r="BUF50" s="328"/>
      <c r="BUG50" s="269"/>
      <c r="BUH50" s="267"/>
      <c r="BUI50" s="322"/>
      <c r="BUJ50" s="323"/>
      <c r="BUK50" s="1160"/>
      <c r="BUL50" s="324"/>
      <c r="BUM50" s="325"/>
      <c r="BUN50" s="326"/>
      <c r="BUO50" s="327"/>
      <c r="BUP50" s="328"/>
      <c r="BUQ50" s="269"/>
      <c r="BUR50" s="267"/>
      <c r="BUS50" s="322"/>
      <c r="BUT50" s="323"/>
      <c r="BUU50" s="1160"/>
      <c r="BUV50" s="324"/>
      <c r="BUW50" s="325"/>
      <c r="BUX50" s="326"/>
      <c r="BUY50" s="327"/>
      <c r="BUZ50" s="328"/>
      <c r="BVA50" s="269"/>
      <c r="BVB50" s="267"/>
      <c r="BVC50" s="322"/>
      <c r="BVD50" s="323"/>
      <c r="BVE50" s="1160"/>
      <c r="BVF50" s="324"/>
      <c r="BVG50" s="325"/>
      <c r="BVH50" s="326"/>
      <c r="BVI50" s="327"/>
      <c r="BVJ50" s="328"/>
      <c r="BVK50" s="269"/>
      <c r="BVL50" s="267"/>
      <c r="BVM50" s="322"/>
      <c r="BVN50" s="323"/>
      <c r="BVO50" s="1160"/>
      <c r="BVP50" s="324"/>
      <c r="BVQ50" s="325"/>
      <c r="BVR50" s="326"/>
      <c r="BVS50" s="327"/>
      <c r="BVT50" s="328"/>
      <c r="BVU50" s="269"/>
      <c r="BVV50" s="267"/>
      <c r="BVW50" s="322"/>
      <c r="BVX50" s="323"/>
      <c r="BVY50" s="1160"/>
      <c r="BVZ50" s="324"/>
      <c r="BWA50" s="325"/>
      <c r="BWB50" s="326"/>
      <c r="BWC50" s="327"/>
      <c r="BWD50" s="328"/>
      <c r="BWE50" s="269"/>
      <c r="BWF50" s="267"/>
      <c r="BWG50" s="322"/>
      <c r="BWH50" s="323"/>
      <c r="BWI50" s="1160"/>
      <c r="BWJ50" s="324"/>
      <c r="BWK50" s="325"/>
      <c r="BWL50" s="326"/>
      <c r="BWM50" s="327"/>
      <c r="BWN50" s="328"/>
      <c r="BWO50" s="269"/>
      <c r="BWP50" s="267"/>
      <c r="BWQ50" s="322"/>
      <c r="BWR50" s="323"/>
      <c r="BWS50" s="1160"/>
      <c r="BWT50" s="324"/>
      <c r="BWU50" s="325"/>
      <c r="BWV50" s="326"/>
      <c r="BWW50" s="327"/>
      <c r="BWX50" s="328"/>
      <c r="BWY50" s="269"/>
      <c r="BWZ50" s="267"/>
      <c r="BXA50" s="322"/>
      <c r="BXB50" s="323"/>
      <c r="BXC50" s="1160"/>
      <c r="BXD50" s="324"/>
      <c r="BXE50" s="325"/>
      <c r="BXF50" s="326"/>
      <c r="BXG50" s="327"/>
      <c r="BXH50" s="328"/>
      <c r="BXI50" s="269"/>
      <c r="BXJ50" s="267"/>
      <c r="BXK50" s="322"/>
      <c r="BXL50" s="323"/>
      <c r="BXM50" s="1160"/>
      <c r="BXN50" s="324"/>
      <c r="BXO50" s="325"/>
      <c r="BXP50" s="326"/>
      <c r="BXQ50" s="327"/>
      <c r="BXR50" s="328"/>
      <c r="BXS50" s="269"/>
      <c r="BXT50" s="267"/>
      <c r="BXU50" s="322"/>
      <c r="BXV50" s="323"/>
      <c r="BXW50" s="1160"/>
      <c r="BXX50" s="324"/>
      <c r="BXY50" s="325"/>
      <c r="BXZ50" s="326"/>
      <c r="BYA50" s="327"/>
      <c r="BYB50" s="328"/>
      <c r="BYC50" s="269"/>
      <c r="BYD50" s="267"/>
      <c r="BYE50" s="322"/>
      <c r="BYF50" s="323"/>
      <c r="BYG50" s="1160"/>
      <c r="BYH50" s="324"/>
      <c r="BYI50" s="325"/>
      <c r="BYJ50" s="326"/>
      <c r="BYK50" s="327"/>
      <c r="BYL50" s="328"/>
      <c r="BYM50" s="269"/>
      <c r="BYN50" s="267"/>
      <c r="BYO50" s="322"/>
      <c r="BYP50" s="323"/>
      <c r="BYQ50" s="1160"/>
      <c r="BYR50" s="324"/>
      <c r="BYS50" s="325"/>
      <c r="BYT50" s="326"/>
      <c r="BYU50" s="327"/>
      <c r="BYV50" s="328"/>
      <c r="BYW50" s="269"/>
      <c r="BYX50" s="267"/>
      <c r="BYY50" s="322"/>
      <c r="BYZ50" s="323"/>
      <c r="BZA50" s="1160"/>
      <c r="BZB50" s="324"/>
      <c r="BZC50" s="325"/>
      <c r="BZD50" s="326"/>
      <c r="BZE50" s="327"/>
      <c r="BZF50" s="328"/>
      <c r="BZG50" s="269"/>
      <c r="BZH50" s="267"/>
      <c r="BZI50" s="322"/>
      <c r="BZJ50" s="323"/>
      <c r="BZK50" s="1160"/>
      <c r="BZL50" s="324"/>
      <c r="BZM50" s="325"/>
      <c r="BZN50" s="326"/>
      <c r="BZO50" s="327"/>
      <c r="BZP50" s="328"/>
      <c r="BZQ50" s="269"/>
      <c r="BZR50" s="267"/>
      <c r="BZS50" s="322"/>
      <c r="BZT50" s="323"/>
      <c r="BZU50" s="1160"/>
      <c r="BZV50" s="324"/>
      <c r="BZW50" s="325"/>
      <c r="BZX50" s="326"/>
      <c r="BZY50" s="327"/>
      <c r="BZZ50" s="328"/>
      <c r="CAA50" s="269"/>
      <c r="CAB50" s="267"/>
      <c r="CAC50" s="322"/>
      <c r="CAD50" s="323"/>
      <c r="CAE50" s="1160"/>
      <c r="CAF50" s="324"/>
      <c r="CAG50" s="325"/>
      <c r="CAH50" s="326"/>
      <c r="CAI50" s="327"/>
      <c r="CAJ50" s="328"/>
      <c r="CAK50" s="269"/>
      <c r="CAL50" s="267"/>
      <c r="CAM50" s="322"/>
      <c r="CAN50" s="323"/>
      <c r="CAO50" s="1160"/>
      <c r="CAP50" s="324"/>
      <c r="CAQ50" s="325"/>
      <c r="CAR50" s="326"/>
      <c r="CAS50" s="327"/>
      <c r="CAT50" s="328"/>
      <c r="CAU50" s="269"/>
      <c r="CAV50" s="267"/>
      <c r="CAW50" s="322"/>
      <c r="CAX50" s="323"/>
      <c r="CAY50" s="1160"/>
      <c r="CAZ50" s="324"/>
      <c r="CBA50" s="325"/>
      <c r="CBB50" s="326"/>
      <c r="CBC50" s="327"/>
      <c r="CBD50" s="328"/>
      <c r="CBE50" s="269"/>
      <c r="CBF50" s="267"/>
      <c r="CBG50" s="322"/>
      <c r="CBH50" s="323"/>
      <c r="CBI50" s="1160"/>
      <c r="CBJ50" s="324"/>
      <c r="CBK50" s="325"/>
      <c r="CBL50" s="326"/>
      <c r="CBM50" s="327"/>
      <c r="CBN50" s="328"/>
      <c r="CBO50" s="269"/>
      <c r="CBP50" s="267"/>
      <c r="CBQ50" s="322"/>
      <c r="CBR50" s="323"/>
      <c r="CBS50" s="1160"/>
      <c r="CBT50" s="324"/>
      <c r="CBU50" s="325"/>
      <c r="CBV50" s="326"/>
      <c r="CBW50" s="327"/>
      <c r="CBX50" s="328"/>
      <c r="CBY50" s="269"/>
      <c r="CBZ50" s="267"/>
      <c r="CCA50" s="322"/>
      <c r="CCB50" s="323"/>
      <c r="CCC50" s="1160"/>
      <c r="CCD50" s="324"/>
      <c r="CCE50" s="325"/>
      <c r="CCF50" s="326"/>
      <c r="CCG50" s="327"/>
      <c r="CCH50" s="328"/>
      <c r="CCI50" s="269"/>
      <c r="CCJ50" s="267"/>
      <c r="CCK50" s="322"/>
      <c r="CCL50" s="323"/>
      <c r="CCM50" s="1160"/>
      <c r="CCN50" s="324"/>
      <c r="CCO50" s="325"/>
      <c r="CCP50" s="326"/>
      <c r="CCQ50" s="327"/>
      <c r="CCR50" s="328"/>
      <c r="CCS50" s="269"/>
      <c r="CCT50" s="267"/>
      <c r="CCU50" s="322"/>
      <c r="CCV50" s="323"/>
      <c r="CCW50" s="1160"/>
      <c r="CCX50" s="324"/>
      <c r="CCY50" s="325"/>
      <c r="CCZ50" s="326"/>
      <c r="CDA50" s="327"/>
      <c r="CDB50" s="328"/>
      <c r="CDC50" s="269"/>
      <c r="CDD50" s="267"/>
      <c r="CDE50" s="322"/>
      <c r="CDF50" s="323"/>
      <c r="CDG50" s="1160"/>
      <c r="CDH50" s="324"/>
      <c r="CDI50" s="325"/>
      <c r="CDJ50" s="326"/>
      <c r="CDK50" s="327"/>
      <c r="CDL50" s="328"/>
      <c r="CDM50" s="269"/>
      <c r="CDN50" s="267"/>
      <c r="CDO50" s="322"/>
      <c r="CDP50" s="323"/>
      <c r="CDQ50" s="1160"/>
      <c r="CDR50" s="324"/>
      <c r="CDS50" s="325"/>
      <c r="CDT50" s="326"/>
      <c r="CDU50" s="327"/>
      <c r="CDV50" s="328"/>
      <c r="CDW50" s="269"/>
      <c r="CDX50" s="267"/>
      <c r="CDY50" s="322"/>
      <c r="CDZ50" s="323"/>
      <c r="CEA50" s="1160"/>
      <c r="CEB50" s="324"/>
      <c r="CEC50" s="325"/>
      <c r="CED50" s="326"/>
      <c r="CEE50" s="327"/>
      <c r="CEF50" s="328"/>
      <c r="CEG50" s="269"/>
      <c r="CEH50" s="267"/>
      <c r="CEI50" s="322"/>
      <c r="CEJ50" s="323"/>
      <c r="CEK50" s="1160"/>
      <c r="CEL50" s="324"/>
      <c r="CEM50" s="325"/>
      <c r="CEN50" s="326"/>
      <c r="CEO50" s="327"/>
      <c r="CEP50" s="328"/>
      <c r="CEQ50" s="269"/>
      <c r="CER50" s="267"/>
      <c r="CES50" s="322"/>
      <c r="CET50" s="323"/>
      <c r="CEU50" s="1160"/>
      <c r="CEV50" s="324"/>
      <c r="CEW50" s="325"/>
      <c r="CEX50" s="326"/>
      <c r="CEY50" s="327"/>
      <c r="CEZ50" s="328"/>
      <c r="CFA50" s="269"/>
      <c r="CFB50" s="267"/>
      <c r="CFC50" s="322"/>
      <c r="CFD50" s="323"/>
      <c r="CFE50" s="1160"/>
      <c r="CFF50" s="324"/>
      <c r="CFG50" s="325"/>
      <c r="CFH50" s="326"/>
      <c r="CFI50" s="327"/>
      <c r="CFJ50" s="328"/>
      <c r="CFK50" s="269"/>
      <c r="CFL50" s="267"/>
      <c r="CFM50" s="322"/>
      <c r="CFN50" s="323"/>
      <c r="CFO50" s="1160"/>
      <c r="CFP50" s="324"/>
      <c r="CFQ50" s="325"/>
      <c r="CFR50" s="326"/>
      <c r="CFS50" s="327"/>
      <c r="CFT50" s="328"/>
      <c r="CFU50" s="269"/>
      <c r="CFV50" s="267"/>
      <c r="CFW50" s="322"/>
      <c r="CFX50" s="323"/>
      <c r="CFY50" s="1160"/>
      <c r="CFZ50" s="324"/>
      <c r="CGA50" s="325"/>
      <c r="CGB50" s="326"/>
      <c r="CGC50" s="327"/>
      <c r="CGD50" s="328"/>
      <c r="CGE50" s="269"/>
      <c r="CGF50" s="267"/>
      <c r="CGG50" s="322"/>
      <c r="CGH50" s="323"/>
      <c r="CGI50" s="1160"/>
      <c r="CGJ50" s="324"/>
      <c r="CGK50" s="325"/>
      <c r="CGL50" s="326"/>
      <c r="CGM50" s="327"/>
      <c r="CGN50" s="328"/>
      <c r="CGO50" s="269"/>
      <c r="CGP50" s="267"/>
      <c r="CGQ50" s="322"/>
      <c r="CGR50" s="323"/>
      <c r="CGS50" s="1160"/>
      <c r="CGT50" s="324"/>
      <c r="CGU50" s="325"/>
      <c r="CGV50" s="326"/>
      <c r="CGW50" s="327"/>
      <c r="CGX50" s="328"/>
      <c r="CGY50" s="269"/>
      <c r="CGZ50" s="267"/>
      <c r="CHA50" s="322"/>
      <c r="CHB50" s="323"/>
      <c r="CHC50" s="1160"/>
      <c r="CHD50" s="324"/>
      <c r="CHE50" s="325"/>
      <c r="CHF50" s="326"/>
      <c r="CHG50" s="327"/>
      <c r="CHH50" s="328"/>
      <c r="CHI50" s="269"/>
      <c r="CHJ50" s="267"/>
      <c r="CHK50" s="322"/>
      <c r="CHL50" s="323"/>
      <c r="CHM50" s="1160"/>
      <c r="CHN50" s="324"/>
      <c r="CHO50" s="325"/>
      <c r="CHP50" s="326"/>
      <c r="CHQ50" s="327"/>
      <c r="CHR50" s="328"/>
      <c r="CHS50" s="269"/>
      <c r="CHT50" s="267"/>
      <c r="CHU50" s="322"/>
      <c r="CHV50" s="323"/>
      <c r="CHW50" s="1160"/>
      <c r="CHX50" s="324"/>
      <c r="CHY50" s="325"/>
      <c r="CHZ50" s="326"/>
      <c r="CIA50" s="327"/>
      <c r="CIB50" s="328"/>
      <c r="CIC50" s="269"/>
      <c r="CID50" s="267"/>
      <c r="CIE50" s="322"/>
      <c r="CIF50" s="323"/>
      <c r="CIG50" s="1160"/>
      <c r="CIH50" s="324"/>
      <c r="CII50" s="325"/>
      <c r="CIJ50" s="326"/>
      <c r="CIK50" s="327"/>
      <c r="CIL50" s="328"/>
      <c r="CIM50" s="269"/>
      <c r="CIN50" s="267"/>
      <c r="CIO50" s="322"/>
      <c r="CIP50" s="323"/>
      <c r="CIQ50" s="1160"/>
      <c r="CIR50" s="324"/>
      <c r="CIS50" s="325"/>
      <c r="CIT50" s="326"/>
      <c r="CIU50" s="327"/>
      <c r="CIV50" s="328"/>
      <c r="CIW50" s="269"/>
      <c r="CIX50" s="267"/>
      <c r="CIY50" s="322"/>
      <c r="CIZ50" s="323"/>
      <c r="CJA50" s="1160"/>
      <c r="CJB50" s="324"/>
      <c r="CJC50" s="325"/>
      <c r="CJD50" s="326"/>
      <c r="CJE50" s="327"/>
      <c r="CJF50" s="328"/>
      <c r="CJG50" s="269"/>
      <c r="CJH50" s="267"/>
      <c r="CJI50" s="322"/>
      <c r="CJJ50" s="323"/>
      <c r="CJK50" s="1160"/>
      <c r="CJL50" s="324"/>
      <c r="CJM50" s="325"/>
      <c r="CJN50" s="326"/>
      <c r="CJO50" s="327"/>
      <c r="CJP50" s="328"/>
      <c r="CJQ50" s="269"/>
      <c r="CJR50" s="267"/>
      <c r="CJS50" s="322"/>
      <c r="CJT50" s="323"/>
      <c r="CJU50" s="1160"/>
      <c r="CJV50" s="324"/>
      <c r="CJW50" s="325"/>
      <c r="CJX50" s="326"/>
      <c r="CJY50" s="327"/>
      <c r="CJZ50" s="328"/>
      <c r="CKA50" s="269"/>
      <c r="CKB50" s="267"/>
      <c r="CKC50" s="322"/>
      <c r="CKD50" s="323"/>
      <c r="CKE50" s="1160"/>
      <c r="CKF50" s="324"/>
      <c r="CKG50" s="325"/>
      <c r="CKH50" s="326"/>
      <c r="CKI50" s="327"/>
      <c r="CKJ50" s="328"/>
      <c r="CKK50" s="269"/>
      <c r="CKL50" s="267"/>
      <c r="CKM50" s="322"/>
      <c r="CKN50" s="323"/>
      <c r="CKO50" s="1160"/>
      <c r="CKP50" s="324"/>
      <c r="CKQ50" s="325"/>
      <c r="CKR50" s="326"/>
      <c r="CKS50" s="327"/>
      <c r="CKT50" s="328"/>
      <c r="CKU50" s="269"/>
      <c r="CKV50" s="267"/>
      <c r="CKW50" s="322"/>
      <c r="CKX50" s="323"/>
      <c r="CKY50" s="1160"/>
      <c r="CKZ50" s="324"/>
      <c r="CLA50" s="325"/>
      <c r="CLB50" s="326"/>
      <c r="CLC50" s="327"/>
      <c r="CLD50" s="328"/>
      <c r="CLE50" s="269"/>
      <c r="CLF50" s="267"/>
      <c r="CLG50" s="322"/>
      <c r="CLH50" s="323"/>
      <c r="CLI50" s="1160"/>
      <c r="CLJ50" s="324"/>
      <c r="CLK50" s="325"/>
      <c r="CLL50" s="326"/>
      <c r="CLM50" s="327"/>
      <c r="CLN50" s="328"/>
      <c r="CLO50" s="269"/>
      <c r="CLP50" s="267"/>
      <c r="CLQ50" s="322"/>
      <c r="CLR50" s="323"/>
      <c r="CLS50" s="1160"/>
      <c r="CLT50" s="324"/>
      <c r="CLU50" s="325"/>
      <c r="CLV50" s="326"/>
      <c r="CLW50" s="327"/>
      <c r="CLX50" s="328"/>
      <c r="CLY50" s="269"/>
      <c r="CLZ50" s="267"/>
      <c r="CMA50" s="322"/>
      <c r="CMB50" s="323"/>
      <c r="CMC50" s="1160"/>
      <c r="CMD50" s="324"/>
      <c r="CME50" s="325"/>
      <c r="CMF50" s="326"/>
      <c r="CMG50" s="327"/>
      <c r="CMH50" s="328"/>
      <c r="CMI50" s="269"/>
      <c r="CMJ50" s="267"/>
      <c r="CMK50" s="322"/>
      <c r="CML50" s="323"/>
      <c r="CMM50" s="1160"/>
      <c r="CMN50" s="324"/>
      <c r="CMO50" s="325"/>
      <c r="CMP50" s="326"/>
      <c r="CMQ50" s="327"/>
      <c r="CMR50" s="328"/>
      <c r="CMS50" s="269"/>
      <c r="CMT50" s="267"/>
      <c r="CMU50" s="322"/>
      <c r="CMV50" s="323"/>
      <c r="CMW50" s="1160"/>
      <c r="CMX50" s="324"/>
      <c r="CMY50" s="325"/>
      <c r="CMZ50" s="326"/>
      <c r="CNA50" s="327"/>
      <c r="CNB50" s="328"/>
      <c r="CNC50" s="269"/>
      <c r="CND50" s="267"/>
      <c r="CNE50" s="322"/>
      <c r="CNF50" s="323"/>
      <c r="CNG50" s="1160"/>
      <c r="CNH50" s="324"/>
      <c r="CNI50" s="325"/>
      <c r="CNJ50" s="326"/>
      <c r="CNK50" s="327"/>
      <c r="CNL50" s="328"/>
      <c r="CNM50" s="269"/>
      <c r="CNN50" s="267"/>
      <c r="CNO50" s="322"/>
      <c r="CNP50" s="323"/>
      <c r="CNQ50" s="1160"/>
      <c r="CNR50" s="324"/>
      <c r="CNS50" s="325"/>
      <c r="CNT50" s="326"/>
      <c r="CNU50" s="327"/>
      <c r="CNV50" s="328"/>
      <c r="CNW50" s="269"/>
      <c r="CNX50" s="267"/>
      <c r="CNY50" s="322"/>
      <c r="CNZ50" s="323"/>
      <c r="COA50" s="1160"/>
      <c r="COB50" s="324"/>
      <c r="COC50" s="325"/>
      <c r="COD50" s="326"/>
      <c r="COE50" s="327"/>
      <c r="COF50" s="328"/>
      <c r="COG50" s="269"/>
      <c r="COH50" s="267"/>
      <c r="COI50" s="322"/>
      <c r="COJ50" s="323"/>
      <c r="COK50" s="1160"/>
      <c r="COL50" s="324"/>
      <c r="COM50" s="325"/>
      <c r="CON50" s="326"/>
      <c r="COO50" s="327"/>
      <c r="COP50" s="328"/>
      <c r="COQ50" s="269"/>
      <c r="COR50" s="267"/>
      <c r="COS50" s="322"/>
      <c r="COT50" s="323"/>
      <c r="COU50" s="1160"/>
      <c r="COV50" s="324"/>
      <c r="COW50" s="325"/>
      <c r="COX50" s="326"/>
      <c r="COY50" s="327"/>
      <c r="COZ50" s="328"/>
      <c r="CPA50" s="269"/>
      <c r="CPB50" s="267"/>
      <c r="CPC50" s="322"/>
      <c r="CPD50" s="323"/>
      <c r="CPE50" s="1160"/>
      <c r="CPF50" s="324"/>
      <c r="CPG50" s="325"/>
      <c r="CPH50" s="326"/>
      <c r="CPI50" s="327"/>
      <c r="CPJ50" s="328"/>
      <c r="CPK50" s="269"/>
      <c r="CPL50" s="267"/>
      <c r="CPM50" s="322"/>
      <c r="CPN50" s="323"/>
      <c r="CPO50" s="1160"/>
      <c r="CPP50" s="324"/>
      <c r="CPQ50" s="325"/>
      <c r="CPR50" s="326"/>
      <c r="CPS50" s="327"/>
      <c r="CPT50" s="328"/>
      <c r="CPU50" s="269"/>
      <c r="CPV50" s="267"/>
      <c r="CPW50" s="322"/>
      <c r="CPX50" s="323"/>
      <c r="CPY50" s="1160"/>
      <c r="CPZ50" s="324"/>
      <c r="CQA50" s="325"/>
      <c r="CQB50" s="326"/>
      <c r="CQC50" s="327"/>
      <c r="CQD50" s="328"/>
      <c r="CQE50" s="269"/>
      <c r="CQF50" s="267"/>
      <c r="CQG50" s="322"/>
      <c r="CQH50" s="323"/>
      <c r="CQI50" s="1160"/>
      <c r="CQJ50" s="324"/>
      <c r="CQK50" s="325"/>
      <c r="CQL50" s="326"/>
      <c r="CQM50" s="327"/>
      <c r="CQN50" s="328"/>
      <c r="CQO50" s="269"/>
      <c r="CQP50" s="267"/>
      <c r="CQQ50" s="322"/>
      <c r="CQR50" s="323"/>
      <c r="CQS50" s="1160"/>
      <c r="CQT50" s="324"/>
      <c r="CQU50" s="325"/>
      <c r="CQV50" s="326"/>
      <c r="CQW50" s="327"/>
      <c r="CQX50" s="328"/>
      <c r="CQY50" s="269"/>
      <c r="CQZ50" s="267"/>
      <c r="CRA50" s="322"/>
      <c r="CRB50" s="323"/>
      <c r="CRC50" s="1160"/>
      <c r="CRD50" s="324"/>
      <c r="CRE50" s="325"/>
      <c r="CRF50" s="326"/>
      <c r="CRG50" s="327"/>
      <c r="CRH50" s="328"/>
      <c r="CRI50" s="269"/>
      <c r="CRJ50" s="267"/>
      <c r="CRK50" s="322"/>
      <c r="CRL50" s="323"/>
      <c r="CRM50" s="1160"/>
      <c r="CRN50" s="324"/>
      <c r="CRO50" s="325"/>
      <c r="CRP50" s="326"/>
      <c r="CRQ50" s="327"/>
      <c r="CRR50" s="328"/>
      <c r="CRS50" s="269"/>
      <c r="CRT50" s="267"/>
      <c r="CRU50" s="322"/>
      <c r="CRV50" s="323"/>
      <c r="CRW50" s="1160"/>
      <c r="CRX50" s="324"/>
      <c r="CRY50" s="325"/>
      <c r="CRZ50" s="326"/>
      <c r="CSA50" s="327"/>
      <c r="CSB50" s="328"/>
      <c r="CSC50" s="269"/>
      <c r="CSD50" s="267"/>
      <c r="CSE50" s="322"/>
      <c r="CSF50" s="323"/>
      <c r="CSG50" s="1160"/>
      <c r="CSH50" s="324"/>
      <c r="CSI50" s="325"/>
      <c r="CSJ50" s="326"/>
      <c r="CSK50" s="327"/>
      <c r="CSL50" s="328"/>
      <c r="CSM50" s="269"/>
      <c r="CSN50" s="267"/>
      <c r="CSO50" s="322"/>
      <c r="CSP50" s="323"/>
      <c r="CSQ50" s="1160"/>
      <c r="CSR50" s="324"/>
      <c r="CSS50" s="325"/>
      <c r="CST50" s="326"/>
      <c r="CSU50" s="327"/>
      <c r="CSV50" s="328"/>
      <c r="CSW50" s="269"/>
      <c r="CSX50" s="267"/>
      <c r="CSY50" s="322"/>
      <c r="CSZ50" s="323"/>
      <c r="CTA50" s="1160"/>
      <c r="CTB50" s="324"/>
      <c r="CTC50" s="325"/>
      <c r="CTD50" s="326"/>
      <c r="CTE50" s="327"/>
      <c r="CTF50" s="328"/>
      <c r="CTG50" s="269"/>
      <c r="CTH50" s="267"/>
      <c r="CTI50" s="322"/>
      <c r="CTJ50" s="323"/>
      <c r="CTK50" s="1160"/>
      <c r="CTL50" s="324"/>
      <c r="CTM50" s="325"/>
      <c r="CTN50" s="326"/>
      <c r="CTO50" s="327"/>
      <c r="CTP50" s="328"/>
      <c r="CTQ50" s="269"/>
      <c r="CTR50" s="267"/>
      <c r="CTS50" s="322"/>
      <c r="CTT50" s="323"/>
      <c r="CTU50" s="1160"/>
      <c r="CTV50" s="324"/>
      <c r="CTW50" s="325"/>
      <c r="CTX50" s="326"/>
      <c r="CTY50" s="327"/>
      <c r="CTZ50" s="328"/>
      <c r="CUA50" s="269"/>
      <c r="CUB50" s="267"/>
      <c r="CUC50" s="322"/>
      <c r="CUD50" s="323"/>
      <c r="CUE50" s="1160"/>
      <c r="CUF50" s="324"/>
      <c r="CUG50" s="325"/>
      <c r="CUH50" s="326"/>
      <c r="CUI50" s="327"/>
      <c r="CUJ50" s="328"/>
      <c r="CUK50" s="269"/>
      <c r="CUL50" s="267"/>
      <c r="CUM50" s="322"/>
      <c r="CUN50" s="323"/>
      <c r="CUO50" s="1160"/>
      <c r="CUP50" s="324"/>
      <c r="CUQ50" s="325"/>
      <c r="CUR50" s="326"/>
      <c r="CUS50" s="327"/>
      <c r="CUT50" s="328"/>
      <c r="CUU50" s="269"/>
      <c r="CUV50" s="267"/>
      <c r="CUW50" s="322"/>
      <c r="CUX50" s="323"/>
      <c r="CUY50" s="1160"/>
      <c r="CUZ50" s="324"/>
      <c r="CVA50" s="325"/>
      <c r="CVB50" s="326"/>
      <c r="CVC50" s="327"/>
      <c r="CVD50" s="328"/>
      <c r="CVE50" s="269"/>
      <c r="CVF50" s="267"/>
      <c r="CVG50" s="322"/>
      <c r="CVH50" s="323"/>
      <c r="CVI50" s="1160"/>
      <c r="CVJ50" s="324"/>
      <c r="CVK50" s="325"/>
      <c r="CVL50" s="326"/>
      <c r="CVM50" s="327"/>
      <c r="CVN50" s="328"/>
      <c r="CVO50" s="269"/>
      <c r="CVP50" s="267"/>
      <c r="CVQ50" s="322"/>
      <c r="CVR50" s="323"/>
      <c r="CVS50" s="1160"/>
      <c r="CVT50" s="324"/>
      <c r="CVU50" s="325"/>
      <c r="CVV50" s="326"/>
      <c r="CVW50" s="327"/>
      <c r="CVX50" s="328"/>
      <c r="CVY50" s="269"/>
      <c r="CVZ50" s="267"/>
      <c r="CWA50" s="322"/>
      <c r="CWB50" s="323"/>
      <c r="CWC50" s="1160"/>
      <c r="CWD50" s="324"/>
      <c r="CWE50" s="325"/>
      <c r="CWF50" s="326"/>
      <c r="CWG50" s="327"/>
      <c r="CWH50" s="328"/>
      <c r="CWI50" s="269"/>
      <c r="CWJ50" s="267"/>
      <c r="CWK50" s="322"/>
      <c r="CWL50" s="323"/>
      <c r="CWM50" s="1160"/>
      <c r="CWN50" s="324"/>
      <c r="CWO50" s="325"/>
      <c r="CWP50" s="326"/>
      <c r="CWQ50" s="327"/>
      <c r="CWR50" s="328"/>
      <c r="CWS50" s="269"/>
      <c r="CWT50" s="267"/>
      <c r="CWU50" s="322"/>
      <c r="CWV50" s="323"/>
      <c r="CWW50" s="1160"/>
      <c r="CWX50" s="324"/>
      <c r="CWY50" s="325"/>
      <c r="CWZ50" s="326"/>
      <c r="CXA50" s="327"/>
      <c r="CXB50" s="328"/>
      <c r="CXC50" s="269"/>
      <c r="CXD50" s="267"/>
      <c r="CXE50" s="322"/>
      <c r="CXF50" s="323"/>
      <c r="CXG50" s="1160"/>
      <c r="CXH50" s="324"/>
      <c r="CXI50" s="325"/>
      <c r="CXJ50" s="326"/>
      <c r="CXK50" s="327"/>
      <c r="CXL50" s="328"/>
      <c r="CXM50" s="269"/>
      <c r="CXN50" s="267"/>
      <c r="CXO50" s="322"/>
      <c r="CXP50" s="323"/>
      <c r="CXQ50" s="1160"/>
      <c r="CXR50" s="324"/>
      <c r="CXS50" s="325"/>
      <c r="CXT50" s="326"/>
      <c r="CXU50" s="327"/>
      <c r="CXV50" s="328"/>
      <c r="CXW50" s="269"/>
      <c r="CXX50" s="267"/>
      <c r="CXY50" s="322"/>
      <c r="CXZ50" s="323"/>
      <c r="CYA50" s="1160"/>
      <c r="CYB50" s="324"/>
      <c r="CYC50" s="325"/>
      <c r="CYD50" s="326"/>
      <c r="CYE50" s="327"/>
      <c r="CYF50" s="328"/>
      <c r="CYG50" s="269"/>
      <c r="CYH50" s="267"/>
      <c r="CYI50" s="322"/>
      <c r="CYJ50" s="323"/>
      <c r="CYK50" s="1160"/>
      <c r="CYL50" s="324"/>
      <c r="CYM50" s="325"/>
      <c r="CYN50" s="326"/>
      <c r="CYO50" s="327"/>
      <c r="CYP50" s="328"/>
      <c r="CYQ50" s="269"/>
      <c r="CYR50" s="267"/>
      <c r="CYS50" s="322"/>
      <c r="CYT50" s="323"/>
      <c r="CYU50" s="1160"/>
      <c r="CYV50" s="324"/>
      <c r="CYW50" s="325"/>
      <c r="CYX50" s="326"/>
      <c r="CYY50" s="327"/>
      <c r="CYZ50" s="328"/>
      <c r="CZA50" s="269"/>
      <c r="CZB50" s="267"/>
      <c r="CZC50" s="322"/>
      <c r="CZD50" s="323"/>
      <c r="CZE50" s="1160"/>
      <c r="CZF50" s="324"/>
      <c r="CZG50" s="325"/>
      <c r="CZH50" s="326"/>
      <c r="CZI50" s="327"/>
      <c r="CZJ50" s="328"/>
      <c r="CZK50" s="269"/>
      <c r="CZL50" s="267"/>
      <c r="CZM50" s="322"/>
      <c r="CZN50" s="323"/>
      <c r="CZO50" s="1160"/>
      <c r="CZP50" s="324"/>
      <c r="CZQ50" s="325"/>
      <c r="CZR50" s="326"/>
      <c r="CZS50" s="327"/>
      <c r="CZT50" s="328"/>
      <c r="CZU50" s="269"/>
      <c r="CZV50" s="267"/>
      <c r="CZW50" s="322"/>
      <c r="CZX50" s="323"/>
      <c r="CZY50" s="1160"/>
      <c r="CZZ50" s="324"/>
      <c r="DAA50" s="325"/>
      <c r="DAB50" s="326"/>
      <c r="DAC50" s="327"/>
      <c r="DAD50" s="328"/>
      <c r="DAE50" s="269"/>
      <c r="DAF50" s="267"/>
      <c r="DAG50" s="322"/>
      <c r="DAH50" s="323"/>
      <c r="DAI50" s="1160"/>
      <c r="DAJ50" s="324"/>
      <c r="DAK50" s="325"/>
      <c r="DAL50" s="326"/>
      <c r="DAM50" s="327"/>
      <c r="DAN50" s="328"/>
      <c r="DAO50" s="269"/>
      <c r="DAP50" s="267"/>
      <c r="DAQ50" s="322"/>
      <c r="DAR50" s="323"/>
      <c r="DAS50" s="1160"/>
      <c r="DAT50" s="324"/>
      <c r="DAU50" s="325"/>
      <c r="DAV50" s="326"/>
      <c r="DAW50" s="327"/>
      <c r="DAX50" s="328"/>
      <c r="DAY50" s="269"/>
      <c r="DAZ50" s="267"/>
      <c r="DBA50" s="322"/>
      <c r="DBB50" s="323"/>
      <c r="DBC50" s="1160"/>
      <c r="DBD50" s="324"/>
      <c r="DBE50" s="325"/>
      <c r="DBF50" s="326"/>
      <c r="DBG50" s="327"/>
      <c r="DBH50" s="328"/>
      <c r="DBI50" s="269"/>
      <c r="DBJ50" s="267"/>
      <c r="DBK50" s="322"/>
      <c r="DBL50" s="323"/>
      <c r="DBM50" s="1160"/>
      <c r="DBN50" s="324"/>
      <c r="DBO50" s="325"/>
      <c r="DBP50" s="326"/>
      <c r="DBQ50" s="327"/>
      <c r="DBR50" s="328"/>
      <c r="DBS50" s="269"/>
      <c r="DBT50" s="267"/>
      <c r="DBU50" s="322"/>
      <c r="DBV50" s="323"/>
      <c r="DBW50" s="1160"/>
      <c r="DBX50" s="324"/>
      <c r="DBY50" s="325"/>
      <c r="DBZ50" s="326"/>
      <c r="DCA50" s="327"/>
      <c r="DCB50" s="328"/>
      <c r="DCC50" s="269"/>
      <c r="DCD50" s="267"/>
      <c r="DCE50" s="322"/>
      <c r="DCF50" s="323"/>
      <c r="DCG50" s="1160"/>
      <c r="DCH50" s="324"/>
      <c r="DCI50" s="325"/>
      <c r="DCJ50" s="326"/>
      <c r="DCK50" s="327"/>
      <c r="DCL50" s="328"/>
      <c r="DCM50" s="269"/>
      <c r="DCN50" s="267"/>
      <c r="DCO50" s="322"/>
      <c r="DCP50" s="323"/>
      <c r="DCQ50" s="1160"/>
      <c r="DCR50" s="324"/>
      <c r="DCS50" s="325"/>
      <c r="DCT50" s="326"/>
      <c r="DCU50" s="327"/>
      <c r="DCV50" s="328"/>
      <c r="DCW50" s="269"/>
      <c r="DCX50" s="267"/>
      <c r="DCY50" s="322"/>
      <c r="DCZ50" s="323"/>
      <c r="DDA50" s="1160"/>
      <c r="DDB50" s="324"/>
      <c r="DDC50" s="325"/>
      <c r="DDD50" s="326"/>
      <c r="DDE50" s="327"/>
      <c r="DDF50" s="328"/>
      <c r="DDG50" s="269"/>
      <c r="DDH50" s="267"/>
      <c r="DDI50" s="322"/>
      <c r="DDJ50" s="323"/>
      <c r="DDK50" s="1160"/>
      <c r="DDL50" s="324"/>
      <c r="DDM50" s="325"/>
      <c r="DDN50" s="326"/>
      <c r="DDO50" s="327"/>
      <c r="DDP50" s="328"/>
      <c r="DDQ50" s="269"/>
      <c r="DDR50" s="267"/>
      <c r="DDS50" s="322"/>
      <c r="DDT50" s="323"/>
      <c r="DDU50" s="1160"/>
      <c r="DDV50" s="324"/>
      <c r="DDW50" s="325"/>
      <c r="DDX50" s="326"/>
      <c r="DDY50" s="327"/>
      <c r="DDZ50" s="328"/>
      <c r="DEA50" s="269"/>
      <c r="DEB50" s="267"/>
      <c r="DEC50" s="322"/>
      <c r="DED50" s="323"/>
      <c r="DEE50" s="1160"/>
      <c r="DEF50" s="324"/>
      <c r="DEG50" s="325"/>
      <c r="DEH50" s="326"/>
      <c r="DEI50" s="327"/>
      <c r="DEJ50" s="328"/>
      <c r="DEK50" s="269"/>
      <c r="DEL50" s="267"/>
      <c r="DEM50" s="322"/>
      <c r="DEN50" s="323"/>
      <c r="DEO50" s="1160"/>
      <c r="DEP50" s="324"/>
      <c r="DEQ50" s="325"/>
      <c r="DER50" s="326"/>
      <c r="DES50" s="327"/>
      <c r="DET50" s="328"/>
      <c r="DEU50" s="269"/>
      <c r="DEV50" s="267"/>
      <c r="DEW50" s="322"/>
      <c r="DEX50" s="323"/>
      <c r="DEY50" s="1160"/>
      <c r="DEZ50" s="324"/>
      <c r="DFA50" s="325"/>
      <c r="DFB50" s="326"/>
      <c r="DFC50" s="327"/>
      <c r="DFD50" s="328"/>
      <c r="DFE50" s="269"/>
      <c r="DFF50" s="267"/>
      <c r="DFG50" s="322"/>
      <c r="DFH50" s="323"/>
      <c r="DFI50" s="1160"/>
      <c r="DFJ50" s="324"/>
      <c r="DFK50" s="325"/>
      <c r="DFL50" s="326"/>
      <c r="DFM50" s="327"/>
      <c r="DFN50" s="328"/>
      <c r="DFO50" s="269"/>
      <c r="DFP50" s="267"/>
      <c r="DFQ50" s="322"/>
      <c r="DFR50" s="323"/>
      <c r="DFS50" s="1160"/>
      <c r="DFT50" s="324"/>
      <c r="DFU50" s="325"/>
      <c r="DFV50" s="326"/>
      <c r="DFW50" s="327"/>
      <c r="DFX50" s="328"/>
      <c r="DFY50" s="269"/>
      <c r="DFZ50" s="267"/>
      <c r="DGA50" s="322"/>
      <c r="DGB50" s="323"/>
      <c r="DGC50" s="1160"/>
      <c r="DGD50" s="324"/>
      <c r="DGE50" s="325"/>
      <c r="DGF50" s="326"/>
      <c r="DGG50" s="327"/>
      <c r="DGH50" s="328"/>
      <c r="DGI50" s="269"/>
      <c r="DGJ50" s="267"/>
      <c r="DGK50" s="322"/>
      <c r="DGL50" s="323"/>
      <c r="DGM50" s="1160"/>
      <c r="DGN50" s="324"/>
      <c r="DGO50" s="325"/>
      <c r="DGP50" s="326"/>
      <c r="DGQ50" s="327"/>
      <c r="DGR50" s="328"/>
      <c r="DGS50" s="269"/>
      <c r="DGT50" s="267"/>
      <c r="DGU50" s="322"/>
      <c r="DGV50" s="323"/>
      <c r="DGW50" s="1160"/>
      <c r="DGX50" s="324"/>
      <c r="DGY50" s="325"/>
      <c r="DGZ50" s="326"/>
      <c r="DHA50" s="327"/>
      <c r="DHB50" s="328"/>
      <c r="DHC50" s="269"/>
      <c r="DHD50" s="267"/>
      <c r="DHE50" s="322"/>
      <c r="DHF50" s="323"/>
      <c r="DHG50" s="1160"/>
      <c r="DHH50" s="324"/>
      <c r="DHI50" s="325"/>
      <c r="DHJ50" s="326"/>
      <c r="DHK50" s="327"/>
      <c r="DHL50" s="328"/>
      <c r="DHM50" s="269"/>
      <c r="DHN50" s="267"/>
      <c r="DHO50" s="322"/>
      <c r="DHP50" s="323"/>
      <c r="DHQ50" s="1160"/>
      <c r="DHR50" s="324"/>
      <c r="DHS50" s="325"/>
      <c r="DHT50" s="326"/>
      <c r="DHU50" s="327"/>
      <c r="DHV50" s="328"/>
      <c r="DHW50" s="269"/>
      <c r="DHX50" s="267"/>
      <c r="DHY50" s="322"/>
      <c r="DHZ50" s="323"/>
      <c r="DIA50" s="1160"/>
      <c r="DIB50" s="324"/>
      <c r="DIC50" s="325"/>
      <c r="DID50" s="326"/>
      <c r="DIE50" s="327"/>
      <c r="DIF50" s="328"/>
      <c r="DIG50" s="269"/>
      <c r="DIH50" s="267"/>
      <c r="DII50" s="322"/>
      <c r="DIJ50" s="323"/>
      <c r="DIK50" s="1160"/>
      <c r="DIL50" s="324"/>
      <c r="DIM50" s="325"/>
      <c r="DIN50" s="326"/>
      <c r="DIO50" s="327"/>
      <c r="DIP50" s="328"/>
      <c r="DIQ50" s="269"/>
      <c r="DIR50" s="267"/>
      <c r="DIS50" s="322"/>
      <c r="DIT50" s="323"/>
      <c r="DIU50" s="1160"/>
      <c r="DIV50" s="324"/>
      <c r="DIW50" s="325"/>
      <c r="DIX50" s="326"/>
      <c r="DIY50" s="327"/>
      <c r="DIZ50" s="328"/>
      <c r="DJA50" s="269"/>
      <c r="DJB50" s="267"/>
      <c r="DJC50" s="322"/>
      <c r="DJD50" s="323"/>
      <c r="DJE50" s="1160"/>
      <c r="DJF50" s="324"/>
      <c r="DJG50" s="325"/>
      <c r="DJH50" s="326"/>
      <c r="DJI50" s="327"/>
      <c r="DJJ50" s="328"/>
      <c r="DJK50" s="269"/>
      <c r="DJL50" s="267"/>
      <c r="DJM50" s="322"/>
      <c r="DJN50" s="323"/>
      <c r="DJO50" s="1160"/>
      <c r="DJP50" s="324"/>
      <c r="DJQ50" s="325"/>
      <c r="DJR50" s="326"/>
      <c r="DJS50" s="327"/>
      <c r="DJT50" s="328"/>
      <c r="DJU50" s="269"/>
      <c r="DJV50" s="267"/>
      <c r="DJW50" s="322"/>
      <c r="DJX50" s="323"/>
      <c r="DJY50" s="1160"/>
      <c r="DJZ50" s="324"/>
      <c r="DKA50" s="325"/>
      <c r="DKB50" s="326"/>
      <c r="DKC50" s="327"/>
      <c r="DKD50" s="328"/>
      <c r="DKE50" s="269"/>
      <c r="DKF50" s="267"/>
      <c r="DKG50" s="322"/>
      <c r="DKH50" s="323"/>
      <c r="DKI50" s="1160"/>
      <c r="DKJ50" s="324"/>
      <c r="DKK50" s="325"/>
      <c r="DKL50" s="326"/>
      <c r="DKM50" s="327"/>
      <c r="DKN50" s="328"/>
      <c r="DKO50" s="269"/>
      <c r="DKP50" s="267"/>
      <c r="DKQ50" s="322"/>
      <c r="DKR50" s="323"/>
      <c r="DKS50" s="1160"/>
      <c r="DKT50" s="324"/>
      <c r="DKU50" s="325"/>
      <c r="DKV50" s="326"/>
      <c r="DKW50" s="327"/>
      <c r="DKX50" s="328"/>
      <c r="DKY50" s="269"/>
      <c r="DKZ50" s="267"/>
      <c r="DLA50" s="322"/>
      <c r="DLB50" s="323"/>
      <c r="DLC50" s="1160"/>
      <c r="DLD50" s="324"/>
      <c r="DLE50" s="325"/>
      <c r="DLF50" s="326"/>
      <c r="DLG50" s="327"/>
      <c r="DLH50" s="328"/>
      <c r="DLI50" s="269"/>
      <c r="DLJ50" s="267"/>
      <c r="DLK50" s="322"/>
      <c r="DLL50" s="323"/>
      <c r="DLM50" s="1160"/>
      <c r="DLN50" s="324"/>
      <c r="DLO50" s="325"/>
      <c r="DLP50" s="326"/>
      <c r="DLQ50" s="327"/>
      <c r="DLR50" s="328"/>
      <c r="DLS50" s="269"/>
      <c r="DLT50" s="267"/>
      <c r="DLU50" s="322"/>
      <c r="DLV50" s="323"/>
      <c r="DLW50" s="1160"/>
      <c r="DLX50" s="324"/>
      <c r="DLY50" s="325"/>
      <c r="DLZ50" s="326"/>
      <c r="DMA50" s="327"/>
      <c r="DMB50" s="328"/>
      <c r="DMC50" s="269"/>
      <c r="DMD50" s="267"/>
      <c r="DME50" s="322"/>
      <c r="DMF50" s="323"/>
      <c r="DMG50" s="1160"/>
      <c r="DMH50" s="324"/>
      <c r="DMI50" s="325"/>
      <c r="DMJ50" s="326"/>
      <c r="DMK50" s="327"/>
      <c r="DML50" s="328"/>
      <c r="DMM50" s="269"/>
      <c r="DMN50" s="267"/>
      <c r="DMO50" s="322"/>
      <c r="DMP50" s="323"/>
      <c r="DMQ50" s="1160"/>
      <c r="DMR50" s="324"/>
      <c r="DMS50" s="325"/>
      <c r="DMT50" s="326"/>
      <c r="DMU50" s="327"/>
      <c r="DMV50" s="328"/>
      <c r="DMW50" s="269"/>
      <c r="DMX50" s="267"/>
      <c r="DMY50" s="322"/>
      <c r="DMZ50" s="323"/>
      <c r="DNA50" s="1160"/>
      <c r="DNB50" s="324"/>
      <c r="DNC50" s="325"/>
      <c r="DND50" s="326"/>
      <c r="DNE50" s="327"/>
      <c r="DNF50" s="328"/>
      <c r="DNG50" s="269"/>
      <c r="DNH50" s="267"/>
      <c r="DNI50" s="322"/>
      <c r="DNJ50" s="323"/>
      <c r="DNK50" s="1160"/>
      <c r="DNL50" s="324"/>
      <c r="DNM50" s="325"/>
      <c r="DNN50" s="326"/>
      <c r="DNO50" s="327"/>
      <c r="DNP50" s="328"/>
      <c r="DNQ50" s="269"/>
      <c r="DNR50" s="267"/>
      <c r="DNS50" s="322"/>
      <c r="DNT50" s="323"/>
      <c r="DNU50" s="1160"/>
      <c r="DNV50" s="324"/>
      <c r="DNW50" s="325"/>
      <c r="DNX50" s="326"/>
      <c r="DNY50" s="327"/>
      <c r="DNZ50" s="328"/>
      <c r="DOA50" s="269"/>
      <c r="DOB50" s="267"/>
      <c r="DOC50" s="322"/>
      <c r="DOD50" s="323"/>
      <c r="DOE50" s="1160"/>
      <c r="DOF50" s="324"/>
      <c r="DOG50" s="325"/>
      <c r="DOH50" s="326"/>
      <c r="DOI50" s="327"/>
      <c r="DOJ50" s="328"/>
      <c r="DOK50" s="269"/>
      <c r="DOL50" s="267"/>
      <c r="DOM50" s="322"/>
      <c r="DON50" s="323"/>
      <c r="DOO50" s="1160"/>
      <c r="DOP50" s="324"/>
      <c r="DOQ50" s="325"/>
      <c r="DOR50" s="326"/>
      <c r="DOS50" s="327"/>
      <c r="DOT50" s="328"/>
      <c r="DOU50" s="269"/>
      <c r="DOV50" s="267"/>
      <c r="DOW50" s="322"/>
      <c r="DOX50" s="323"/>
      <c r="DOY50" s="1160"/>
      <c r="DOZ50" s="324"/>
      <c r="DPA50" s="325"/>
      <c r="DPB50" s="326"/>
      <c r="DPC50" s="327"/>
      <c r="DPD50" s="328"/>
      <c r="DPE50" s="269"/>
      <c r="DPF50" s="267"/>
      <c r="DPG50" s="322"/>
      <c r="DPH50" s="323"/>
      <c r="DPI50" s="1160"/>
      <c r="DPJ50" s="324"/>
      <c r="DPK50" s="325"/>
      <c r="DPL50" s="326"/>
      <c r="DPM50" s="327"/>
      <c r="DPN50" s="328"/>
      <c r="DPO50" s="269"/>
      <c r="DPP50" s="267"/>
      <c r="DPQ50" s="322"/>
      <c r="DPR50" s="323"/>
      <c r="DPS50" s="1160"/>
      <c r="DPT50" s="324"/>
      <c r="DPU50" s="325"/>
      <c r="DPV50" s="326"/>
      <c r="DPW50" s="327"/>
      <c r="DPX50" s="328"/>
      <c r="DPY50" s="269"/>
      <c r="DPZ50" s="267"/>
      <c r="DQA50" s="322"/>
      <c r="DQB50" s="323"/>
      <c r="DQC50" s="1160"/>
      <c r="DQD50" s="324"/>
      <c r="DQE50" s="325"/>
      <c r="DQF50" s="326"/>
      <c r="DQG50" s="327"/>
      <c r="DQH50" s="328"/>
      <c r="DQI50" s="269"/>
      <c r="DQJ50" s="267"/>
      <c r="DQK50" s="322"/>
      <c r="DQL50" s="323"/>
      <c r="DQM50" s="1160"/>
      <c r="DQN50" s="324"/>
      <c r="DQO50" s="325"/>
      <c r="DQP50" s="326"/>
      <c r="DQQ50" s="327"/>
      <c r="DQR50" s="328"/>
      <c r="DQS50" s="269"/>
      <c r="DQT50" s="267"/>
      <c r="DQU50" s="322"/>
      <c r="DQV50" s="323"/>
      <c r="DQW50" s="1160"/>
      <c r="DQX50" s="324"/>
      <c r="DQY50" s="325"/>
      <c r="DQZ50" s="326"/>
      <c r="DRA50" s="327"/>
      <c r="DRB50" s="328"/>
      <c r="DRC50" s="269"/>
      <c r="DRD50" s="267"/>
      <c r="DRE50" s="322"/>
      <c r="DRF50" s="323"/>
      <c r="DRG50" s="1160"/>
      <c r="DRH50" s="324"/>
      <c r="DRI50" s="325"/>
      <c r="DRJ50" s="326"/>
      <c r="DRK50" s="327"/>
      <c r="DRL50" s="328"/>
      <c r="DRM50" s="269"/>
      <c r="DRN50" s="267"/>
      <c r="DRO50" s="322"/>
      <c r="DRP50" s="323"/>
      <c r="DRQ50" s="1160"/>
      <c r="DRR50" s="324"/>
      <c r="DRS50" s="325"/>
      <c r="DRT50" s="326"/>
      <c r="DRU50" s="327"/>
      <c r="DRV50" s="328"/>
      <c r="DRW50" s="269"/>
      <c r="DRX50" s="267"/>
      <c r="DRY50" s="322"/>
      <c r="DRZ50" s="323"/>
      <c r="DSA50" s="1160"/>
      <c r="DSB50" s="324"/>
      <c r="DSC50" s="325"/>
      <c r="DSD50" s="326"/>
      <c r="DSE50" s="327"/>
      <c r="DSF50" s="328"/>
      <c r="DSG50" s="269"/>
      <c r="DSH50" s="267"/>
      <c r="DSI50" s="322"/>
      <c r="DSJ50" s="323"/>
      <c r="DSK50" s="1160"/>
      <c r="DSL50" s="324"/>
      <c r="DSM50" s="325"/>
      <c r="DSN50" s="326"/>
      <c r="DSO50" s="327"/>
      <c r="DSP50" s="328"/>
      <c r="DSQ50" s="269"/>
      <c r="DSR50" s="267"/>
      <c r="DSS50" s="322"/>
      <c r="DST50" s="323"/>
      <c r="DSU50" s="1160"/>
      <c r="DSV50" s="324"/>
      <c r="DSW50" s="325"/>
      <c r="DSX50" s="326"/>
      <c r="DSY50" s="327"/>
      <c r="DSZ50" s="328"/>
      <c r="DTA50" s="269"/>
      <c r="DTB50" s="267"/>
      <c r="DTC50" s="322"/>
      <c r="DTD50" s="323"/>
      <c r="DTE50" s="1160"/>
      <c r="DTF50" s="324"/>
      <c r="DTG50" s="325"/>
      <c r="DTH50" s="326"/>
      <c r="DTI50" s="327"/>
      <c r="DTJ50" s="328"/>
      <c r="DTK50" s="269"/>
      <c r="DTL50" s="267"/>
      <c r="DTM50" s="322"/>
      <c r="DTN50" s="323"/>
      <c r="DTO50" s="1160"/>
      <c r="DTP50" s="324"/>
      <c r="DTQ50" s="325"/>
      <c r="DTR50" s="326"/>
      <c r="DTS50" s="327"/>
      <c r="DTT50" s="328"/>
      <c r="DTU50" s="269"/>
      <c r="DTV50" s="267"/>
      <c r="DTW50" s="322"/>
      <c r="DTX50" s="323"/>
      <c r="DTY50" s="1160"/>
      <c r="DTZ50" s="324"/>
      <c r="DUA50" s="325"/>
      <c r="DUB50" s="326"/>
      <c r="DUC50" s="327"/>
      <c r="DUD50" s="328"/>
      <c r="DUE50" s="269"/>
      <c r="DUF50" s="267"/>
      <c r="DUG50" s="322"/>
      <c r="DUH50" s="323"/>
      <c r="DUI50" s="1160"/>
      <c r="DUJ50" s="324"/>
      <c r="DUK50" s="325"/>
      <c r="DUL50" s="326"/>
      <c r="DUM50" s="327"/>
      <c r="DUN50" s="328"/>
      <c r="DUO50" s="269"/>
      <c r="DUP50" s="267"/>
      <c r="DUQ50" s="322"/>
      <c r="DUR50" s="323"/>
      <c r="DUS50" s="1160"/>
      <c r="DUT50" s="324"/>
      <c r="DUU50" s="325"/>
      <c r="DUV50" s="326"/>
      <c r="DUW50" s="327"/>
      <c r="DUX50" s="328"/>
      <c r="DUY50" s="269"/>
      <c r="DUZ50" s="267"/>
      <c r="DVA50" s="322"/>
      <c r="DVB50" s="323"/>
      <c r="DVC50" s="1160"/>
      <c r="DVD50" s="324"/>
      <c r="DVE50" s="325"/>
      <c r="DVF50" s="326"/>
      <c r="DVG50" s="327"/>
      <c r="DVH50" s="328"/>
      <c r="DVI50" s="269"/>
      <c r="DVJ50" s="267"/>
      <c r="DVK50" s="322"/>
      <c r="DVL50" s="323"/>
      <c r="DVM50" s="1160"/>
      <c r="DVN50" s="324"/>
      <c r="DVO50" s="325"/>
      <c r="DVP50" s="326"/>
      <c r="DVQ50" s="327"/>
      <c r="DVR50" s="328"/>
      <c r="DVS50" s="269"/>
      <c r="DVT50" s="267"/>
      <c r="DVU50" s="322"/>
      <c r="DVV50" s="323"/>
      <c r="DVW50" s="1160"/>
      <c r="DVX50" s="324"/>
      <c r="DVY50" s="325"/>
      <c r="DVZ50" s="326"/>
      <c r="DWA50" s="327"/>
      <c r="DWB50" s="328"/>
      <c r="DWC50" s="269"/>
      <c r="DWD50" s="267"/>
      <c r="DWE50" s="322"/>
      <c r="DWF50" s="323"/>
      <c r="DWG50" s="1160"/>
      <c r="DWH50" s="324"/>
      <c r="DWI50" s="325"/>
      <c r="DWJ50" s="326"/>
      <c r="DWK50" s="327"/>
      <c r="DWL50" s="328"/>
      <c r="DWM50" s="269"/>
      <c r="DWN50" s="267"/>
      <c r="DWO50" s="322"/>
      <c r="DWP50" s="323"/>
      <c r="DWQ50" s="1160"/>
      <c r="DWR50" s="324"/>
      <c r="DWS50" s="325"/>
      <c r="DWT50" s="326"/>
      <c r="DWU50" s="327"/>
      <c r="DWV50" s="328"/>
      <c r="DWW50" s="269"/>
      <c r="DWX50" s="267"/>
      <c r="DWY50" s="322"/>
      <c r="DWZ50" s="323"/>
      <c r="DXA50" s="1160"/>
      <c r="DXB50" s="324"/>
      <c r="DXC50" s="325"/>
      <c r="DXD50" s="326"/>
      <c r="DXE50" s="327"/>
      <c r="DXF50" s="328"/>
      <c r="DXG50" s="269"/>
      <c r="DXH50" s="267"/>
      <c r="DXI50" s="322"/>
      <c r="DXJ50" s="323"/>
      <c r="DXK50" s="1160"/>
      <c r="DXL50" s="324"/>
      <c r="DXM50" s="325"/>
      <c r="DXN50" s="326"/>
      <c r="DXO50" s="327"/>
      <c r="DXP50" s="328"/>
      <c r="DXQ50" s="269"/>
      <c r="DXR50" s="267"/>
      <c r="DXS50" s="322"/>
      <c r="DXT50" s="323"/>
      <c r="DXU50" s="1160"/>
      <c r="DXV50" s="324"/>
      <c r="DXW50" s="325"/>
      <c r="DXX50" s="326"/>
      <c r="DXY50" s="327"/>
      <c r="DXZ50" s="328"/>
      <c r="DYA50" s="269"/>
      <c r="DYB50" s="267"/>
      <c r="DYC50" s="322"/>
      <c r="DYD50" s="323"/>
      <c r="DYE50" s="1160"/>
      <c r="DYF50" s="324"/>
      <c r="DYG50" s="325"/>
      <c r="DYH50" s="326"/>
      <c r="DYI50" s="327"/>
      <c r="DYJ50" s="328"/>
      <c r="DYK50" s="269"/>
      <c r="DYL50" s="267"/>
      <c r="DYM50" s="322"/>
      <c r="DYN50" s="323"/>
      <c r="DYO50" s="1160"/>
      <c r="DYP50" s="324"/>
      <c r="DYQ50" s="325"/>
      <c r="DYR50" s="326"/>
      <c r="DYS50" s="327"/>
      <c r="DYT50" s="328"/>
      <c r="DYU50" s="269"/>
      <c r="DYV50" s="267"/>
      <c r="DYW50" s="322"/>
      <c r="DYX50" s="323"/>
      <c r="DYY50" s="1160"/>
      <c r="DYZ50" s="324"/>
      <c r="DZA50" s="325"/>
      <c r="DZB50" s="326"/>
      <c r="DZC50" s="327"/>
      <c r="DZD50" s="328"/>
      <c r="DZE50" s="269"/>
      <c r="DZF50" s="267"/>
      <c r="DZG50" s="322"/>
      <c r="DZH50" s="323"/>
      <c r="DZI50" s="1160"/>
      <c r="DZJ50" s="324"/>
      <c r="DZK50" s="325"/>
      <c r="DZL50" s="326"/>
      <c r="DZM50" s="327"/>
      <c r="DZN50" s="328"/>
      <c r="DZO50" s="269"/>
      <c r="DZP50" s="267"/>
      <c r="DZQ50" s="322"/>
      <c r="DZR50" s="323"/>
      <c r="DZS50" s="1160"/>
      <c r="DZT50" s="324"/>
      <c r="DZU50" s="325"/>
      <c r="DZV50" s="326"/>
      <c r="DZW50" s="327"/>
      <c r="DZX50" s="328"/>
      <c r="DZY50" s="269"/>
      <c r="DZZ50" s="267"/>
      <c r="EAA50" s="322"/>
      <c r="EAB50" s="323"/>
      <c r="EAC50" s="1160"/>
      <c r="EAD50" s="324"/>
      <c r="EAE50" s="325"/>
      <c r="EAF50" s="326"/>
      <c r="EAG50" s="327"/>
      <c r="EAH50" s="328"/>
      <c r="EAI50" s="269"/>
      <c r="EAJ50" s="267"/>
      <c r="EAK50" s="322"/>
      <c r="EAL50" s="323"/>
      <c r="EAM50" s="1160"/>
      <c r="EAN50" s="324"/>
      <c r="EAO50" s="325"/>
      <c r="EAP50" s="326"/>
      <c r="EAQ50" s="327"/>
      <c r="EAR50" s="328"/>
      <c r="EAS50" s="269"/>
      <c r="EAT50" s="267"/>
      <c r="EAU50" s="322"/>
      <c r="EAV50" s="323"/>
      <c r="EAW50" s="1160"/>
      <c r="EAX50" s="324"/>
      <c r="EAY50" s="325"/>
      <c r="EAZ50" s="326"/>
      <c r="EBA50" s="327"/>
      <c r="EBB50" s="328"/>
      <c r="EBC50" s="269"/>
      <c r="EBD50" s="267"/>
      <c r="EBE50" s="322"/>
      <c r="EBF50" s="323"/>
      <c r="EBG50" s="1160"/>
      <c r="EBH50" s="324"/>
      <c r="EBI50" s="325"/>
      <c r="EBJ50" s="326"/>
      <c r="EBK50" s="327"/>
      <c r="EBL50" s="328"/>
      <c r="EBM50" s="269"/>
      <c r="EBN50" s="267"/>
      <c r="EBO50" s="322"/>
      <c r="EBP50" s="323"/>
      <c r="EBQ50" s="1160"/>
      <c r="EBR50" s="324"/>
      <c r="EBS50" s="325"/>
      <c r="EBT50" s="326"/>
      <c r="EBU50" s="327"/>
      <c r="EBV50" s="328"/>
      <c r="EBW50" s="269"/>
      <c r="EBX50" s="267"/>
      <c r="EBY50" s="322"/>
      <c r="EBZ50" s="323"/>
      <c r="ECA50" s="1160"/>
      <c r="ECB50" s="324"/>
      <c r="ECC50" s="325"/>
      <c r="ECD50" s="326"/>
      <c r="ECE50" s="327"/>
      <c r="ECF50" s="328"/>
      <c r="ECG50" s="269"/>
      <c r="ECH50" s="267"/>
      <c r="ECI50" s="322"/>
      <c r="ECJ50" s="323"/>
      <c r="ECK50" s="1160"/>
      <c r="ECL50" s="324"/>
      <c r="ECM50" s="325"/>
      <c r="ECN50" s="326"/>
      <c r="ECO50" s="327"/>
      <c r="ECP50" s="328"/>
      <c r="ECQ50" s="269"/>
      <c r="ECR50" s="267"/>
      <c r="ECS50" s="322"/>
      <c r="ECT50" s="323"/>
      <c r="ECU50" s="1160"/>
      <c r="ECV50" s="324"/>
      <c r="ECW50" s="325"/>
      <c r="ECX50" s="326"/>
      <c r="ECY50" s="327"/>
      <c r="ECZ50" s="328"/>
      <c r="EDA50" s="269"/>
      <c r="EDB50" s="267"/>
      <c r="EDC50" s="322"/>
      <c r="EDD50" s="323"/>
      <c r="EDE50" s="1160"/>
      <c r="EDF50" s="324"/>
      <c r="EDG50" s="325"/>
      <c r="EDH50" s="326"/>
      <c r="EDI50" s="327"/>
      <c r="EDJ50" s="328"/>
      <c r="EDK50" s="269"/>
      <c r="EDL50" s="267"/>
      <c r="EDM50" s="322"/>
      <c r="EDN50" s="323"/>
      <c r="EDO50" s="1160"/>
      <c r="EDP50" s="324"/>
      <c r="EDQ50" s="325"/>
      <c r="EDR50" s="326"/>
      <c r="EDS50" s="327"/>
      <c r="EDT50" s="328"/>
      <c r="EDU50" s="269"/>
      <c r="EDV50" s="267"/>
      <c r="EDW50" s="322"/>
      <c r="EDX50" s="323"/>
      <c r="EDY50" s="1160"/>
      <c r="EDZ50" s="324"/>
      <c r="EEA50" s="325"/>
      <c r="EEB50" s="326"/>
      <c r="EEC50" s="327"/>
      <c r="EED50" s="328"/>
      <c r="EEE50" s="269"/>
      <c r="EEF50" s="267"/>
      <c r="EEG50" s="322"/>
      <c r="EEH50" s="323"/>
      <c r="EEI50" s="1160"/>
      <c r="EEJ50" s="324"/>
      <c r="EEK50" s="325"/>
      <c r="EEL50" s="326"/>
      <c r="EEM50" s="327"/>
      <c r="EEN50" s="328"/>
      <c r="EEO50" s="269"/>
      <c r="EEP50" s="267"/>
      <c r="EEQ50" s="322"/>
      <c r="EER50" s="323"/>
      <c r="EES50" s="1160"/>
      <c r="EET50" s="324"/>
      <c r="EEU50" s="325"/>
      <c r="EEV50" s="326"/>
      <c r="EEW50" s="327"/>
      <c r="EEX50" s="328"/>
      <c r="EEY50" s="269"/>
      <c r="EEZ50" s="267"/>
      <c r="EFA50" s="322"/>
      <c r="EFB50" s="323"/>
      <c r="EFC50" s="1160"/>
      <c r="EFD50" s="324"/>
      <c r="EFE50" s="325"/>
      <c r="EFF50" s="326"/>
      <c r="EFG50" s="327"/>
      <c r="EFH50" s="328"/>
      <c r="EFI50" s="269"/>
      <c r="EFJ50" s="267"/>
      <c r="EFK50" s="322"/>
      <c r="EFL50" s="323"/>
      <c r="EFM50" s="1160"/>
      <c r="EFN50" s="324"/>
      <c r="EFO50" s="325"/>
      <c r="EFP50" s="326"/>
      <c r="EFQ50" s="327"/>
      <c r="EFR50" s="328"/>
      <c r="EFS50" s="269"/>
      <c r="EFT50" s="267"/>
      <c r="EFU50" s="322"/>
      <c r="EFV50" s="323"/>
      <c r="EFW50" s="1160"/>
      <c r="EFX50" s="324"/>
      <c r="EFY50" s="325"/>
      <c r="EFZ50" s="326"/>
      <c r="EGA50" s="327"/>
      <c r="EGB50" s="328"/>
      <c r="EGC50" s="269"/>
      <c r="EGD50" s="267"/>
      <c r="EGE50" s="322"/>
      <c r="EGF50" s="323"/>
      <c r="EGG50" s="1160"/>
      <c r="EGH50" s="324"/>
      <c r="EGI50" s="325"/>
      <c r="EGJ50" s="326"/>
      <c r="EGK50" s="327"/>
      <c r="EGL50" s="328"/>
      <c r="EGM50" s="269"/>
      <c r="EGN50" s="267"/>
      <c r="EGO50" s="322"/>
      <c r="EGP50" s="323"/>
      <c r="EGQ50" s="1160"/>
      <c r="EGR50" s="324"/>
      <c r="EGS50" s="325"/>
      <c r="EGT50" s="326"/>
      <c r="EGU50" s="327"/>
      <c r="EGV50" s="328"/>
      <c r="EGW50" s="269"/>
      <c r="EGX50" s="267"/>
      <c r="EGY50" s="322"/>
      <c r="EGZ50" s="323"/>
      <c r="EHA50" s="1160"/>
      <c r="EHB50" s="324"/>
      <c r="EHC50" s="325"/>
      <c r="EHD50" s="326"/>
      <c r="EHE50" s="327"/>
      <c r="EHF50" s="328"/>
      <c r="EHG50" s="269"/>
      <c r="EHH50" s="267"/>
      <c r="EHI50" s="322"/>
      <c r="EHJ50" s="323"/>
      <c r="EHK50" s="1160"/>
      <c r="EHL50" s="324"/>
      <c r="EHM50" s="325"/>
      <c r="EHN50" s="326"/>
      <c r="EHO50" s="327"/>
      <c r="EHP50" s="328"/>
      <c r="EHQ50" s="269"/>
      <c r="EHR50" s="267"/>
      <c r="EHS50" s="322"/>
      <c r="EHT50" s="323"/>
      <c r="EHU50" s="1160"/>
      <c r="EHV50" s="324"/>
      <c r="EHW50" s="325"/>
      <c r="EHX50" s="326"/>
      <c r="EHY50" s="327"/>
      <c r="EHZ50" s="328"/>
      <c r="EIA50" s="269"/>
      <c r="EIB50" s="267"/>
      <c r="EIC50" s="322"/>
      <c r="EID50" s="323"/>
      <c r="EIE50" s="1160"/>
      <c r="EIF50" s="324"/>
      <c r="EIG50" s="325"/>
      <c r="EIH50" s="326"/>
      <c r="EII50" s="327"/>
      <c r="EIJ50" s="328"/>
      <c r="EIK50" s="269"/>
      <c r="EIL50" s="267"/>
      <c r="EIM50" s="322"/>
      <c r="EIN50" s="323"/>
      <c r="EIO50" s="1160"/>
      <c r="EIP50" s="324"/>
      <c r="EIQ50" s="325"/>
      <c r="EIR50" s="326"/>
      <c r="EIS50" s="327"/>
      <c r="EIT50" s="328"/>
      <c r="EIU50" s="269"/>
      <c r="EIV50" s="267"/>
      <c r="EIW50" s="322"/>
      <c r="EIX50" s="323"/>
      <c r="EIY50" s="1160"/>
      <c r="EIZ50" s="324"/>
      <c r="EJA50" s="325"/>
      <c r="EJB50" s="326"/>
      <c r="EJC50" s="327"/>
      <c r="EJD50" s="328"/>
      <c r="EJE50" s="269"/>
      <c r="EJF50" s="267"/>
      <c r="EJG50" s="322"/>
      <c r="EJH50" s="323"/>
      <c r="EJI50" s="1160"/>
      <c r="EJJ50" s="324"/>
      <c r="EJK50" s="325"/>
      <c r="EJL50" s="326"/>
      <c r="EJM50" s="327"/>
      <c r="EJN50" s="328"/>
      <c r="EJO50" s="269"/>
      <c r="EJP50" s="267"/>
      <c r="EJQ50" s="322"/>
      <c r="EJR50" s="323"/>
      <c r="EJS50" s="1160"/>
      <c r="EJT50" s="324"/>
      <c r="EJU50" s="325"/>
      <c r="EJV50" s="326"/>
      <c r="EJW50" s="327"/>
      <c r="EJX50" s="328"/>
      <c r="EJY50" s="269"/>
      <c r="EJZ50" s="267"/>
      <c r="EKA50" s="322"/>
      <c r="EKB50" s="323"/>
      <c r="EKC50" s="1160"/>
      <c r="EKD50" s="324"/>
      <c r="EKE50" s="325"/>
      <c r="EKF50" s="326"/>
      <c r="EKG50" s="327"/>
      <c r="EKH50" s="328"/>
      <c r="EKI50" s="269"/>
      <c r="EKJ50" s="267"/>
      <c r="EKK50" s="322"/>
      <c r="EKL50" s="323"/>
      <c r="EKM50" s="1160"/>
      <c r="EKN50" s="324"/>
      <c r="EKO50" s="325"/>
      <c r="EKP50" s="326"/>
      <c r="EKQ50" s="327"/>
      <c r="EKR50" s="328"/>
      <c r="EKS50" s="269"/>
      <c r="EKT50" s="267"/>
      <c r="EKU50" s="322"/>
      <c r="EKV50" s="323"/>
      <c r="EKW50" s="1160"/>
      <c r="EKX50" s="324"/>
      <c r="EKY50" s="325"/>
      <c r="EKZ50" s="326"/>
      <c r="ELA50" s="327"/>
      <c r="ELB50" s="328"/>
      <c r="ELC50" s="269"/>
      <c r="ELD50" s="267"/>
      <c r="ELE50" s="322"/>
      <c r="ELF50" s="323"/>
      <c r="ELG50" s="1160"/>
      <c r="ELH50" s="324"/>
      <c r="ELI50" s="325"/>
      <c r="ELJ50" s="326"/>
      <c r="ELK50" s="327"/>
      <c r="ELL50" s="328"/>
      <c r="ELM50" s="269"/>
      <c r="ELN50" s="267"/>
      <c r="ELO50" s="322"/>
      <c r="ELP50" s="323"/>
      <c r="ELQ50" s="1160"/>
      <c r="ELR50" s="324"/>
      <c r="ELS50" s="325"/>
      <c r="ELT50" s="326"/>
      <c r="ELU50" s="327"/>
      <c r="ELV50" s="328"/>
      <c r="ELW50" s="269"/>
      <c r="ELX50" s="267"/>
      <c r="ELY50" s="322"/>
      <c r="ELZ50" s="323"/>
      <c r="EMA50" s="1160"/>
      <c r="EMB50" s="324"/>
      <c r="EMC50" s="325"/>
      <c r="EMD50" s="326"/>
      <c r="EME50" s="327"/>
      <c r="EMF50" s="328"/>
      <c r="EMG50" s="269"/>
      <c r="EMH50" s="267"/>
      <c r="EMI50" s="322"/>
      <c r="EMJ50" s="323"/>
      <c r="EMK50" s="1160"/>
      <c r="EML50" s="324"/>
      <c r="EMM50" s="325"/>
      <c r="EMN50" s="326"/>
      <c r="EMO50" s="327"/>
      <c r="EMP50" s="328"/>
      <c r="EMQ50" s="269"/>
      <c r="EMR50" s="267"/>
      <c r="EMS50" s="322"/>
      <c r="EMT50" s="323"/>
      <c r="EMU50" s="1160"/>
      <c r="EMV50" s="324"/>
      <c r="EMW50" s="325"/>
      <c r="EMX50" s="326"/>
      <c r="EMY50" s="327"/>
      <c r="EMZ50" s="328"/>
      <c r="ENA50" s="269"/>
      <c r="ENB50" s="267"/>
      <c r="ENC50" s="322"/>
      <c r="END50" s="323"/>
      <c r="ENE50" s="1160"/>
      <c r="ENF50" s="324"/>
      <c r="ENG50" s="325"/>
      <c r="ENH50" s="326"/>
      <c r="ENI50" s="327"/>
      <c r="ENJ50" s="328"/>
      <c r="ENK50" s="269"/>
      <c r="ENL50" s="267"/>
      <c r="ENM50" s="322"/>
      <c r="ENN50" s="323"/>
      <c r="ENO50" s="1160"/>
      <c r="ENP50" s="324"/>
      <c r="ENQ50" s="325"/>
      <c r="ENR50" s="326"/>
      <c r="ENS50" s="327"/>
      <c r="ENT50" s="328"/>
      <c r="ENU50" s="269"/>
      <c r="ENV50" s="267"/>
      <c r="ENW50" s="322"/>
      <c r="ENX50" s="323"/>
      <c r="ENY50" s="1160"/>
      <c r="ENZ50" s="324"/>
      <c r="EOA50" s="325"/>
      <c r="EOB50" s="326"/>
      <c r="EOC50" s="327"/>
      <c r="EOD50" s="328"/>
      <c r="EOE50" s="269"/>
      <c r="EOF50" s="267"/>
      <c r="EOG50" s="322"/>
      <c r="EOH50" s="323"/>
      <c r="EOI50" s="1160"/>
      <c r="EOJ50" s="324"/>
      <c r="EOK50" s="325"/>
      <c r="EOL50" s="326"/>
      <c r="EOM50" s="327"/>
      <c r="EON50" s="328"/>
      <c r="EOO50" s="269"/>
      <c r="EOP50" s="267"/>
      <c r="EOQ50" s="322"/>
      <c r="EOR50" s="323"/>
      <c r="EOS50" s="1160"/>
      <c r="EOT50" s="324"/>
      <c r="EOU50" s="325"/>
      <c r="EOV50" s="326"/>
      <c r="EOW50" s="327"/>
      <c r="EOX50" s="328"/>
      <c r="EOY50" s="269"/>
      <c r="EOZ50" s="267"/>
      <c r="EPA50" s="322"/>
      <c r="EPB50" s="323"/>
      <c r="EPC50" s="1160"/>
      <c r="EPD50" s="324"/>
      <c r="EPE50" s="325"/>
      <c r="EPF50" s="326"/>
      <c r="EPG50" s="327"/>
      <c r="EPH50" s="328"/>
      <c r="EPI50" s="269"/>
      <c r="EPJ50" s="267"/>
      <c r="EPK50" s="322"/>
      <c r="EPL50" s="323"/>
      <c r="EPM50" s="1160"/>
      <c r="EPN50" s="324"/>
      <c r="EPO50" s="325"/>
      <c r="EPP50" s="326"/>
      <c r="EPQ50" s="327"/>
      <c r="EPR50" s="328"/>
      <c r="EPS50" s="269"/>
      <c r="EPT50" s="267"/>
      <c r="EPU50" s="322"/>
      <c r="EPV50" s="323"/>
      <c r="EPW50" s="1160"/>
      <c r="EPX50" s="324"/>
      <c r="EPY50" s="325"/>
      <c r="EPZ50" s="326"/>
      <c r="EQA50" s="327"/>
      <c r="EQB50" s="328"/>
      <c r="EQC50" s="269"/>
      <c r="EQD50" s="267"/>
      <c r="EQE50" s="322"/>
      <c r="EQF50" s="323"/>
      <c r="EQG50" s="1160"/>
      <c r="EQH50" s="324"/>
      <c r="EQI50" s="325"/>
      <c r="EQJ50" s="326"/>
      <c r="EQK50" s="327"/>
      <c r="EQL50" s="328"/>
      <c r="EQM50" s="269"/>
      <c r="EQN50" s="267"/>
      <c r="EQO50" s="322"/>
      <c r="EQP50" s="323"/>
      <c r="EQQ50" s="1160"/>
      <c r="EQR50" s="324"/>
      <c r="EQS50" s="325"/>
      <c r="EQT50" s="326"/>
      <c r="EQU50" s="327"/>
      <c r="EQV50" s="328"/>
      <c r="EQW50" s="269"/>
      <c r="EQX50" s="267"/>
      <c r="EQY50" s="322"/>
      <c r="EQZ50" s="323"/>
      <c r="ERA50" s="1160"/>
      <c r="ERB50" s="324"/>
      <c r="ERC50" s="325"/>
      <c r="ERD50" s="326"/>
      <c r="ERE50" s="327"/>
      <c r="ERF50" s="328"/>
      <c r="ERG50" s="269"/>
      <c r="ERH50" s="267"/>
      <c r="ERI50" s="322"/>
      <c r="ERJ50" s="323"/>
      <c r="ERK50" s="1160"/>
      <c r="ERL50" s="324"/>
      <c r="ERM50" s="325"/>
      <c r="ERN50" s="326"/>
      <c r="ERO50" s="327"/>
      <c r="ERP50" s="328"/>
      <c r="ERQ50" s="269"/>
      <c r="ERR50" s="267"/>
      <c r="ERS50" s="322"/>
      <c r="ERT50" s="323"/>
      <c r="ERU50" s="1160"/>
      <c r="ERV50" s="324"/>
      <c r="ERW50" s="325"/>
      <c r="ERX50" s="326"/>
      <c r="ERY50" s="327"/>
      <c r="ERZ50" s="328"/>
      <c r="ESA50" s="269"/>
      <c r="ESB50" s="267"/>
      <c r="ESC50" s="322"/>
      <c r="ESD50" s="323"/>
      <c r="ESE50" s="1160"/>
      <c r="ESF50" s="324"/>
      <c r="ESG50" s="325"/>
      <c r="ESH50" s="326"/>
      <c r="ESI50" s="327"/>
      <c r="ESJ50" s="328"/>
      <c r="ESK50" s="269"/>
      <c r="ESL50" s="267"/>
      <c r="ESM50" s="322"/>
      <c r="ESN50" s="323"/>
      <c r="ESO50" s="1160"/>
      <c r="ESP50" s="324"/>
      <c r="ESQ50" s="325"/>
      <c r="ESR50" s="326"/>
      <c r="ESS50" s="327"/>
      <c r="EST50" s="328"/>
      <c r="ESU50" s="269"/>
      <c r="ESV50" s="267"/>
      <c r="ESW50" s="322"/>
      <c r="ESX50" s="323"/>
      <c r="ESY50" s="1160"/>
      <c r="ESZ50" s="324"/>
      <c r="ETA50" s="325"/>
      <c r="ETB50" s="326"/>
      <c r="ETC50" s="327"/>
      <c r="ETD50" s="328"/>
      <c r="ETE50" s="269"/>
      <c r="ETF50" s="267"/>
      <c r="ETG50" s="322"/>
      <c r="ETH50" s="323"/>
      <c r="ETI50" s="1160"/>
      <c r="ETJ50" s="324"/>
      <c r="ETK50" s="325"/>
      <c r="ETL50" s="326"/>
      <c r="ETM50" s="327"/>
      <c r="ETN50" s="328"/>
      <c r="ETO50" s="269"/>
      <c r="ETP50" s="267"/>
      <c r="ETQ50" s="322"/>
      <c r="ETR50" s="323"/>
      <c r="ETS50" s="1160"/>
      <c r="ETT50" s="324"/>
      <c r="ETU50" s="325"/>
      <c r="ETV50" s="326"/>
      <c r="ETW50" s="327"/>
      <c r="ETX50" s="328"/>
      <c r="ETY50" s="269"/>
      <c r="ETZ50" s="267"/>
      <c r="EUA50" s="322"/>
      <c r="EUB50" s="323"/>
      <c r="EUC50" s="1160"/>
      <c r="EUD50" s="324"/>
      <c r="EUE50" s="325"/>
      <c r="EUF50" s="326"/>
      <c r="EUG50" s="327"/>
      <c r="EUH50" s="328"/>
      <c r="EUI50" s="269"/>
      <c r="EUJ50" s="267"/>
      <c r="EUK50" s="322"/>
      <c r="EUL50" s="323"/>
      <c r="EUM50" s="1160"/>
      <c r="EUN50" s="324"/>
      <c r="EUO50" s="325"/>
      <c r="EUP50" s="326"/>
      <c r="EUQ50" s="327"/>
      <c r="EUR50" s="328"/>
      <c r="EUS50" s="269"/>
      <c r="EUT50" s="267"/>
      <c r="EUU50" s="322"/>
      <c r="EUV50" s="323"/>
      <c r="EUW50" s="1160"/>
      <c r="EUX50" s="324"/>
      <c r="EUY50" s="325"/>
      <c r="EUZ50" s="326"/>
      <c r="EVA50" s="327"/>
      <c r="EVB50" s="328"/>
      <c r="EVC50" s="269"/>
      <c r="EVD50" s="267"/>
      <c r="EVE50" s="322"/>
      <c r="EVF50" s="323"/>
      <c r="EVG50" s="1160"/>
      <c r="EVH50" s="324"/>
      <c r="EVI50" s="325"/>
      <c r="EVJ50" s="326"/>
      <c r="EVK50" s="327"/>
      <c r="EVL50" s="328"/>
      <c r="EVM50" s="269"/>
      <c r="EVN50" s="267"/>
      <c r="EVO50" s="322"/>
      <c r="EVP50" s="323"/>
      <c r="EVQ50" s="1160"/>
      <c r="EVR50" s="324"/>
      <c r="EVS50" s="325"/>
      <c r="EVT50" s="326"/>
      <c r="EVU50" s="327"/>
      <c r="EVV50" s="328"/>
      <c r="EVW50" s="269"/>
      <c r="EVX50" s="267"/>
      <c r="EVY50" s="322"/>
      <c r="EVZ50" s="323"/>
      <c r="EWA50" s="1160"/>
      <c r="EWB50" s="324"/>
      <c r="EWC50" s="325"/>
      <c r="EWD50" s="326"/>
      <c r="EWE50" s="327"/>
      <c r="EWF50" s="328"/>
      <c r="EWG50" s="269"/>
      <c r="EWH50" s="267"/>
      <c r="EWI50" s="322"/>
      <c r="EWJ50" s="323"/>
      <c r="EWK50" s="1160"/>
      <c r="EWL50" s="324"/>
      <c r="EWM50" s="325"/>
      <c r="EWN50" s="326"/>
      <c r="EWO50" s="327"/>
      <c r="EWP50" s="328"/>
      <c r="EWQ50" s="269"/>
      <c r="EWR50" s="267"/>
      <c r="EWS50" s="322"/>
      <c r="EWT50" s="323"/>
      <c r="EWU50" s="1160"/>
      <c r="EWV50" s="324"/>
      <c r="EWW50" s="325"/>
      <c r="EWX50" s="326"/>
      <c r="EWY50" s="327"/>
      <c r="EWZ50" s="328"/>
      <c r="EXA50" s="269"/>
      <c r="EXB50" s="267"/>
      <c r="EXC50" s="322"/>
      <c r="EXD50" s="323"/>
      <c r="EXE50" s="1160"/>
      <c r="EXF50" s="324"/>
      <c r="EXG50" s="325"/>
      <c r="EXH50" s="326"/>
      <c r="EXI50" s="327"/>
      <c r="EXJ50" s="328"/>
      <c r="EXK50" s="269"/>
      <c r="EXL50" s="267"/>
      <c r="EXM50" s="322"/>
      <c r="EXN50" s="323"/>
      <c r="EXO50" s="1160"/>
      <c r="EXP50" s="324"/>
      <c r="EXQ50" s="325"/>
      <c r="EXR50" s="326"/>
      <c r="EXS50" s="327"/>
      <c r="EXT50" s="328"/>
      <c r="EXU50" s="269"/>
      <c r="EXV50" s="267"/>
      <c r="EXW50" s="322"/>
      <c r="EXX50" s="323"/>
      <c r="EXY50" s="1160"/>
      <c r="EXZ50" s="324"/>
      <c r="EYA50" s="325"/>
      <c r="EYB50" s="326"/>
      <c r="EYC50" s="327"/>
      <c r="EYD50" s="328"/>
      <c r="EYE50" s="269"/>
      <c r="EYF50" s="267"/>
      <c r="EYG50" s="322"/>
      <c r="EYH50" s="323"/>
      <c r="EYI50" s="1160"/>
      <c r="EYJ50" s="324"/>
      <c r="EYK50" s="325"/>
      <c r="EYL50" s="326"/>
      <c r="EYM50" s="327"/>
      <c r="EYN50" s="328"/>
      <c r="EYO50" s="269"/>
      <c r="EYP50" s="267"/>
      <c r="EYQ50" s="322"/>
      <c r="EYR50" s="323"/>
      <c r="EYS50" s="1160"/>
      <c r="EYT50" s="324"/>
      <c r="EYU50" s="325"/>
      <c r="EYV50" s="326"/>
      <c r="EYW50" s="327"/>
      <c r="EYX50" s="328"/>
      <c r="EYY50" s="269"/>
      <c r="EYZ50" s="267"/>
      <c r="EZA50" s="322"/>
      <c r="EZB50" s="323"/>
      <c r="EZC50" s="1160"/>
      <c r="EZD50" s="324"/>
      <c r="EZE50" s="325"/>
      <c r="EZF50" s="326"/>
      <c r="EZG50" s="327"/>
      <c r="EZH50" s="328"/>
      <c r="EZI50" s="269"/>
      <c r="EZJ50" s="267"/>
      <c r="EZK50" s="322"/>
      <c r="EZL50" s="323"/>
      <c r="EZM50" s="1160"/>
      <c r="EZN50" s="324"/>
      <c r="EZO50" s="325"/>
      <c r="EZP50" s="326"/>
      <c r="EZQ50" s="327"/>
      <c r="EZR50" s="328"/>
      <c r="EZS50" s="269"/>
      <c r="EZT50" s="267"/>
      <c r="EZU50" s="322"/>
      <c r="EZV50" s="323"/>
      <c r="EZW50" s="1160"/>
      <c r="EZX50" s="324"/>
      <c r="EZY50" s="325"/>
      <c r="EZZ50" s="326"/>
      <c r="FAA50" s="327"/>
      <c r="FAB50" s="328"/>
      <c r="FAC50" s="269"/>
      <c r="FAD50" s="267"/>
      <c r="FAE50" s="322"/>
      <c r="FAF50" s="323"/>
      <c r="FAG50" s="1160"/>
      <c r="FAH50" s="324"/>
      <c r="FAI50" s="325"/>
      <c r="FAJ50" s="326"/>
      <c r="FAK50" s="327"/>
      <c r="FAL50" s="328"/>
      <c r="FAM50" s="269"/>
      <c r="FAN50" s="267"/>
      <c r="FAO50" s="322"/>
      <c r="FAP50" s="323"/>
      <c r="FAQ50" s="1160"/>
      <c r="FAR50" s="324"/>
      <c r="FAS50" s="325"/>
      <c r="FAT50" s="326"/>
      <c r="FAU50" s="327"/>
      <c r="FAV50" s="328"/>
      <c r="FAW50" s="269"/>
      <c r="FAX50" s="267"/>
      <c r="FAY50" s="322"/>
      <c r="FAZ50" s="323"/>
      <c r="FBA50" s="1160"/>
      <c r="FBB50" s="324"/>
      <c r="FBC50" s="325"/>
      <c r="FBD50" s="326"/>
      <c r="FBE50" s="327"/>
      <c r="FBF50" s="328"/>
      <c r="FBG50" s="269"/>
      <c r="FBH50" s="267"/>
      <c r="FBI50" s="322"/>
      <c r="FBJ50" s="323"/>
      <c r="FBK50" s="1160"/>
      <c r="FBL50" s="324"/>
      <c r="FBM50" s="325"/>
      <c r="FBN50" s="326"/>
      <c r="FBO50" s="327"/>
      <c r="FBP50" s="328"/>
      <c r="FBQ50" s="269"/>
      <c r="FBR50" s="267"/>
      <c r="FBS50" s="322"/>
      <c r="FBT50" s="323"/>
      <c r="FBU50" s="1160"/>
      <c r="FBV50" s="324"/>
      <c r="FBW50" s="325"/>
      <c r="FBX50" s="326"/>
      <c r="FBY50" s="327"/>
      <c r="FBZ50" s="328"/>
      <c r="FCA50" s="269"/>
      <c r="FCB50" s="267"/>
      <c r="FCC50" s="322"/>
      <c r="FCD50" s="323"/>
      <c r="FCE50" s="1160"/>
      <c r="FCF50" s="324"/>
      <c r="FCG50" s="325"/>
      <c r="FCH50" s="326"/>
      <c r="FCI50" s="327"/>
      <c r="FCJ50" s="328"/>
      <c r="FCK50" s="269"/>
      <c r="FCL50" s="267"/>
      <c r="FCM50" s="322"/>
      <c r="FCN50" s="323"/>
      <c r="FCO50" s="1160"/>
      <c r="FCP50" s="324"/>
      <c r="FCQ50" s="325"/>
      <c r="FCR50" s="326"/>
      <c r="FCS50" s="327"/>
      <c r="FCT50" s="328"/>
      <c r="FCU50" s="269"/>
      <c r="FCV50" s="267"/>
      <c r="FCW50" s="322"/>
      <c r="FCX50" s="323"/>
      <c r="FCY50" s="1160"/>
      <c r="FCZ50" s="324"/>
      <c r="FDA50" s="325"/>
      <c r="FDB50" s="326"/>
      <c r="FDC50" s="327"/>
      <c r="FDD50" s="328"/>
      <c r="FDE50" s="269"/>
      <c r="FDF50" s="267"/>
      <c r="FDG50" s="322"/>
      <c r="FDH50" s="323"/>
      <c r="FDI50" s="1160"/>
      <c r="FDJ50" s="324"/>
      <c r="FDK50" s="325"/>
      <c r="FDL50" s="326"/>
      <c r="FDM50" s="327"/>
      <c r="FDN50" s="328"/>
      <c r="FDO50" s="269"/>
      <c r="FDP50" s="267"/>
      <c r="FDQ50" s="322"/>
      <c r="FDR50" s="323"/>
      <c r="FDS50" s="1160"/>
      <c r="FDT50" s="324"/>
      <c r="FDU50" s="325"/>
      <c r="FDV50" s="326"/>
      <c r="FDW50" s="327"/>
      <c r="FDX50" s="328"/>
      <c r="FDY50" s="269"/>
      <c r="FDZ50" s="267"/>
      <c r="FEA50" s="322"/>
      <c r="FEB50" s="323"/>
      <c r="FEC50" s="1160"/>
      <c r="FED50" s="324"/>
      <c r="FEE50" s="325"/>
      <c r="FEF50" s="326"/>
      <c r="FEG50" s="327"/>
      <c r="FEH50" s="328"/>
      <c r="FEI50" s="269"/>
      <c r="FEJ50" s="267"/>
      <c r="FEK50" s="322"/>
      <c r="FEL50" s="323"/>
      <c r="FEM50" s="1160"/>
      <c r="FEN50" s="324"/>
      <c r="FEO50" s="325"/>
      <c r="FEP50" s="326"/>
      <c r="FEQ50" s="327"/>
      <c r="FER50" s="328"/>
      <c r="FES50" s="269"/>
      <c r="FET50" s="267"/>
      <c r="FEU50" s="322"/>
      <c r="FEV50" s="323"/>
      <c r="FEW50" s="1160"/>
      <c r="FEX50" s="324"/>
      <c r="FEY50" s="325"/>
      <c r="FEZ50" s="326"/>
      <c r="FFA50" s="327"/>
      <c r="FFB50" s="328"/>
      <c r="FFC50" s="269"/>
      <c r="FFD50" s="267"/>
      <c r="FFE50" s="322"/>
      <c r="FFF50" s="323"/>
      <c r="FFG50" s="1160"/>
      <c r="FFH50" s="324"/>
      <c r="FFI50" s="325"/>
      <c r="FFJ50" s="326"/>
      <c r="FFK50" s="327"/>
      <c r="FFL50" s="328"/>
      <c r="FFM50" s="269"/>
      <c r="FFN50" s="267"/>
      <c r="FFO50" s="322"/>
      <c r="FFP50" s="323"/>
      <c r="FFQ50" s="1160"/>
      <c r="FFR50" s="324"/>
      <c r="FFS50" s="325"/>
      <c r="FFT50" s="326"/>
      <c r="FFU50" s="327"/>
      <c r="FFV50" s="328"/>
      <c r="FFW50" s="269"/>
      <c r="FFX50" s="267"/>
      <c r="FFY50" s="322"/>
      <c r="FFZ50" s="323"/>
      <c r="FGA50" s="1160"/>
      <c r="FGB50" s="324"/>
      <c r="FGC50" s="325"/>
      <c r="FGD50" s="326"/>
      <c r="FGE50" s="327"/>
      <c r="FGF50" s="328"/>
      <c r="FGG50" s="269"/>
      <c r="FGH50" s="267"/>
      <c r="FGI50" s="322"/>
      <c r="FGJ50" s="323"/>
      <c r="FGK50" s="1160"/>
      <c r="FGL50" s="324"/>
      <c r="FGM50" s="325"/>
      <c r="FGN50" s="326"/>
      <c r="FGO50" s="327"/>
      <c r="FGP50" s="328"/>
      <c r="FGQ50" s="269"/>
      <c r="FGR50" s="267"/>
      <c r="FGS50" s="322"/>
      <c r="FGT50" s="323"/>
      <c r="FGU50" s="1160"/>
      <c r="FGV50" s="324"/>
      <c r="FGW50" s="325"/>
      <c r="FGX50" s="326"/>
      <c r="FGY50" s="327"/>
      <c r="FGZ50" s="328"/>
      <c r="FHA50" s="269"/>
      <c r="FHB50" s="267"/>
      <c r="FHC50" s="322"/>
      <c r="FHD50" s="323"/>
      <c r="FHE50" s="1160"/>
      <c r="FHF50" s="324"/>
      <c r="FHG50" s="325"/>
      <c r="FHH50" s="326"/>
      <c r="FHI50" s="327"/>
      <c r="FHJ50" s="328"/>
      <c r="FHK50" s="269"/>
      <c r="FHL50" s="267"/>
      <c r="FHM50" s="322"/>
      <c r="FHN50" s="323"/>
      <c r="FHO50" s="1160"/>
      <c r="FHP50" s="324"/>
      <c r="FHQ50" s="325"/>
      <c r="FHR50" s="326"/>
      <c r="FHS50" s="327"/>
      <c r="FHT50" s="328"/>
      <c r="FHU50" s="269"/>
      <c r="FHV50" s="267"/>
      <c r="FHW50" s="322"/>
      <c r="FHX50" s="323"/>
      <c r="FHY50" s="1160"/>
      <c r="FHZ50" s="324"/>
      <c r="FIA50" s="325"/>
      <c r="FIB50" s="326"/>
      <c r="FIC50" s="327"/>
      <c r="FID50" s="328"/>
      <c r="FIE50" s="269"/>
      <c r="FIF50" s="267"/>
      <c r="FIG50" s="322"/>
      <c r="FIH50" s="323"/>
      <c r="FII50" s="1160"/>
      <c r="FIJ50" s="324"/>
      <c r="FIK50" s="325"/>
      <c r="FIL50" s="326"/>
      <c r="FIM50" s="327"/>
      <c r="FIN50" s="328"/>
      <c r="FIO50" s="269"/>
      <c r="FIP50" s="267"/>
      <c r="FIQ50" s="322"/>
      <c r="FIR50" s="323"/>
      <c r="FIS50" s="1160"/>
      <c r="FIT50" s="324"/>
      <c r="FIU50" s="325"/>
      <c r="FIV50" s="326"/>
      <c r="FIW50" s="327"/>
      <c r="FIX50" s="328"/>
      <c r="FIY50" s="269"/>
      <c r="FIZ50" s="267"/>
      <c r="FJA50" s="322"/>
      <c r="FJB50" s="323"/>
      <c r="FJC50" s="1160"/>
      <c r="FJD50" s="324"/>
      <c r="FJE50" s="325"/>
      <c r="FJF50" s="326"/>
      <c r="FJG50" s="327"/>
      <c r="FJH50" s="328"/>
      <c r="FJI50" s="269"/>
      <c r="FJJ50" s="267"/>
      <c r="FJK50" s="322"/>
      <c r="FJL50" s="323"/>
      <c r="FJM50" s="1160"/>
      <c r="FJN50" s="324"/>
      <c r="FJO50" s="325"/>
      <c r="FJP50" s="326"/>
      <c r="FJQ50" s="327"/>
      <c r="FJR50" s="328"/>
      <c r="FJS50" s="269"/>
      <c r="FJT50" s="267"/>
      <c r="FJU50" s="322"/>
      <c r="FJV50" s="323"/>
      <c r="FJW50" s="1160"/>
      <c r="FJX50" s="324"/>
      <c r="FJY50" s="325"/>
      <c r="FJZ50" s="326"/>
      <c r="FKA50" s="327"/>
      <c r="FKB50" s="328"/>
      <c r="FKC50" s="269"/>
      <c r="FKD50" s="267"/>
      <c r="FKE50" s="322"/>
      <c r="FKF50" s="323"/>
      <c r="FKG50" s="1160"/>
      <c r="FKH50" s="324"/>
      <c r="FKI50" s="325"/>
      <c r="FKJ50" s="326"/>
      <c r="FKK50" s="327"/>
      <c r="FKL50" s="328"/>
      <c r="FKM50" s="269"/>
      <c r="FKN50" s="267"/>
      <c r="FKO50" s="322"/>
      <c r="FKP50" s="323"/>
      <c r="FKQ50" s="1160"/>
      <c r="FKR50" s="324"/>
      <c r="FKS50" s="325"/>
      <c r="FKT50" s="326"/>
      <c r="FKU50" s="327"/>
      <c r="FKV50" s="328"/>
      <c r="FKW50" s="269"/>
      <c r="FKX50" s="267"/>
      <c r="FKY50" s="322"/>
      <c r="FKZ50" s="323"/>
      <c r="FLA50" s="1160"/>
      <c r="FLB50" s="324"/>
      <c r="FLC50" s="325"/>
      <c r="FLD50" s="326"/>
      <c r="FLE50" s="327"/>
      <c r="FLF50" s="328"/>
      <c r="FLG50" s="269"/>
      <c r="FLH50" s="267"/>
      <c r="FLI50" s="322"/>
      <c r="FLJ50" s="323"/>
      <c r="FLK50" s="1160"/>
      <c r="FLL50" s="324"/>
      <c r="FLM50" s="325"/>
      <c r="FLN50" s="326"/>
      <c r="FLO50" s="327"/>
      <c r="FLP50" s="328"/>
      <c r="FLQ50" s="269"/>
      <c r="FLR50" s="267"/>
      <c r="FLS50" s="322"/>
      <c r="FLT50" s="323"/>
      <c r="FLU50" s="1160"/>
      <c r="FLV50" s="324"/>
      <c r="FLW50" s="325"/>
      <c r="FLX50" s="326"/>
      <c r="FLY50" s="327"/>
      <c r="FLZ50" s="328"/>
      <c r="FMA50" s="269"/>
      <c r="FMB50" s="267"/>
      <c r="FMC50" s="322"/>
      <c r="FMD50" s="323"/>
      <c r="FME50" s="1160"/>
      <c r="FMF50" s="324"/>
      <c r="FMG50" s="325"/>
      <c r="FMH50" s="326"/>
      <c r="FMI50" s="327"/>
      <c r="FMJ50" s="328"/>
      <c r="FMK50" s="269"/>
      <c r="FML50" s="267"/>
      <c r="FMM50" s="322"/>
      <c r="FMN50" s="323"/>
      <c r="FMO50" s="1160"/>
      <c r="FMP50" s="324"/>
      <c r="FMQ50" s="325"/>
      <c r="FMR50" s="326"/>
      <c r="FMS50" s="327"/>
      <c r="FMT50" s="328"/>
      <c r="FMU50" s="269"/>
      <c r="FMV50" s="267"/>
      <c r="FMW50" s="322"/>
      <c r="FMX50" s="323"/>
      <c r="FMY50" s="1160"/>
      <c r="FMZ50" s="324"/>
      <c r="FNA50" s="325"/>
      <c r="FNB50" s="326"/>
      <c r="FNC50" s="327"/>
      <c r="FND50" s="328"/>
      <c r="FNE50" s="269"/>
      <c r="FNF50" s="267"/>
      <c r="FNG50" s="322"/>
      <c r="FNH50" s="323"/>
      <c r="FNI50" s="1160"/>
      <c r="FNJ50" s="324"/>
      <c r="FNK50" s="325"/>
      <c r="FNL50" s="326"/>
      <c r="FNM50" s="327"/>
      <c r="FNN50" s="328"/>
      <c r="FNO50" s="269"/>
      <c r="FNP50" s="267"/>
      <c r="FNQ50" s="322"/>
      <c r="FNR50" s="323"/>
      <c r="FNS50" s="1160"/>
      <c r="FNT50" s="324"/>
      <c r="FNU50" s="325"/>
      <c r="FNV50" s="326"/>
      <c r="FNW50" s="327"/>
      <c r="FNX50" s="328"/>
      <c r="FNY50" s="269"/>
      <c r="FNZ50" s="267"/>
      <c r="FOA50" s="322"/>
      <c r="FOB50" s="323"/>
      <c r="FOC50" s="1160"/>
      <c r="FOD50" s="324"/>
      <c r="FOE50" s="325"/>
      <c r="FOF50" s="326"/>
      <c r="FOG50" s="327"/>
      <c r="FOH50" s="328"/>
      <c r="FOI50" s="269"/>
      <c r="FOJ50" s="267"/>
      <c r="FOK50" s="322"/>
      <c r="FOL50" s="323"/>
      <c r="FOM50" s="1160"/>
      <c r="FON50" s="324"/>
      <c r="FOO50" s="325"/>
      <c r="FOP50" s="326"/>
      <c r="FOQ50" s="327"/>
      <c r="FOR50" s="328"/>
      <c r="FOS50" s="269"/>
      <c r="FOT50" s="267"/>
      <c r="FOU50" s="322"/>
      <c r="FOV50" s="323"/>
      <c r="FOW50" s="1160"/>
      <c r="FOX50" s="324"/>
      <c r="FOY50" s="325"/>
      <c r="FOZ50" s="326"/>
      <c r="FPA50" s="327"/>
      <c r="FPB50" s="328"/>
      <c r="FPC50" s="269"/>
      <c r="FPD50" s="267"/>
      <c r="FPE50" s="322"/>
      <c r="FPF50" s="323"/>
      <c r="FPG50" s="1160"/>
      <c r="FPH50" s="324"/>
      <c r="FPI50" s="325"/>
      <c r="FPJ50" s="326"/>
      <c r="FPK50" s="327"/>
      <c r="FPL50" s="328"/>
      <c r="FPM50" s="269"/>
      <c r="FPN50" s="267"/>
      <c r="FPO50" s="322"/>
      <c r="FPP50" s="323"/>
      <c r="FPQ50" s="1160"/>
      <c r="FPR50" s="324"/>
      <c r="FPS50" s="325"/>
      <c r="FPT50" s="326"/>
      <c r="FPU50" s="327"/>
      <c r="FPV50" s="328"/>
      <c r="FPW50" s="269"/>
      <c r="FPX50" s="267"/>
      <c r="FPY50" s="322"/>
      <c r="FPZ50" s="323"/>
      <c r="FQA50" s="1160"/>
      <c r="FQB50" s="324"/>
      <c r="FQC50" s="325"/>
      <c r="FQD50" s="326"/>
      <c r="FQE50" s="327"/>
      <c r="FQF50" s="328"/>
      <c r="FQG50" s="269"/>
      <c r="FQH50" s="267"/>
      <c r="FQI50" s="322"/>
      <c r="FQJ50" s="323"/>
      <c r="FQK50" s="1160"/>
      <c r="FQL50" s="324"/>
      <c r="FQM50" s="325"/>
      <c r="FQN50" s="326"/>
      <c r="FQO50" s="327"/>
      <c r="FQP50" s="328"/>
      <c r="FQQ50" s="269"/>
      <c r="FQR50" s="267"/>
      <c r="FQS50" s="322"/>
      <c r="FQT50" s="323"/>
      <c r="FQU50" s="1160"/>
      <c r="FQV50" s="324"/>
      <c r="FQW50" s="325"/>
      <c r="FQX50" s="326"/>
      <c r="FQY50" s="327"/>
      <c r="FQZ50" s="328"/>
      <c r="FRA50" s="269"/>
      <c r="FRB50" s="267"/>
      <c r="FRC50" s="322"/>
      <c r="FRD50" s="323"/>
      <c r="FRE50" s="1160"/>
      <c r="FRF50" s="324"/>
      <c r="FRG50" s="325"/>
      <c r="FRH50" s="326"/>
      <c r="FRI50" s="327"/>
      <c r="FRJ50" s="328"/>
      <c r="FRK50" s="269"/>
      <c r="FRL50" s="267"/>
      <c r="FRM50" s="322"/>
      <c r="FRN50" s="323"/>
      <c r="FRO50" s="1160"/>
      <c r="FRP50" s="324"/>
      <c r="FRQ50" s="325"/>
      <c r="FRR50" s="326"/>
      <c r="FRS50" s="327"/>
      <c r="FRT50" s="328"/>
      <c r="FRU50" s="269"/>
      <c r="FRV50" s="267"/>
      <c r="FRW50" s="322"/>
      <c r="FRX50" s="323"/>
      <c r="FRY50" s="1160"/>
      <c r="FRZ50" s="324"/>
      <c r="FSA50" s="325"/>
      <c r="FSB50" s="326"/>
      <c r="FSC50" s="327"/>
      <c r="FSD50" s="328"/>
      <c r="FSE50" s="269"/>
      <c r="FSF50" s="267"/>
      <c r="FSG50" s="322"/>
      <c r="FSH50" s="323"/>
      <c r="FSI50" s="1160"/>
      <c r="FSJ50" s="324"/>
      <c r="FSK50" s="325"/>
      <c r="FSL50" s="326"/>
      <c r="FSM50" s="327"/>
      <c r="FSN50" s="328"/>
      <c r="FSO50" s="269"/>
      <c r="FSP50" s="267"/>
      <c r="FSQ50" s="322"/>
      <c r="FSR50" s="323"/>
      <c r="FSS50" s="1160"/>
      <c r="FST50" s="324"/>
      <c r="FSU50" s="325"/>
      <c r="FSV50" s="326"/>
      <c r="FSW50" s="327"/>
      <c r="FSX50" s="328"/>
      <c r="FSY50" s="269"/>
      <c r="FSZ50" s="267"/>
      <c r="FTA50" s="322"/>
      <c r="FTB50" s="323"/>
      <c r="FTC50" s="1160"/>
      <c r="FTD50" s="324"/>
      <c r="FTE50" s="325"/>
      <c r="FTF50" s="326"/>
      <c r="FTG50" s="327"/>
      <c r="FTH50" s="328"/>
      <c r="FTI50" s="269"/>
      <c r="FTJ50" s="267"/>
      <c r="FTK50" s="322"/>
      <c r="FTL50" s="323"/>
      <c r="FTM50" s="1160"/>
      <c r="FTN50" s="324"/>
      <c r="FTO50" s="325"/>
      <c r="FTP50" s="326"/>
      <c r="FTQ50" s="327"/>
      <c r="FTR50" s="328"/>
      <c r="FTS50" s="269"/>
      <c r="FTT50" s="267"/>
      <c r="FTU50" s="322"/>
      <c r="FTV50" s="323"/>
      <c r="FTW50" s="1160"/>
      <c r="FTX50" s="324"/>
      <c r="FTY50" s="325"/>
      <c r="FTZ50" s="326"/>
      <c r="FUA50" s="327"/>
      <c r="FUB50" s="328"/>
      <c r="FUC50" s="269"/>
      <c r="FUD50" s="267"/>
      <c r="FUE50" s="322"/>
      <c r="FUF50" s="323"/>
      <c r="FUG50" s="1160"/>
      <c r="FUH50" s="324"/>
      <c r="FUI50" s="325"/>
      <c r="FUJ50" s="326"/>
      <c r="FUK50" s="327"/>
      <c r="FUL50" s="328"/>
      <c r="FUM50" s="269"/>
      <c r="FUN50" s="267"/>
      <c r="FUO50" s="322"/>
      <c r="FUP50" s="323"/>
      <c r="FUQ50" s="1160"/>
      <c r="FUR50" s="324"/>
      <c r="FUS50" s="325"/>
      <c r="FUT50" s="326"/>
      <c r="FUU50" s="327"/>
      <c r="FUV50" s="328"/>
      <c r="FUW50" s="269"/>
      <c r="FUX50" s="267"/>
      <c r="FUY50" s="322"/>
      <c r="FUZ50" s="323"/>
      <c r="FVA50" s="1160"/>
      <c r="FVB50" s="324"/>
      <c r="FVC50" s="325"/>
      <c r="FVD50" s="326"/>
      <c r="FVE50" s="327"/>
      <c r="FVF50" s="328"/>
      <c r="FVG50" s="269"/>
      <c r="FVH50" s="267"/>
      <c r="FVI50" s="322"/>
      <c r="FVJ50" s="323"/>
      <c r="FVK50" s="1160"/>
      <c r="FVL50" s="324"/>
      <c r="FVM50" s="325"/>
      <c r="FVN50" s="326"/>
      <c r="FVO50" s="327"/>
      <c r="FVP50" s="328"/>
      <c r="FVQ50" s="269"/>
      <c r="FVR50" s="267"/>
      <c r="FVS50" s="322"/>
      <c r="FVT50" s="323"/>
      <c r="FVU50" s="1160"/>
      <c r="FVV50" s="324"/>
      <c r="FVW50" s="325"/>
      <c r="FVX50" s="326"/>
      <c r="FVY50" s="327"/>
      <c r="FVZ50" s="328"/>
      <c r="FWA50" s="269"/>
      <c r="FWB50" s="267"/>
      <c r="FWC50" s="322"/>
      <c r="FWD50" s="323"/>
      <c r="FWE50" s="1160"/>
      <c r="FWF50" s="324"/>
      <c r="FWG50" s="325"/>
      <c r="FWH50" s="326"/>
      <c r="FWI50" s="327"/>
      <c r="FWJ50" s="328"/>
      <c r="FWK50" s="269"/>
      <c r="FWL50" s="267"/>
      <c r="FWM50" s="322"/>
      <c r="FWN50" s="323"/>
      <c r="FWO50" s="1160"/>
      <c r="FWP50" s="324"/>
      <c r="FWQ50" s="325"/>
      <c r="FWR50" s="326"/>
      <c r="FWS50" s="327"/>
      <c r="FWT50" s="328"/>
      <c r="FWU50" s="269"/>
      <c r="FWV50" s="267"/>
      <c r="FWW50" s="322"/>
      <c r="FWX50" s="323"/>
      <c r="FWY50" s="1160"/>
      <c r="FWZ50" s="324"/>
      <c r="FXA50" s="325"/>
      <c r="FXB50" s="326"/>
      <c r="FXC50" s="327"/>
      <c r="FXD50" s="328"/>
      <c r="FXE50" s="269"/>
      <c r="FXF50" s="267"/>
      <c r="FXG50" s="322"/>
      <c r="FXH50" s="323"/>
      <c r="FXI50" s="1160"/>
      <c r="FXJ50" s="324"/>
      <c r="FXK50" s="325"/>
      <c r="FXL50" s="326"/>
      <c r="FXM50" s="327"/>
      <c r="FXN50" s="328"/>
      <c r="FXO50" s="269"/>
      <c r="FXP50" s="267"/>
      <c r="FXQ50" s="322"/>
      <c r="FXR50" s="323"/>
      <c r="FXS50" s="1160"/>
      <c r="FXT50" s="324"/>
      <c r="FXU50" s="325"/>
      <c r="FXV50" s="326"/>
      <c r="FXW50" s="327"/>
      <c r="FXX50" s="328"/>
      <c r="FXY50" s="269"/>
      <c r="FXZ50" s="267"/>
      <c r="FYA50" s="322"/>
      <c r="FYB50" s="323"/>
      <c r="FYC50" s="1160"/>
      <c r="FYD50" s="324"/>
      <c r="FYE50" s="325"/>
      <c r="FYF50" s="326"/>
      <c r="FYG50" s="327"/>
      <c r="FYH50" s="328"/>
      <c r="FYI50" s="269"/>
      <c r="FYJ50" s="267"/>
      <c r="FYK50" s="322"/>
      <c r="FYL50" s="323"/>
      <c r="FYM50" s="1160"/>
      <c r="FYN50" s="324"/>
      <c r="FYO50" s="325"/>
      <c r="FYP50" s="326"/>
      <c r="FYQ50" s="327"/>
      <c r="FYR50" s="328"/>
      <c r="FYS50" s="269"/>
      <c r="FYT50" s="267"/>
      <c r="FYU50" s="322"/>
      <c r="FYV50" s="323"/>
      <c r="FYW50" s="1160"/>
      <c r="FYX50" s="324"/>
      <c r="FYY50" s="325"/>
      <c r="FYZ50" s="326"/>
      <c r="FZA50" s="327"/>
      <c r="FZB50" s="328"/>
      <c r="FZC50" s="269"/>
      <c r="FZD50" s="267"/>
      <c r="FZE50" s="322"/>
      <c r="FZF50" s="323"/>
      <c r="FZG50" s="1160"/>
      <c r="FZH50" s="324"/>
      <c r="FZI50" s="325"/>
      <c r="FZJ50" s="326"/>
      <c r="FZK50" s="327"/>
      <c r="FZL50" s="328"/>
      <c r="FZM50" s="269"/>
      <c r="FZN50" s="267"/>
      <c r="FZO50" s="322"/>
      <c r="FZP50" s="323"/>
      <c r="FZQ50" s="1160"/>
      <c r="FZR50" s="324"/>
      <c r="FZS50" s="325"/>
      <c r="FZT50" s="326"/>
      <c r="FZU50" s="327"/>
      <c r="FZV50" s="328"/>
      <c r="FZW50" s="269"/>
      <c r="FZX50" s="267"/>
      <c r="FZY50" s="322"/>
      <c r="FZZ50" s="323"/>
      <c r="GAA50" s="1160"/>
      <c r="GAB50" s="324"/>
      <c r="GAC50" s="325"/>
      <c r="GAD50" s="326"/>
      <c r="GAE50" s="327"/>
      <c r="GAF50" s="328"/>
      <c r="GAG50" s="269"/>
      <c r="GAH50" s="267"/>
      <c r="GAI50" s="322"/>
      <c r="GAJ50" s="323"/>
      <c r="GAK50" s="1160"/>
      <c r="GAL50" s="324"/>
      <c r="GAM50" s="325"/>
      <c r="GAN50" s="326"/>
      <c r="GAO50" s="327"/>
      <c r="GAP50" s="328"/>
      <c r="GAQ50" s="269"/>
      <c r="GAR50" s="267"/>
      <c r="GAS50" s="322"/>
      <c r="GAT50" s="323"/>
      <c r="GAU50" s="1160"/>
      <c r="GAV50" s="324"/>
      <c r="GAW50" s="325"/>
      <c r="GAX50" s="326"/>
      <c r="GAY50" s="327"/>
      <c r="GAZ50" s="328"/>
      <c r="GBA50" s="269"/>
      <c r="GBB50" s="267"/>
      <c r="GBC50" s="322"/>
      <c r="GBD50" s="323"/>
      <c r="GBE50" s="1160"/>
      <c r="GBF50" s="324"/>
      <c r="GBG50" s="325"/>
      <c r="GBH50" s="326"/>
      <c r="GBI50" s="327"/>
      <c r="GBJ50" s="328"/>
      <c r="GBK50" s="269"/>
      <c r="GBL50" s="267"/>
      <c r="GBM50" s="322"/>
      <c r="GBN50" s="323"/>
      <c r="GBO50" s="1160"/>
      <c r="GBP50" s="324"/>
      <c r="GBQ50" s="325"/>
      <c r="GBR50" s="326"/>
      <c r="GBS50" s="327"/>
      <c r="GBT50" s="328"/>
      <c r="GBU50" s="269"/>
      <c r="GBV50" s="267"/>
      <c r="GBW50" s="322"/>
      <c r="GBX50" s="323"/>
      <c r="GBY50" s="1160"/>
      <c r="GBZ50" s="324"/>
      <c r="GCA50" s="325"/>
      <c r="GCB50" s="326"/>
      <c r="GCC50" s="327"/>
      <c r="GCD50" s="328"/>
      <c r="GCE50" s="269"/>
      <c r="GCF50" s="267"/>
      <c r="GCG50" s="322"/>
      <c r="GCH50" s="323"/>
      <c r="GCI50" s="1160"/>
      <c r="GCJ50" s="324"/>
      <c r="GCK50" s="325"/>
      <c r="GCL50" s="326"/>
      <c r="GCM50" s="327"/>
      <c r="GCN50" s="328"/>
      <c r="GCO50" s="269"/>
      <c r="GCP50" s="267"/>
      <c r="GCQ50" s="322"/>
      <c r="GCR50" s="323"/>
      <c r="GCS50" s="1160"/>
      <c r="GCT50" s="324"/>
      <c r="GCU50" s="325"/>
      <c r="GCV50" s="326"/>
      <c r="GCW50" s="327"/>
      <c r="GCX50" s="328"/>
      <c r="GCY50" s="269"/>
      <c r="GCZ50" s="267"/>
      <c r="GDA50" s="322"/>
      <c r="GDB50" s="323"/>
      <c r="GDC50" s="1160"/>
      <c r="GDD50" s="324"/>
      <c r="GDE50" s="325"/>
      <c r="GDF50" s="326"/>
      <c r="GDG50" s="327"/>
      <c r="GDH50" s="328"/>
      <c r="GDI50" s="269"/>
      <c r="GDJ50" s="267"/>
      <c r="GDK50" s="322"/>
      <c r="GDL50" s="323"/>
      <c r="GDM50" s="1160"/>
      <c r="GDN50" s="324"/>
      <c r="GDO50" s="325"/>
      <c r="GDP50" s="326"/>
      <c r="GDQ50" s="327"/>
      <c r="GDR50" s="328"/>
      <c r="GDS50" s="269"/>
      <c r="GDT50" s="267"/>
      <c r="GDU50" s="322"/>
      <c r="GDV50" s="323"/>
      <c r="GDW50" s="1160"/>
      <c r="GDX50" s="324"/>
      <c r="GDY50" s="325"/>
      <c r="GDZ50" s="326"/>
      <c r="GEA50" s="327"/>
      <c r="GEB50" s="328"/>
      <c r="GEC50" s="269"/>
      <c r="GED50" s="267"/>
      <c r="GEE50" s="322"/>
      <c r="GEF50" s="323"/>
      <c r="GEG50" s="1160"/>
      <c r="GEH50" s="324"/>
      <c r="GEI50" s="325"/>
      <c r="GEJ50" s="326"/>
      <c r="GEK50" s="327"/>
      <c r="GEL50" s="328"/>
      <c r="GEM50" s="269"/>
      <c r="GEN50" s="267"/>
      <c r="GEO50" s="322"/>
      <c r="GEP50" s="323"/>
      <c r="GEQ50" s="1160"/>
      <c r="GER50" s="324"/>
      <c r="GES50" s="325"/>
      <c r="GET50" s="326"/>
      <c r="GEU50" s="327"/>
      <c r="GEV50" s="328"/>
      <c r="GEW50" s="269"/>
      <c r="GEX50" s="267"/>
      <c r="GEY50" s="322"/>
      <c r="GEZ50" s="323"/>
      <c r="GFA50" s="1160"/>
      <c r="GFB50" s="324"/>
      <c r="GFC50" s="325"/>
      <c r="GFD50" s="326"/>
      <c r="GFE50" s="327"/>
      <c r="GFF50" s="328"/>
      <c r="GFG50" s="269"/>
      <c r="GFH50" s="267"/>
      <c r="GFI50" s="322"/>
      <c r="GFJ50" s="323"/>
      <c r="GFK50" s="1160"/>
      <c r="GFL50" s="324"/>
      <c r="GFM50" s="325"/>
      <c r="GFN50" s="326"/>
      <c r="GFO50" s="327"/>
      <c r="GFP50" s="328"/>
      <c r="GFQ50" s="269"/>
      <c r="GFR50" s="267"/>
      <c r="GFS50" s="322"/>
      <c r="GFT50" s="323"/>
      <c r="GFU50" s="1160"/>
      <c r="GFV50" s="324"/>
      <c r="GFW50" s="325"/>
      <c r="GFX50" s="326"/>
      <c r="GFY50" s="327"/>
      <c r="GFZ50" s="328"/>
      <c r="GGA50" s="269"/>
      <c r="GGB50" s="267"/>
      <c r="GGC50" s="322"/>
      <c r="GGD50" s="323"/>
      <c r="GGE50" s="1160"/>
      <c r="GGF50" s="324"/>
      <c r="GGG50" s="325"/>
      <c r="GGH50" s="326"/>
      <c r="GGI50" s="327"/>
      <c r="GGJ50" s="328"/>
      <c r="GGK50" s="269"/>
      <c r="GGL50" s="267"/>
      <c r="GGM50" s="322"/>
      <c r="GGN50" s="323"/>
      <c r="GGO50" s="1160"/>
      <c r="GGP50" s="324"/>
      <c r="GGQ50" s="325"/>
      <c r="GGR50" s="326"/>
      <c r="GGS50" s="327"/>
      <c r="GGT50" s="328"/>
      <c r="GGU50" s="269"/>
      <c r="GGV50" s="267"/>
      <c r="GGW50" s="322"/>
      <c r="GGX50" s="323"/>
      <c r="GGY50" s="1160"/>
      <c r="GGZ50" s="324"/>
      <c r="GHA50" s="325"/>
      <c r="GHB50" s="326"/>
      <c r="GHC50" s="327"/>
      <c r="GHD50" s="328"/>
      <c r="GHE50" s="269"/>
      <c r="GHF50" s="267"/>
      <c r="GHG50" s="322"/>
      <c r="GHH50" s="323"/>
      <c r="GHI50" s="1160"/>
      <c r="GHJ50" s="324"/>
      <c r="GHK50" s="325"/>
      <c r="GHL50" s="326"/>
      <c r="GHM50" s="327"/>
      <c r="GHN50" s="328"/>
      <c r="GHO50" s="269"/>
      <c r="GHP50" s="267"/>
      <c r="GHQ50" s="322"/>
      <c r="GHR50" s="323"/>
      <c r="GHS50" s="1160"/>
      <c r="GHT50" s="324"/>
      <c r="GHU50" s="325"/>
      <c r="GHV50" s="326"/>
      <c r="GHW50" s="327"/>
      <c r="GHX50" s="328"/>
      <c r="GHY50" s="269"/>
      <c r="GHZ50" s="267"/>
      <c r="GIA50" s="322"/>
      <c r="GIB50" s="323"/>
      <c r="GIC50" s="1160"/>
      <c r="GID50" s="324"/>
      <c r="GIE50" s="325"/>
      <c r="GIF50" s="326"/>
      <c r="GIG50" s="327"/>
      <c r="GIH50" s="328"/>
      <c r="GII50" s="269"/>
      <c r="GIJ50" s="267"/>
      <c r="GIK50" s="322"/>
      <c r="GIL50" s="323"/>
      <c r="GIM50" s="1160"/>
      <c r="GIN50" s="324"/>
      <c r="GIO50" s="325"/>
      <c r="GIP50" s="326"/>
      <c r="GIQ50" s="327"/>
      <c r="GIR50" s="328"/>
      <c r="GIS50" s="269"/>
      <c r="GIT50" s="267"/>
      <c r="GIU50" s="322"/>
      <c r="GIV50" s="323"/>
      <c r="GIW50" s="1160"/>
      <c r="GIX50" s="324"/>
      <c r="GIY50" s="325"/>
      <c r="GIZ50" s="326"/>
      <c r="GJA50" s="327"/>
      <c r="GJB50" s="328"/>
      <c r="GJC50" s="269"/>
      <c r="GJD50" s="267"/>
      <c r="GJE50" s="322"/>
      <c r="GJF50" s="323"/>
      <c r="GJG50" s="1160"/>
      <c r="GJH50" s="324"/>
      <c r="GJI50" s="325"/>
      <c r="GJJ50" s="326"/>
      <c r="GJK50" s="327"/>
      <c r="GJL50" s="328"/>
      <c r="GJM50" s="269"/>
      <c r="GJN50" s="267"/>
      <c r="GJO50" s="322"/>
      <c r="GJP50" s="323"/>
      <c r="GJQ50" s="1160"/>
      <c r="GJR50" s="324"/>
      <c r="GJS50" s="325"/>
      <c r="GJT50" s="326"/>
      <c r="GJU50" s="327"/>
      <c r="GJV50" s="328"/>
      <c r="GJW50" s="269"/>
      <c r="GJX50" s="267"/>
      <c r="GJY50" s="322"/>
      <c r="GJZ50" s="323"/>
      <c r="GKA50" s="1160"/>
      <c r="GKB50" s="324"/>
      <c r="GKC50" s="325"/>
      <c r="GKD50" s="326"/>
      <c r="GKE50" s="327"/>
      <c r="GKF50" s="328"/>
      <c r="GKG50" s="269"/>
      <c r="GKH50" s="267"/>
      <c r="GKI50" s="322"/>
      <c r="GKJ50" s="323"/>
      <c r="GKK50" s="1160"/>
      <c r="GKL50" s="324"/>
      <c r="GKM50" s="325"/>
      <c r="GKN50" s="326"/>
      <c r="GKO50" s="327"/>
      <c r="GKP50" s="328"/>
      <c r="GKQ50" s="269"/>
      <c r="GKR50" s="267"/>
      <c r="GKS50" s="322"/>
      <c r="GKT50" s="323"/>
      <c r="GKU50" s="1160"/>
      <c r="GKV50" s="324"/>
      <c r="GKW50" s="325"/>
      <c r="GKX50" s="326"/>
      <c r="GKY50" s="327"/>
      <c r="GKZ50" s="328"/>
      <c r="GLA50" s="269"/>
      <c r="GLB50" s="267"/>
      <c r="GLC50" s="322"/>
      <c r="GLD50" s="323"/>
      <c r="GLE50" s="1160"/>
      <c r="GLF50" s="324"/>
      <c r="GLG50" s="325"/>
      <c r="GLH50" s="326"/>
      <c r="GLI50" s="327"/>
      <c r="GLJ50" s="328"/>
      <c r="GLK50" s="269"/>
      <c r="GLL50" s="267"/>
      <c r="GLM50" s="322"/>
      <c r="GLN50" s="323"/>
      <c r="GLO50" s="1160"/>
      <c r="GLP50" s="324"/>
      <c r="GLQ50" s="325"/>
      <c r="GLR50" s="326"/>
      <c r="GLS50" s="327"/>
      <c r="GLT50" s="328"/>
      <c r="GLU50" s="269"/>
      <c r="GLV50" s="267"/>
      <c r="GLW50" s="322"/>
      <c r="GLX50" s="323"/>
      <c r="GLY50" s="1160"/>
      <c r="GLZ50" s="324"/>
      <c r="GMA50" s="325"/>
      <c r="GMB50" s="326"/>
      <c r="GMC50" s="327"/>
      <c r="GMD50" s="328"/>
      <c r="GME50" s="269"/>
      <c r="GMF50" s="267"/>
      <c r="GMG50" s="322"/>
      <c r="GMH50" s="323"/>
      <c r="GMI50" s="1160"/>
      <c r="GMJ50" s="324"/>
      <c r="GMK50" s="325"/>
      <c r="GML50" s="326"/>
      <c r="GMM50" s="327"/>
      <c r="GMN50" s="328"/>
      <c r="GMO50" s="269"/>
      <c r="GMP50" s="267"/>
      <c r="GMQ50" s="322"/>
      <c r="GMR50" s="323"/>
      <c r="GMS50" s="1160"/>
      <c r="GMT50" s="324"/>
      <c r="GMU50" s="325"/>
      <c r="GMV50" s="326"/>
      <c r="GMW50" s="327"/>
      <c r="GMX50" s="328"/>
      <c r="GMY50" s="269"/>
      <c r="GMZ50" s="267"/>
      <c r="GNA50" s="322"/>
      <c r="GNB50" s="323"/>
      <c r="GNC50" s="1160"/>
      <c r="GND50" s="324"/>
      <c r="GNE50" s="325"/>
      <c r="GNF50" s="326"/>
      <c r="GNG50" s="327"/>
      <c r="GNH50" s="328"/>
      <c r="GNI50" s="269"/>
      <c r="GNJ50" s="267"/>
      <c r="GNK50" s="322"/>
      <c r="GNL50" s="323"/>
      <c r="GNM50" s="1160"/>
      <c r="GNN50" s="324"/>
      <c r="GNO50" s="325"/>
      <c r="GNP50" s="326"/>
      <c r="GNQ50" s="327"/>
      <c r="GNR50" s="328"/>
      <c r="GNS50" s="269"/>
      <c r="GNT50" s="267"/>
      <c r="GNU50" s="322"/>
      <c r="GNV50" s="323"/>
      <c r="GNW50" s="1160"/>
      <c r="GNX50" s="324"/>
      <c r="GNY50" s="325"/>
      <c r="GNZ50" s="326"/>
      <c r="GOA50" s="327"/>
      <c r="GOB50" s="328"/>
      <c r="GOC50" s="269"/>
      <c r="GOD50" s="267"/>
      <c r="GOE50" s="322"/>
      <c r="GOF50" s="323"/>
      <c r="GOG50" s="1160"/>
      <c r="GOH50" s="324"/>
      <c r="GOI50" s="325"/>
      <c r="GOJ50" s="326"/>
      <c r="GOK50" s="327"/>
      <c r="GOL50" s="328"/>
      <c r="GOM50" s="269"/>
      <c r="GON50" s="267"/>
      <c r="GOO50" s="322"/>
      <c r="GOP50" s="323"/>
      <c r="GOQ50" s="1160"/>
      <c r="GOR50" s="324"/>
      <c r="GOS50" s="325"/>
      <c r="GOT50" s="326"/>
      <c r="GOU50" s="327"/>
      <c r="GOV50" s="328"/>
      <c r="GOW50" s="269"/>
      <c r="GOX50" s="267"/>
      <c r="GOY50" s="322"/>
      <c r="GOZ50" s="323"/>
      <c r="GPA50" s="1160"/>
      <c r="GPB50" s="324"/>
      <c r="GPC50" s="325"/>
      <c r="GPD50" s="326"/>
      <c r="GPE50" s="327"/>
      <c r="GPF50" s="328"/>
      <c r="GPG50" s="269"/>
      <c r="GPH50" s="267"/>
      <c r="GPI50" s="322"/>
      <c r="GPJ50" s="323"/>
      <c r="GPK50" s="1160"/>
      <c r="GPL50" s="324"/>
      <c r="GPM50" s="325"/>
      <c r="GPN50" s="326"/>
      <c r="GPO50" s="327"/>
      <c r="GPP50" s="328"/>
      <c r="GPQ50" s="269"/>
      <c r="GPR50" s="267"/>
      <c r="GPS50" s="322"/>
      <c r="GPT50" s="323"/>
      <c r="GPU50" s="1160"/>
      <c r="GPV50" s="324"/>
      <c r="GPW50" s="325"/>
      <c r="GPX50" s="326"/>
      <c r="GPY50" s="327"/>
      <c r="GPZ50" s="328"/>
      <c r="GQA50" s="269"/>
      <c r="GQB50" s="267"/>
      <c r="GQC50" s="322"/>
      <c r="GQD50" s="323"/>
      <c r="GQE50" s="1160"/>
      <c r="GQF50" s="324"/>
      <c r="GQG50" s="325"/>
      <c r="GQH50" s="326"/>
      <c r="GQI50" s="327"/>
      <c r="GQJ50" s="328"/>
      <c r="GQK50" s="269"/>
      <c r="GQL50" s="267"/>
      <c r="GQM50" s="322"/>
      <c r="GQN50" s="323"/>
      <c r="GQO50" s="1160"/>
      <c r="GQP50" s="324"/>
      <c r="GQQ50" s="325"/>
      <c r="GQR50" s="326"/>
      <c r="GQS50" s="327"/>
      <c r="GQT50" s="328"/>
      <c r="GQU50" s="269"/>
      <c r="GQV50" s="267"/>
      <c r="GQW50" s="322"/>
      <c r="GQX50" s="323"/>
      <c r="GQY50" s="1160"/>
      <c r="GQZ50" s="324"/>
      <c r="GRA50" s="325"/>
      <c r="GRB50" s="326"/>
      <c r="GRC50" s="327"/>
      <c r="GRD50" s="328"/>
      <c r="GRE50" s="269"/>
      <c r="GRF50" s="267"/>
      <c r="GRG50" s="322"/>
      <c r="GRH50" s="323"/>
      <c r="GRI50" s="1160"/>
      <c r="GRJ50" s="324"/>
      <c r="GRK50" s="325"/>
      <c r="GRL50" s="326"/>
      <c r="GRM50" s="327"/>
      <c r="GRN50" s="328"/>
      <c r="GRO50" s="269"/>
      <c r="GRP50" s="267"/>
      <c r="GRQ50" s="322"/>
      <c r="GRR50" s="323"/>
      <c r="GRS50" s="1160"/>
      <c r="GRT50" s="324"/>
      <c r="GRU50" s="325"/>
      <c r="GRV50" s="326"/>
      <c r="GRW50" s="327"/>
      <c r="GRX50" s="328"/>
      <c r="GRY50" s="269"/>
      <c r="GRZ50" s="267"/>
      <c r="GSA50" s="322"/>
      <c r="GSB50" s="323"/>
      <c r="GSC50" s="1160"/>
      <c r="GSD50" s="324"/>
      <c r="GSE50" s="325"/>
      <c r="GSF50" s="326"/>
      <c r="GSG50" s="327"/>
      <c r="GSH50" s="328"/>
      <c r="GSI50" s="269"/>
      <c r="GSJ50" s="267"/>
      <c r="GSK50" s="322"/>
      <c r="GSL50" s="323"/>
      <c r="GSM50" s="1160"/>
      <c r="GSN50" s="324"/>
      <c r="GSO50" s="325"/>
      <c r="GSP50" s="326"/>
      <c r="GSQ50" s="327"/>
      <c r="GSR50" s="328"/>
      <c r="GSS50" s="269"/>
      <c r="GST50" s="267"/>
      <c r="GSU50" s="322"/>
      <c r="GSV50" s="323"/>
      <c r="GSW50" s="1160"/>
      <c r="GSX50" s="324"/>
      <c r="GSY50" s="325"/>
      <c r="GSZ50" s="326"/>
      <c r="GTA50" s="327"/>
      <c r="GTB50" s="328"/>
      <c r="GTC50" s="269"/>
      <c r="GTD50" s="267"/>
      <c r="GTE50" s="322"/>
      <c r="GTF50" s="323"/>
      <c r="GTG50" s="1160"/>
      <c r="GTH50" s="324"/>
      <c r="GTI50" s="325"/>
      <c r="GTJ50" s="326"/>
      <c r="GTK50" s="327"/>
      <c r="GTL50" s="328"/>
      <c r="GTM50" s="269"/>
      <c r="GTN50" s="267"/>
      <c r="GTO50" s="322"/>
      <c r="GTP50" s="323"/>
      <c r="GTQ50" s="1160"/>
      <c r="GTR50" s="324"/>
      <c r="GTS50" s="325"/>
      <c r="GTT50" s="326"/>
      <c r="GTU50" s="327"/>
      <c r="GTV50" s="328"/>
      <c r="GTW50" s="269"/>
      <c r="GTX50" s="267"/>
      <c r="GTY50" s="322"/>
      <c r="GTZ50" s="323"/>
      <c r="GUA50" s="1160"/>
      <c r="GUB50" s="324"/>
      <c r="GUC50" s="325"/>
      <c r="GUD50" s="326"/>
      <c r="GUE50" s="327"/>
      <c r="GUF50" s="328"/>
      <c r="GUG50" s="269"/>
      <c r="GUH50" s="267"/>
      <c r="GUI50" s="322"/>
      <c r="GUJ50" s="323"/>
      <c r="GUK50" s="1160"/>
      <c r="GUL50" s="324"/>
      <c r="GUM50" s="325"/>
      <c r="GUN50" s="326"/>
      <c r="GUO50" s="327"/>
      <c r="GUP50" s="328"/>
      <c r="GUQ50" s="269"/>
      <c r="GUR50" s="267"/>
      <c r="GUS50" s="322"/>
      <c r="GUT50" s="323"/>
      <c r="GUU50" s="1160"/>
      <c r="GUV50" s="324"/>
      <c r="GUW50" s="325"/>
      <c r="GUX50" s="326"/>
      <c r="GUY50" s="327"/>
      <c r="GUZ50" s="328"/>
      <c r="GVA50" s="269"/>
      <c r="GVB50" s="267"/>
      <c r="GVC50" s="322"/>
      <c r="GVD50" s="323"/>
      <c r="GVE50" s="1160"/>
      <c r="GVF50" s="324"/>
      <c r="GVG50" s="325"/>
      <c r="GVH50" s="326"/>
      <c r="GVI50" s="327"/>
      <c r="GVJ50" s="328"/>
      <c r="GVK50" s="269"/>
      <c r="GVL50" s="267"/>
      <c r="GVM50" s="322"/>
      <c r="GVN50" s="323"/>
      <c r="GVO50" s="1160"/>
      <c r="GVP50" s="324"/>
      <c r="GVQ50" s="325"/>
      <c r="GVR50" s="326"/>
      <c r="GVS50" s="327"/>
      <c r="GVT50" s="328"/>
      <c r="GVU50" s="269"/>
      <c r="GVV50" s="267"/>
      <c r="GVW50" s="322"/>
      <c r="GVX50" s="323"/>
      <c r="GVY50" s="1160"/>
      <c r="GVZ50" s="324"/>
      <c r="GWA50" s="325"/>
      <c r="GWB50" s="326"/>
      <c r="GWC50" s="327"/>
      <c r="GWD50" s="328"/>
      <c r="GWE50" s="269"/>
      <c r="GWF50" s="267"/>
      <c r="GWG50" s="322"/>
      <c r="GWH50" s="323"/>
      <c r="GWI50" s="1160"/>
      <c r="GWJ50" s="324"/>
      <c r="GWK50" s="325"/>
      <c r="GWL50" s="326"/>
      <c r="GWM50" s="327"/>
      <c r="GWN50" s="328"/>
      <c r="GWO50" s="269"/>
      <c r="GWP50" s="267"/>
      <c r="GWQ50" s="322"/>
      <c r="GWR50" s="323"/>
      <c r="GWS50" s="1160"/>
      <c r="GWT50" s="324"/>
      <c r="GWU50" s="325"/>
      <c r="GWV50" s="326"/>
      <c r="GWW50" s="327"/>
      <c r="GWX50" s="328"/>
      <c r="GWY50" s="269"/>
      <c r="GWZ50" s="267"/>
      <c r="GXA50" s="322"/>
      <c r="GXB50" s="323"/>
      <c r="GXC50" s="1160"/>
      <c r="GXD50" s="324"/>
      <c r="GXE50" s="325"/>
      <c r="GXF50" s="326"/>
      <c r="GXG50" s="327"/>
      <c r="GXH50" s="328"/>
      <c r="GXI50" s="269"/>
      <c r="GXJ50" s="267"/>
      <c r="GXK50" s="322"/>
      <c r="GXL50" s="323"/>
      <c r="GXM50" s="1160"/>
      <c r="GXN50" s="324"/>
      <c r="GXO50" s="325"/>
      <c r="GXP50" s="326"/>
      <c r="GXQ50" s="327"/>
      <c r="GXR50" s="328"/>
      <c r="GXS50" s="269"/>
      <c r="GXT50" s="267"/>
      <c r="GXU50" s="322"/>
      <c r="GXV50" s="323"/>
      <c r="GXW50" s="1160"/>
      <c r="GXX50" s="324"/>
      <c r="GXY50" s="325"/>
      <c r="GXZ50" s="326"/>
      <c r="GYA50" s="327"/>
      <c r="GYB50" s="328"/>
      <c r="GYC50" s="269"/>
      <c r="GYD50" s="267"/>
      <c r="GYE50" s="322"/>
      <c r="GYF50" s="323"/>
      <c r="GYG50" s="1160"/>
      <c r="GYH50" s="324"/>
      <c r="GYI50" s="325"/>
      <c r="GYJ50" s="326"/>
      <c r="GYK50" s="327"/>
      <c r="GYL50" s="328"/>
      <c r="GYM50" s="269"/>
      <c r="GYN50" s="267"/>
      <c r="GYO50" s="322"/>
      <c r="GYP50" s="323"/>
      <c r="GYQ50" s="1160"/>
      <c r="GYR50" s="324"/>
      <c r="GYS50" s="325"/>
      <c r="GYT50" s="326"/>
      <c r="GYU50" s="327"/>
      <c r="GYV50" s="328"/>
      <c r="GYW50" s="269"/>
      <c r="GYX50" s="267"/>
      <c r="GYY50" s="322"/>
      <c r="GYZ50" s="323"/>
      <c r="GZA50" s="1160"/>
      <c r="GZB50" s="324"/>
      <c r="GZC50" s="325"/>
      <c r="GZD50" s="326"/>
      <c r="GZE50" s="327"/>
      <c r="GZF50" s="328"/>
      <c r="GZG50" s="269"/>
      <c r="GZH50" s="267"/>
      <c r="GZI50" s="322"/>
      <c r="GZJ50" s="323"/>
      <c r="GZK50" s="1160"/>
      <c r="GZL50" s="324"/>
      <c r="GZM50" s="325"/>
      <c r="GZN50" s="326"/>
      <c r="GZO50" s="327"/>
      <c r="GZP50" s="328"/>
      <c r="GZQ50" s="269"/>
      <c r="GZR50" s="267"/>
      <c r="GZS50" s="322"/>
      <c r="GZT50" s="323"/>
      <c r="GZU50" s="1160"/>
      <c r="GZV50" s="324"/>
      <c r="GZW50" s="325"/>
      <c r="GZX50" s="326"/>
      <c r="GZY50" s="327"/>
      <c r="GZZ50" s="328"/>
      <c r="HAA50" s="269"/>
      <c r="HAB50" s="267"/>
      <c r="HAC50" s="322"/>
      <c r="HAD50" s="323"/>
      <c r="HAE50" s="1160"/>
      <c r="HAF50" s="324"/>
      <c r="HAG50" s="325"/>
      <c r="HAH50" s="326"/>
      <c r="HAI50" s="327"/>
      <c r="HAJ50" s="328"/>
      <c r="HAK50" s="269"/>
      <c r="HAL50" s="267"/>
      <c r="HAM50" s="322"/>
      <c r="HAN50" s="323"/>
      <c r="HAO50" s="1160"/>
      <c r="HAP50" s="324"/>
      <c r="HAQ50" s="325"/>
      <c r="HAR50" s="326"/>
      <c r="HAS50" s="327"/>
      <c r="HAT50" s="328"/>
      <c r="HAU50" s="269"/>
      <c r="HAV50" s="267"/>
      <c r="HAW50" s="322"/>
      <c r="HAX50" s="323"/>
      <c r="HAY50" s="1160"/>
      <c r="HAZ50" s="324"/>
      <c r="HBA50" s="325"/>
      <c r="HBB50" s="326"/>
      <c r="HBC50" s="327"/>
      <c r="HBD50" s="328"/>
      <c r="HBE50" s="269"/>
      <c r="HBF50" s="267"/>
      <c r="HBG50" s="322"/>
      <c r="HBH50" s="323"/>
      <c r="HBI50" s="1160"/>
      <c r="HBJ50" s="324"/>
      <c r="HBK50" s="325"/>
      <c r="HBL50" s="326"/>
      <c r="HBM50" s="327"/>
      <c r="HBN50" s="328"/>
      <c r="HBO50" s="269"/>
      <c r="HBP50" s="267"/>
      <c r="HBQ50" s="322"/>
      <c r="HBR50" s="323"/>
      <c r="HBS50" s="1160"/>
      <c r="HBT50" s="324"/>
      <c r="HBU50" s="325"/>
      <c r="HBV50" s="326"/>
      <c r="HBW50" s="327"/>
      <c r="HBX50" s="328"/>
      <c r="HBY50" s="269"/>
      <c r="HBZ50" s="267"/>
      <c r="HCA50" s="322"/>
      <c r="HCB50" s="323"/>
      <c r="HCC50" s="1160"/>
      <c r="HCD50" s="324"/>
      <c r="HCE50" s="325"/>
      <c r="HCF50" s="326"/>
      <c r="HCG50" s="327"/>
      <c r="HCH50" s="328"/>
      <c r="HCI50" s="269"/>
      <c r="HCJ50" s="267"/>
      <c r="HCK50" s="322"/>
      <c r="HCL50" s="323"/>
      <c r="HCM50" s="1160"/>
      <c r="HCN50" s="324"/>
      <c r="HCO50" s="325"/>
      <c r="HCP50" s="326"/>
      <c r="HCQ50" s="327"/>
      <c r="HCR50" s="328"/>
      <c r="HCS50" s="269"/>
      <c r="HCT50" s="267"/>
      <c r="HCU50" s="322"/>
      <c r="HCV50" s="323"/>
      <c r="HCW50" s="1160"/>
      <c r="HCX50" s="324"/>
      <c r="HCY50" s="325"/>
      <c r="HCZ50" s="326"/>
      <c r="HDA50" s="327"/>
      <c r="HDB50" s="328"/>
      <c r="HDC50" s="269"/>
      <c r="HDD50" s="267"/>
      <c r="HDE50" s="322"/>
      <c r="HDF50" s="323"/>
      <c r="HDG50" s="1160"/>
      <c r="HDH50" s="324"/>
      <c r="HDI50" s="325"/>
      <c r="HDJ50" s="326"/>
      <c r="HDK50" s="327"/>
      <c r="HDL50" s="328"/>
      <c r="HDM50" s="269"/>
      <c r="HDN50" s="267"/>
      <c r="HDO50" s="322"/>
      <c r="HDP50" s="323"/>
      <c r="HDQ50" s="1160"/>
      <c r="HDR50" s="324"/>
      <c r="HDS50" s="325"/>
      <c r="HDT50" s="326"/>
      <c r="HDU50" s="327"/>
      <c r="HDV50" s="328"/>
      <c r="HDW50" s="269"/>
      <c r="HDX50" s="267"/>
      <c r="HDY50" s="322"/>
      <c r="HDZ50" s="323"/>
      <c r="HEA50" s="1160"/>
      <c r="HEB50" s="324"/>
      <c r="HEC50" s="325"/>
      <c r="HED50" s="326"/>
      <c r="HEE50" s="327"/>
      <c r="HEF50" s="328"/>
      <c r="HEG50" s="269"/>
      <c r="HEH50" s="267"/>
      <c r="HEI50" s="322"/>
      <c r="HEJ50" s="323"/>
      <c r="HEK50" s="1160"/>
      <c r="HEL50" s="324"/>
      <c r="HEM50" s="325"/>
      <c r="HEN50" s="326"/>
      <c r="HEO50" s="327"/>
      <c r="HEP50" s="328"/>
      <c r="HEQ50" s="269"/>
      <c r="HER50" s="267"/>
      <c r="HES50" s="322"/>
      <c r="HET50" s="323"/>
      <c r="HEU50" s="1160"/>
      <c r="HEV50" s="324"/>
      <c r="HEW50" s="325"/>
      <c r="HEX50" s="326"/>
      <c r="HEY50" s="327"/>
      <c r="HEZ50" s="328"/>
      <c r="HFA50" s="269"/>
      <c r="HFB50" s="267"/>
      <c r="HFC50" s="322"/>
      <c r="HFD50" s="323"/>
      <c r="HFE50" s="1160"/>
      <c r="HFF50" s="324"/>
      <c r="HFG50" s="325"/>
      <c r="HFH50" s="326"/>
      <c r="HFI50" s="327"/>
      <c r="HFJ50" s="328"/>
      <c r="HFK50" s="269"/>
      <c r="HFL50" s="267"/>
      <c r="HFM50" s="322"/>
      <c r="HFN50" s="323"/>
      <c r="HFO50" s="1160"/>
      <c r="HFP50" s="324"/>
      <c r="HFQ50" s="325"/>
      <c r="HFR50" s="326"/>
      <c r="HFS50" s="327"/>
      <c r="HFT50" s="328"/>
      <c r="HFU50" s="269"/>
      <c r="HFV50" s="267"/>
      <c r="HFW50" s="322"/>
      <c r="HFX50" s="323"/>
      <c r="HFY50" s="1160"/>
      <c r="HFZ50" s="324"/>
      <c r="HGA50" s="325"/>
      <c r="HGB50" s="326"/>
      <c r="HGC50" s="327"/>
      <c r="HGD50" s="328"/>
      <c r="HGE50" s="269"/>
      <c r="HGF50" s="267"/>
      <c r="HGG50" s="322"/>
      <c r="HGH50" s="323"/>
      <c r="HGI50" s="1160"/>
      <c r="HGJ50" s="324"/>
      <c r="HGK50" s="325"/>
      <c r="HGL50" s="326"/>
      <c r="HGM50" s="327"/>
      <c r="HGN50" s="328"/>
      <c r="HGO50" s="269"/>
      <c r="HGP50" s="267"/>
      <c r="HGQ50" s="322"/>
      <c r="HGR50" s="323"/>
      <c r="HGS50" s="1160"/>
      <c r="HGT50" s="324"/>
      <c r="HGU50" s="325"/>
      <c r="HGV50" s="326"/>
      <c r="HGW50" s="327"/>
      <c r="HGX50" s="328"/>
      <c r="HGY50" s="269"/>
      <c r="HGZ50" s="267"/>
      <c r="HHA50" s="322"/>
      <c r="HHB50" s="323"/>
      <c r="HHC50" s="1160"/>
      <c r="HHD50" s="324"/>
      <c r="HHE50" s="325"/>
      <c r="HHF50" s="326"/>
      <c r="HHG50" s="327"/>
      <c r="HHH50" s="328"/>
      <c r="HHI50" s="269"/>
      <c r="HHJ50" s="267"/>
      <c r="HHK50" s="322"/>
      <c r="HHL50" s="323"/>
      <c r="HHM50" s="1160"/>
      <c r="HHN50" s="324"/>
      <c r="HHO50" s="325"/>
      <c r="HHP50" s="326"/>
      <c r="HHQ50" s="327"/>
      <c r="HHR50" s="328"/>
      <c r="HHS50" s="269"/>
      <c r="HHT50" s="267"/>
      <c r="HHU50" s="322"/>
      <c r="HHV50" s="323"/>
      <c r="HHW50" s="1160"/>
      <c r="HHX50" s="324"/>
      <c r="HHY50" s="325"/>
      <c r="HHZ50" s="326"/>
      <c r="HIA50" s="327"/>
      <c r="HIB50" s="328"/>
      <c r="HIC50" s="269"/>
      <c r="HID50" s="267"/>
      <c r="HIE50" s="322"/>
      <c r="HIF50" s="323"/>
      <c r="HIG50" s="1160"/>
      <c r="HIH50" s="324"/>
      <c r="HII50" s="325"/>
      <c r="HIJ50" s="326"/>
      <c r="HIK50" s="327"/>
      <c r="HIL50" s="328"/>
      <c r="HIM50" s="269"/>
      <c r="HIN50" s="267"/>
      <c r="HIO50" s="322"/>
      <c r="HIP50" s="323"/>
      <c r="HIQ50" s="1160"/>
      <c r="HIR50" s="324"/>
      <c r="HIS50" s="325"/>
      <c r="HIT50" s="326"/>
      <c r="HIU50" s="327"/>
      <c r="HIV50" s="328"/>
      <c r="HIW50" s="269"/>
      <c r="HIX50" s="267"/>
      <c r="HIY50" s="322"/>
      <c r="HIZ50" s="323"/>
      <c r="HJA50" s="1160"/>
      <c r="HJB50" s="324"/>
      <c r="HJC50" s="325"/>
      <c r="HJD50" s="326"/>
      <c r="HJE50" s="327"/>
      <c r="HJF50" s="328"/>
      <c r="HJG50" s="269"/>
      <c r="HJH50" s="267"/>
      <c r="HJI50" s="322"/>
      <c r="HJJ50" s="323"/>
      <c r="HJK50" s="1160"/>
      <c r="HJL50" s="324"/>
      <c r="HJM50" s="325"/>
      <c r="HJN50" s="326"/>
      <c r="HJO50" s="327"/>
      <c r="HJP50" s="328"/>
      <c r="HJQ50" s="269"/>
      <c r="HJR50" s="267"/>
      <c r="HJS50" s="322"/>
      <c r="HJT50" s="323"/>
      <c r="HJU50" s="1160"/>
      <c r="HJV50" s="324"/>
      <c r="HJW50" s="325"/>
      <c r="HJX50" s="326"/>
      <c r="HJY50" s="327"/>
      <c r="HJZ50" s="328"/>
      <c r="HKA50" s="269"/>
      <c r="HKB50" s="267"/>
      <c r="HKC50" s="322"/>
      <c r="HKD50" s="323"/>
      <c r="HKE50" s="1160"/>
      <c r="HKF50" s="324"/>
      <c r="HKG50" s="325"/>
      <c r="HKH50" s="326"/>
      <c r="HKI50" s="327"/>
      <c r="HKJ50" s="328"/>
      <c r="HKK50" s="269"/>
      <c r="HKL50" s="267"/>
      <c r="HKM50" s="322"/>
      <c r="HKN50" s="323"/>
      <c r="HKO50" s="1160"/>
      <c r="HKP50" s="324"/>
      <c r="HKQ50" s="325"/>
      <c r="HKR50" s="326"/>
      <c r="HKS50" s="327"/>
      <c r="HKT50" s="328"/>
      <c r="HKU50" s="269"/>
      <c r="HKV50" s="267"/>
      <c r="HKW50" s="322"/>
      <c r="HKX50" s="323"/>
      <c r="HKY50" s="1160"/>
      <c r="HKZ50" s="324"/>
      <c r="HLA50" s="325"/>
      <c r="HLB50" s="326"/>
      <c r="HLC50" s="327"/>
      <c r="HLD50" s="328"/>
      <c r="HLE50" s="269"/>
      <c r="HLF50" s="267"/>
      <c r="HLG50" s="322"/>
      <c r="HLH50" s="323"/>
      <c r="HLI50" s="1160"/>
      <c r="HLJ50" s="324"/>
      <c r="HLK50" s="325"/>
      <c r="HLL50" s="326"/>
      <c r="HLM50" s="327"/>
      <c r="HLN50" s="328"/>
      <c r="HLO50" s="269"/>
      <c r="HLP50" s="267"/>
      <c r="HLQ50" s="322"/>
      <c r="HLR50" s="323"/>
      <c r="HLS50" s="1160"/>
      <c r="HLT50" s="324"/>
      <c r="HLU50" s="325"/>
      <c r="HLV50" s="326"/>
      <c r="HLW50" s="327"/>
      <c r="HLX50" s="328"/>
      <c r="HLY50" s="269"/>
      <c r="HLZ50" s="267"/>
      <c r="HMA50" s="322"/>
      <c r="HMB50" s="323"/>
      <c r="HMC50" s="1160"/>
      <c r="HMD50" s="324"/>
      <c r="HME50" s="325"/>
      <c r="HMF50" s="326"/>
      <c r="HMG50" s="327"/>
      <c r="HMH50" s="328"/>
      <c r="HMI50" s="269"/>
      <c r="HMJ50" s="267"/>
      <c r="HMK50" s="322"/>
      <c r="HML50" s="323"/>
      <c r="HMM50" s="1160"/>
      <c r="HMN50" s="324"/>
      <c r="HMO50" s="325"/>
      <c r="HMP50" s="326"/>
      <c r="HMQ50" s="327"/>
      <c r="HMR50" s="328"/>
      <c r="HMS50" s="269"/>
      <c r="HMT50" s="267"/>
      <c r="HMU50" s="322"/>
      <c r="HMV50" s="323"/>
      <c r="HMW50" s="1160"/>
      <c r="HMX50" s="324"/>
      <c r="HMY50" s="325"/>
      <c r="HMZ50" s="326"/>
      <c r="HNA50" s="327"/>
      <c r="HNB50" s="328"/>
      <c r="HNC50" s="269"/>
      <c r="HND50" s="267"/>
      <c r="HNE50" s="322"/>
      <c r="HNF50" s="323"/>
      <c r="HNG50" s="1160"/>
      <c r="HNH50" s="324"/>
      <c r="HNI50" s="325"/>
      <c r="HNJ50" s="326"/>
      <c r="HNK50" s="327"/>
      <c r="HNL50" s="328"/>
      <c r="HNM50" s="269"/>
      <c r="HNN50" s="267"/>
      <c r="HNO50" s="322"/>
      <c r="HNP50" s="323"/>
      <c r="HNQ50" s="1160"/>
      <c r="HNR50" s="324"/>
      <c r="HNS50" s="325"/>
      <c r="HNT50" s="326"/>
      <c r="HNU50" s="327"/>
      <c r="HNV50" s="328"/>
      <c r="HNW50" s="269"/>
      <c r="HNX50" s="267"/>
      <c r="HNY50" s="322"/>
      <c r="HNZ50" s="323"/>
      <c r="HOA50" s="1160"/>
      <c r="HOB50" s="324"/>
      <c r="HOC50" s="325"/>
      <c r="HOD50" s="326"/>
      <c r="HOE50" s="327"/>
      <c r="HOF50" s="328"/>
      <c r="HOG50" s="269"/>
      <c r="HOH50" s="267"/>
      <c r="HOI50" s="322"/>
      <c r="HOJ50" s="323"/>
      <c r="HOK50" s="1160"/>
      <c r="HOL50" s="324"/>
      <c r="HOM50" s="325"/>
      <c r="HON50" s="326"/>
      <c r="HOO50" s="327"/>
      <c r="HOP50" s="328"/>
      <c r="HOQ50" s="269"/>
      <c r="HOR50" s="267"/>
      <c r="HOS50" s="322"/>
      <c r="HOT50" s="323"/>
      <c r="HOU50" s="1160"/>
      <c r="HOV50" s="324"/>
      <c r="HOW50" s="325"/>
      <c r="HOX50" s="326"/>
      <c r="HOY50" s="327"/>
      <c r="HOZ50" s="328"/>
      <c r="HPA50" s="269"/>
      <c r="HPB50" s="267"/>
      <c r="HPC50" s="322"/>
      <c r="HPD50" s="323"/>
      <c r="HPE50" s="1160"/>
      <c r="HPF50" s="324"/>
      <c r="HPG50" s="325"/>
      <c r="HPH50" s="326"/>
      <c r="HPI50" s="327"/>
      <c r="HPJ50" s="328"/>
      <c r="HPK50" s="269"/>
      <c r="HPL50" s="267"/>
      <c r="HPM50" s="322"/>
      <c r="HPN50" s="323"/>
      <c r="HPO50" s="1160"/>
      <c r="HPP50" s="324"/>
      <c r="HPQ50" s="325"/>
      <c r="HPR50" s="326"/>
      <c r="HPS50" s="327"/>
      <c r="HPT50" s="328"/>
      <c r="HPU50" s="269"/>
      <c r="HPV50" s="267"/>
      <c r="HPW50" s="322"/>
      <c r="HPX50" s="323"/>
      <c r="HPY50" s="1160"/>
      <c r="HPZ50" s="324"/>
      <c r="HQA50" s="325"/>
      <c r="HQB50" s="326"/>
      <c r="HQC50" s="327"/>
      <c r="HQD50" s="328"/>
      <c r="HQE50" s="269"/>
      <c r="HQF50" s="267"/>
      <c r="HQG50" s="322"/>
      <c r="HQH50" s="323"/>
      <c r="HQI50" s="1160"/>
      <c r="HQJ50" s="324"/>
      <c r="HQK50" s="325"/>
      <c r="HQL50" s="326"/>
      <c r="HQM50" s="327"/>
      <c r="HQN50" s="328"/>
      <c r="HQO50" s="269"/>
      <c r="HQP50" s="267"/>
      <c r="HQQ50" s="322"/>
      <c r="HQR50" s="323"/>
      <c r="HQS50" s="1160"/>
      <c r="HQT50" s="324"/>
      <c r="HQU50" s="325"/>
      <c r="HQV50" s="326"/>
      <c r="HQW50" s="327"/>
      <c r="HQX50" s="328"/>
      <c r="HQY50" s="269"/>
      <c r="HQZ50" s="267"/>
      <c r="HRA50" s="322"/>
      <c r="HRB50" s="323"/>
      <c r="HRC50" s="1160"/>
      <c r="HRD50" s="324"/>
      <c r="HRE50" s="325"/>
      <c r="HRF50" s="326"/>
      <c r="HRG50" s="327"/>
      <c r="HRH50" s="328"/>
      <c r="HRI50" s="269"/>
      <c r="HRJ50" s="267"/>
      <c r="HRK50" s="322"/>
      <c r="HRL50" s="323"/>
      <c r="HRM50" s="1160"/>
      <c r="HRN50" s="324"/>
      <c r="HRO50" s="325"/>
      <c r="HRP50" s="326"/>
      <c r="HRQ50" s="327"/>
      <c r="HRR50" s="328"/>
      <c r="HRS50" s="269"/>
      <c r="HRT50" s="267"/>
      <c r="HRU50" s="322"/>
      <c r="HRV50" s="323"/>
      <c r="HRW50" s="1160"/>
      <c r="HRX50" s="324"/>
      <c r="HRY50" s="325"/>
      <c r="HRZ50" s="326"/>
      <c r="HSA50" s="327"/>
      <c r="HSB50" s="328"/>
      <c r="HSC50" s="269"/>
      <c r="HSD50" s="267"/>
      <c r="HSE50" s="322"/>
      <c r="HSF50" s="323"/>
      <c r="HSG50" s="1160"/>
      <c r="HSH50" s="324"/>
      <c r="HSI50" s="325"/>
      <c r="HSJ50" s="326"/>
      <c r="HSK50" s="327"/>
      <c r="HSL50" s="328"/>
      <c r="HSM50" s="269"/>
      <c r="HSN50" s="267"/>
      <c r="HSO50" s="322"/>
      <c r="HSP50" s="323"/>
      <c r="HSQ50" s="1160"/>
      <c r="HSR50" s="324"/>
      <c r="HSS50" s="325"/>
      <c r="HST50" s="326"/>
      <c r="HSU50" s="327"/>
      <c r="HSV50" s="328"/>
      <c r="HSW50" s="269"/>
      <c r="HSX50" s="267"/>
      <c r="HSY50" s="322"/>
      <c r="HSZ50" s="323"/>
      <c r="HTA50" s="1160"/>
      <c r="HTB50" s="324"/>
      <c r="HTC50" s="325"/>
      <c r="HTD50" s="326"/>
      <c r="HTE50" s="327"/>
      <c r="HTF50" s="328"/>
      <c r="HTG50" s="269"/>
      <c r="HTH50" s="267"/>
      <c r="HTI50" s="322"/>
      <c r="HTJ50" s="323"/>
      <c r="HTK50" s="1160"/>
      <c r="HTL50" s="324"/>
      <c r="HTM50" s="325"/>
      <c r="HTN50" s="326"/>
      <c r="HTO50" s="327"/>
      <c r="HTP50" s="328"/>
      <c r="HTQ50" s="269"/>
      <c r="HTR50" s="267"/>
      <c r="HTS50" s="322"/>
      <c r="HTT50" s="323"/>
      <c r="HTU50" s="1160"/>
      <c r="HTV50" s="324"/>
      <c r="HTW50" s="325"/>
      <c r="HTX50" s="326"/>
      <c r="HTY50" s="327"/>
      <c r="HTZ50" s="328"/>
      <c r="HUA50" s="269"/>
      <c r="HUB50" s="267"/>
      <c r="HUC50" s="322"/>
      <c r="HUD50" s="323"/>
      <c r="HUE50" s="1160"/>
      <c r="HUF50" s="324"/>
      <c r="HUG50" s="325"/>
      <c r="HUH50" s="326"/>
      <c r="HUI50" s="327"/>
      <c r="HUJ50" s="328"/>
      <c r="HUK50" s="269"/>
      <c r="HUL50" s="267"/>
      <c r="HUM50" s="322"/>
      <c r="HUN50" s="323"/>
      <c r="HUO50" s="1160"/>
      <c r="HUP50" s="324"/>
      <c r="HUQ50" s="325"/>
      <c r="HUR50" s="326"/>
      <c r="HUS50" s="327"/>
      <c r="HUT50" s="328"/>
      <c r="HUU50" s="269"/>
      <c r="HUV50" s="267"/>
      <c r="HUW50" s="322"/>
      <c r="HUX50" s="323"/>
      <c r="HUY50" s="1160"/>
      <c r="HUZ50" s="324"/>
      <c r="HVA50" s="325"/>
      <c r="HVB50" s="326"/>
      <c r="HVC50" s="327"/>
      <c r="HVD50" s="328"/>
      <c r="HVE50" s="269"/>
      <c r="HVF50" s="267"/>
      <c r="HVG50" s="322"/>
      <c r="HVH50" s="323"/>
      <c r="HVI50" s="1160"/>
      <c r="HVJ50" s="324"/>
      <c r="HVK50" s="325"/>
      <c r="HVL50" s="326"/>
      <c r="HVM50" s="327"/>
      <c r="HVN50" s="328"/>
      <c r="HVO50" s="269"/>
      <c r="HVP50" s="267"/>
      <c r="HVQ50" s="322"/>
      <c r="HVR50" s="323"/>
      <c r="HVS50" s="1160"/>
      <c r="HVT50" s="324"/>
      <c r="HVU50" s="325"/>
      <c r="HVV50" s="326"/>
      <c r="HVW50" s="327"/>
      <c r="HVX50" s="328"/>
      <c r="HVY50" s="269"/>
      <c r="HVZ50" s="267"/>
      <c r="HWA50" s="322"/>
      <c r="HWB50" s="323"/>
      <c r="HWC50" s="1160"/>
      <c r="HWD50" s="324"/>
      <c r="HWE50" s="325"/>
      <c r="HWF50" s="326"/>
      <c r="HWG50" s="327"/>
      <c r="HWH50" s="328"/>
      <c r="HWI50" s="269"/>
      <c r="HWJ50" s="267"/>
      <c r="HWK50" s="322"/>
      <c r="HWL50" s="323"/>
      <c r="HWM50" s="1160"/>
      <c r="HWN50" s="324"/>
      <c r="HWO50" s="325"/>
      <c r="HWP50" s="326"/>
      <c r="HWQ50" s="327"/>
      <c r="HWR50" s="328"/>
      <c r="HWS50" s="269"/>
      <c r="HWT50" s="267"/>
      <c r="HWU50" s="322"/>
      <c r="HWV50" s="323"/>
      <c r="HWW50" s="1160"/>
      <c r="HWX50" s="324"/>
      <c r="HWY50" s="325"/>
      <c r="HWZ50" s="326"/>
      <c r="HXA50" s="327"/>
      <c r="HXB50" s="328"/>
      <c r="HXC50" s="269"/>
      <c r="HXD50" s="267"/>
      <c r="HXE50" s="322"/>
      <c r="HXF50" s="323"/>
      <c r="HXG50" s="1160"/>
      <c r="HXH50" s="324"/>
      <c r="HXI50" s="325"/>
      <c r="HXJ50" s="326"/>
      <c r="HXK50" s="327"/>
      <c r="HXL50" s="328"/>
      <c r="HXM50" s="269"/>
      <c r="HXN50" s="267"/>
      <c r="HXO50" s="322"/>
      <c r="HXP50" s="323"/>
      <c r="HXQ50" s="1160"/>
      <c r="HXR50" s="324"/>
      <c r="HXS50" s="325"/>
      <c r="HXT50" s="326"/>
      <c r="HXU50" s="327"/>
      <c r="HXV50" s="328"/>
      <c r="HXW50" s="269"/>
      <c r="HXX50" s="267"/>
      <c r="HXY50" s="322"/>
      <c r="HXZ50" s="323"/>
      <c r="HYA50" s="1160"/>
      <c r="HYB50" s="324"/>
      <c r="HYC50" s="325"/>
      <c r="HYD50" s="326"/>
      <c r="HYE50" s="327"/>
      <c r="HYF50" s="328"/>
      <c r="HYG50" s="269"/>
      <c r="HYH50" s="267"/>
      <c r="HYI50" s="322"/>
      <c r="HYJ50" s="323"/>
      <c r="HYK50" s="1160"/>
      <c r="HYL50" s="324"/>
      <c r="HYM50" s="325"/>
      <c r="HYN50" s="326"/>
      <c r="HYO50" s="327"/>
      <c r="HYP50" s="328"/>
      <c r="HYQ50" s="269"/>
      <c r="HYR50" s="267"/>
      <c r="HYS50" s="322"/>
      <c r="HYT50" s="323"/>
      <c r="HYU50" s="1160"/>
      <c r="HYV50" s="324"/>
      <c r="HYW50" s="325"/>
      <c r="HYX50" s="326"/>
      <c r="HYY50" s="327"/>
      <c r="HYZ50" s="328"/>
      <c r="HZA50" s="269"/>
      <c r="HZB50" s="267"/>
      <c r="HZC50" s="322"/>
      <c r="HZD50" s="323"/>
      <c r="HZE50" s="1160"/>
      <c r="HZF50" s="324"/>
      <c r="HZG50" s="325"/>
      <c r="HZH50" s="326"/>
      <c r="HZI50" s="327"/>
      <c r="HZJ50" s="328"/>
      <c r="HZK50" s="269"/>
      <c r="HZL50" s="267"/>
      <c r="HZM50" s="322"/>
      <c r="HZN50" s="323"/>
      <c r="HZO50" s="1160"/>
      <c r="HZP50" s="324"/>
      <c r="HZQ50" s="325"/>
      <c r="HZR50" s="326"/>
      <c r="HZS50" s="327"/>
      <c r="HZT50" s="328"/>
      <c r="HZU50" s="269"/>
      <c r="HZV50" s="267"/>
      <c r="HZW50" s="322"/>
      <c r="HZX50" s="323"/>
      <c r="HZY50" s="1160"/>
      <c r="HZZ50" s="324"/>
      <c r="IAA50" s="325"/>
      <c r="IAB50" s="326"/>
      <c r="IAC50" s="327"/>
      <c r="IAD50" s="328"/>
      <c r="IAE50" s="269"/>
      <c r="IAF50" s="267"/>
      <c r="IAG50" s="322"/>
      <c r="IAH50" s="323"/>
      <c r="IAI50" s="1160"/>
      <c r="IAJ50" s="324"/>
      <c r="IAK50" s="325"/>
      <c r="IAL50" s="326"/>
      <c r="IAM50" s="327"/>
      <c r="IAN50" s="328"/>
      <c r="IAO50" s="269"/>
      <c r="IAP50" s="267"/>
      <c r="IAQ50" s="322"/>
      <c r="IAR50" s="323"/>
      <c r="IAS50" s="1160"/>
      <c r="IAT50" s="324"/>
      <c r="IAU50" s="325"/>
      <c r="IAV50" s="326"/>
      <c r="IAW50" s="327"/>
      <c r="IAX50" s="328"/>
      <c r="IAY50" s="269"/>
      <c r="IAZ50" s="267"/>
      <c r="IBA50" s="322"/>
      <c r="IBB50" s="323"/>
      <c r="IBC50" s="1160"/>
      <c r="IBD50" s="324"/>
      <c r="IBE50" s="325"/>
      <c r="IBF50" s="326"/>
      <c r="IBG50" s="327"/>
      <c r="IBH50" s="328"/>
      <c r="IBI50" s="269"/>
      <c r="IBJ50" s="267"/>
      <c r="IBK50" s="322"/>
      <c r="IBL50" s="323"/>
      <c r="IBM50" s="1160"/>
      <c r="IBN50" s="324"/>
      <c r="IBO50" s="325"/>
      <c r="IBP50" s="326"/>
      <c r="IBQ50" s="327"/>
      <c r="IBR50" s="328"/>
      <c r="IBS50" s="269"/>
      <c r="IBT50" s="267"/>
      <c r="IBU50" s="322"/>
      <c r="IBV50" s="323"/>
      <c r="IBW50" s="1160"/>
      <c r="IBX50" s="324"/>
      <c r="IBY50" s="325"/>
      <c r="IBZ50" s="326"/>
      <c r="ICA50" s="327"/>
      <c r="ICB50" s="328"/>
      <c r="ICC50" s="269"/>
      <c r="ICD50" s="267"/>
      <c r="ICE50" s="322"/>
      <c r="ICF50" s="323"/>
      <c r="ICG50" s="1160"/>
      <c r="ICH50" s="324"/>
      <c r="ICI50" s="325"/>
      <c r="ICJ50" s="326"/>
      <c r="ICK50" s="327"/>
      <c r="ICL50" s="328"/>
      <c r="ICM50" s="269"/>
      <c r="ICN50" s="267"/>
      <c r="ICO50" s="322"/>
      <c r="ICP50" s="323"/>
      <c r="ICQ50" s="1160"/>
      <c r="ICR50" s="324"/>
      <c r="ICS50" s="325"/>
      <c r="ICT50" s="326"/>
      <c r="ICU50" s="327"/>
      <c r="ICV50" s="328"/>
      <c r="ICW50" s="269"/>
      <c r="ICX50" s="267"/>
      <c r="ICY50" s="322"/>
      <c r="ICZ50" s="323"/>
      <c r="IDA50" s="1160"/>
      <c r="IDB50" s="324"/>
      <c r="IDC50" s="325"/>
      <c r="IDD50" s="326"/>
      <c r="IDE50" s="327"/>
      <c r="IDF50" s="328"/>
      <c r="IDG50" s="269"/>
      <c r="IDH50" s="267"/>
      <c r="IDI50" s="322"/>
      <c r="IDJ50" s="323"/>
      <c r="IDK50" s="1160"/>
      <c r="IDL50" s="324"/>
      <c r="IDM50" s="325"/>
      <c r="IDN50" s="326"/>
      <c r="IDO50" s="327"/>
      <c r="IDP50" s="328"/>
      <c r="IDQ50" s="269"/>
      <c r="IDR50" s="267"/>
      <c r="IDS50" s="322"/>
      <c r="IDT50" s="323"/>
      <c r="IDU50" s="1160"/>
      <c r="IDV50" s="324"/>
      <c r="IDW50" s="325"/>
      <c r="IDX50" s="326"/>
      <c r="IDY50" s="327"/>
      <c r="IDZ50" s="328"/>
      <c r="IEA50" s="269"/>
      <c r="IEB50" s="267"/>
      <c r="IEC50" s="322"/>
      <c r="IED50" s="323"/>
      <c r="IEE50" s="1160"/>
      <c r="IEF50" s="324"/>
      <c r="IEG50" s="325"/>
      <c r="IEH50" s="326"/>
      <c r="IEI50" s="327"/>
      <c r="IEJ50" s="328"/>
      <c r="IEK50" s="269"/>
      <c r="IEL50" s="267"/>
      <c r="IEM50" s="322"/>
      <c r="IEN50" s="323"/>
      <c r="IEO50" s="1160"/>
      <c r="IEP50" s="324"/>
      <c r="IEQ50" s="325"/>
      <c r="IER50" s="326"/>
      <c r="IES50" s="327"/>
      <c r="IET50" s="328"/>
      <c r="IEU50" s="269"/>
      <c r="IEV50" s="267"/>
      <c r="IEW50" s="322"/>
      <c r="IEX50" s="323"/>
      <c r="IEY50" s="1160"/>
      <c r="IEZ50" s="324"/>
      <c r="IFA50" s="325"/>
      <c r="IFB50" s="326"/>
      <c r="IFC50" s="327"/>
      <c r="IFD50" s="328"/>
      <c r="IFE50" s="269"/>
      <c r="IFF50" s="267"/>
      <c r="IFG50" s="322"/>
      <c r="IFH50" s="323"/>
      <c r="IFI50" s="1160"/>
      <c r="IFJ50" s="324"/>
      <c r="IFK50" s="325"/>
      <c r="IFL50" s="326"/>
      <c r="IFM50" s="327"/>
      <c r="IFN50" s="328"/>
      <c r="IFO50" s="269"/>
      <c r="IFP50" s="267"/>
      <c r="IFQ50" s="322"/>
      <c r="IFR50" s="323"/>
      <c r="IFS50" s="1160"/>
      <c r="IFT50" s="324"/>
      <c r="IFU50" s="325"/>
      <c r="IFV50" s="326"/>
      <c r="IFW50" s="327"/>
      <c r="IFX50" s="328"/>
      <c r="IFY50" s="269"/>
      <c r="IFZ50" s="267"/>
      <c r="IGA50" s="322"/>
      <c r="IGB50" s="323"/>
      <c r="IGC50" s="1160"/>
      <c r="IGD50" s="324"/>
      <c r="IGE50" s="325"/>
      <c r="IGF50" s="326"/>
      <c r="IGG50" s="327"/>
      <c r="IGH50" s="328"/>
      <c r="IGI50" s="269"/>
      <c r="IGJ50" s="267"/>
      <c r="IGK50" s="322"/>
      <c r="IGL50" s="323"/>
      <c r="IGM50" s="1160"/>
      <c r="IGN50" s="324"/>
      <c r="IGO50" s="325"/>
      <c r="IGP50" s="326"/>
      <c r="IGQ50" s="327"/>
      <c r="IGR50" s="328"/>
      <c r="IGS50" s="269"/>
      <c r="IGT50" s="267"/>
      <c r="IGU50" s="322"/>
      <c r="IGV50" s="323"/>
      <c r="IGW50" s="1160"/>
      <c r="IGX50" s="324"/>
      <c r="IGY50" s="325"/>
      <c r="IGZ50" s="326"/>
      <c r="IHA50" s="327"/>
      <c r="IHB50" s="328"/>
      <c r="IHC50" s="269"/>
      <c r="IHD50" s="267"/>
      <c r="IHE50" s="322"/>
      <c r="IHF50" s="323"/>
      <c r="IHG50" s="1160"/>
      <c r="IHH50" s="324"/>
      <c r="IHI50" s="325"/>
      <c r="IHJ50" s="326"/>
      <c r="IHK50" s="327"/>
      <c r="IHL50" s="328"/>
      <c r="IHM50" s="269"/>
      <c r="IHN50" s="267"/>
      <c r="IHO50" s="322"/>
      <c r="IHP50" s="323"/>
      <c r="IHQ50" s="1160"/>
      <c r="IHR50" s="324"/>
      <c r="IHS50" s="325"/>
      <c r="IHT50" s="326"/>
      <c r="IHU50" s="327"/>
      <c r="IHV50" s="328"/>
      <c r="IHW50" s="269"/>
      <c r="IHX50" s="267"/>
      <c r="IHY50" s="322"/>
      <c r="IHZ50" s="323"/>
      <c r="IIA50" s="1160"/>
      <c r="IIB50" s="324"/>
      <c r="IIC50" s="325"/>
      <c r="IID50" s="326"/>
      <c r="IIE50" s="327"/>
      <c r="IIF50" s="328"/>
      <c r="IIG50" s="269"/>
      <c r="IIH50" s="267"/>
      <c r="III50" s="322"/>
      <c r="IIJ50" s="323"/>
      <c r="IIK50" s="1160"/>
      <c r="IIL50" s="324"/>
      <c r="IIM50" s="325"/>
      <c r="IIN50" s="326"/>
      <c r="IIO50" s="327"/>
      <c r="IIP50" s="328"/>
      <c r="IIQ50" s="269"/>
      <c r="IIR50" s="267"/>
      <c r="IIS50" s="322"/>
      <c r="IIT50" s="323"/>
      <c r="IIU50" s="1160"/>
      <c r="IIV50" s="324"/>
      <c r="IIW50" s="325"/>
      <c r="IIX50" s="326"/>
      <c r="IIY50" s="327"/>
      <c r="IIZ50" s="328"/>
      <c r="IJA50" s="269"/>
      <c r="IJB50" s="267"/>
      <c r="IJC50" s="322"/>
      <c r="IJD50" s="323"/>
      <c r="IJE50" s="1160"/>
      <c r="IJF50" s="324"/>
      <c r="IJG50" s="325"/>
      <c r="IJH50" s="326"/>
      <c r="IJI50" s="327"/>
      <c r="IJJ50" s="328"/>
      <c r="IJK50" s="269"/>
      <c r="IJL50" s="267"/>
      <c r="IJM50" s="322"/>
      <c r="IJN50" s="323"/>
      <c r="IJO50" s="1160"/>
      <c r="IJP50" s="324"/>
      <c r="IJQ50" s="325"/>
      <c r="IJR50" s="326"/>
      <c r="IJS50" s="327"/>
      <c r="IJT50" s="328"/>
      <c r="IJU50" s="269"/>
      <c r="IJV50" s="267"/>
      <c r="IJW50" s="322"/>
      <c r="IJX50" s="323"/>
      <c r="IJY50" s="1160"/>
      <c r="IJZ50" s="324"/>
      <c r="IKA50" s="325"/>
      <c r="IKB50" s="326"/>
      <c r="IKC50" s="327"/>
      <c r="IKD50" s="328"/>
      <c r="IKE50" s="269"/>
      <c r="IKF50" s="267"/>
      <c r="IKG50" s="322"/>
      <c r="IKH50" s="323"/>
      <c r="IKI50" s="1160"/>
      <c r="IKJ50" s="324"/>
      <c r="IKK50" s="325"/>
      <c r="IKL50" s="326"/>
      <c r="IKM50" s="327"/>
      <c r="IKN50" s="328"/>
      <c r="IKO50" s="269"/>
      <c r="IKP50" s="267"/>
      <c r="IKQ50" s="322"/>
      <c r="IKR50" s="323"/>
      <c r="IKS50" s="1160"/>
      <c r="IKT50" s="324"/>
      <c r="IKU50" s="325"/>
      <c r="IKV50" s="326"/>
      <c r="IKW50" s="327"/>
      <c r="IKX50" s="328"/>
      <c r="IKY50" s="269"/>
      <c r="IKZ50" s="267"/>
      <c r="ILA50" s="322"/>
      <c r="ILB50" s="323"/>
      <c r="ILC50" s="1160"/>
      <c r="ILD50" s="324"/>
      <c r="ILE50" s="325"/>
      <c r="ILF50" s="326"/>
      <c r="ILG50" s="327"/>
      <c r="ILH50" s="328"/>
      <c r="ILI50" s="269"/>
      <c r="ILJ50" s="267"/>
      <c r="ILK50" s="322"/>
      <c r="ILL50" s="323"/>
      <c r="ILM50" s="1160"/>
      <c r="ILN50" s="324"/>
      <c r="ILO50" s="325"/>
      <c r="ILP50" s="326"/>
      <c r="ILQ50" s="327"/>
      <c r="ILR50" s="328"/>
      <c r="ILS50" s="269"/>
      <c r="ILT50" s="267"/>
      <c r="ILU50" s="322"/>
      <c r="ILV50" s="323"/>
      <c r="ILW50" s="1160"/>
      <c r="ILX50" s="324"/>
      <c r="ILY50" s="325"/>
      <c r="ILZ50" s="326"/>
      <c r="IMA50" s="327"/>
      <c r="IMB50" s="328"/>
      <c r="IMC50" s="269"/>
      <c r="IMD50" s="267"/>
      <c r="IME50" s="322"/>
      <c r="IMF50" s="323"/>
      <c r="IMG50" s="1160"/>
      <c r="IMH50" s="324"/>
      <c r="IMI50" s="325"/>
      <c r="IMJ50" s="326"/>
      <c r="IMK50" s="327"/>
      <c r="IML50" s="328"/>
      <c r="IMM50" s="269"/>
      <c r="IMN50" s="267"/>
      <c r="IMO50" s="322"/>
      <c r="IMP50" s="323"/>
      <c r="IMQ50" s="1160"/>
      <c r="IMR50" s="324"/>
      <c r="IMS50" s="325"/>
      <c r="IMT50" s="326"/>
      <c r="IMU50" s="327"/>
      <c r="IMV50" s="328"/>
      <c r="IMW50" s="269"/>
      <c r="IMX50" s="267"/>
      <c r="IMY50" s="322"/>
      <c r="IMZ50" s="323"/>
      <c r="INA50" s="1160"/>
      <c r="INB50" s="324"/>
      <c r="INC50" s="325"/>
      <c r="IND50" s="326"/>
      <c r="INE50" s="327"/>
      <c r="INF50" s="328"/>
      <c r="ING50" s="269"/>
      <c r="INH50" s="267"/>
      <c r="INI50" s="322"/>
      <c r="INJ50" s="323"/>
      <c r="INK50" s="1160"/>
      <c r="INL50" s="324"/>
      <c r="INM50" s="325"/>
      <c r="INN50" s="326"/>
      <c r="INO50" s="327"/>
      <c r="INP50" s="328"/>
      <c r="INQ50" s="269"/>
      <c r="INR50" s="267"/>
      <c r="INS50" s="322"/>
      <c r="INT50" s="323"/>
      <c r="INU50" s="1160"/>
      <c r="INV50" s="324"/>
      <c r="INW50" s="325"/>
      <c r="INX50" s="326"/>
      <c r="INY50" s="327"/>
      <c r="INZ50" s="328"/>
      <c r="IOA50" s="269"/>
      <c r="IOB50" s="267"/>
      <c r="IOC50" s="322"/>
      <c r="IOD50" s="323"/>
      <c r="IOE50" s="1160"/>
      <c r="IOF50" s="324"/>
      <c r="IOG50" s="325"/>
      <c r="IOH50" s="326"/>
      <c r="IOI50" s="327"/>
      <c r="IOJ50" s="328"/>
      <c r="IOK50" s="269"/>
      <c r="IOL50" s="267"/>
      <c r="IOM50" s="322"/>
      <c r="ION50" s="323"/>
      <c r="IOO50" s="1160"/>
      <c r="IOP50" s="324"/>
      <c r="IOQ50" s="325"/>
      <c r="IOR50" s="326"/>
      <c r="IOS50" s="327"/>
      <c r="IOT50" s="328"/>
      <c r="IOU50" s="269"/>
      <c r="IOV50" s="267"/>
      <c r="IOW50" s="322"/>
      <c r="IOX50" s="323"/>
      <c r="IOY50" s="1160"/>
      <c r="IOZ50" s="324"/>
      <c r="IPA50" s="325"/>
      <c r="IPB50" s="326"/>
      <c r="IPC50" s="327"/>
      <c r="IPD50" s="328"/>
      <c r="IPE50" s="269"/>
      <c r="IPF50" s="267"/>
      <c r="IPG50" s="322"/>
      <c r="IPH50" s="323"/>
      <c r="IPI50" s="1160"/>
      <c r="IPJ50" s="324"/>
      <c r="IPK50" s="325"/>
      <c r="IPL50" s="326"/>
      <c r="IPM50" s="327"/>
      <c r="IPN50" s="328"/>
      <c r="IPO50" s="269"/>
      <c r="IPP50" s="267"/>
      <c r="IPQ50" s="322"/>
      <c r="IPR50" s="323"/>
      <c r="IPS50" s="1160"/>
      <c r="IPT50" s="324"/>
      <c r="IPU50" s="325"/>
      <c r="IPV50" s="326"/>
      <c r="IPW50" s="327"/>
      <c r="IPX50" s="328"/>
      <c r="IPY50" s="269"/>
      <c r="IPZ50" s="267"/>
      <c r="IQA50" s="322"/>
      <c r="IQB50" s="323"/>
      <c r="IQC50" s="1160"/>
      <c r="IQD50" s="324"/>
      <c r="IQE50" s="325"/>
      <c r="IQF50" s="326"/>
      <c r="IQG50" s="327"/>
      <c r="IQH50" s="328"/>
      <c r="IQI50" s="269"/>
      <c r="IQJ50" s="267"/>
      <c r="IQK50" s="322"/>
      <c r="IQL50" s="323"/>
      <c r="IQM50" s="1160"/>
      <c r="IQN50" s="324"/>
      <c r="IQO50" s="325"/>
      <c r="IQP50" s="326"/>
      <c r="IQQ50" s="327"/>
      <c r="IQR50" s="328"/>
      <c r="IQS50" s="269"/>
      <c r="IQT50" s="267"/>
      <c r="IQU50" s="322"/>
      <c r="IQV50" s="323"/>
      <c r="IQW50" s="1160"/>
      <c r="IQX50" s="324"/>
      <c r="IQY50" s="325"/>
      <c r="IQZ50" s="326"/>
      <c r="IRA50" s="327"/>
      <c r="IRB50" s="328"/>
      <c r="IRC50" s="269"/>
      <c r="IRD50" s="267"/>
      <c r="IRE50" s="322"/>
      <c r="IRF50" s="323"/>
      <c r="IRG50" s="1160"/>
      <c r="IRH50" s="324"/>
      <c r="IRI50" s="325"/>
      <c r="IRJ50" s="326"/>
      <c r="IRK50" s="327"/>
      <c r="IRL50" s="328"/>
      <c r="IRM50" s="269"/>
      <c r="IRN50" s="267"/>
      <c r="IRO50" s="322"/>
      <c r="IRP50" s="323"/>
      <c r="IRQ50" s="1160"/>
      <c r="IRR50" s="324"/>
      <c r="IRS50" s="325"/>
      <c r="IRT50" s="326"/>
      <c r="IRU50" s="327"/>
      <c r="IRV50" s="328"/>
      <c r="IRW50" s="269"/>
      <c r="IRX50" s="267"/>
      <c r="IRY50" s="322"/>
      <c r="IRZ50" s="323"/>
      <c r="ISA50" s="1160"/>
      <c r="ISB50" s="324"/>
      <c r="ISC50" s="325"/>
      <c r="ISD50" s="326"/>
      <c r="ISE50" s="327"/>
      <c r="ISF50" s="328"/>
      <c r="ISG50" s="269"/>
      <c r="ISH50" s="267"/>
      <c r="ISI50" s="322"/>
      <c r="ISJ50" s="323"/>
      <c r="ISK50" s="1160"/>
      <c r="ISL50" s="324"/>
      <c r="ISM50" s="325"/>
      <c r="ISN50" s="326"/>
      <c r="ISO50" s="327"/>
      <c r="ISP50" s="328"/>
      <c r="ISQ50" s="269"/>
      <c r="ISR50" s="267"/>
      <c r="ISS50" s="322"/>
      <c r="IST50" s="323"/>
      <c r="ISU50" s="1160"/>
      <c r="ISV50" s="324"/>
      <c r="ISW50" s="325"/>
      <c r="ISX50" s="326"/>
      <c r="ISY50" s="327"/>
      <c r="ISZ50" s="328"/>
      <c r="ITA50" s="269"/>
      <c r="ITB50" s="267"/>
      <c r="ITC50" s="322"/>
      <c r="ITD50" s="323"/>
      <c r="ITE50" s="1160"/>
      <c r="ITF50" s="324"/>
      <c r="ITG50" s="325"/>
      <c r="ITH50" s="326"/>
      <c r="ITI50" s="327"/>
      <c r="ITJ50" s="328"/>
      <c r="ITK50" s="269"/>
      <c r="ITL50" s="267"/>
      <c r="ITM50" s="322"/>
      <c r="ITN50" s="323"/>
      <c r="ITO50" s="1160"/>
      <c r="ITP50" s="324"/>
      <c r="ITQ50" s="325"/>
      <c r="ITR50" s="326"/>
      <c r="ITS50" s="327"/>
      <c r="ITT50" s="328"/>
      <c r="ITU50" s="269"/>
      <c r="ITV50" s="267"/>
      <c r="ITW50" s="322"/>
      <c r="ITX50" s="323"/>
      <c r="ITY50" s="1160"/>
      <c r="ITZ50" s="324"/>
      <c r="IUA50" s="325"/>
      <c r="IUB50" s="326"/>
      <c r="IUC50" s="327"/>
      <c r="IUD50" s="328"/>
      <c r="IUE50" s="269"/>
      <c r="IUF50" s="267"/>
      <c r="IUG50" s="322"/>
      <c r="IUH50" s="323"/>
      <c r="IUI50" s="1160"/>
      <c r="IUJ50" s="324"/>
      <c r="IUK50" s="325"/>
      <c r="IUL50" s="326"/>
      <c r="IUM50" s="327"/>
      <c r="IUN50" s="328"/>
      <c r="IUO50" s="269"/>
      <c r="IUP50" s="267"/>
      <c r="IUQ50" s="322"/>
      <c r="IUR50" s="323"/>
      <c r="IUS50" s="1160"/>
      <c r="IUT50" s="324"/>
      <c r="IUU50" s="325"/>
      <c r="IUV50" s="326"/>
      <c r="IUW50" s="327"/>
      <c r="IUX50" s="328"/>
      <c r="IUY50" s="269"/>
      <c r="IUZ50" s="267"/>
      <c r="IVA50" s="322"/>
      <c r="IVB50" s="323"/>
      <c r="IVC50" s="1160"/>
      <c r="IVD50" s="324"/>
      <c r="IVE50" s="325"/>
      <c r="IVF50" s="326"/>
      <c r="IVG50" s="327"/>
      <c r="IVH50" s="328"/>
      <c r="IVI50" s="269"/>
      <c r="IVJ50" s="267"/>
      <c r="IVK50" s="322"/>
      <c r="IVL50" s="323"/>
      <c r="IVM50" s="1160"/>
      <c r="IVN50" s="324"/>
      <c r="IVO50" s="325"/>
      <c r="IVP50" s="326"/>
      <c r="IVQ50" s="327"/>
      <c r="IVR50" s="328"/>
      <c r="IVS50" s="269"/>
      <c r="IVT50" s="267"/>
      <c r="IVU50" s="322"/>
      <c r="IVV50" s="323"/>
      <c r="IVW50" s="1160"/>
      <c r="IVX50" s="324"/>
      <c r="IVY50" s="325"/>
      <c r="IVZ50" s="326"/>
      <c r="IWA50" s="327"/>
      <c r="IWB50" s="328"/>
      <c r="IWC50" s="269"/>
      <c r="IWD50" s="267"/>
      <c r="IWE50" s="322"/>
      <c r="IWF50" s="323"/>
      <c r="IWG50" s="1160"/>
      <c r="IWH50" s="324"/>
      <c r="IWI50" s="325"/>
      <c r="IWJ50" s="326"/>
      <c r="IWK50" s="327"/>
      <c r="IWL50" s="328"/>
      <c r="IWM50" s="269"/>
      <c r="IWN50" s="267"/>
      <c r="IWO50" s="322"/>
      <c r="IWP50" s="323"/>
      <c r="IWQ50" s="1160"/>
      <c r="IWR50" s="324"/>
      <c r="IWS50" s="325"/>
      <c r="IWT50" s="326"/>
      <c r="IWU50" s="327"/>
      <c r="IWV50" s="328"/>
      <c r="IWW50" s="269"/>
      <c r="IWX50" s="267"/>
      <c r="IWY50" s="322"/>
      <c r="IWZ50" s="323"/>
      <c r="IXA50" s="1160"/>
      <c r="IXB50" s="324"/>
      <c r="IXC50" s="325"/>
      <c r="IXD50" s="326"/>
      <c r="IXE50" s="327"/>
      <c r="IXF50" s="328"/>
      <c r="IXG50" s="269"/>
      <c r="IXH50" s="267"/>
      <c r="IXI50" s="322"/>
      <c r="IXJ50" s="323"/>
      <c r="IXK50" s="1160"/>
      <c r="IXL50" s="324"/>
      <c r="IXM50" s="325"/>
      <c r="IXN50" s="326"/>
      <c r="IXO50" s="327"/>
      <c r="IXP50" s="328"/>
      <c r="IXQ50" s="269"/>
      <c r="IXR50" s="267"/>
      <c r="IXS50" s="322"/>
      <c r="IXT50" s="323"/>
      <c r="IXU50" s="1160"/>
      <c r="IXV50" s="324"/>
      <c r="IXW50" s="325"/>
      <c r="IXX50" s="326"/>
      <c r="IXY50" s="327"/>
      <c r="IXZ50" s="328"/>
      <c r="IYA50" s="269"/>
      <c r="IYB50" s="267"/>
      <c r="IYC50" s="322"/>
      <c r="IYD50" s="323"/>
      <c r="IYE50" s="1160"/>
      <c r="IYF50" s="324"/>
      <c r="IYG50" s="325"/>
      <c r="IYH50" s="326"/>
      <c r="IYI50" s="327"/>
      <c r="IYJ50" s="328"/>
      <c r="IYK50" s="269"/>
      <c r="IYL50" s="267"/>
      <c r="IYM50" s="322"/>
      <c r="IYN50" s="323"/>
      <c r="IYO50" s="1160"/>
      <c r="IYP50" s="324"/>
      <c r="IYQ50" s="325"/>
      <c r="IYR50" s="326"/>
      <c r="IYS50" s="327"/>
      <c r="IYT50" s="328"/>
      <c r="IYU50" s="269"/>
      <c r="IYV50" s="267"/>
      <c r="IYW50" s="322"/>
      <c r="IYX50" s="323"/>
      <c r="IYY50" s="1160"/>
      <c r="IYZ50" s="324"/>
      <c r="IZA50" s="325"/>
      <c r="IZB50" s="326"/>
      <c r="IZC50" s="327"/>
      <c r="IZD50" s="328"/>
      <c r="IZE50" s="269"/>
      <c r="IZF50" s="267"/>
      <c r="IZG50" s="322"/>
      <c r="IZH50" s="323"/>
      <c r="IZI50" s="1160"/>
      <c r="IZJ50" s="324"/>
      <c r="IZK50" s="325"/>
      <c r="IZL50" s="326"/>
      <c r="IZM50" s="327"/>
      <c r="IZN50" s="328"/>
      <c r="IZO50" s="269"/>
      <c r="IZP50" s="267"/>
      <c r="IZQ50" s="322"/>
      <c r="IZR50" s="323"/>
      <c r="IZS50" s="1160"/>
      <c r="IZT50" s="324"/>
      <c r="IZU50" s="325"/>
      <c r="IZV50" s="326"/>
      <c r="IZW50" s="327"/>
      <c r="IZX50" s="328"/>
      <c r="IZY50" s="269"/>
      <c r="IZZ50" s="267"/>
      <c r="JAA50" s="322"/>
      <c r="JAB50" s="323"/>
      <c r="JAC50" s="1160"/>
      <c r="JAD50" s="324"/>
      <c r="JAE50" s="325"/>
      <c r="JAF50" s="326"/>
      <c r="JAG50" s="327"/>
      <c r="JAH50" s="328"/>
      <c r="JAI50" s="269"/>
      <c r="JAJ50" s="267"/>
      <c r="JAK50" s="322"/>
      <c r="JAL50" s="323"/>
      <c r="JAM50" s="1160"/>
      <c r="JAN50" s="324"/>
      <c r="JAO50" s="325"/>
      <c r="JAP50" s="326"/>
      <c r="JAQ50" s="327"/>
      <c r="JAR50" s="328"/>
      <c r="JAS50" s="269"/>
      <c r="JAT50" s="267"/>
      <c r="JAU50" s="322"/>
      <c r="JAV50" s="323"/>
      <c r="JAW50" s="1160"/>
      <c r="JAX50" s="324"/>
      <c r="JAY50" s="325"/>
      <c r="JAZ50" s="326"/>
      <c r="JBA50" s="327"/>
      <c r="JBB50" s="328"/>
      <c r="JBC50" s="269"/>
      <c r="JBD50" s="267"/>
      <c r="JBE50" s="322"/>
      <c r="JBF50" s="323"/>
      <c r="JBG50" s="1160"/>
      <c r="JBH50" s="324"/>
      <c r="JBI50" s="325"/>
      <c r="JBJ50" s="326"/>
      <c r="JBK50" s="327"/>
      <c r="JBL50" s="328"/>
      <c r="JBM50" s="269"/>
      <c r="JBN50" s="267"/>
      <c r="JBO50" s="322"/>
      <c r="JBP50" s="323"/>
      <c r="JBQ50" s="1160"/>
      <c r="JBR50" s="324"/>
      <c r="JBS50" s="325"/>
      <c r="JBT50" s="326"/>
      <c r="JBU50" s="327"/>
      <c r="JBV50" s="328"/>
      <c r="JBW50" s="269"/>
      <c r="JBX50" s="267"/>
      <c r="JBY50" s="322"/>
      <c r="JBZ50" s="323"/>
      <c r="JCA50" s="1160"/>
      <c r="JCB50" s="324"/>
      <c r="JCC50" s="325"/>
      <c r="JCD50" s="326"/>
      <c r="JCE50" s="327"/>
      <c r="JCF50" s="328"/>
      <c r="JCG50" s="269"/>
      <c r="JCH50" s="267"/>
      <c r="JCI50" s="322"/>
      <c r="JCJ50" s="323"/>
      <c r="JCK50" s="1160"/>
      <c r="JCL50" s="324"/>
      <c r="JCM50" s="325"/>
      <c r="JCN50" s="326"/>
      <c r="JCO50" s="327"/>
      <c r="JCP50" s="328"/>
      <c r="JCQ50" s="269"/>
      <c r="JCR50" s="267"/>
      <c r="JCS50" s="322"/>
      <c r="JCT50" s="323"/>
      <c r="JCU50" s="1160"/>
      <c r="JCV50" s="324"/>
      <c r="JCW50" s="325"/>
      <c r="JCX50" s="326"/>
      <c r="JCY50" s="327"/>
      <c r="JCZ50" s="328"/>
      <c r="JDA50" s="269"/>
      <c r="JDB50" s="267"/>
      <c r="JDC50" s="322"/>
      <c r="JDD50" s="323"/>
      <c r="JDE50" s="1160"/>
      <c r="JDF50" s="324"/>
      <c r="JDG50" s="325"/>
      <c r="JDH50" s="326"/>
      <c r="JDI50" s="327"/>
      <c r="JDJ50" s="328"/>
      <c r="JDK50" s="269"/>
      <c r="JDL50" s="267"/>
      <c r="JDM50" s="322"/>
      <c r="JDN50" s="323"/>
      <c r="JDO50" s="1160"/>
      <c r="JDP50" s="324"/>
      <c r="JDQ50" s="325"/>
      <c r="JDR50" s="326"/>
      <c r="JDS50" s="327"/>
      <c r="JDT50" s="328"/>
      <c r="JDU50" s="269"/>
      <c r="JDV50" s="267"/>
      <c r="JDW50" s="322"/>
      <c r="JDX50" s="323"/>
      <c r="JDY50" s="1160"/>
      <c r="JDZ50" s="324"/>
      <c r="JEA50" s="325"/>
      <c r="JEB50" s="326"/>
      <c r="JEC50" s="327"/>
      <c r="JED50" s="328"/>
      <c r="JEE50" s="269"/>
      <c r="JEF50" s="267"/>
      <c r="JEG50" s="322"/>
      <c r="JEH50" s="323"/>
      <c r="JEI50" s="1160"/>
      <c r="JEJ50" s="324"/>
      <c r="JEK50" s="325"/>
      <c r="JEL50" s="326"/>
      <c r="JEM50" s="327"/>
      <c r="JEN50" s="328"/>
      <c r="JEO50" s="269"/>
      <c r="JEP50" s="267"/>
      <c r="JEQ50" s="322"/>
      <c r="JER50" s="323"/>
      <c r="JES50" s="1160"/>
      <c r="JET50" s="324"/>
      <c r="JEU50" s="325"/>
      <c r="JEV50" s="326"/>
      <c r="JEW50" s="327"/>
      <c r="JEX50" s="328"/>
      <c r="JEY50" s="269"/>
      <c r="JEZ50" s="267"/>
      <c r="JFA50" s="322"/>
      <c r="JFB50" s="323"/>
      <c r="JFC50" s="1160"/>
      <c r="JFD50" s="324"/>
      <c r="JFE50" s="325"/>
      <c r="JFF50" s="326"/>
      <c r="JFG50" s="327"/>
      <c r="JFH50" s="328"/>
      <c r="JFI50" s="269"/>
      <c r="JFJ50" s="267"/>
      <c r="JFK50" s="322"/>
      <c r="JFL50" s="323"/>
      <c r="JFM50" s="1160"/>
      <c r="JFN50" s="324"/>
      <c r="JFO50" s="325"/>
      <c r="JFP50" s="326"/>
      <c r="JFQ50" s="327"/>
      <c r="JFR50" s="328"/>
      <c r="JFS50" s="269"/>
      <c r="JFT50" s="267"/>
      <c r="JFU50" s="322"/>
      <c r="JFV50" s="323"/>
      <c r="JFW50" s="1160"/>
      <c r="JFX50" s="324"/>
      <c r="JFY50" s="325"/>
      <c r="JFZ50" s="326"/>
      <c r="JGA50" s="327"/>
      <c r="JGB50" s="328"/>
      <c r="JGC50" s="269"/>
      <c r="JGD50" s="267"/>
      <c r="JGE50" s="322"/>
      <c r="JGF50" s="323"/>
      <c r="JGG50" s="1160"/>
      <c r="JGH50" s="324"/>
      <c r="JGI50" s="325"/>
      <c r="JGJ50" s="326"/>
      <c r="JGK50" s="327"/>
      <c r="JGL50" s="328"/>
      <c r="JGM50" s="269"/>
      <c r="JGN50" s="267"/>
      <c r="JGO50" s="322"/>
      <c r="JGP50" s="323"/>
      <c r="JGQ50" s="1160"/>
      <c r="JGR50" s="324"/>
      <c r="JGS50" s="325"/>
      <c r="JGT50" s="326"/>
      <c r="JGU50" s="327"/>
      <c r="JGV50" s="328"/>
      <c r="JGW50" s="269"/>
      <c r="JGX50" s="267"/>
      <c r="JGY50" s="322"/>
      <c r="JGZ50" s="323"/>
      <c r="JHA50" s="1160"/>
      <c r="JHB50" s="324"/>
      <c r="JHC50" s="325"/>
      <c r="JHD50" s="326"/>
      <c r="JHE50" s="327"/>
      <c r="JHF50" s="328"/>
      <c r="JHG50" s="269"/>
      <c r="JHH50" s="267"/>
      <c r="JHI50" s="322"/>
      <c r="JHJ50" s="323"/>
      <c r="JHK50" s="1160"/>
      <c r="JHL50" s="324"/>
      <c r="JHM50" s="325"/>
      <c r="JHN50" s="326"/>
      <c r="JHO50" s="327"/>
      <c r="JHP50" s="328"/>
      <c r="JHQ50" s="269"/>
      <c r="JHR50" s="267"/>
      <c r="JHS50" s="322"/>
      <c r="JHT50" s="323"/>
      <c r="JHU50" s="1160"/>
      <c r="JHV50" s="324"/>
      <c r="JHW50" s="325"/>
      <c r="JHX50" s="326"/>
      <c r="JHY50" s="327"/>
      <c r="JHZ50" s="328"/>
      <c r="JIA50" s="269"/>
      <c r="JIB50" s="267"/>
      <c r="JIC50" s="322"/>
      <c r="JID50" s="323"/>
      <c r="JIE50" s="1160"/>
      <c r="JIF50" s="324"/>
      <c r="JIG50" s="325"/>
      <c r="JIH50" s="326"/>
      <c r="JII50" s="327"/>
      <c r="JIJ50" s="328"/>
      <c r="JIK50" s="269"/>
      <c r="JIL50" s="267"/>
      <c r="JIM50" s="322"/>
      <c r="JIN50" s="323"/>
      <c r="JIO50" s="1160"/>
      <c r="JIP50" s="324"/>
      <c r="JIQ50" s="325"/>
      <c r="JIR50" s="326"/>
      <c r="JIS50" s="327"/>
      <c r="JIT50" s="328"/>
      <c r="JIU50" s="269"/>
      <c r="JIV50" s="267"/>
      <c r="JIW50" s="322"/>
      <c r="JIX50" s="323"/>
      <c r="JIY50" s="1160"/>
      <c r="JIZ50" s="324"/>
      <c r="JJA50" s="325"/>
      <c r="JJB50" s="326"/>
      <c r="JJC50" s="327"/>
      <c r="JJD50" s="328"/>
      <c r="JJE50" s="269"/>
      <c r="JJF50" s="267"/>
      <c r="JJG50" s="322"/>
      <c r="JJH50" s="323"/>
      <c r="JJI50" s="1160"/>
      <c r="JJJ50" s="324"/>
      <c r="JJK50" s="325"/>
      <c r="JJL50" s="326"/>
      <c r="JJM50" s="327"/>
      <c r="JJN50" s="328"/>
      <c r="JJO50" s="269"/>
      <c r="JJP50" s="267"/>
      <c r="JJQ50" s="322"/>
      <c r="JJR50" s="323"/>
      <c r="JJS50" s="1160"/>
      <c r="JJT50" s="324"/>
      <c r="JJU50" s="325"/>
      <c r="JJV50" s="326"/>
      <c r="JJW50" s="327"/>
      <c r="JJX50" s="328"/>
      <c r="JJY50" s="269"/>
      <c r="JJZ50" s="267"/>
      <c r="JKA50" s="322"/>
      <c r="JKB50" s="323"/>
      <c r="JKC50" s="1160"/>
      <c r="JKD50" s="324"/>
      <c r="JKE50" s="325"/>
      <c r="JKF50" s="326"/>
      <c r="JKG50" s="327"/>
      <c r="JKH50" s="328"/>
      <c r="JKI50" s="269"/>
      <c r="JKJ50" s="267"/>
      <c r="JKK50" s="322"/>
      <c r="JKL50" s="323"/>
      <c r="JKM50" s="1160"/>
      <c r="JKN50" s="324"/>
      <c r="JKO50" s="325"/>
      <c r="JKP50" s="326"/>
      <c r="JKQ50" s="327"/>
      <c r="JKR50" s="328"/>
      <c r="JKS50" s="269"/>
      <c r="JKT50" s="267"/>
      <c r="JKU50" s="322"/>
      <c r="JKV50" s="323"/>
      <c r="JKW50" s="1160"/>
      <c r="JKX50" s="324"/>
      <c r="JKY50" s="325"/>
      <c r="JKZ50" s="326"/>
      <c r="JLA50" s="327"/>
      <c r="JLB50" s="328"/>
      <c r="JLC50" s="269"/>
      <c r="JLD50" s="267"/>
      <c r="JLE50" s="322"/>
      <c r="JLF50" s="323"/>
      <c r="JLG50" s="1160"/>
      <c r="JLH50" s="324"/>
      <c r="JLI50" s="325"/>
      <c r="JLJ50" s="326"/>
      <c r="JLK50" s="327"/>
      <c r="JLL50" s="328"/>
      <c r="JLM50" s="269"/>
      <c r="JLN50" s="267"/>
      <c r="JLO50" s="322"/>
      <c r="JLP50" s="323"/>
      <c r="JLQ50" s="1160"/>
      <c r="JLR50" s="324"/>
      <c r="JLS50" s="325"/>
      <c r="JLT50" s="326"/>
      <c r="JLU50" s="327"/>
      <c r="JLV50" s="328"/>
      <c r="JLW50" s="269"/>
      <c r="JLX50" s="267"/>
      <c r="JLY50" s="322"/>
      <c r="JLZ50" s="323"/>
      <c r="JMA50" s="1160"/>
      <c r="JMB50" s="324"/>
      <c r="JMC50" s="325"/>
      <c r="JMD50" s="326"/>
      <c r="JME50" s="327"/>
      <c r="JMF50" s="328"/>
      <c r="JMG50" s="269"/>
      <c r="JMH50" s="267"/>
      <c r="JMI50" s="322"/>
      <c r="JMJ50" s="323"/>
      <c r="JMK50" s="1160"/>
      <c r="JML50" s="324"/>
      <c r="JMM50" s="325"/>
      <c r="JMN50" s="326"/>
      <c r="JMO50" s="327"/>
      <c r="JMP50" s="328"/>
      <c r="JMQ50" s="269"/>
      <c r="JMR50" s="267"/>
      <c r="JMS50" s="322"/>
      <c r="JMT50" s="323"/>
      <c r="JMU50" s="1160"/>
      <c r="JMV50" s="324"/>
      <c r="JMW50" s="325"/>
      <c r="JMX50" s="326"/>
      <c r="JMY50" s="327"/>
      <c r="JMZ50" s="328"/>
      <c r="JNA50" s="269"/>
      <c r="JNB50" s="267"/>
      <c r="JNC50" s="322"/>
      <c r="JND50" s="323"/>
      <c r="JNE50" s="1160"/>
      <c r="JNF50" s="324"/>
      <c r="JNG50" s="325"/>
      <c r="JNH50" s="326"/>
      <c r="JNI50" s="327"/>
      <c r="JNJ50" s="328"/>
      <c r="JNK50" s="269"/>
      <c r="JNL50" s="267"/>
      <c r="JNM50" s="322"/>
      <c r="JNN50" s="323"/>
      <c r="JNO50" s="1160"/>
      <c r="JNP50" s="324"/>
      <c r="JNQ50" s="325"/>
      <c r="JNR50" s="326"/>
      <c r="JNS50" s="327"/>
      <c r="JNT50" s="328"/>
      <c r="JNU50" s="269"/>
      <c r="JNV50" s="267"/>
      <c r="JNW50" s="322"/>
      <c r="JNX50" s="323"/>
      <c r="JNY50" s="1160"/>
      <c r="JNZ50" s="324"/>
      <c r="JOA50" s="325"/>
      <c r="JOB50" s="326"/>
      <c r="JOC50" s="327"/>
      <c r="JOD50" s="328"/>
      <c r="JOE50" s="269"/>
      <c r="JOF50" s="267"/>
      <c r="JOG50" s="322"/>
      <c r="JOH50" s="323"/>
      <c r="JOI50" s="1160"/>
      <c r="JOJ50" s="324"/>
      <c r="JOK50" s="325"/>
      <c r="JOL50" s="326"/>
      <c r="JOM50" s="327"/>
      <c r="JON50" s="328"/>
      <c r="JOO50" s="269"/>
      <c r="JOP50" s="267"/>
      <c r="JOQ50" s="322"/>
      <c r="JOR50" s="323"/>
      <c r="JOS50" s="1160"/>
      <c r="JOT50" s="324"/>
      <c r="JOU50" s="325"/>
      <c r="JOV50" s="326"/>
      <c r="JOW50" s="327"/>
      <c r="JOX50" s="328"/>
      <c r="JOY50" s="269"/>
      <c r="JOZ50" s="267"/>
      <c r="JPA50" s="322"/>
      <c r="JPB50" s="323"/>
      <c r="JPC50" s="1160"/>
      <c r="JPD50" s="324"/>
      <c r="JPE50" s="325"/>
      <c r="JPF50" s="326"/>
      <c r="JPG50" s="327"/>
      <c r="JPH50" s="328"/>
      <c r="JPI50" s="269"/>
      <c r="JPJ50" s="267"/>
      <c r="JPK50" s="322"/>
      <c r="JPL50" s="323"/>
      <c r="JPM50" s="1160"/>
      <c r="JPN50" s="324"/>
      <c r="JPO50" s="325"/>
      <c r="JPP50" s="326"/>
      <c r="JPQ50" s="327"/>
      <c r="JPR50" s="328"/>
      <c r="JPS50" s="269"/>
      <c r="JPT50" s="267"/>
      <c r="JPU50" s="322"/>
      <c r="JPV50" s="323"/>
      <c r="JPW50" s="1160"/>
      <c r="JPX50" s="324"/>
      <c r="JPY50" s="325"/>
      <c r="JPZ50" s="326"/>
      <c r="JQA50" s="327"/>
      <c r="JQB50" s="328"/>
      <c r="JQC50" s="269"/>
      <c r="JQD50" s="267"/>
      <c r="JQE50" s="322"/>
      <c r="JQF50" s="323"/>
      <c r="JQG50" s="1160"/>
      <c r="JQH50" s="324"/>
      <c r="JQI50" s="325"/>
      <c r="JQJ50" s="326"/>
      <c r="JQK50" s="327"/>
      <c r="JQL50" s="328"/>
      <c r="JQM50" s="269"/>
      <c r="JQN50" s="267"/>
      <c r="JQO50" s="322"/>
      <c r="JQP50" s="323"/>
      <c r="JQQ50" s="1160"/>
      <c r="JQR50" s="324"/>
      <c r="JQS50" s="325"/>
      <c r="JQT50" s="326"/>
      <c r="JQU50" s="327"/>
      <c r="JQV50" s="328"/>
      <c r="JQW50" s="269"/>
      <c r="JQX50" s="267"/>
      <c r="JQY50" s="322"/>
      <c r="JQZ50" s="323"/>
      <c r="JRA50" s="1160"/>
      <c r="JRB50" s="324"/>
      <c r="JRC50" s="325"/>
      <c r="JRD50" s="326"/>
      <c r="JRE50" s="327"/>
      <c r="JRF50" s="328"/>
      <c r="JRG50" s="269"/>
      <c r="JRH50" s="267"/>
      <c r="JRI50" s="322"/>
      <c r="JRJ50" s="323"/>
      <c r="JRK50" s="1160"/>
      <c r="JRL50" s="324"/>
      <c r="JRM50" s="325"/>
      <c r="JRN50" s="326"/>
      <c r="JRO50" s="327"/>
      <c r="JRP50" s="328"/>
      <c r="JRQ50" s="269"/>
      <c r="JRR50" s="267"/>
      <c r="JRS50" s="322"/>
      <c r="JRT50" s="323"/>
      <c r="JRU50" s="1160"/>
      <c r="JRV50" s="324"/>
      <c r="JRW50" s="325"/>
      <c r="JRX50" s="326"/>
      <c r="JRY50" s="327"/>
      <c r="JRZ50" s="328"/>
      <c r="JSA50" s="269"/>
      <c r="JSB50" s="267"/>
      <c r="JSC50" s="322"/>
      <c r="JSD50" s="323"/>
      <c r="JSE50" s="1160"/>
      <c r="JSF50" s="324"/>
      <c r="JSG50" s="325"/>
      <c r="JSH50" s="326"/>
      <c r="JSI50" s="327"/>
      <c r="JSJ50" s="328"/>
      <c r="JSK50" s="269"/>
      <c r="JSL50" s="267"/>
      <c r="JSM50" s="322"/>
      <c r="JSN50" s="323"/>
      <c r="JSO50" s="1160"/>
      <c r="JSP50" s="324"/>
      <c r="JSQ50" s="325"/>
      <c r="JSR50" s="326"/>
      <c r="JSS50" s="327"/>
      <c r="JST50" s="328"/>
      <c r="JSU50" s="269"/>
      <c r="JSV50" s="267"/>
      <c r="JSW50" s="322"/>
      <c r="JSX50" s="323"/>
      <c r="JSY50" s="1160"/>
      <c r="JSZ50" s="324"/>
      <c r="JTA50" s="325"/>
      <c r="JTB50" s="326"/>
      <c r="JTC50" s="327"/>
      <c r="JTD50" s="328"/>
      <c r="JTE50" s="269"/>
      <c r="JTF50" s="267"/>
      <c r="JTG50" s="322"/>
      <c r="JTH50" s="323"/>
      <c r="JTI50" s="1160"/>
      <c r="JTJ50" s="324"/>
      <c r="JTK50" s="325"/>
      <c r="JTL50" s="326"/>
      <c r="JTM50" s="327"/>
      <c r="JTN50" s="328"/>
      <c r="JTO50" s="269"/>
      <c r="JTP50" s="267"/>
      <c r="JTQ50" s="322"/>
      <c r="JTR50" s="323"/>
      <c r="JTS50" s="1160"/>
      <c r="JTT50" s="324"/>
      <c r="JTU50" s="325"/>
      <c r="JTV50" s="326"/>
      <c r="JTW50" s="327"/>
      <c r="JTX50" s="328"/>
      <c r="JTY50" s="269"/>
      <c r="JTZ50" s="267"/>
      <c r="JUA50" s="322"/>
      <c r="JUB50" s="323"/>
      <c r="JUC50" s="1160"/>
      <c r="JUD50" s="324"/>
      <c r="JUE50" s="325"/>
      <c r="JUF50" s="326"/>
      <c r="JUG50" s="327"/>
      <c r="JUH50" s="328"/>
      <c r="JUI50" s="269"/>
      <c r="JUJ50" s="267"/>
      <c r="JUK50" s="322"/>
      <c r="JUL50" s="323"/>
      <c r="JUM50" s="1160"/>
      <c r="JUN50" s="324"/>
      <c r="JUO50" s="325"/>
      <c r="JUP50" s="326"/>
      <c r="JUQ50" s="327"/>
      <c r="JUR50" s="328"/>
      <c r="JUS50" s="269"/>
      <c r="JUT50" s="267"/>
      <c r="JUU50" s="322"/>
      <c r="JUV50" s="323"/>
      <c r="JUW50" s="1160"/>
      <c r="JUX50" s="324"/>
      <c r="JUY50" s="325"/>
      <c r="JUZ50" s="326"/>
      <c r="JVA50" s="327"/>
      <c r="JVB50" s="328"/>
      <c r="JVC50" s="269"/>
      <c r="JVD50" s="267"/>
      <c r="JVE50" s="322"/>
      <c r="JVF50" s="323"/>
      <c r="JVG50" s="1160"/>
      <c r="JVH50" s="324"/>
      <c r="JVI50" s="325"/>
      <c r="JVJ50" s="326"/>
      <c r="JVK50" s="327"/>
      <c r="JVL50" s="328"/>
      <c r="JVM50" s="269"/>
      <c r="JVN50" s="267"/>
      <c r="JVO50" s="322"/>
      <c r="JVP50" s="323"/>
      <c r="JVQ50" s="1160"/>
      <c r="JVR50" s="324"/>
      <c r="JVS50" s="325"/>
      <c r="JVT50" s="326"/>
      <c r="JVU50" s="327"/>
      <c r="JVV50" s="328"/>
      <c r="JVW50" s="269"/>
      <c r="JVX50" s="267"/>
      <c r="JVY50" s="322"/>
      <c r="JVZ50" s="323"/>
      <c r="JWA50" s="1160"/>
      <c r="JWB50" s="324"/>
      <c r="JWC50" s="325"/>
      <c r="JWD50" s="326"/>
      <c r="JWE50" s="327"/>
      <c r="JWF50" s="328"/>
      <c r="JWG50" s="269"/>
      <c r="JWH50" s="267"/>
      <c r="JWI50" s="322"/>
      <c r="JWJ50" s="323"/>
      <c r="JWK50" s="1160"/>
      <c r="JWL50" s="324"/>
      <c r="JWM50" s="325"/>
      <c r="JWN50" s="326"/>
      <c r="JWO50" s="327"/>
      <c r="JWP50" s="328"/>
      <c r="JWQ50" s="269"/>
      <c r="JWR50" s="267"/>
      <c r="JWS50" s="322"/>
      <c r="JWT50" s="323"/>
      <c r="JWU50" s="1160"/>
      <c r="JWV50" s="324"/>
      <c r="JWW50" s="325"/>
      <c r="JWX50" s="326"/>
      <c r="JWY50" s="327"/>
      <c r="JWZ50" s="328"/>
      <c r="JXA50" s="269"/>
      <c r="JXB50" s="267"/>
      <c r="JXC50" s="322"/>
      <c r="JXD50" s="323"/>
      <c r="JXE50" s="1160"/>
      <c r="JXF50" s="324"/>
      <c r="JXG50" s="325"/>
      <c r="JXH50" s="326"/>
      <c r="JXI50" s="327"/>
      <c r="JXJ50" s="328"/>
      <c r="JXK50" s="269"/>
      <c r="JXL50" s="267"/>
      <c r="JXM50" s="322"/>
      <c r="JXN50" s="323"/>
      <c r="JXO50" s="1160"/>
      <c r="JXP50" s="324"/>
      <c r="JXQ50" s="325"/>
      <c r="JXR50" s="326"/>
      <c r="JXS50" s="327"/>
      <c r="JXT50" s="328"/>
      <c r="JXU50" s="269"/>
      <c r="JXV50" s="267"/>
      <c r="JXW50" s="322"/>
      <c r="JXX50" s="323"/>
      <c r="JXY50" s="1160"/>
      <c r="JXZ50" s="324"/>
      <c r="JYA50" s="325"/>
      <c r="JYB50" s="326"/>
      <c r="JYC50" s="327"/>
      <c r="JYD50" s="328"/>
      <c r="JYE50" s="269"/>
      <c r="JYF50" s="267"/>
      <c r="JYG50" s="322"/>
      <c r="JYH50" s="323"/>
      <c r="JYI50" s="1160"/>
      <c r="JYJ50" s="324"/>
      <c r="JYK50" s="325"/>
      <c r="JYL50" s="326"/>
      <c r="JYM50" s="327"/>
      <c r="JYN50" s="328"/>
      <c r="JYO50" s="269"/>
      <c r="JYP50" s="267"/>
      <c r="JYQ50" s="322"/>
      <c r="JYR50" s="323"/>
      <c r="JYS50" s="1160"/>
      <c r="JYT50" s="324"/>
      <c r="JYU50" s="325"/>
      <c r="JYV50" s="326"/>
      <c r="JYW50" s="327"/>
      <c r="JYX50" s="328"/>
      <c r="JYY50" s="269"/>
      <c r="JYZ50" s="267"/>
      <c r="JZA50" s="322"/>
      <c r="JZB50" s="323"/>
      <c r="JZC50" s="1160"/>
      <c r="JZD50" s="324"/>
      <c r="JZE50" s="325"/>
      <c r="JZF50" s="326"/>
      <c r="JZG50" s="327"/>
      <c r="JZH50" s="328"/>
      <c r="JZI50" s="269"/>
      <c r="JZJ50" s="267"/>
      <c r="JZK50" s="322"/>
      <c r="JZL50" s="323"/>
      <c r="JZM50" s="1160"/>
      <c r="JZN50" s="324"/>
      <c r="JZO50" s="325"/>
      <c r="JZP50" s="326"/>
      <c r="JZQ50" s="327"/>
      <c r="JZR50" s="328"/>
      <c r="JZS50" s="269"/>
      <c r="JZT50" s="267"/>
      <c r="JZU50" s="322"/>
      <c r="JZV50" s="323"/>
      <c r="JZW50" s="1160"/>
      <c r="JZX50" s="324"/>
      <c r="JZY50" s="325"/>
      <c r="JZZ50" s="326"/>
      <c r="KAA50" s="327"/>
      <c r="KAB50" s="328"/>
      <c r="KAC50" s="269"/>
      <c r="KAD50" s="267"/>
      <c r="KAE50" s="322"/>
      <c r="KAF50" s="323"/>
      <c r="KAG50" s="1160"/>
      <c r="KAH50" s="324"/>
      <c r="KAI50" s="325"/>
      <c r="KAJ50" s="326"/>
      <c r="KAK50" s="327"/>
      <c r="KAL50" s="328"/>
      <c r="KAM50" s="269"/>
      <c r="KAN50" s="267"/>
      <c r="KAO50" s="322"/>
      <c r="KAP50" s="323"/>
      <c r="KAQ50" s="1160"/>
      <c r="KAR50" s="324"/>
      <c r="KAS50" s="325"/>
      <c r="KAT50" s="326"/>
      <c r="KAU50" s="327"/>
      <c r="KAV50" s="328"/>
      <c r="KAW50" s="269"/>
      <c r="KAX50" s="267"/>
      <c r="KAY50" s="322"/>
      <c r="KAZ50" s="323"/>
      <c r="KBA50" s="1160"/>
      <c r="KBB50" s="324"/>
      <c r="KBC50" s="325"/>
      <c r="KBD50" s="326"/>
      <c r="KBE50" s="327"/>
      <c r="KBF50" s="328"/>
      <c r="KBG50" s="269"/>
      <c r="KBH50" s="267"/>
      <c r="KBI50" s="322"/>
      <c r="KBJ50" s="323"/>
      <c r="KBK50" s="1160"/>
      <c r="KBL50" s="324"/>
      <c r="KBM50" s="325"/>
      <c r="KBN50" s="326"/>
      <c r="KBO50" s="327"/>
      <c r="KBP50" s="328"/>
      <c r="KBQ50" s="269"/>
      <c r="KBR50" s="267"/>
      <c r="KBS50" s="322"/>
      <c r="KBT50" s="323"/>
      <c r="KBU50" s="1160"/>
      <c r="KBV50" s="324"/>
      <c r="KBW50" s="325"/>
      <c r="KBX50" s="326"/>
      <c r="KBY50" s="327"/>
      <c r="KBZ50" s="328"/>
      <c r="KCA50" s="269"/>
      <c r="KCB50" s="267"/>
      <c r="KCC50" s="322"/>
      <c r="KCD50" s="323"/>
      <c r="KCE50" s="1160"/>
      <c r="KCF50" s="324"/>
      <c r="KCG50" s="325"/>
      <c r="KCH50" s="326"/>
      <c r="KCI50" s="327"/>
      <c r="KCJ50" s="328"/>
      <c r="KCK50" s="269"/>
      <c r="KCL50" s="267"/>
      <c r="KCM50" s="322"/>
      <c r="KCN50" s="323"/>
      <c r="KCO50" s="1160"/>
      <c r="KCP50" s="324"/>
      <c r="KCQ50" s="325"/>
      <c r="KCR50" s="326"/>
      <c r="KCS50" s="327"/>
      <c r="KCT50" s="328"/>
      <c r="KCU50" s="269"/>
      <c r="KCV50" s="267"/>
      <c r="KCW50" s="322"/>
      <c r="KCX50" s="323"/>
      <c r="KCY50" s="1160"/>
      <c r="KCZ50" s="324"/>
      <c r="KDA50" s="325"/>
      <c r="KDB50" s="326"/>
      <c r="KDC50" s="327"/>
      <c r="KDD50" s="328"/>
      <c r="KDE50" s="269"/>
      <c r="KDF50" s="267"/>
      <c r="KDG50" s="322"/>
      <c r="KDH50" s="323"/>
      <c r="KDI50" s="1160"/>
      <c r="KDJ50" s="324"/>
      <c r="KDK50" s="325"/>
      <c r="KDL50" s="326"/>
      <c r="KDM50" s="327"/>
      <c r="KDN50" s="328"/>
      <c r="KDO50" s="269"/>
      <c r="KDP50" s="267"/>
      <c r="KDQ50" s="322"/>
      <c r="KDR50" s="323"/>
      <c r="KDS50" s="1160"/>
      <c r="KDT50" s="324"/>
      <c r="KDU50" s="325"/>
      <c r="KDV50" s="326"/>
      <c r="KDW50" s="327"/>
      <c r="KDX50" s="328"/>
      <c r="KDY50" s="269"/>
      <c r="KDZ50" s="267"/>
      <c r="KEA50" s="322"/>
      <c r="KEB50" s="323"/>
      <c r="KEC50" s="1160"/>
      <c r="KED50" s="324"/>
      <c r="KEE50" s="325"/>
      <c r="KEF50" s="326"/>
      <c r="KEG50" s="327"/>
      <c r="KEH50" s="328"/>
      <c r="KEI50" s="269"/>
      <c r="KEJ50" s="267"/>
      <c r="KEK50" s="322"/>
      <c r="KEL50" s="323"/>
      <c r="KEM50" s="1160"/>
      <c r="KEN50" s="324"/>
      <c r="KEO50" s="325"/>
      <c r="KEP50" s="326"/>
      <c r="KEQ50" s="327"/>
      <c r="KER50" s="328"/>
      <c r="KES50" s="269"/>
      <c r="KET50" s="267"/>
      <c r="KEU50" s="322"/>
      <c r="KEV50" s="323"/>
      <c r="KEW50" s="1160"/>
      <c r="KEX50" s="324"/>
      <c r="KEY50" s="325"/>
      <c r="KEZ50" s="326"/>
      <c r="KFA50" s="327"/>
      <c r="KFB50" s="328"/>
      <c r="KFC50" s="269"/>
      <c r="KFD50" s="267"/>
      <c r="KFE50" s="322"/>
      <c r="KFF50" s="323"/>
      <c r="KFG50" s="1160"/>
      <c r="KFH50" s="324"/>
      <c r="KFI50" s="325"/>
      <c r="KFJ50" s="326"/>
      <c r="KFK50" s="327"/>
      <c r="KFL50" s="328"/>
      <c r="KFM50" s="269"/>
      <c r="KFN50" s="267"/>
      <c r="KFO50" s="322"/>
      <c r="KFP50" s="323"/>
      <c r="KFQ50" s="1160"/>
      <c r="KFR50" s="324"/>
      <c r="KFS50" s="325"/>
      <c r="KFT50" s="326"/>
      <c r="KFU50" s="327"/>
      <c r="KFV50" s="328"/>
      <c r="KFW50" s="269"/>
      <c r="KFX50" s="267"/>
      <c r="KFY50" s="322"/>
      <c r="KFZ50" s="323"/>
      <c r="KGA50" s="1160"/>
      <c r="KGB50" s="324"/>
      <c r="KGC50" s="325"/>
      <c r="KGD50" s="326"/>
      <c r="KGE50" s="327"/>
      <c r="KGF50" s="328"/>
      <c r="KGG50" s="269"/>
      <c r="KGH50" s="267"/>
      <c r="KGI50" s="322"/>
      <c r="KGJ50" s="323"/>
      <c r="KGK50" s="1160"/>
      <c r="KGL50" s="324"/>
      <c r="KGM50" s="325"/>
      <c r="KGN50" s="326"/>
      <c r="KGO50" s="327"/>
      <c r="KGP50" s="328"/>
      <c r="KGQ50" s="269"/>
      <c r="KGR50" s="267"/>
      <c r="KGS50" s="322"/>
      <c r="KGT50" s="323"/>
      <c r="KGU50" s="1160"/>
      <c r="KGV50" s="324"/>
      <c r="KGW50" s="325"/>
      <c r="KGX50" s="326"/>
      <c r="KGY50" s="327"/>
      <c r="KGZ50" s="328"/>
      <c r="KHA50" s="269"/>
      <c r="KHB50" s="267"/>
      <c r="KHC50" s="322"/>
      <c r="KHD50" s="323"/>
      <c r="KHE50" s="1160"/>
      <c r="KHF50" s="324"/>
      <c r="KHG50" s="325"/>
      <c r="KHH50" s="326"/>
      <c r="KHI50" s="327"/>
      <c r="KHJ50" s="328"/>
      <c r="KHK50" s="269"/>
      <c r="KHL50" s="267"/>
      <c r="KHM50" s="322"/>
      <c r="KHN50" s="323"/>
      <c r="KHO50" s="1160"/>
      <c r="KHP50" s="324"/>
      <c r="KHQ50" s="325"/>
      <c r="KHR50" s="326"/>
      <c r="KHS50" s="327"/>
      <c r="KHT50" s="328"/>
      <c r="KHU50" s="269"/>
      <c r="KHV50" s="267"/>
      <c r="KHW50" s="322"/>
      <c r="KHX50" s="323"/>
      <c r="KHY50" s="1160"/>
      <c r="KHZ50" s="324"/>
      <c r="KIA50" s="325"/>
      <c r="KIB50" s="326"/>
      <c r="KIC50" s="327"/>
      <c r="KID50" s="328"/>
      <c r="KIE50" s="269"/>
      <c r="KIF50" s="267"/>
      <c r="KIG50" s="322"/>
      <c r="KIH50" s="323"/>
      <c r="KII50" s="1160"/>
      <c r="KIJ50" s="324"/>
      <c r="KIK50" s="325"/>
      <c r="KIL50" s="326"/>
      <c r="KIM50" s="327"/>
      <c r="KIN50" s="328"/>
      <c r="KIO50" s="269"/>
      <c r="KIP50" s="267"/>
      <c r="KIQ50" s="322"/>
      <c r="KIR50" s="323"/>
      <c r="KIS50" s="1160"/>
      <c r="KIT50" s="324"/>
      <c r="KIU50" s="325"/>
      <c r="KIV50" s="326"/>
      <c r="KIW50" s="327"/>
      <c r="KIX50" s="328"/>
      <c r="KIY50" s="269"/>
      <c r="KIZ50" s="267"/>
      <c r="KJA50" s="322"/>
      <c r="KJB50" s="323"/>
      <c r="KJC50" s="1160"/>
      <c r="KJD50" s="324"/>
      <c r="KJE50" s="325"/>
      <c r="KJF50" s="326"/>
      <c r="KJG50" s="327"/>
      <c r="KJH50" s="328"/>
      <c r="KJI50" s="269"/>
      <c r="KJJ50" s="267"/>
      <c r="KJK50" s="322"/>
      <c r="KJL50" s="323"/>
      <c r="KJM50" s="1160"/>
      <c r="KJN50" s="324"/>
      <c r="KJO50" s="325"/>
      <c r="KJP50" s="326"/>
      <c r="KJQ50" s="327"/>
      <c r="KJR50" s="328"/>
      <c r="KJS50" s="269"/>
      <c r="KJT50" s="267"/>
      <c r="KJU50" s="322"/>
      <c r="KJV50" s="323"/>
      <c r="KJW50" s="1160"/>
      <c r="KJX50" s="324"/>
      <c r="KJY50" s="325"/>
      <c r="KJZ50" s="326"/>
      <c r="KKA50" s="327"/>
      <c r="KKB50" s="328"/>
      <c r="KKC50" s="269"/>
      <c r="KKD50" s="267"/>
      <c r="KKE50" s="322"/>
      <c r="KKF50" s="323"/>
      <c r="KKG50" s="1160"/>
      <c r="KKH50" s="324"/>
      <c r="KKI50" s="325"/>
      <c r="KKJ50" s="326"/>
      <c r="KKK50" s="327"/>
      <c r="KKL50" s="328"/>
      <c r="KKM50" s="269"/>
      <c r="KKN50" s="267"/>
      <c r="KKO50" s="322"/>
      <c r="KKP50" s="323"/>
      <c r="KKQ50" s="1160"/>
      <c r="KKR50" s="324"/>
      <c r="KKS50" s="325"/>
      <c r="KKT50" s="326"/>
      <c r="KKU50" s="327"/>
      <c r="KKV50" s="328"/>
      <c r="KKW50" s="269"/>
      <c r="KKX50" s="267"/>
      <c r="KKY50" s="322"/>
      <c r="KKZ50" s="323"/>
      <c r="KLA50" s="1160"/>
      <c r="KLB50" s="324"/>
      <c r="KLC50" s="325"/>
      <c r="KLD50" s="326"/>
      <c r="KLE50" s="327"/>
      <c r="KLF50" s="328"/>
      <c r="KLG50" s="269"/>
      <c r="KLH50" s="267"/>
      <c r="KLI50" s="322"/>
      <c r="KLJ50" s="323"/>
      <c r="KLK50" s="1160"/>
      <c r="KLL50" s="324"/>
      <c r="KLM50" s="325"/>
      <c r="KLN50" s="326"/>
      <c r="KLO50" s="327"/>
      <c r="KLP50" s="328"/>
      <c r="KLQ50" s="269"/>
      <c r="KLR50" s="267"/>
      <c r="KLS50" s="322"/>
      <c r="KLT50" s="323"/>
      <c r="KLU50" s="1160"/>
      <c r="KLV50" s="324"/>
      <c r="KLW50" s="325"/>
      <c r="KLX50" s="326"/>
      <c r="KLY50" s="327"/>
      <c r="KLZ50" s="328"/>
      <c r="KMA50" s="269"/>
      <c r="KMB50" s="267"/>
      <c r="KMC50" s="322"/>
      <c r="KMD50" s="323"/>
      <c r="KME50" s="1160"/>
      <c r="KMF50" s="324"/>
      <c r="KMG50" s="325"/>
      <c r="KMH50" s="326"/>
      <c r="KMI50" s="327"/>
      <c r="KMJ50" s="328"/>
      <c r="KMK50" s="269"/>
      <c r="KML50" s="267"/>
      <c r="KMM50" s="322"/>
      <c r="KMN50" s="323"/>
      <c r="KMO50" s="1160"/>
      <c r="KMP50" s="324"/>
      <c r="KMQ50" s="325"/>
      <c r="KMR50" s="326"/>
      <c r="KMS50" s="327"/>
      <c r="KMT50" s="328"/>
      <c r="KMU50" s="269"/>
      <c r="KMV50" s="267"/>
      <c r="KMW50" s="322"/>
      <c r="KMX50" s="323"/>
      <c r="KMY50" s="1160"/>
      <c r="KMZ50" s="324"/>
      <c r="KNA50" s="325"/>
      <c r="KNB50" s="326"/>
      <c r="KNC50" s="327"/>
      <c r="KND50" s="328"/>
      <c r="KNE50" s="269"/>
      <c r="KNF50" s="267"/>
      <c r="KNG50" s="322"/>
      <c r="KNH50" s="323"/>
      <c r="KNI50" s="1160"/>
      <c r="KNJ50" s="324"/>
      <c r="KNK50" s="325"/>
      <c r="KNL50" s="326"/>
      <c r="KNM50" s="327"/>
      <c r="KNN50" s="328"/>
      <c r="KNO50" s="269"/>
      <c r="KNP50" s="267"/>
      <c r="KNQ50" s="322"/>
      <c r="KNR50" s="323"/>
      <c r="KNS50" s="1160"/>
      <c r="KNT50" s="324"/>
      <c r="KNU50" s="325"/>
      <c r="KNV50" s="326"/>
      <c r="KNW50" s="327"/>
      <c r="KNX50" s="328"/>
      <c r="KNY50" s="269"/>
      <c r="KNZ50" s="267"/>
      <c r="KOA50" s="322"/>
      <c r="KOB50" s="323"/>
      <c r="KOC50" s="1160"/>
      <c r="KOD50" s="324"/>
      <c r="KOE50" s="325"/>
      <c r="KOF50" s="326"/>
      <c r="KOG50" s="327"/>
      <c r="KOH50" s="328"/>
      <c r="KOI50" s="269"/>
      <c r="KOJ50" s="267"/>
      <c r="KOK50" s="322"/>
      <c r="KOL50" s="323"/>
      <c r="KOM50" s="1160"/>
      <c r="KON50" s="324"/>
      <c r="KOO50" s="325"/>
      <c r="KOP50" s="326"/>
      <c r="KOQ50" s="327"/>
      <c r="KOR50" s="328"/>
      <c r="KOS50" s="269"/>
      <c r="KOT50" s="267"/>
      <c r="KOU50" s="322"/>
      <c r="KOV50" s="323"/>
      <c r="KOW50" s="1160"/>
      <c r="KOX50" s="324"/>
      <c r="KOY50" s="325"/>
      <c r="KOZ50" s="326"/>
      <c r="KPA50" s="327"/>
      <c r="KPB50" s="328"/>
      <c r="KPC50" s="269"/>
      <c r="KPD50" s="267"/>
      <c r="KPE50" s="322"/>
      <c r="KPF50" s="323"/>
      <c r="KPG50" s="1160"/>
      <c r="KPH50" s="324"/>
      <c r="KPI50" s="325"/>
      <c r="KPJ50" s="326"/>
      <c r="KPK50" s="327"/>
      <c r="KPL50" s="328"/>
      <c r="KPM50" s="269"/>
      <c r="KPN50" s="267"/>
      <c r="KPO50" s="322"/>
      <c r="KPP50" s="323"/>
      <c r="KPQ50" s="1160"/>
      <c r="KPR50" s="324"/>
      <c r="KPS50" s="325"/>
      <c r="KPT50" s="326"/>
      <c r="KPU50" s="327"/>
      <c r="KPV50" s="328"/>
      <c r="KPW50" s="269"/>
      <c r="KPX50" s="267"/>
      <c r="KPY50" s="322"/>
      <c r="KPZ50" s="323"/>
      <c r="KQA50" s="1160"/>
      <c r="KQB50" s="324"/>
      <c r="KQC50" s="325"/>
      <c r="KQD50" s="326"/>
      <c r="KQE50" s="327"/>
      <c r="KQF50" s="328"/>
      <c r="KQG50" s="269"/>
      <c r="KQH50" s="267"/>
      <c r="KQI50" s="322"/>
      <c r="KQJ50" s="323"/>
      <c r="KQK50" s="1160"/>
      <c r="KQL50" s="324"/>
      <c r="KQM50" s="325"/>
      <c r="KQN50" s="326"/>
      <c r="KQO50" s="327"/>
      <c r="KQP50" s="328"/>
      <c r="KQQ50" s="269"/>
      <c r="KQR50" s="267"/>
      <c r="KQS50" s="322"/>
      <c r="KQT50" s="323"/>
      <c r="KQU50" s="1160"/>
      <c r="KQV50" s="324"/>
      <c r="KQW50" s="325"/>
      <c r="KQX50" s="326"/>
      <c r="KQY50" s="327"/>
      <c r="KQZ50" s="328"/>
      <c r="KRA50" s="269"/>
      <c r="KRB50" s="267"/>
      <c r="KRC50" s="322"/>
      <c r="KRD50" s="323"/>
      <c r="KRE50" s="1160"/>
      <c r="KRF50" s="324"/>
      <c r="KRG50" s="325"/>
      <c r="KRH50" s="326"/>
      <c r="KRI50" s="327"/>
      <c r="KRJ50" s="328"/>
      <c r="KRK50" s="269"/>
      <c r="KRL50" s="267"/>
      <c r="KRM50" s="322"/>
      <c r="KRN50" s="323"/>
      <c r="KRO50" s="1160"/>
      <c r="KRP50" s="324"/>
      <c r="KRQ50" s="325"/>
      <c r="KRR50" s="326"/>
      <c r="KRS50" s="327"/>
      <c r="KRT50" s="328"/>
      <c r="KRU50" s="269"/>
      <c r="KRV50" s="267"/>
      <c r="KRW50" s="322"/>
      <c r="KRX50" s="323"/>
      <c r="KRY50" s="1160"/>
      <c r="KRZ50" s="324"/>
      <c r="KSA50" s="325"/>
      <c r="KSB50" s="326"/>
      <c r="KSC50" s="327"/>
      <c r="KSD50" s="328"/>
      <c r="KSE50" s="269"/>
      <c r="KSF50" s="267"/>
      <c r="KSG50" s="322"/>
      <c r="KSH50" s="323"/>
      <c r="KSI50" s="1160"/>
      <c r="KSJ50" s="324"/>
      <c r="KSK50" s="325"/>
      <c r="KSL50" s="326"/>
      <c r="KSM50" s="327"/>
      <c r="KSN50" s="328"/>
      <c r="KSO50" s="269"/>
      <c r="KSP50" s="267"/>
      <c r="KSQ50" s="322"/>
      <c r="KSR50" s="323"/>
      <c r="KSS50" s="1160"/>
      <c r="KST50" s="324"/>
      <c r="KSU50" s="325"/>
      <c r="KSV50" s="326"/>
      <c r="KSW50" s="327"/>
      <c r="KSX50" s="328"/>
      <c r="KSY50" s="269"/>
      <c r="KSZ50" s="267"/>
      <c r="KTA50" s="322"/>
      <c r="KTB50" s="323"/>
      <c r="KTC50" s="1160"/>
      <c r="KTD50" s="324"/>
      <c r="KTE50" s="325"/>
      <c r="KTF50" s="326"/>
      <c r="KTG50" s="327"/>
      <c r="KTH50" s="328"/>
      <c r="KTI50" s="269"/>
      <c r="KTJ50" s="267"/>
      <c r="KTK50" s="322"/>
      <c r="KTL50" s="323"/>
      <c r="KTM50" s="1160"/>
      <c r="KTN50" s="324"/>
      <c r="KTO50" s="325"/>
      <c r="KTP50" s="326"/>
      <c r="KTQ50" s="327"/>
      <c r="KTR50" s="328"/>
      <c r="KTS50" s="269"/>
      <c r="KTT50" s="267"/>
      <c r="KTU50" s="322"/>
      <c r="KTV50" s="323"/>
      <c r="KTW50" s="1160"/>
      <c r="KTX50" s="324"/>
      <c r="KTY50" s="325"/>
      <c r="KTZ50" s="326"/>
      <c r="KUA50" s="327"/>
      <c r="KUB50" s="328"/>
      <c r="KUC50" s="269"/>
      <c r="KUD50" s="267"/>
      <c r="KUE50" s="322"/>
      <c r="KUF50" s="323"/>
      <c r="KUG50" s="1160"/>
      <c r="KUH50" s="324"/>
      <c r="KUI50" s="325"/>
      <c r="KUJ50" s="326"/>
      <c r="KUK50" s="327"/>
      <c r="KUL50" s="328"/>
      <c r="KUM50" s="269"/>
      <c r="KUN50" s="267"/>
      <c r="KUO50" s="322"/>
      <c r="KUP50" s="323"/>
      <c r="KUQ50" s="1160"/>
      <c r="KUR50" s="324"/>
      <c r="KUS50" s="325"/>
      <c r="KUT50" s="326"/>
      <c r="KUU50" s="327"/>
      <c r="KUV50" s="328"/>
      <c r="KUW50" s="269"/>
      <c r="KUX50" s="267"/>
      <c r="KUY50" s="322"/>
      <c r="KUZ50" s="323"/>
      <c r="KVA50" s="1160"/>
      <c r="KVB50" s="324"/>
      <c r="KVC50" s="325"/>
      <c r="KVD50" s="326"/>
      <c r="KVE50" s="327"/>
      <c r="KVF50" s="328"/>
      <c r="KVG50" s="269"/>
      <c r="KVH50" s="267"/>
      <c r="KVI50" s="322"/>
      <c r="KVJ50" s="323"/>
      <c r="KVK50" s="1160"/>
      <c r="KVL50" s="324"/>
      <c r="KVM50" s="325"/>
      <c r="KVN50" s="326"/>
      <c r="KVO50" s="327"/>
      <c r="KVP50" s="328"/>
      <c r="KVQ50" s="269"/>
      <c r="KVR50" s="267"/>
      <c r="KVS50" s="322"/>
      <c r="KVT50" s="323"/>
      <c r="KVU50" s="1160"/>
      <c r="KVV50" s="324"/>
      <c r="KVW50" s="325"/>
      <c r="KVX50" s="326"/>
      <c r="KVY50" s="327"/>
      <c r="KVZ50" s="328"/>
      <c r="KWA50" s="269"/>
      <c r="KWB50" s="267"/>
      <c r="KWC50" s="322"/>
      <c r="KWD50" s="323"/>
      <c r="KWE50" s="1160"/>
      <c r="KWF50" s="324"/>
      <c r="KWG50" s="325"/>
      <c r="KWH50" s="326"/>
      <c r="KWI50" s="327"/>
      <c r="KWJ50" s="328"/>
      <c r="KWK50" s="269"/>
      <c r="KWL50" s="267"/>
      <c r="KWM50" s="322"/>
      <c r="KWN50" s="323"/>
      <c r="KWO50" s="1160"/>
      <c r="KWP50" s="324"/>
      <c r="KWQ50" s="325"/>
      <c r="KWR50" s="326"/>
      <c r="KWS50" s="327"/>
      <c r="KWT50" s="328"/>
      <c r="KWU50" s="269"/>
      <c r="KWV50" s="267"/>
      <c r="KWW50" s="322"/>
      <c r="KWX50" s="323"/>
      <c r="KWY50" s="1160"/>
      <c r="KWZ50" s="324"/>
      <c r="KXA50" s="325"/>
      <c r="KXB50" s="326"/>
      <c r="KXC50" s="327"/>
      <c r="KXD50" s="328"/>
      <c r="KXE50" s="269"/>
      <c r="KXF50" s="267"/>
      <c r="KXG50" s="322"/>
      <c r="KXH50" s="323"/>
      <c r="KXI50" s="1160"/>
      <c r="KXJ50" s="324"/>
      <c r="KXK50" s="325"/>
      <c r="KXL50" s="326"/>
      <c r="KXM50" s="327"/>
      <c r="KXN50" s="328"/>
      <c r="KXO50" s="269"/>
      <c r="KXP50" s="267"/>
      <c r="KXQ50" s="322"/>
      <c r="KXR50" s="323"/>
      <c r="KXS50" s="1160"/>
      <c r="KXT50" s="324"/>
      <c r="KXU50" s="325"/>
      <c r="KXV50" s="326"/>
      <c r="KXW50" s="327"/>
      <c r="KXX50" s="328"/>
      <c r="KXY50" s="269"/>
      <c r="KXZ50" s="267"/>
      <c r="KYA50" s="322"/>
      <c r="KYB50" s="323"/>
      <c r="KYC50" s="1160"/>
      <c r="KYD50" s="324"/>
      <c r="KYE50" s="325"/>
      <c r="KYF50" s="326"/>
      <c r="KYG50" s="327"/>
      <c r="KYH50" s="328"/>
      <c r="KYI50" s="269"/>
      <c r="KYJ50" s="267"/>
      <c r="KYK50" s="322"/>
      <c r="KYL50" s="323"/>
      <c r="KYM50" s="1160"/>
      <c r="KYN50" s="324"/>
      <c r="KYO50" s="325"/>
      <c r="KYP50" s="326"/>
      <c r="KYQ50" s="327"/>
      <c r="KYR50" s="328"/>
      <c r="KYS50" s="269"/>
      <c r="KYT50" s="267"/>
      <c r="KYU50" s="322"/>
      <c r="KYV50" s="323"/>
      <c r="KYW50" s="1160"/>
      <c r="KYX50" s="324"/>
      <c r="KYY50" s="325"/>
      <c r="KYZ50" s="326"/>
      <c r="KZA50" s="327"/>
      <c r="KZB50" s="328"/>
      <c r="KZC50" s="269"/>
      <c r="KZD50" s="267"/>
      <c r="KZE50" s="322"/>
      <c r="KZF50" s="323"/>
      <c r="KZG50" s="1160"/>
      <c r="KZH50" s="324"/>
      <c r="KZI50" s="325"/>
      <c r="KZJ50" s="326"/>
      <c r="KZK50" s="327"/>
      <c r="KZL50" s="328"/>
      <c r="KZM50" s="269"/>
      <c r="KZN50" s="267"/>
      <c r="KZO50" s="322"/>
      <c r="KZP50" s="323"/>
      <c r="KZQ50" s="1160"/>
      <c r="KZR50" s="324"/>
      <c r="KZS50" s="325"/>
      <c r="KZT50" s="326"/>
      <c r="KZU50" s="327"/>
      <c r="KZV50" s="328"/>
      <c r="KZW50" s="269"/>
      <c r="KZX50" s="267"/>
      <c r="KZY50" s="322"/>
      <c r="KZZ50" s="323"/>
      <c r="LAA50" s="1160"/>
      <c r="LAB50" s="324"/>
      <c r="LAC50" s="325"/>
      <c r="LAD50" s="326"/>
      <c r="LAE50" s="327"/>
      <c r="LAF50" s="328"/>
      <c r="LAG50" s="269"/>
      <c r="LAH50" s="267"/>
      <c r="LAI50" s="322"/>
      <c r="LAJ50" s="323"/>
      <c r="LAK50" s="1160"/>
      <c r="LAL50" s="324"/>
      <c r="LAM50" s="325"/>
      <c r="LAN50" s="326"/>
      <c r="LAO50" s="327"/>
      <c r="LAP50" s="328"/>
      <c r="LAQ50" s="269"/>
      <c r="LAR50" s="267"/>
      <c r="LAS50" s="322"/>
      <c r="LAT50" s="323"/>
      <c r="LAU50" s="1160"/>
      <c r="LAV50" s="324"/>
      <c r="LAW50" s="325"/>
      <c r="LAX50" s="326"/>
      <c r="LAY50" s="327"/>
      <c r="LAZ50" s="328"/>
      <c r="LBA50" s="269"/>
      <c r="LBB50" s="267"/>
      <c r="LBC50" s="322"/>
      <c r="LBD50" s="323"/>
      <c r="LBE50" s="1160"/>
      <c r="LBF50" s="324"/>
      <c r="LBG50" s="325"/>
      <c r="LBH50" s="326"/>
      <c r="LBI50" s="327"/>
      <c r="LBJ50" s="328"/>
      <c r="LBK50" s="269"/>
      <c r="LBL50" s="267"/>
      <c r="LBM50" s="322"/>
      <c r="LBN50" s="323"/>
      <c r="LBO50" s="1160"/>
      <c r="LBP50" s="324"/>
      <c r="LBQ50" s="325"/>
      <c r="LBR50" s="326"/>
      <c r="LBS50" s="327"/>
      <c r="LBT50" s="328"/>
      <c r="LBU50" s="269"/>
      <c r="LBV50" s="267"/>
      <c r="LBW50" s="322"/>
      <c r="LBX50" s="323"/>
      <c r="LBY50" s="1160"/>
      <c r="LBZ50" s="324"/>
      <c r="LCA50" s="325"/>
      <c r="LCB50" s="326"/>
      <c r="LCC50" s="327"/>
      <c r="LCD50" s="328"/>
      <c r="LCE50" s="269"/>
      <c r="LCF50" s="267"/>
      <c r="LCG50" s="322"/>
      <c r="LCH50" s="323"/>
      <c r="LCI50" s="1160"/>
      <c r="LCJ50" s="324"/>
      <c r="LCK50" s="325"/>
      <c r="LCL50" s="326"/>
      <c r="LCM50" s="327"/>
      <c r="LCN50" s="328"/>
      <c r="LCO50" s="269"/>
      <c r="LCP50" s="267"/>
      <c r="LCQ50" s="322"/>
      <c r="LCR50" s="323"/>
      <c r="LCS50" s="1160"/>
      <c r="LCT50" s="324"/>
      <c r="LCU50" s="325"/>
      <c r="LCV50" s="326"/>
      <c r="LCW50" s="327"/>
      <c r="LCX50" s="328"/>
      <c r="LCY50" s="269"/>
      <c r="LCZ50" s="267"/>
      <c r="LDA50" s="322"/>
      <c r="LDB50" s="323"/>
      <c r="LDC50" s="1160"/>
      <c r="LDD50" s="324"/>
      <c r="LDE50" s="325"/>
      <c r="LDF50" s="326"/>
      <c r="LDG50" s="327"/>
      <c r="LDH50" s="328"/>
      <c r="LDI50" s="269"/>
      <c r="LDJ50" s="267"/>
      <c r="LDK50" s="322"/>
      <c r="LDL50" s="323"/>
      <c r="LDM50" s="1160"/>
      <c r="LDN50" s="324"/>
      <c r="LDO50" s="325"/>
      <c r="LDP50" s="326"/>
      <c r="LDQ50" s="327"/>
      <c r="LDR50" s="328"/>
      <c r="LDS50" s="269"/>
      <c r="LDT50" s="267"/>
      <c r="LDU50" s="322"/>
      <c r="LDV50" s="323"/>
      <c r="LDW50" s="1160"/>
      <c r="LDX50" s="324"/>
      <c r="LDY50" s="325"/>
      <c r="LDZ50" s="326"/>
      <c r="LEA50" s="327"/>
      <c r="LEB50" s="328"/>
      <c r="LEC50" s="269"/>
      <c r="LED50" s="267"/>
      <c r="LEE50" s="322"/>
      <c r="LEF50" s="323"/>
      <c r="LEG50" s="1160"/>
      <c r="LEH50" s="324"/>
      <c r="LEI50" s="325"/>
      <c r="LEJ50" s="326"/>
      <c r="LEK50" s="327"/>
      <c r="LEL50" s="328"/>
      <c r="LEM50" s="269"/>
      <c r="LEN50" s="267"/>
      <c r="LEO50" s="322"/>
      <c r="LEP50" s="323"/>
      <c r="LEQ50" s="1160"/>
      <c r="LER50" s="324"/>
      <c r="LES50" s="325"/>
      <c r="LET50" s="326"/>
      <c r="LEU50" s="327"/>
      <c r="LEV50" s="328"/>
      <c r="LEW50" s="269"/>
      <c r="LEX50" s="267"/>
      <c r="LEY50" s="322"/>
      <c r="LEZ50" s="323"/>
      <c r="LFA50" s="1160"/>
      <c r="LFB50" s="324"/>
      <c r="LFC50" s="325"/>
      <c r="LFD50" s="326"/>
      <c r="LFE50" s="327"/>
      <c r="LFF50" s="328"/>
      <c r="LFG50" s="269"/>
      <c r="LFH50" s="267"/>
      <c r="LFI50" s="322"/>
      <c r="LFJ50" s="323"/>
      <c r="LFK50" s="1160"/>
      <c r="LFL50" s="324"/>
      <c r="LFM50" s="325"/>
      <c r="LFN50" s="326"/>
      <c r="LFO50" s="327"/>
      <c r="LFP50" s="328"/>
      <c r="LFQ50" s="269"/>
      <c r="LFR50" s="267"/>
      <c r="LFS50" s="322"/>
      <c r="LFT50" s="323"/>
      <c r="LFU50" s="1160"/>
      <c r="LFV50" s="324"/>
      <c r="LFW50" s="325"/>
      <c r="LFX50" s="326"/>
      <c r="LFY50" s="327"/>
      <c r="LFZ50" s="328"/>
      <c r="LGA50" s="269"/>
      <c r="LGB50" s="267"/>
      <c r="LGC50" s="322"/>
      <c r="LGD50" s="323"/>
      <c r="LGE50" s="1160"/>
      <c r="LGF50" s="324"/>
      <c r="LGG50" s="325"/>
      <c r="LGH50" s="326"/>
      <c r="LGI50" s="327"/>
      <c r="LGJ50" s="328"/>
      <c r="LGK50" s="269"/>
      <c r="LGL50" s="267"/>
      <c r="LGM50" s="322"/>
      <c r="LGN50" s="323"/>
      <c r="LGO50" s="1160"/>
      <c r="LGP50" s="324"/>
      <c r="LGQ50" s="325"/>
      <c r="LGR50" s="326"/>
      <c r="LGS50" s="327"/>
      <c r="LGT50" s="328"/>
      <c r="LGU50" s="269"/>
      <c r="LGV50" s="267"/>
      <c r="LGW50" s="322"/>
      <c r="LGX50" s="323"/>
      <c r="LGY50" s="1160"/>
      <c r="LGZ50" s="324"/>
      <c r="LHA50" s="325"/>
      <c r="LHB50" s="326"/>
      <c r="LHC50" s="327"/>
      <c r="LHD50" s="328"/>
      <c r="LHE50" s="269"/>
      <c r="LHF50" s="267"/>
      <c r="LHG50" s="322"/>
      <c r="LHH50" s="323"/>
      <c r="LHI50" s="1160"/>
      <c r="LHJ50" s="324"/>
      <c r="LHK50" s="325"/>
      <c r="LHL50" s="326"/>
      <c r="LHM50" s="327"/>
      <c r="LHN50" s="328"/>
      <c r="LHO50" s="269"/>
      <c r="LHP50" s="267"/>
      <c r="LHQ50" s="322"/>
      <c r="LHR50" s="323"/>
      <c r="LHS50" s="1160"/>
      <c r="LHT50" s="324"/>
      <c r="LHU50" s="325"/>
      <c r="LHV50" s="326"/>
      <c r="LHW50" s="327"/>
      <c r="LHX50" s="328"/>
      <c r="LHY50" s="269"/>
      <c r="LHZ50" s="267"/>
      <c r="LIA50" s="322"/>
      <c r="LIB50" s="323"/>
      <c r="LIC50" s="1160"/>
      <c r="LID50" s="324"/>
      <c r="LIE50" s="325"/>
      <c r="LIF50" s="326"/>
      <c r="LIG50" s="327"/>
      <c r="LIH50" s="328"/>
      <c r="LII50" s="269"/>
      <c r="LIJ50" s="267"/>
      <c r="LIK50" s="322"/>
      <c r="LIL50" s="323"/>
      <c r="LIM50" s="1160"/>
      <c r="LIN50" s="324"/>
      <c r="LIO50" s="325"/>
      <c r="LIP50" s="326"/>
      <c r="LIQ50" s="327"/>
      <c r="LIR50" s="328"/>
      <c r="LIS50" s="269"/>
      <c r="LIT50" s="267"/>
      <c r="LIU50" s="322"/>
      <c r="LIV50" s="323"/>
      <c r="LIW50" s="1160"/>
      <c r="LIX50" s="324"/>
      <c r="LIY50" s="325"/>
      <c r="LIZ50" s="326"/>
      <c r="LJA50" s="327"/>
      <c r="LJB50" s="328"/>
      <c r="LJC50" s="269"/>
      <c r="LJD50" s="267"/>
      <c r="LJE50" s="322"/>
      <c r="LJF50" s="323"/>
      <c r="LJG50" s="1160"/>
      <c r="LJH50" s="324"/>
      <c r="LJI50" s="325"/>
      <c r="LJJ50" s="326"/>
      <c r="LJK50" s="327"/>
      <c r="LJL50" s="328"/>
      <c r="LJM50" s="269"/>
      <c r="LJN50" s="267"/>
      <c r="LJO50" s="322"/>
      <c r="LJP50" s="323"/>
      <c r="LJQ50" s="1160"/>
      <c r="LJR50" s="324"/>
      <c r="LJS50" s="325"/>
      <c r="LJT50" s="326"/>
      <c r="LJU50" s="327"/>
      <c r="LJV50" s="328"/>
      <c r="LJW50" s="269"/>
      <c r="LJX50" s="267"/>
      <c r="LJY50" s="322"/>
      <c r="LJZ50" s="323"/>
      <c r="LKA50" s="1160"/>
      <c r="LKB50" s="324"/>
      <c r="LKC50" s="325"/>
      <c r="LKD50" s="326"/>
      <c r="LKE50" s="327"/>
      <c r="LKF50" s="328"/>
      <c r="LKG50" s="269"/>
      <c r="LKH50" s="267"/>
      <c r="LKI50" s="322"/>
      <c r="LKJ50" s="323"/>
      <c r="LKK50" s="1160"/>
      <c r="LKL50" s="324"/>
      <c r="LKM50" s="325"/>
      <c r="LKN50" s="326"/>
      <c r="LKO50" s="327"/>
      <c r="LKP50" s="328"/>
      <c r="LKQ50" s="269"/>
      <c r="LKR50" s="267"/>
      <c r="LKS50" s="322"/>
      <c r="LKT50" s="323"/>
      <c r="LKU50" s="1160"/>
      <c r="LKV50" s="324"/>
      <c r="LKW50" s="325"/>
      <c r="LKX50" s="326"/>
      <c r="LKY50" s="327"/>
      <c r="LKZ50" s="328"/>
      <c r="LLA50" s="269"/>
      <c r="LLB50" s="267"/>
      <c r="LLC50" s="322"/>
      <c r="LLD50" s="323"/>
      <c r="LLE50" s="1160"/>
      <c r="LLF50" s="324"/>
      <c r="LLG50" s="325"/>
      <c r="LLH50" s="326"/>
      <c r="LLI50" s="327"/>
      <c r="LLJ50" s="328"/>
      <c r="LLK50" s="269"/>
      <c r="LLL50" s="267"/>
      <c r="LLM50" s="322"/>
      <c r="LLN50" s="323"/>
      <c r="LLO50" s="1160"/>
      <c r="LLP50" s="324"/>
      <c r="LLQ50" s="325"/>
      <c r="LLR50" s="326"/>
      <c r="LLS50" s="327"/>
      <c r="LLT50" s="328"/>
      <c r="LLU50" s="269"/>
      <c r="LLV50" s="267"/>
      <c r="LLW50" s="322"/>
      <c r="LLX50" s="323"/>
      <c r="LLY50" s="1160"/>
      <c r="LLZ50" s="324"/>
      <c r="LMA50" s="325"/>
      <c r="LMB50" s="326"/>
      <c r="LMC50" s="327"/>
      <c r="LMD50" s="328"/>
      <c r="LME50" s="269"/>
      <c r="LMF50" s="267"/>
      <c r="LMG50" s="322"/>
      <c r="LMH50" s="323"/>
      <c r="LMI50" s="1160"/>
      <c r="LMJ50" s="324"/>
      <c r="LMK50" s="325"/>
      <c r="LML50" s="326"/>
      <c r="LMM50" s="327"/>
      <c r="LMN50" s="328"/>
      <c r="LMO50" s="269"/>
      <c r="LMP50" s="267"/>
      <c r="LMQ50" s="322"/>
      <c r="LMR50" s="323"/>
      <c r="LMS50" s="1160"/>
      <c r="LMT50" s="324"/>
      <c r="LMU50" s="325"/>
      <c r="LMV50" s="326"/>
      <c r="LMW50" s="327"/>
      <c r="LMX50" s="328"/>
      <c r="LMY50" s="269"/>
      <c r="LMZ50" s="267"/>
      <c r="LNA50" s="322"/>
      <c r="LNB50" s="323"/>
      <c r="LNC50" s="1160"/>
      <c r="LND50" s="324"/>
      <c r="LNE50" s="325"/>
      <c r="LNF50" s="326"/>
      <c r="LNG50" s="327"/>
      <c r="LNH50" s="328"/>
      <c r="LNI50" s="269"/>
      <c r="LNJ50" s="267"/>
      <c r="LNK50" s="322"/>
      <c r="LNL50" s="323"/>
      <c r="LNM50" s="1160"/>
      <c r="LNN50" s="324"/>
      <c r="LNO50" s="325"/>
      <c r="LNP50" s="326"/>
      <c r="LNQ50" s="327"/>
      <c r="LNR50" s="328"/>
      <c r="LNS50" s="269"/>
      <c r="LNT50" s="267"/>
      <c r="LNU50" s="322"/>
      <c r="LNV50" s="323"/>
      <c r="LNW50" s="1160"/>
      <c r="LNX50" s="324"/>
      <c r="LNY50" s="325"/>
      <c r="LNZ50" s="326"/>
      <c r="LOA50" s="327"/>
      <c r="LOB50" s="328"/>
      <c r="LOC50" s="269"/>
      <c r="LOD50" s="267"/>
      <c r="LOE50" s="322"/>
      <c r="LOF50" s="323"/>
      <c r="LOG50" s="1160"/>
      <c r="LOH50" s="324"/>
      <c r="LOI50" s="325"/>
      <c r="LOJ50" s="326"/>
      <c r="LOK50" s="327"/>
      <c r="LOL50" s="328"/>
      <c r="LOM50" s="269"/>
      <c r="LON50" s="267"/>
      <c r="LOO50" s="322"/>
      <c r="LOP50" s="323"/>
      <c r="LOQ50" s="1160"/>
      <c r="LOR50" s="324"/>
      <c r="LOS50" s="325"/>
      <c r="LOT50" s="326"/>
      <c r="LOU50" s="327"/>
      <c r="LOV50" s="328"/>
      <c r="LOW50" s="269"/>
      <c r="LOX50" s="267"/>
      <c r="LOY50" s="322"/>
      <c r="LOZ50" s="323"/>
      <c r="LPA50" s="1160"/>
      <c r="LPB50" s="324"/>
      <c r="LPC50" s="325"/>
      <c r="LPD50" s="326"/>
      <c r="LPE50" s="327"/>
      <c r="LPF50" s="328"/>
      <c r="LPG50" s="269"/>
      <c r="LPH50" s="267"/>
      <c r="LPI50" s="322"/>
      <c r="LPJ50" s="323"/>
      <c r="LPK50" s="1160"/>
      <c r="LPL50" s="324"/>
      <c r="LPM50" s="325"/>
      <c r="LPN50" s="326"/>
      <c r="LPO50" s="327"/>
      <c r="LPP50" s="328"/>
      <c r="LPQ50" s="269"/>
      <c r="LPR50" s="267"/>
      <c r="LPS50" s="322"/>
      <c r="LPT50" s="323"/>
      <c r="LPU50" s="1160"/>
      <c r="LPV50" s="324"/>
      <c r="LPW50" s="325"/>
      <c r="LPX50" s="326"/>
      <c r="LPY50" s="327"/>
      <c r="LPZ50" s="328"/>
      <c r="LQA50" s="269"/>
      <c r="LQB50" s="267"/>
      <c r="LQC50" s="322"/>
      <c r="LQD50" s="323"/>
      <c r="LQE50" s="1160"/>
      <c r="LQF50" s="324"/>
      <c r="LQG50" s="325"/>
      <c r="LQH50" s="326"/>
      <c r="LQI50" s="327"/>
      <c r="LQJ50" s="328"/>
      <c r="LQK50" s="269"/>
      <c r="LQL50" s="267"/>
      <c r="LQM50" s="322"/>
      <c r="LQN50" s="323"/>
      <c r="LQO50" s="1160"/>
      <c r="LQP50" s="324"/>
      <c r="LQQ50" s="325"/>
      <c r="LQR50" s="326"/>
      <c r="LQS50" s="327"/>
      <c r="LQT50" s="328"/>
      <c r="LQU50" s="269"/>
      <c r="LQV50" s="267"/>
      <c r="LQW50" s="322"/>
      <c r="LQX50" s="323"/>
      <c r="LQY50" s="1160"/>
      <c r="LQZ50" s="324"/>
      <c r="LRA50" s="325"/>
      <c r="LRB50" s="326"/>
      <c r="LRC50" s="327"/>
      <c r="LRD50" s="328"/>
      <c r="LRE50" s="269"/>
      <c r="LRF50" s="267"/>
      <c r="LRG50" s="322"/>
      <c r="LRH50" s="323"/>
      <c r="LRI50" s="1160"/>
      <c r="LRJ50" s="324"/>
      <c r="LRK50" s="325"/>
      <c r="LRL50" s="326"/>
      <c r="LRM50" s="327"/>
      <c r="LRN50" s="328"/>
      <c r="LRO50" s="269"/>
      <c r="LRP50" s="267"/>
      <c r="LRQ50" s="322"/>
      <c r="LRR50" s="323"/>
      <c r="LRS50" s="1160"/>
      <c r="LRT50" s="324"/>
      <c r="LRU50" s="325"/>
      <c r="LRV50" s="326"/>
      <c r="LRW50" s="327"/>
      <c r="LRX50" s="328"/>
      <c r="LRY50" s="269"/>
      <c r="LRZ50" s="267"/>
      <c r="LSA50" s="322"/>
      <c r="LSB50" s="323"/>
      <c r="LSC50" s="1160"/>
      <c r="LSD50" s="324"/>
      <c r="LSE50" s="325"/>
      <c r="LSF50" s="326"/>
      <c r="LSG50" s="327"/>
      <c r="LSH50" s="328"/>
      <c r="LSI50" s="269"/>
      <c r="LSJ50" s="267"/>
      <c r="LSK50" s="322"/>
      <c r="LSL50" s="323"/>
      <c r="LSM50" s="1160"/>
      <c r="LSN50" s="324"/>
      <c r="LSO50" s="325"/>
      <c r="LSP50" s="326"/>
      <c r="LSQ50" s="327"/>
      <c r="LSR50" s="328"/>
      <c r="LSS50" s="269"/>
      <c r="LST50" s="267"/>
      <c r="LSU50" s="322"/>
      <c r="LSV50" s="323"/>
      <c r="LSW50" s="1160"/>
      <c r="LSX50" s="324"/>
      <c r="LSY50" s="325"/>
      <c r="LSZ50" s="326"/>
      <c r="LTA50" s="327"/>
      <c r="LTB50" s="328"/>
      <c r="LTC50" s="269"/>
      <c r="LTD50" s="267"/>
      <c r="LTE50" s="322"/>
      <c r="LTF50" s="323"/>
      <c r="LTG50" s="1160"/>
      <c r="LTH50" s="324"/>
      <c r="LTI50" s="325"/>
      <c r="LTJ50" s="326"/>
      <c r="LTK50" s="327"/>
      <c r="LTL50" s="328"/>
      <c r="LTM50" s="269"/>
      <c r="LTN50" s="267"/>
      <c r="LTO50" s="322"/>
      <c r="LTP50" s="323"/>
      <c r="LTQ50" s="1160"/>
      <c r="LTR50" s="324"/>
      <c r="LTS50" s="325"/>
      <c r="LTT50" s="326"/>
      <c r="LTU50" s="327"/>
      <c r="LTV50" s="328"/>
      <c r="LTW50" s="269"/>
      <c r="LTX50" s="267"/>
      <c r="LTY50" s="322"/>
      <c r="LTZ50" s="323"/>
      <c r="LUA50" s="1160"/>
      <c r="LUB50" s="324"/>
      <c r="LUC50" s="325"/>
      <c r="LUD50" s="326"/>
      <c r="LUE50" s="327"/>
      <c r="LUF50" s="328"/>
      <c r="LUG50" s="269"/>
      <c r="LUH50" s="267"/>
      <c r="LUI50" s="322"/>
      <c r="LUJ50" s="323"/>
      <c r="LUK50" s="1160"/>
      <c r="LUL50" s="324"/>
      <c r="LUM50" s="325"/>
      <c r="LUN50" s="326"/>
      <c r="LUO50" s="327"/>
      <c r="LUP50" s="328"/>
      <c r="LUQ50" s="269"/>
      <c r="LUR50" s="267"/>
      <c r="LUS50" s="322"/>
      <c r="LUT50" s="323"/>
      <c r="LUU50" s="1160"/>
      <c r="LUV50" s="324"/>
      <c r="LUW50" s="325"/>
      <c r="LUX50" s="326"/>
      <c r="LUY50" s="327"/>
      <c r="LUZ50" s="328"/>
      <c r="LVA50" s="269"/>
      <c r="LVB50" s="267"/>
      <c r="LVC50" s="322"/>
      <c r="LVD50" s="323"/>
      <c r="LVE50" s="1160"/>
      <c r="LVF50" s="324"/>
      <c r="LVG50" s="325"/>
      <c r="LVH50" s="326"/>
      <c r="LVI50" s="327"/>
      <c r="LVJ50" s="328"/>
      <c r="LVK50" s="269"/>
      <c r="LVL50" s="267"/>
      <c r="LVM50" s="322"/>
      <c r="LVN50" s="323"/>
      <c r="LVO50" s="1160"/>
      <c r="LVP50" s="324"/>
      <c r="LVQ50" s="325"/>
      <c r="LVR50" s="326"/>
      <c r="LVS50" s="327"/>
      <c r="LVT50" s="328"/>
      <c r="LVU50" s="269"/>
      <c r="LVV50" s="267"/>
      <c r="LVW50" s="322"/>
      <c r="LVX50" s="323"/>
      <c r="LVY50" s="1160"/>
      <c r="LVZ50" s="324"/>
      <c r="LWA50" s="325"/>
      <c r="LWB50" s="326"/>
      <c r="LWC50" s="327"/>
      <c r="LWD50" s="328"/>
      <c r="LWE50" s="269"/>
      <c r="LWF50" s="267"/>
      <c r="LWG50" s="322"/>
      <c r="LWH50" s="323"/>
      <c r="LWI50" s="1160"/>
      <c r="LWJ50" s="324"/>
      <c r="LWK50" s="325"/>
      <c r="LWL50" s="326"/>
      <c r="LWM50" s="327"/>
      <c r="LWN50" s="328"/>
      <c r="LWO50" s="269"/>
      <c r="LWP50" s="267"/>
      <c r="LWQ50" s="322"/>
      <c r="LWR50" s="323"/>
      <c r="LWS50" s="1160"/>
      <c r="LWT50" s="324"/>
      <c r="LWU50" s="325"/>
      <c r="LWV50" s="326"/>
      <c r="LWW50" s="327"/>
      <c r="LWX50" s="328"/>
      <c r="LWY50" s="269"/>
      <c r="LWZ50" s="267"/>
      <c r="LXA50" s="322"/>
      <c r="LXB50" s="323"/>
      <c r="LXC50" s="1160"/>
      <c r="LXD50" s="324"/>
      <c r="LXE50" s="325"/>
      <c r="LXF50" s="326"/>
      <c r="LXG50" s="327"/>
      <c r="LXH50" s="328"/>
      <c r="LXI50" s="269"/>
      <c r="LXJ50" s="267"/>
      <c r="LXK50" s="322"/>
      <c r="LXL50" s="323"/>
      <c r="LXM50" s="1160"/>
      <c r="LXN50" s="324"/>
      <c r="LXO50" s="325"/>
      <c r="LXP50" s="326"/>
      <c r="LXQ50" s="327"/>
      <c r="LXR50" s="328"/>
      <c r="LXS50" s="269"/>
      <c r="LXT50" s="267"/>
      <c r="LXU50" s="322"/>
      <c r="LXV50" s="323"/>
      <c r="LXW50" s="1160"/>
      <c r="LXX50" s="324"/>
      <c r="LXY50" s="325"/>
      <c r="LXZ50" s="326"/>
      <c r="LYA50" s="327"/>
      <c r="LYB50" s="328"/>
      <c r="LYC50" s="269"/>
      <c r="LYD50" s="267"/>
      <c r="LYE50" s="322"/>
      <c r="LYF50" s="323"/>
      <c r="LYG50" s="1160"/>
      <c r="LYH50" s="324"/>
      <c r="LYI50" s="325"/>
      <c r="LYJ50" s="326"/>
      <c r="LYK50" s="327"/>
      <c r="LYL50" s="328"/>
      <c r="LYM50" s="269"/>
      <c r="LYN50" s="267"/>
      <c r="LYO50" s="322"/>
      <c r="LYP50" s="323"/>
      <c r="LYQ50" s="1160"/>
      <c r="LYR50" s="324"/>
      <c r="LYS50" s="325"/>
      <c r="LYT50" s="326"/>
      <c r="LYU50" s="327"/>
      <c r="LYV50" s="328"/>
      <c r="LYW50" s="269"/>
      <c r="LYX50" s="267"/>
      <c r="LYY50" s="322"/>
      <c r="LYZ50" s="323"/>
      <c r="LZA50" s="1160"/>
      <c r="LZB50" s="324"/>
      <c r="LZC50" s="325"/>
      <c r="LZD50" s="326"/>
      <c r="LZE50" s="327"/>
      <c r="LZF50" s="328"/>
      <c r="LZG50" s="269"/>
      <c r="LZH50" s="267"/>
      <c r="LZI50" s="322"/>
      <c r="LZJ50" s="323"/>
      <c r="LZK50" s="1160"/>
      <c r="LZL50" s="324"/>
      <c r="LZM50" s="325"/>
      <c r="LZN50" s="326"/>
      <c r="LZO50" s="327"/>
      <c r="LZP50" s="328"/>
      <c r="LZQ50" s="269"/>
      <c r="LZR50" s="267"/>
      <c r="LZS50" s="322"/>
      <c r="LZT50" s="323"/>
      <c r="LZU50" s="1160"/>
      <c r="LZV50" s="324"/>
      <c r="LZW50" s="325"/>
      <c r="LZX50" s="326"/>
      <c r="LZY50" s="327"/>
      <c r="LZZ50" s="328"/>
      <c r="MAA50" s="269"/>
      <c r="MAB50" s="267"/>
      <c r="MAC50" s="322"/>
      <c r="MAD50" s="323"/>
      <c r="MAE50" s="1160"/>
      <c r="MAF50" s="324"/>
      <c r="MAG50" s="325"/>
      <c r="MAH50" s="326"/>
      <c r="MAI50" s="327"/>
      <c r="MAJ50" s="328"/>
      <c r="MAK50" s="269"/>
      <c r="MAL50" s="267"/>
      <c r="MAM50" s="322"/>
      <c r="MAN50" s="323"/>
      <c r="MAO50" s="1160"/>
      <c r="MAP50" s="324"/>
      <c r="MAQ50" s="325"/>
      <c r="MAR50" s="326"/>
      <c r="MAS50" s="327"/>
      <c r="MAT50" s="328"/>
      <c r="MAU50" s="269"/>
      <c r="MAV50" s="267"/>
      <c r="MAW50" s="322"/>
      <c r="MAX50" s="323"/>
      <c r="MAY50" s="1160"/>
      <c r="MAZ50" s="324"/>
      <c r="MBA50" s="325"/>
      <c r="MBB50" s="326"/>
      <c r="MBC50" s="327"/>
      <c r="MBD50" s="328"/>
      <c r="MBE50" s="269"/>
      <c r="MBF50" s="267"/>
      <c r="MBG50" s="322"/>
      <c r="MBH50" s="323"/>
      <c r="MBI50" s="1160"/>
      <c r="MBJ50" s="324"/>
      <c r="MBK50" s="325"/>
      <c r="MBL50" s="326"/>
      <c r="MBM50" s="327"/>
      <c r="MBN50" s="328"/>
      <c r="MBO50" s="269"/>
      <c r="MBP50" s="267"/>
      <c r="MBQ50" s="322"/>
      <c r="MBR50" s="323"/>
      <c r="MBS50" s="1160"/>
      <c r="MBT50" s="324"/>
      <c r="MBU50" s="325"/>
      <c r="MBV50" s="326"/>
      <c r="MBW50" s="327"/>
      <c r="MBX50" s="328"/>
      <c r="MBY50" s="269"/>
      <c r="MBZ50" s="267"/>
      <c r="MCA50" s="322"/>
      <c r="MCB50" s="323"/>
      <c r="MCC50" s="1160"/>
      <c r="MCD50" s="324"/>
      <c r="MCE50" s="325"/>
      <c r="MCF50" s="326"/>
      <c r="MCG50" s="327"/>
      <c r="MCH50" s="328"/>
      <c r="MCI50" s="269"/>
      <c r="MCJ50" s="267"/>
      <c r="MCK50" s="322"/>
      <c r="MCL50" s="323"/>
      <c r="MCM50" s="1160"/>
      <c r="MCN50" s="324"/>
      <c r="MCO50" s="325"/>
      <c r="MCP50" s="326"/>
      <c r="MCQ50" s="327"/>
      <c r="MCR50" s="328"/>
      <c r="MCS50" s="269"/>
      <c r="MCT50" s="267"/>
      <c r="MCU50" s="322"/>
      <c r="MCV50" s="323"/>
      <c r="MCW50" s="1160"/>
      <c r="MCX50" s="324"/>
      <c r="MCY50" s="325"/>
      <c r="MCZ50" s="326"/>
      <c r="MDA50" s="327"/>
      <c r="MDB50" s="328"/>
      <c r="MDC50" s="269"/>
      <c r="MDD50" s="267"/>
      <c r="MDE50" s="322"/>
      <c r="MDF50" s="323"/>
      <c r="MDG50" s="1160"/>
      <c r="MDH50" s="324"/>
      <c r="MDI50" s="325"/>
      <c r="MDJ50" s="326"/>
      <c r="MDK50" s="327"/>
      <c r="MDL50" s="328"/>
      <c r="MDM50" s="269"/>
      <c r="MDN50" s="267"/>
      <c r="MDO50" s="322"/>
      <c r="MDP50" s="323"/>
      <c r="MDQ50" s="1160"/>
      <c r="MDR50" s="324"/>
      <c r="MDS50" s="325"/>
      <c r="MDT50" s="326"/>
      <c r="MDU50" s="327"/>
      <c r="MDV50" s="328"/>
      <c r="MDW50" s="269"/>
      <c r="MDX50" s="267"/>
      <c r="MDY50" s="322"/>
      <c r="MDZ50" s="323"/>
      <c r="MEA50" s="1160"/>
      <c r="MEB50" s="324"/>
      <c r="MEC50" s="325"/>
      <c r="MED50" s="326"/>
      <c r="MEE50" s="327"/>
      <c r="MEF50" s="328"/>
      <c r="MEG50" s="269"/>
      <c r="MEH50" s="267"/>
      <c r="MEI50" s="322"/>
      <c r="MEJ50" s="323"/>
      <c r="MEK50" s="1160"/>
      <c r="MEL50" s="324"/>
      <c r="MEM50" s="325"/>
      <c r="MEN50" s="326"/>
      <c r="MEO50" s="327"/>
      <c r="MEP50" s="328"/>
      <c r="MEQ50" s="269"/>
      <c r="MER50" s="267"/>
      <c r="MES50" s="322"/>
      <c r="MET50" s="323"/>
      <c r="MEU50" s="1160"/>
      <c r="MEV50" s="324"/>
      <c r="MEW50" s="325"/>
      <c r="MEX50" s="326"/>
      <c r="MEY50" s="327"/>
      <c r="MEZ50" s="328"/>
      <c r="MFA50" s="269"/>
      <c r="MFB50" s="267"/>
      <c r="MFC50" s="322"/>
      <c r="MFD50" s="323"/>
      <c r="MFE50" s="1160"/>
      <c r="MFF50" s="324"/>
      <c r="MFG50" s="325"/>
      <c r="MFH50" s="326"/>
      <c r="MFI50" s="327"/>
      <c r="MFJ50" s="328"/>
      <c r="MFK50" s="269"/>
      <c r="MFL50" s="267"/>
      <c r="MFM50" s="322"/>
      <c r="MFN50" s="323"/>
      <c r="MFO50" s="1160"/>
      <c r="MFP50" s="324"/>
      <c r="MFQ50" s="325"/>
      <c r="MFR50" s="326"/>
      <c r="MFS50" s="327"/>
      <c r="MFT50" s="328"/>
      <c r="MFU50" s="269"/>
      <c r="MFV50" s="267"/>
      <c r="MFW50" s="322"/>
      <c r="MFX50" s="323"/>
      <c r="MFY50" s="1160"/>
      <c r="MFZ50" s="324"/>
      <c r="MGA50" s="325"/>
      <c r="MGB50" s="326"/>
      <c r="MGC50" s="327"/>
      <c r="MGD50" s="328"/>
      <c r="MGE50" s="269"/>
      <c r="MGF50" s="267"/>
      <c r="MGG50" s="322"/>
      <c r="MGH50" s="323"/>
      <c r="MGI50" s="1160"/>
      <c r="MGJ50" s="324"/>
      <c r="MGK50" s="325"/>
      <c r="MGL50" s="326"/>
      <c r="MGM50" s="327"/>
      <c r="MGN50" s="328"/>
      <c r="MGO50" s="269"/>
      <c r="MGP50" s="267"/>
      <c r="MGQ50" s="322"/>
      <c r="MGR50" s="323"/>
      <c r="MGS50" s="1160"/>
      <c r="MGT50" s="324"/>
      <c r="MGU50" s="325"/>
      <c r="MGV50" s="326"/>
      <c r="MGW50" s="327"/>
      <c r="MGX50" s="328"/>
      <c r="MGY50" s="269"/>
      <c r="MGZ50" s="267"/>
      <c r="MHA50" s="322"/>
      <c r="MHB50" s="323"/>
      <c r="MHC50" s="1160"/>
      <c r="MHD50" s="324"/>
      <c r="MHE50" s="325"/>
      <c r="MHF50" s="326"/>
      <c r="MHG50" s="327"/>
      <c r="MHH50" s="328"/>
      <c r="MHI50" s="269"/>
      <c r="MHJ50" s="267"/>
      <c r="MHK50" s="322"/>
      <c r="MHL50" s="323"/>
      <c r="MHM50" s="1160"/>
      <c r="MHN50" s="324"/>
      <c r="MHO50" s="325"/>
      <c r="MHP50" s="326"/>
      <c r="MHQ50" s="327"/>
      <c r="MHR50" s="328"/>
      <c r="MHS50" s="269"/>
      <c r="MHT50" s="267"/>
      <c r="MHU50" s="322"/>
      <c r="MHV50" s="323"/>
      <c r="MHW50" s="1160"/>
      <c r="MHX50" s="324"/>
      <c r="MHY50" s="325"/>
      <c r="MHZ50" s="326"/>
      <c r="MIA50" s="327"/>
      <c r="MIB50" s="328"/>
      <c r="MIC50" s="269"/>
      <c r="MID50" s="267"/>
      <c r="MIE50" s="322"/>
      <c r="MIF50" s="323"/>
      <c r="MIG50" s="1160"/>
      <c r="MIH50" s="324"/>
      <c r="MII50" s="325"/>
      <c r="MIJ50" s="326"/>
      <c r="MIK50" s="327"/>
      <c r="MIL50" s="328"/>
      <c r="MIM50" s="269"/>
      <c r="MIN50" s="267"/>
      <c r="MIO50" s="322"/>
      <c r="MIP50" s="323"/>
      <c r="MIQ50" s="1160"/>
      <c r="MIR50" s="324"/>
      <c r="MIS50" s="325"/>
      <c r="MIT50" s="326"/>
      <c r="MIU50" s="327"/>
      <c r="MIV50" s="328"/>
      <c r="MIW50" s="269"/>
      <c r="MIX50" s="267"/>
      <c r="MIY50" s="322"/>
      <c r="MIZ50" s="323"/>
      <c r="MJA50" s="1160"/>
      <c r="MJB50" s="324"/>
      <c r="MJC50" s="325"/>
      <c r="MJD50" s="326"/>
      <c r="MJE50" s="327"/>
      <c r="MJF50" s="328"/>
      <c r="MJG50" s="269"/>
      <c r="MJH50" s="267"/>
      <c r="MJI50" s="322"/>
      <c r="MJJ50" s="323"/>
      <c r="MJK50" s="1160"/>
      <c r="MJL50" s="324"/>
      <c r="MJM50" s="325"/>
      <c r="MJN50" s="326"/>
      <c r="MJO50" s="327"/>
      <c r="MJP50" s="328"/>
      <c r="MJQ50" s="269"/>
      <c r="MJR50" s="267"/>
      <c r="MJS50" s="322"/>
      <c r="MJT50" s="323"/>
      <c r="MJU50" s="1160"/>
      <c r="MJV50" s="324"/>
      <c r="MJW50" s="325"/>
      <c r="MJX50" s="326"/>
      <c r="MJY50" s="327"/>
      <c r="MJZ50" s="328"/>
      <c r="MKA50" s="269"/>
      <c r="MKB50" s="267"/>
      <c r="MKC50" s="322"/>
      <c r="MKD50" s="323"/>
      <c r="MKE50" s="1160"/>
      <c r="MKF50" s="324"/>
      <c r="MKG50" s="325"/>
      <c r="MKH50" s="326"/>
      <c r="MKI50" s="327"/>
      <c r="MKJ50" s="328"/>
      <c r="MKK50" s="269"/>
      <c r="MKL50" s="267"/>
      <c r="MKM50" s="322"/>
      <c r="MKN50" s="323"/>
      <c r="MKO50" s="1160"/>
      <c r="MKP50" s="324"/>
      <c r="MKQ50" s="325"/>
      <c r="MKR50" s="326"/>
      <c r="MKS50" s="327"/>
      <c r="MKT50" s="328"/>
      <c r="MKU50" s="269"/>
      <c r="MKV50" s="267"/>
      <c r="MKW50" s="322"/>
      <c r="MKX50" s="323"/>
      <c r="MKY50" s="1160"/>
      <c r="MKZ50" s="324"/>
      <c r="MLA50" s="325"/>
      <c r="MLB50" s="326"/>
      <c r="MLC50" s="327"/>
      <c r="MLD50" s="328"/>
      <c r="MLE50" s="269"/>
      <c r="MLF50" s="267"/>
      <c r="MLG50" s="322"/>
      <c r="MLH50" s="323"/>
      <c r="MLI50" s="1160"/>
      <c r="MLJ50" s="324"/>
      <c r="MLK50" s="325"/>
      <c r="MLL50" s="326"/>
      <c r="MLM50" s="327"/>
      <c r="MLN50" s="328"/>
      <c r="MLO50" s="269"/>
      <c r="MLP50" s="267"/>
      <c r="MLQ50" s="322"/>
      <c r="MLR50" s="323"/>
      <c r="MLS50" s="1160"/>
      <c r="MLT50" s="324"/>
      <c r="MLU50" s="325"/>
      <c r="MLV50" s="326"/>
      <c r="MLW50" s="327"/>
      <c r="MLX50" s="328"/>
      <c r="MLY50" s="269"/>
      <c r="MLZ50" s="267"/>
      <c r="MMA50" s="322"/>
      <c r="MMB50" s="323"/>
      <c r="MMC50" s="1160"/>
      <c r="MMD50" s="324"/>
      <c r="MME50" s="325"/>
      <c r="MMF50" s="326"/>
      <c r="MMG50" s="327"/>
      <c r="MMH50" s="328"/>
      <c r="MMI50" s="269"/>
      <c r="MMJ50" s="267"/>
      <c r="MMK50" s="322"/>
      <c r="MML50" s="323"/>
      <c r="MMM50" s="1160"/>
      <c r="MMN50" s="324"/>
      <c r="MMO50" s="325"/>
      <c r="MMP50" s="326"/>
      <c r="MMQ50" s="327"/>
      <c r="MMR50" s="328"/>
      <c r="MMS50" s="269"/>
      <c r="MMT50" s="267"/>
      <c r="MMU50" s="322"/>
      <c r="MMV50" s="323"/>
      <c r="MMW50" s="1160"/>
      <c r="MMX50" s="324"/>
      <c r="MMY50" s="325"/>
      <c r="MMZ50" s="326"/>
      <c r="MNA50" s="327"/>
      <c r="MNB50" s="328"/>
      <c r="MNC50" s="269"/>
      <c r="MND50" s="267"/>
      <c r="MNE50" s="322"/>
      <c r="MNF50" s="323"/>
      <c r="MNG50" s="1160"/>
      <c r="MNH50" s="324"/>
      <c r="MNI50" s="325"/>
      <c r="MNJ50" s="326"/>
      <c r="MNK50" s="327"/>
      <c r="MNL50" s="328"/>
      <c r="MNM50" s="269"/>
      <c r="MNN50" s="267"/>
      <c r="MNO50" s="322"/>
      <c r="MNP50" s="323"/>
      <c r="MNQ50" s="1160"/>
      <c r="MNR50" s="324"/>
      <c r="MNS50" s="325"/>
      <c r="MNT50" s="326"/>
      <c r="MNU50" s="327"/>
      <c r="MNV50" s="328"/>
      <c r="MNW50" s="269"/>
      <c r="MNX50" s="267"/>
      <c r="MNY50" s="322"/>
      <c r="MNZ50" s="323"/>
      <c r="MOA50" s="1160"/>
      <c r="MOB50" s="324"/>
      <c r="MOC50" s="325"/>
      <c r="MOD50" s="326"/>
      <c r="MOE50" s="327"/>
      <c r="MOF50" s="328"/>
      <c r="MOG50" s="269"/>
      <c r="MOH50" s="267"/>
      <c r="MOI50" s="322"/>
      <c r="MOJ50" s="323"/>
      <c r="MOK50" s="1160"/>
      <c r="MOL50" s="324"/>
      <c r="MOM50" s="325"/>
      <c r="MON50" s="326"/>
      <c r="MOO50" s="327"/>
      <c r="MOP50" s="328"/>
      <c r="MOQ50" s="269"/>
      <c r="MOR50" s="267"/>
      <c r="MOS50" s="322"/>
      <c r="MOT50" s="323"/>
      <c r="MOU50" s="1160"/>
      <c r="MOV50" s="324"/>
      <c r="MOW50" s="325"/>
      <c r="MOX50" s="326"/>
      <c r="MOY50" s="327"/>
      <c r="MOZ50" s="328"/>
      <c r="MPA50" s="269"/>
      <c r="MPB50" s="267"/>
      <c r="MPC50" s="322"/>
      <c r="MPD50" s="323"/>
      <c r="MPE50" s="1160"/>
      <c r="MPF50" s="324"/>
      <c r="MPG50" s="325"/>
      <c r="MPH50" s="326"/>
      <c r="MPI50" s="327"/>
      <c r="MPJ50" s="328"/>
      <c r="MPK50" s="269"/>
      <c r="MPL50" s="267"/>
      <c r="MPM50" s="322"/>
      <c r="MPN50" s="323"/>
      <c r="MPO50" s="1160"/>
      <c r="MPP50" s="324"/>
      <c r="MPQ50" s="325"/>
      <c r="MPR50" s="326"/>
      <c r="MPS50" s="327"/>
      <c r="MPT50" s="328"/>
      <c r="MPU50" s="269"/>
      <c r="MPV50" s="267"/>
      <c r="MPW50" s="322"/>
      <c r="MPX50" s="323"/>
      <c r="MPY50" s="1160"/>
      <c r="MPZ50" s="324"/>
      <c r="MQA50" s="325"/>
      <c r="MQB50" s="326"/>
      <c r="MQC50" s="327"/>
      <c r="MQD50" s="328"/>
      <c r="MQE50" s="269"/>
      <c r="MQF50" s="267"/>
      <c r="MQG50" s="322"/>
      <c r="MQH50" s="323"/>
      <c r="MQI50" s="1160"/>
      <c r="MQJ50" s="324"/>
      <c r="MQK50" s="325"/>
      <c r="MQL50" s="326"/>
      <c r="MQM50" s="327"/>
      <c r="MQN50" s="328"/>
      <c r="MQO50" s="269"/>
      <c r="MQP50" s="267"/>
      <c r="MQQ50" s="322"/>
      <c r="MQR50" s="323"/>
      <c r="MQS50" s="1160"/>
      <c r="MQT50" s="324"/>
      <c r="MQU50" s="325"/>
      <c r="MQV50" s="326"/>
      <c r="MQW50" s="327"/>
      <c r="MQX50" s="328"/>
      <c r="MQY50" s="269"/>
      <c r="MQZ50" s="267"/>
      <c r="MRA50" s="322"/>
      <c r="MRB50" s="323"/>
      <c r="MRC50" s="1160"/>
      <c r="MRD50" s="324"/>
      <c r="MRE50" s="325"/>
      <c r="MRF50" s="326"/>
      <c r="MRG50" s="327"/>
      <c r="MRH50" s="328"/>
      <c r="MRI50" s="269"/>
      <c r="MRJ50" s="267"/>
      <c r="MRK50" s="322"/>
      <c r="MRL50" s="323"/>
      <c r="MRM50" s="1160"/>
      <c r="MRN50" s="324"/>
      <c r="MRO50" s="325"/>
      <c r="MRP50" s="326"/>
      <c r="MRQ50" s="327"/>
      <c r="MRR50" s="328"/>
      <c r="MRS50" s="269"/>
      <c r="MRT50" s="267"/>
      <c r="MRU50" s="322"/>
      <c r="MRV50" s="323"/>
      <c r="MRW50" s="1160"/>
      <c r="MRX50" s="324"/>
      <c r="MRY50" s="325"/>
      <c r="MRZ50" s="326"/>
      <c r="MSA50" s="327"/>
      <c r="MSB50" s="328"/>
      <c r="MSC50" s="269"/>
      <c r="MSD50" s="267"/>
      <c r="MSE50" s="322"/>
      <c r="MSF50" s="323"/>
      <c r="MSG50" s="1160"/>
      <c r="MSH50" s="324"/>
      <c r="MSI50" s="325"/>
      <c r="MSJ50" s="326"/>
      <c r="MSK50" s="327"/>
      <c r="MSL50" s="328"/>
      <c r="MSM50" s="269"/>
      <c r="MSN50" s="267"/>
      <c r="MSO50" s="322"/>
      <c r="MSP50" s="323"/>
      <c r="MSQ50" s="1160"/>
      <c r="MSR50" s="324"/>
      <c r="MSS50" s="325"/>
      <c r="MST50" s="326"/>
      <c r="MSU50" s="327"/>
      <c r="MSV50" s="328"/>
      <c r="MSW50" s="269"/>
      <c r="MSX50" s="267"/>
      <c r="MSY50" s="322"/>
      <c r="MSZ50" s="323"/>
      <c r="MTA50" s="1160"/>
      <c r="MTB50" s="324"/>
      <c r="MTC50" s="325"/>
      <c r="MTD50" s="326"/>
      <c r="MTE50" s="327"/>
      <c r="MTF50" s="328"/>
      <c r="MTG50" s="269"/>
      <c r="MTH50" s="267"/>
      <c r="MTI50" s="322"/>
      <c r="MTJ50" s="323"/>
      <c r="MTK50" s="1160"/>
      <c r="MTL50" s="324"/>
      <c r="MTM50" s="325"/>
      <c r="MTN50" s="326"/>
      <c r="MTO50" s="327"/>
      <c r="MTP50" s="328"/>
      <c r="MTQ50" s="269"/>
      <c r="MTR50" s="267"/>
      <c r="MTS50" s="322"/>
      <c r="MTT50" s="323"/>
      <c r="MTU50" s="1160"/>
      <c r="MTV50" s="324"/>
      <c r="MTW50" s="325"/>
      <c r="MTX50" s="326"/>
      <c r="MTY50" s="327"/>
      <c r="MTZ50" s="328"/>
      <c r="MUA50" s="269"/>
      <c r="MUB50" s="267"/>
      <c r="MUC50" s="322"/>
      <c r="MUD50" s="323"/>
      <c r="MUE50" s="1160"/>
      <c r="MUF50" s="324"/>
      <c r="MUG50" s="325"/>
      <c r="MUH50" s="326"/>
      <c r="MUI50" s="327"/>
      <c r="MUJ50" s="328"/>
      <c r="MUK50" s="269"/>
      <c r="MUL50" s="267"/>
      <c r="MUM50" s="322"/>
      <c r="MUN50" s="323"/>
      <c r="MUO50" s="1160"/>
      <c r="MUP50" s="324"/>
      <c r="MUQ50" s="325"/>
      <c r="MUR50" s="326"/>
      <c r="MUS50" s="327"/>
      <c r="MUT50" s="328"/>
      <c r="MUU50" s="269"/>
      <c r="MUV50" s="267"/>
      <c r="MUW50" s="322"/>
      <c r="MUX50" s="323"/>
      <c r="MUY50" s="1160"/>
      <c r="MUZ50" s="324"/>
      <c r="MVA50" s="325"/>
      <c r="MVB50" s="326"/>
      <c r="MVC50" s="327"/>
      <c r="MVD50" s="328"/>
      <c r="MVE50" s="269"/>
      <c r="MVF50" s="267"/>
      <c r="MVG50" s="322"/>
      <c r="MVH50" s="323"/>
      <c r="MVI50" s="1160"/>
      <c r="MVJ50" s="324"/>
      <c r="MVK50" s="325"/>
      <c r="MVL50" s="326"/>
      <c r="MVM50" s="327"/>
      <c r="MVN50" s="328"/>
      <c r="MVO50" s="269"/>
      <c r="MVP50" s="267"/>
      <c r="MVQ50" s="322"/>
      <c r="MVR50" s="323"/>
      <c r="MVS50" s="1160"/>
      <c r="MVT50" s="324"/>
      <c r="MVU50" s="325"/>
      <c r="MVV50" s="326"/>
      <c r="MVW50" s="327"/>
      <c r="MVX50" s="328"/>
      <c r="MVY50" s="269"/>
      <c r="MVZ50" s="267"/>
      <c r="MWA50" s="322"/>
      <c r="MWB50" s="323"/>
      <c r="MWC50" s="1160"/>
      <c r="MWD50" s="324"/>
      <c r="MWE50" s="325"/>
      <c r="MWF50" s="326"/>
      <c r="MWG50" s="327"/>
      <c r="MWH50" s="328"/>
      <c r="MWI50" s="269"/>
      <c r="MWJ50" s="267"/>
      <c r="MWK50" s="322"/>
      <c r="MWL50" s="323"/>
      <c r="MWM50" s="1160"/>
      <c r="MWN50" s="324"/>
      <c r="MWO50" s="325"/>
      <c r="MWP50" s="326"/>
      <c r="MWQ50" s="327"/>
      <c r="MWR50" s="328"/>
      <c r="MWS50" s="269"/>
      <c r="MWT50" s="267"/>
      <c r="MWU50" s="322"/>
      <c r="MWV50" s="323"/>
      <c r="MWW50" s="1160"/>
      <c r="MWX50" s="324"/>
      <c r="MWY50" s="325"/>
      <c r="MWZ50" s="326"/>
      <c r="MXA50" s="327"/>
      <c r="MXB50" s="328"/>
      <c r="MXC50" s="269"/>
      <c r="MXD50" s="267"/>
      <c r="MXE50" s="322"/>
      <c r="MXF50" s="323"/>
      <c r="MXG50" s="1160"/>
      <c r="MXH50" s="324"/>
      <c r="MXI50" s="325"/>
      <c r="MXJ50" s="326"/>
      <c r="MXK50" s="327"/>
      <c r="MXL50" s="328"/>
      <c r="MXM50" s="269"/>
      <c r="MXN50" s="267"/>
      <c r="MXO50" s="322"/>
      <c r="MXP50" s="323"/>
      <c r="MXQ50" s="1160"/>
      <c r="MXR50" s="324"/>
      <c r="MXS50" s="325"/>
      <c r="MXT50" s="326"/>
      <c r="MXU50" s="327"/>
      <c r="MXV50" s="328"/>
      <c r="MXW50" s="269"/>
      <c r="MXX50" s="267"/>
      <c r="MXY50" s="322"/>
      <c r="MXZ50" s="323"/>
      <c r="MYA50" s="1160"/>
      <c r="MYB50" s="324"/>
      <c r="MYC50" s="325"/>
      <c r="MYD50" s="326"/>
      <c r="MYE50" s="327"/>
      <c r="MYF50" s="328"/>
      <c r="MYG50" s="269"/>
      <c r="MYH50" s="267"/>
      <c r="MYI50" s="322"/>
      <c r="MYJ50" s="323"/>
      <c r="MYK50" s="1160"/>
      <c r="MYL50" s="324"/>
      <c r="MYM50" s="325"/>
      <c r="MYN50" s="326"/>
      <c r="MYO50" s="327"/>
      <c r="MYP50" s="328"/>
      <c r="MYQ50" s="269"/>
      <c r="MYR50" s="267"/>
      <c r="MYS50" s="322"/>
      <c r="MYT50" s="323"/>
      <c r="MYU50" s="1160"/>
      <c r="MYV50" s="324"/>
      <c r="MYW50" s="325"/>
      <c r="MYX50" s="326"/>
      <c r="MYY50" s="327"/>
      <c r="MYZ50" s="328"/>
      <c r="MZA50" s="269"/>
      <c r="MZB50" s="267"/>
      <c r="MZC50" s="322"/>
      <c r="MZD50" s="323"/>
      <c r="MZE50" s="1160"/>
      <c r="MZF50" s="324"/>
      <c r="MZG50" s="325"/>
      <c r="MZH50" s="326"/>
      <c r="MZI50" s="327"/>
      <c r="MZJ50" s="328"/>
      <c r="MZK50" s="269"/>
      <c r="MZL50" s="267"/>
      <c r="MZM50" s="322"/>
      <c r="MZN50" s="323"/>
      <c r="MZO50" s="1160"/>
      <c r="MZP50" s="324"/>
      <c r="MZQ50" s="325"/>
      <c r="MZR50" s="326"/>
      <c r="MZS50" s="327"/>
      <c r="MZT50" s="328"/>
      <c r="MZU50" s="269"/>
      <c r="MZV50" s="267"/>
      <c r="MZW50" s="322"/>
      <c r="MZX50" s="323"/>
      <c r="MZY50" s="1160"/>
      <c r="MZZ50" s="324"/>
      <c r="NAA50" s="325"/>
      <c r="NAB50" s="326"/>
      <c r="NAC50" s="327"/>
      <c r="NAD50" s="328"/>
      <c r="NAE50" s="269"/>
      <c r="NAF50" s="267"/>
      <c r="NAG50" s="322"/>
      <c r="NAH50" s="323"/>
      <c r="NAI50" s="1160"/>
      <c r="NAJ50" s="324"/>
      <c r="NAK50" s="325"/>
      <c r="NAL50" s="326"/>
      <c r="NAM50" s="327"/>
      <c r="NAN50" s="328"/>
      <c r="NAO50" s="269"/>
      <c r="NAP50" s="267"/>
      <c r="NAQ50" s="322"/>
      <c r="NAR50" s="323"/>
      <c r="NAS50" s="1160"/>
      <c r="NAT50" s="324"/>
      <c r="NAU50" s="325"/>
      <c r="NAV50" s="326"/>
      <c r="NAW50" s="327"/>
      <c r="NAX50" s="328"/>
      <c r="NAY50" s="269"/>
      <c r="NAZ50" s="267"/>
      <c r="NBA50" s="322"/>
      <c r="NBB50" s="323"/>
      <c r="NBC50" s="1160"/>
      <c r="NBD50" s="324"/>
      <c r="NBE50" s="325"/>
      <c r="NBF50" s="326"/>
      <c r="NBG50" s="327"/>
      <c r="NBH50" s="328"/>
      <c r="NBI50" s="269"/>
      <c r="NBJ50" s="267"/>
      <c r="NBK50" s="322"/>
      <c r="NBL50" s="323"/>
      <c r="NBM50" s="1160"/>
      <c r="NBN50" s="324"/>
      <c r="NBO50" s="325"/>
      <c r="NBP50" s="326"/>
      <c r="NBQ50" s="327"/>
      <c r="NBR50" s="328"/>
      <c r="NBS50" s="269"/>
      <c r="NBT50" s="267"/>
      <c r="NBU50" s="322"/>
      <c r="NBV50" s="323"/>
      <c r="NBW50" s="1160"/>
      <c r="NBX50" s="324"/>
      <c r="NBY50" s="325"/>
      <c r="NBZ50" s="326"/>
      <c r="NCA50" s="327"/>
      <c r="NCB50" s="328"/>
      <c r="NCC50" s="269"/>
      <c r="NCD50" s="267"/>
      <c r="NCE50" s="322"/>
      <c r="NCF50" s="323"/>
      <c r="NCG50" s="1160"/>
      <c r="NCH50" s="324"/>
      <c r="NCI50" s="325"/>
      <c r="NCJ50" s="326"/>
      <c r="NCK50" s="327"/>
      <c r="NCL50" s="328"/>
      <c r="NCM50" s="269"/>
      <c r="NCN50" s="267"/>
      <c r="NCO50" s="322"/>
      <c r="NCP50" s="323"/>
      <c r="NCQ50" s="1160"/>
      <c r="NCR50" s="324"/>
      <c r="NCS50" s="325"/>
      <c r="NCT50" s="326"/>
      <c r="NCU50" s="327"/>
      <c r="NCV50" s="328"/>
      <c r="NCW50" s="269"/>
      <c r="NCX50" s="267"/>
      <c r="NCY50" s="322"/>
      <c r="NCZ50" s="323"/>
      <c r="NDA50" s="1160"/>
      <c r="NDB50" s="324"/>
      <c r="NDC50" s="325"/>
      <c r="NDD50" s="326"/>
      <c r="NDE50" s="327"/>
      <c r="NDF50" s="328"/>
      <c r="NDG50" s="269"/>
      <c r="NDH50" s="267"/>
      <c r="NDI50" s="322"/>
      <c r="NDJ50" s="323"/>
      <c r="NDK50" s="1160"/>
      <c r="NDL50" s="324"/>
      <c r="NDM50" s="325"/>
      <c r="NDN50" s="326"/>
      <c r="NDO50" s="327"/>
      <c r="NDP50" s="328"/>
      <c r="NDQ50" s="269"/>
      <c r="NDR50" s="267"/>
      <c r="NDS50" s="322"/>
      <c r="NDT50" s="323"/>
      <c r="NDU50" s="1160"/>
      <c r="NDV50" s="324"/>
      <c r="NDW50" s="325"/>
      <c r="NDX50" s="326"/>
      <c r="NDY50" s="327"/>
      <c r="NDZ50" s="328"/>
      <c r="NEA50" s="269"/>
      <c r="NEB50" s="267"/>
      <c r="NEC50" s="322"/>
      <c r="NED50" s="323"/>
      <c r="NEE50" s="1160"/>
      <c r="NEF50" s="324"/>
      <c r="NEG50" s="325"/>
      <c r="NEH50" s="326"/>
      <c r="NEI50" s="327"/>
      <c r="NEJ50" s="328"/>
      <c r="NEK50" s="269"/>
      <c r="NEL50" s="267"/>
      <c r="NEM50" s="322"/>
      <c r="NEN50" s="323"/>
      <c r="NEO50" s="1160"/>
      <c r="NEP50" s="324"/>
      <c r="NEQ50" s="325"/>
      <c r="NER50" s="326"/>
      <c r="NES50" s="327"/>
      <c r="NET50" s="328"/>
      <c r="NEU50" s="269"/>
      <c r="NEV50" s="267"/>
      <c r="NEW50" s="322"/>
      <c r="NEX50" s="323"/>
      <c r="NEY50" s="1160"/>
      <c r="NEZ50" s="324"/>
      <c r="NFA50" s="325"/>
      <c r="NFB50" s="326"/>
      <c r="NFC50" s="327"/>
      <c r="NFD50" s="328"/>
      <c r="NFE50" s="269"/>
      <c r="NFF50" s="267"/>
      <c r="NFG50" s="322"/>
      <c r="NFH50" s="323"/>
      <c r="NFI50" s="1160"/>
      <c r="NFJ50" s="324"/>
      <c r="NFK50" s="325"/>
      <c r="NFL50" s="326"/>
      <c r="NFM50" s="327"/>
      <c r="NFN50" s="328"/>
      <c r="NFO50" s="269"/>
      <c r="NFP50" s="267"/>
      <c r="NFQ50" s="322"/>
      <c r="NFR50" s="323"/>
      <c r="NFS50" s="1160"/>
      <c r="NFT50" s="324"/>
      <c r="NFU50" s="325"/>
      <c r="NFV50" s="326"/>
      <c r="NFW50" s="327"/>
      <c r="NFX50" s="328"/>
      <c r="NFY50" s="269"/>
      <c r="NFZ50" s="267"/>
      <c r="NGA50" s="322"/>
      <c r="NGB50" s="323"/>
      <c r="NGC50" s="1160"/>
      <c r="NGD50" s="324"/>
      <c r="NGE50" s="325"/>
      <c r="NGF50" s="326"/>
      <c r="NGG50" s="327"/>
      <c r="NGH50" s="328"/>
      <c r="NGI50" s="269"/>
      <c r="NGJ50" s="267"/>
      <c r="NGK50" s="322"/>
      <c r="NGL50" s="323"/>
      <c r="NGM50" s="1160"/>
      <c r="NGN50" s="324"/>
      <c r="NGO50" s="325"/>
      <c r="NGP50" s="326"/>
      <c r="NGQ50" s="327"/>
      <c r="NGR50" s="328"/>
      <c r="NGS50" s="269"/>
      <c r="NGT50" s="267"/>
      <c r="NGU50" s="322"/>
      <c r="NGV50" s="323"/>
      <c r="NGW50" s="1160"/>
      <c r="NGX50" s="324"/>
      <c r="NGY50" s="325"/>
      <c r="NGZ50" s="326"/>
      <c r="NHA50" s="327"/>
      <c r="NHB50" s="328"/>
      <c r="NHC50" s="269"/>
      <c r="NHD50" s="267"/>
      <c r="NHE50" s="322"/>
      <c r="NHF50" s="323"/>
      <c r="NHG50" s="1160"/>
      <c r="NHH50" s="324"/>
      <c r="NHI50" s="325"/>
      <c r="NHJ50" s="326"/>
      <c r="NHK50" s="327"/>
      <c r="NHL50" s="328"/>
      <c r="NHM50" s="269"/>
      <c r="NHN50" s="267"/>
      <c r="NHO50" s="322"/>
      <c r="NHP50" s="323"/>
      <c r="NHQ50" s="1160"/>
      <c r="NHR50" s="324"/>
      <c r="NHS50" s="325"/>
      <c r="NHT50" s="326"/>
      <c r="NHU50" s="327"/>
      <c r="NHV50" s="328"/>
      <c r="NHW50" s="269"/>
      <c r="NHX50" s="267"/>
      <c r="NHY50" s="322"/>
      <c r="NHZ50" s="323"/>
      <c r="NIA50" s="1160"/>
      <c r="NIB50" s="324"/>
      <c r="NIC50" s="325"/>
      <c r="NID50" s="326"/>
      <c r="NIE50" s="327"/>
      <c r="NIF50" s="328"/>
      <c r="NIG50" s="269"/>
      <c r="NIH50" s="267"/>
      <c r="NII50" s="322"/>
      <c r="NIJ50" s="323"/>
      <c r="NIK50" s="1160"/>
      <c r="NIL50" s="324"/>
      <c r="NIM50" s="325"/>
      <c r="NIN50" s="326"/>
      <c r="NIO50" s="327"/>
      <c r="NIP50" s="328"/>
      <c r="NIQ50" s="269"/>
      <c r="NIR50" s="267"/>
      <c r="NIS50" s="322"/>
      <c r="NIT50" s="323"/>
      <c r="NIU50" s="1160"/>
      <c r="NIV50" s="324"/>
      <c r="NIW50" s="325"/>
      <c r="NIX50" s="326"/>
      <c r="NIY50" s="327"/>
      <c r="NIZ50" s="328"/>
      <c r="NJA50" s="269"/>
      <c r="NJB50" s="267"/>
      <c r="NJC50" s="322"/>
      <c r="NJD50" s="323"/>
      <c r="NJE50" s="1160"/>
      <c r="NJF50" s="324"/>
      <c r="NJG50" s="325"/>
      <c r="NJH50" s="326"/>
      <c r="NJI50" s="327"/>
      <c r="NJJ50" s="328"/>
      <c r="NJK50" s="269"/>
      <c r="NJL50" s="267"/>
      <c r="NJM50" s="322"/>
      <c r="NJN50" s="323"/>
      <c r="NJO50" s="1160"/>
      <c r="NJP50" s="324"/>
      <c r="NJQ50" s="325"/>
      <c r="NJR50" s="326"/>
      <c r="NJS50" s="327"/>
      <c r="NJT50" s="328"/>
      <c r="NJU50" s="269"/>
      <c r="NJV50" s="267"/>
      <c r="NJW50" s="322"/>
      <c r="NJX50" s="323"/>
      <c r="NJY50" s="1160"/>
      <c r="NJZ50" s="324"/>
      <c r="NKA50" s="325"/>
      <c r="NKB50" s="326"/>
      <c r="NKC50" s="327"/>
      <c r="NKD50" s="328"/>
      <c r="NKE50" s="269"/>
      <c r="NKF50" s="267"/>
      <c r="NKG50" s="322"/>
      <c r="NKH50" s="323"/>
      <c r="NKI50" s="1160"/>
      <c r="NKJ50" s="324"/>
      <c r="NKK50" s="325"/>
      <c r="NKL50" s="326"/>
      <c r="NKM50" s="327"/>
      <c r="NKN50" s="328"/>
      <c r="NKO50" s="269"/>
      <c r="NKP50" s="267"/>
      <c r="NKQ50" s="322"/>
      <c r="NKR50" s="323"/>
      <c r="NKS50" s="1160"/>
      <c r="NKT50" s="324"/>
      <c r="NKU50" s="325"/>
      <c r="NKV50" s="326"/>
      <c r="NKW50" s="327"/>
      <c r="NKX50" s="328"/>
      <c r="NKY50" s="269"/>
      <c r="NKZ50" s="267"/>
      <c r="NLA50" s="322"/>
      <c r="NLB50" s="323"/>
      <c r="NLC50" s="1160"/>
      <c r="NLD50" s="324"/>
      <c r="NLE50" s="325"/>
      <c r="NLF50" s="326"/>
      <c r="NLG50" s="327"/>
      <c r="NLH50" s="328"/>
      <c r="NLI50" s="269"/>
      <c r="NLJ50" s="267"/>
      <c r="NLK50" s="322"/>
      <c r="NLL50" s="323"/>
      <c r="NLM50" s="1160"/>
      <c r="NLN50" s="324"/>
      <c r="NLO50" s="325"/>
      <c r="NLP50" s="326"/>
      <c r="NLQ50" s="327"/>
      <c r="NLR50" s="328"/>
      <c r="NLS50" s="269"/>
      <c r="NLT50" s="267"/>
      <c r="NLU50" s="322"/>
      <c r="NLV50" s="323"/>
      <c r="NLW50" s="1160"/>
      <c r="NLX50" s="324"/>
      <c r="NLY50" s="325"/>
      <c r="NLZ50" s="326"/>
      <c r="NMA50" s="327"/>
      <c r="NMB50" s="328"/>
      <c r="NMC50" s="269"/>
      <c r="NMD50" s="267"/>
      <c r="NME50" s="322"/>
      <c r="NMF50" s="323"/>
      <c r="NMG50" s="1160"/>
      <c r="NMH50" s="324"/>
      <c r="NMI50" s="325"/>
      <c r="NMJ50" s="326"/>
      <c r="NMK50" s="327"/>
      <c r="NML50" s="328"/>
      <c r="NMM50" s="269"/>
      <c r="NMN50" s="267"/>
      <c r="NMO50" s="322"/>
      <c r="NMP50" s="323"/>
      <c r="NMQ50" s="1160"/>
      <c r="NMR50" s="324"/>
      <c r="NMS50" s="325"/>
      <c r="NMT50" s="326"/>
      <c r="NMU50" s="327"/>
      <c r="NMV50" s="328"/>
      <c r="NMW50" s="269"/>
      <c r="NMX50" s="267"/>
      <c r="NMY50" s="322"/>
      <c r="NMZ50" s="323"/>
      <c r="NNA50" s="1160"/>
      <c r="NNB50" s="324"/>
      <c r="NNC50" s="325"/>
      <c r="NND50" s="326"/>
      <c r="NNE50" s="327"/>
      <c r="NNF50" s="328"/>
      <c r="NNG50" s="269"/>
      <c r="NNH50" s="267"/>
      <c r="NNI50" s="322"/>
      <c r="NNJ50" s="323"/>
      <c r="NNK50" s="1160"/>
      <c r="NNL50" s="324"/>
      <c r="NNM50" s="325"/>
      <c r="NNN50" s="326"/>
      <c r="NNO50" s="327"/>
      <c r="NNP50" s="328"/>
      <c r="NNQ50" s="269"/>
      <c r="NNR50" s="267"/>
      <c r="NNS50" s="322"/>
      <c r="NNT50" s="323"/>
      <c r="NNU50" s="1160"/>
      <c r="NNV50" s="324"/>
      <c r="NNW50" s="325"/>
      <c r="NNX50" s="326"/>
      <c r="NNY50" s="327"/>
      <c r="NNZ50" s="328"/>
      <c r="NOA50" s="269"/>
      <c r="NOB50" s="267"/>
      <c r="NOC50" s="322"/>
      <c r="NOD50" s="323"/>
      <c r="NOE50" s="1160"/>
      <c r="NOF50" s="324"/>
      <c r="NOG50" s="325"/>
      <c r="NOH50" s="326"/>
      <c r="NOI50" s="327"/>
      <c r="NOJ50" s="328"/>
      <c r="NOK50" s="269"/>
      <c r="NOL50" s="267"/>
      <c r="NOM50" s="322"/>
      <c r="NON50" s="323"/>
      <c r="NOO50" s="1160"/>
      <c r="NOP50" s="324"/>
      <c r="NOQ50" s="325"/>
      <c r="NOR50" s="326"/>
      <c r="NOS50" s="327"/>
      <c r="NOT50" s="328"/>
      <c r="NOU50" s="269"/>
      <c r="NOV50" s="267"/>
      <c r="NOW50" s="322"/>
      <c r="NOX50" s="323"/>
      <c r="NOY50" s="1160"/>
      <c r="NOZ50" s="324"/>
      <c r="NPA50" s="325"/>
      <c r="NPB50" s="326"/>
      <c r="NPC50" s="327"/>
      <c r="NPD50" s="328"/>
      <c r="NPE50" s="269"/>
      <c r="NPF50" s="267"/>
      <c r="NPG50" s="322"/>
      <c r="NPH50" s="323"/>
      <c r="NPI50" s="1160"/>
      <c r="NPJ50" s="324"/>
      <c r="NPK50" s="325"/>
      <c r="NPL50" s="326"/>
      <c r="NPM50" s="327"/>
      <c r="NPN50" s="328"/>
      <c r="NPO50" s="269"/>
      <c r="NPP50" s="267"/>
      <c r="NPQ50" s="322"/>
      <c r="NPR50" s="323"/>
      <c r="NPS50" s="1160"/>
      <c r="NPT50" s="324"/>
      <c r="NPU50" s="325"/>
      <c r="NPV50" s="326"/>
      <c r="NPW50" s="327"/>
      <c r="NPX50" s="328"/>
      <c r="NPY50" s="269"/>
      <c r="NPZ50" s="267"/>
      <c r="NQA50" s="322"/>
      <c r="NQB50" s="323"/>
      <c r="NQC50" s="1160"/>
      <c r="NQD50" s="324"/>
      <c r="NQE50" s="325"/>
      <c r="NQF50" s="326"/>
      <c r="NQG50" s="327"/>
      <c r="NQH50" s="328"/>
      <c r="NQI50" s="269"/>
      <c r="NQJ50" s="267"/>
      <c r="NQK50" s="322"/>
      <c r="NQL50" s="323"/>
      <c r="NQM50" s="1160"/>
      <c r="NQN50" s="324"/>
      <c r="NQO50" s="325"/>
      <c r="NQP50" s="326"/>
      <c r="NQQ50" s="327"/>
      <c r="NQR50" s="328"/>
      <c r="NQS50" s="269"/>
      <c r="NQT50" s="267"/>
      <c r="NQU50" s="322"/>
      <c r="NQV50" s="323"/>
      <c r="NQW50" s="1160"/>
      <c r="NQX50" s="324"/>
      <c r="NQY50" s="325"/>
      <c r="NQZ50" s="326"/>
      <c r="NRA50" s="327"/>
      <c r="NRB50" s="328"/>
      <c r="NRC50" s="269"/>
      <c r="NRD50" s="267"/>
      <c r="NRE50" s="322"/>
      <c r="NRF50" s="323"/>
      <c r="NRG50" s="1160"/>
      <c r="NRH50" s="324"/>
      <c r="NRI50" s="325"/>
      <c r="NRJ50" s="326"/>
      <c r="NRK50" s="327"/>
      <c r="NRL50" s="328"/>
      <c r="NRM50" s="269"/>
      <c r="NRN50" s="267"/>
      <c r="NRO50" s="322"/>
      <c r="NRP50" s="323"/>
      <c r="NRQ50" s="1160"/>
      <c r="NRR50" s="324"/>
      <c r="NRS50" s="325"/>
      <c r="NRT50" s="326"/>
      <c r="NRU50" s="327"/>
      <c r="NRV50" s="328"/>
      <c r="NRW50" s="269"/>
      <c r="NRX50" s="267"/>
      <c r="NRY50" s="322"/>
      <c r="NRZ50" s="323"/>
      <c r="NSA50" s="1160"/>
      <c r="NSB50" s="324"/>
      <c r="NSC50" s="325"/>
      <c r="NSD50" s="326"/>
      <c r="NSE50" s="327"/>
      <c r="NSF50" s="328"/>
      <c r="NSG50" s="269"/>
      <c r="NSH50" s="267"/>
      <c r="NSI50" s="322"/>
      <c r="NSJ50" s="323"/>
      <c r="NSK50" s="1160"/>
      <c r="NSL50" s="324"/>
      <c r="NSM50" s="325"/>
      <c r="NSN50" s="326"/>
      <c r="NSO50" s="327"/>
      <c r="NSP50" s="328"/>
      <c r="NSQ50" s="269"/>
      <c r="NSR50" s="267"/>
      <c r="NSS50" s="322"/>
      <c r="NST50" s="323"/>
      <c r="NSU50" s="1160"/>
      <c r="NSV50" s="324"/>
      <c r="NSW50" s="325"/>
      <c r="NSX50" s="326"/>
      <c r="NSY50" s="327"/>
      <c r="NSZ50" s="328"/>
      <c r="NTA50" s="269"/>
      <c r="NTB50" s="267"/>
      <c r="NTC50" s="322"/>
      <c r="NTD50" s="323"/>
      <c r="NTE50" s="1160"/>
      <c r="NTF50" s="324"/>
      <c r="NTG50" s="325"/>
      <c r="NTH50" s="326"/>
      <c r="NTI50" s="327"/>
      <c r="NTJ50" s="328"/>
      <c r="NTK50" s="269"/>
      <c r="NTL50" s="267"/>
      <c r="NTM50" s="322"/>
      <c r="NTN50" s="323"/>
      <c r="NTO50" s="1160"/>
      <c r="NTP50" s="324"/>
      <c r="NTQ50" s="325"/>
      <c r="NTR50" s="326"/>
      <c r="NTS50" s="327"/>
      <c r="NTT50" s="328"/>
      <c r="NTU50" s="269"/>
      <c r="NTV50" s="267"/>
      <c r="NTW50" s="322"/>
      <c r="NTX50" s="323"/>
      <c r="NTY50" s="1160"/>
      <c r="NTZ50" s="324"/>
      <c r="NUA50" s="325"/>
      <c r="NUB50" s="326"/>
      <c r="NUC50" s="327"/>
      <c r="NUD50" s="328"/>
      <c r="NUE50" s="269"/>
      <c r="NUF50" s="267"/>
      <c r="NUG50" s="322"/>
      <c r="NUH50" s="323"/>
      <c r="NUI50" s="1160"/>
      <c r="NUJ50" s="324"/>
      <c r="NUK50" s="325"/>
      <c r="NUL50" s="326"/>
      <c r="NUM50" s="327"/>
      <c r="NUN50" s="328"/>
      <c r="NUO50" s="269"/>
      <c r="NUP50" s="267"/>
      <c r="NUQ50" s="322"/>
      <c r="NUR50" s="323"/>
      <c r="NUS50" s="1160"/>
      <c r="NUT50" s="324"/>
      <c r="NUU50" s="325"/>
      <c r="NUV50" s="326"/>
      <c r="NUW50" s="327"/>
      <c r="NUX50" s="328"/>
      <c r="NUY50" s="269"/>
      <c r="NUZ50" s="267"/>
      <c r="NVA50" s="322"/>
      <c r="NVB50" s="323"/>
      <c r="NVC50" s="1160"/>
      <c r="NVD50" s="324"/>
      <c r="NVE50" s="325"/>
      <c r="NVF50" s="326"/>
      <c r="NVG50" s="327"/>
      <c r="NVH50" s="328"/>
      <c r="NVI50" s="269"/>
      <c r="NVJ50" s="267"/>
      <c r="NVK50" s="322"/>
      <c r="NVL50" s="323"/>
      <c r="NVM50" s="1160"/>
      <c r="NVN50" s="324"/>
      <c r="NVO50" s="325"/>
      <c r="NVP50" s="326"/>
      <c r="NVQ50" s="327"/>
      <c r="NVR50" s="328"/>
      <c r="NVS50" s="269"/>
      <c r="NVT50" s="267"/>
      <c r="NVU50" s="322"/>
      <c r="NVV50" s="323"/>
      <c r="NVW50" s="1160"/>
      <c r="NVX50" s="324"/>
      <c r="NVY50" s="325"/>
      <c r="NVZ50" s="326"/>
      <c r="NWA50" s="327"/>
      <c r="NWB50" s="328"/>
      <c r="NWC50" s="269"/>
      <c r="NWD50" s="267"/>
      <c r="NWE50" s="322"/>
      <c r="NWF50" s="323"/>
      <c r="NWG50" s="1160"/>
      <c r="NWH50" s="324"/>
      <c r="NWI50" s="325"/>
      <c r="NWJ50" s="326"/>
      <c r="NWK50" s="327"/>
      <c r="NWL50" s="328"/>
      <c r="NWM50" s="269"/>
      <c r="NWN50" s="267"/>
      <c r="NWO50" s="322"/>
      <c r="NWP50" s="323"/>
      <c r="NWQ50" s="1160"/>
      <c r="NWR50" s="324"/>
      <c r="NWS50" s="325"/>
      <c r="NWT50" s="326"/>
      <c r="NWU50" s="327"/>
      <c r="NWV50" s="328"/>
      <c r="NWW50" s="269"/>
      <c r="NWX50" s="267"/>
      <c r="NWY50" s="322"/>
      <c r="NWZ50" s="323"/>
      <c r="NXA50" s="1160"/>
      <c r="NXB50" s="324"/>
      <c r="NXC50" s="325"/>
      <c r="NXD50" s="326"/>
      <c r="NXE50" s="327"/>
      <c r="NXF50" s="328"/>
      <c r="NXG50" s="269"/>
      <c r="NXH50" s="267"/>
      <c r="NXI50" s="322"/>
      <c r="NXJ50" s="323"/>
      <c r="NXK50" s="1160"/>
      <c r="NXL50" s="324"/>
      <c r="NXM50" s="325"/>
      <c r="NXN50" s="326"/>
      <c r="NXO50" s="327"/>
      <c r="NXP50" s="328"/>
      <c r="NXQ50" s="269"/>
      <c r="NXR50" s="267"/>
      <c r="NXS50" s="322"/>
      <c r="NXT50" s="323"/>
      <c r="NXU50" s="1160"/>
      <c r="NXV50" s="324"/>
      <c r="NXW50" s="325"/>
      <c r="NXX50" s="326"/>
      <c r="NXY50" s="327"/>
      <c r="NXZ50" s="328"/>
      <c r="NYA50" s="269"/>
      <c r="NYB50" s="267"/>
      <c r="NYC50" s="322"/>
      <c r="NYD50" s="323"/>
      <c r="NYE50" s="1160"/>
      <c r="NYF50" s="324"/>
      <c r="NYG50" s="325"/>
      <c r="NYH50" s="326"/>
      <c r="NYI50" s="327"/>
      <c r="NYJ50" s="328"/>
      <c r="NYK50" s="269"/>
      <c r="NYL50" s="267"/>
      <c r="NYM50" s="322"/>
      <c r="NYN50" s="323"/>
      <c r="NYO50" s="1160"/>
      <c r="NYP50" s="324"/>
      <c r="NYQ50" s="325"/>
      <c r="NYR50" s="326"/>
      <c r="NYS50" s="327"/>
      <c r="NYT50" s="328"/>
      <c r="NYU50" s="269"/>
      <c r="NYV50" s="267"/>
      <c r="NYW50" s="322"/>
      <c r="NYX50" s="323"/>
      <c r="NYY50" s="1160"/>
      <c r="NYZ50" s="324"/>
      <c r="NZA50" s="325"/>
      <c r="NZB50" s="326"/>
      <c r="NZC50" s="327"/>
      <c r="NZD50" s="328"/>
      <c r="NZE50" s="269"/>
      <c r="NZF50" s="267"/>
      <c r="NZG50" s="322"/>
      <c r="NZH50" s="323"/>
      <c r="NZI50" s="1160"/>
      <c r="NZJ50" s="324"/>
      <c r="NZK50" s="325"/>
      <c r="NZL50" s="326"/>
      <c r="NZM50" s="327"/>
      <c r="NZN50" s="328"/>
      <c r="NZO50" s="269"/>
      <c r="NZP50" s="267"/>
      <c r="NZQ50" s="322"/>
      <c r="NZR50" s="323"/>
      <c r="NZS50" s="1160"/>
      <c r="NZT50" s="324"/>
      <c r="NZU50" s="325"/>
      <c r="NZV50" s="326"/>
      <c r="NZW50" s="327"/>
      <c r="NZX50" s="328"/>
      <c r="NZY50" s="269"/>
      <c r="NZZ50" s="267"/>
      <c r="OAA50" s="322"/>
      <c r="OAB50" s="323"/>
      <c r="OAC50" s="1160"/>
      <c r="OAD50" s="324"/>
      <c r="OAE50" s="325"/>
      <c r="OAF50" s="326"/>
      <c r="OAG50" s="327"/>
      <c r="OAH50" s="328"/>
      <c r="OAI50" s="269"/>
      <c r="OAJ50" s="267"/>
      <c r="OAK50" s="322"/>
      <c r="OAL50" s="323"/>
      <c r="OAM50" s="1160"/>
      <c r="OAN50" s="324"/>
      <c r="OAO50" s="325"/>
      <c r="OAP50" s="326"/>
      <c r="OAQ50" s="327"/>
      <c r="OAR50" s="328"/>
      <c r="OAS50" s="269"/>
      <c r="OAT50" s="267"/>
      <c r="OAU50" s="322"/>
      <c r="OAV50" s="323"/>
      <c r="OAW50" s="1160"/>
      <c r="OAX50" s="324"/>
      <c r="OAY50" s="325"/>
      <c r="OAZ50" s="326"/>
      <c r="OBA50" s="327"/>
      <c r="OBB50" s="328"/>
      <c r="OBC50" s="269"/>
      <c r="OBD50" s="267"/>
      <c r="OBE50" s="322"/>
      <c r="OBF50" s="323"/>
      <c r="OBG50" s="1160"/>
      <c r="OBH50" s="324"/>
      <c r="OBI50" s="325"/>
      <c r="OBJ50" s="326"/>
      <c r="OBK50" s="327"/>
      <c r="OBL50" s="328"/>
      <c r="OBM50" s="269"/>
      <c r="OBN50" s="267"/>
      <c r="OBO50" s="322"/>
      <c r="OBP50" s="323"/>
      <c r="OBQ50" s="1160"/>
      <c r="OBR50" s="324"/>
      <c r="OBS50" s="325"/>
      <c r="OBT50" s="326"/>
      <c r="OBU50" s="327"/>
      <c r="OBV50" s="328"/>
      <c r="OBW50" s="269"/>
      <c r="OBX50" s="267"/>
      <c r="OBY50" s="322"/>
      <c r="OBZ50" s="323"/>
      <c r="OCA50" s="1160"/>
      <c r="OCB50" s="324"/>
      <c r="OCC50" s="325"/>
      <c r="OCD50" s="326"/>
      <c r="OCE50" s="327"/>
      <c r="OCF50" s="328"/>
      <c r="OCG50" s="269"/>
      <c r="OCH50" s="267"/>
      <c r="OCI50" s="322"/>
      <c r="OCJ50" s="323"/>
      <c r="OCK50" s="1160"/>
      <c r="OCL50" s="324"/>
      <c r="OCM50" s="325"/>
      <c r="OCN50" s="326"/>
      <c r="OCO50" s="327"/>
      <c r="OCP50" s="328"/>
      <c r="OCQ50" s="269"/>
      <c r="OCR50" s="267"/>
      <c r="OCS50" s="322"/>
      <c r="OCT50" s="323"/>
      <c r="OCU50" s="1160"/>
      <c r="OCV50" s="324"/>
      <c r="OCW50" s="325"/>
      <c r="OCX50" s="326"/>
      <c r="OCY50" s="327"/>
      <c r="OCZ50" s="328"/>
      <c r="ODA50" s="269"/>
      <c r="ODB50" s="267"/>
      <c r="ODC50" s="322"/>
      <c r="ODD50" s="323"/>
      <c r="ODE50" s="1160"/>
      <c r="ODF50" s="324"/>
      <c r="ODG50" s="325"/>
      <c r="ODH50" s="326"/>
      <c r="ODI50" s="327"/>
      <c r="ODJ50" s="328"/>
      <c r="ODK50" s="269"/>
      <c r="ODL50" s="267"/>
      <c r="ODM50" s="322"/>
      <c r="ODN50" s="323"/>
      <c r="ODO50" s="1160"/>
      <c r="ODP50" s="324"/>
      <c r="ODQ50" s="325"/>
      <c r="ODR50" s="326"/>
      <c r="ODS50" s="327"/>
      <c r="ODT50" s="328"/>
      <c r="ODU50" s="269"/>
      <c r="ODV50" s="267"/>
      <c r="ODW50" s="322"/>
      <c r="ODX50" s="323"/>
      <c r="ODY50" s="1160"/>
      <c r="ODZ50" s="324"/>
      <c r="OEA50" s="325"/>
      <c r="OEB50" s="326"/>
      <c r="OEC50" s="327"/>
      <c r="OED50" s="328"/>
      <c r="OEE50" s="269"/>
      <c r="OEF50" s="267"/>
      <c r="OEG50" s="322"/>
      <c r="OEH50" s="323"/>
      <c r="OEI50" s="1160"/>
      <c r="OEJ50" s="324"/>
      <c r="OEK50" s="325"/>
      <c r="OEL50" s="326"/>
      <c r="OEM50" s="327"/>
      <c r="OEN50" s="328"/>
      <c r="OEO50" s="269"/>
      <c r="OEP50" s="267"/>
      <c r="OEQ50" s="322"/>
      <c r="OER50" s="323"/>
      <c r="OES50" s="1160"/>
      <c r="OET50" s="324"/>
      <c r="OEU50" s="325"/>
      <c r="OEV50" s="326"/>
      <c r="OEW50" s="327"/>
      <c r="OEX50" s="328"/>
      <c r="OEY50" s="269"/>
      <c r="OEZ50" s="267"/>
      <c r="OFA50" s="322"/>
      <c r="OFB50" s="323"/>
      <c r="OFC50" s="1160"/>
      <c r="OFD50" s="324"/>
      <c r="OFE50" s="325"/>
      <c r="OFF50" s="326"/>
      <c r="OFG50" s="327"/>
      <c r="OFH50" s="328"/>
      <c r="OFI50" s="269"/>
      <c r="OFJ50" s="267"/>
      <c r="OFK50" s="322"/>
      <c r="OFL50" s="323"/>
      <c r="OFM50" s="1160"/>
      <c r="OFN50" s="324"/>
      <c r="OFO50" s="325"/>
      <c r="OFP50" s="326"/>
      <c r="OFQ50" s="327"/>
      <c r="OFR50" s="328"/>
      <c r="OFS50" s="269"/>
      <c r="OFT50" s="267"/>
      <c r="OFU50" s="322"/>
      <c r="OFV50" s="323"/>
      <c r="OFW50" s="1160"/>
      <c r="OFX50" s="324"/>
      <c r="OFY50" s="325"/>
      <c r="OFZ50" s="326"/>
      <c r="OGA50" s="327"/>
      <c r="OGB50" s="328"/>
      <c r="OGC50" s="269"/>
      <c r="OGD50" s="267"/>
      <c r="OGE50" s="322"/>
      <c r="OGF50" s="323"/>
      <c r="OGG50" s="1160"/>
      <c r="OGH50" s="324"/>
      <c r="OGI50" s="325"/>
      <c r="OGJ50" s="326"/>
      <c r="OGK50" s="327"/>
      <c r="OGL50" s="328"/>
      <c r="OGM50" s="269"/>
      <c r="OGN50" s="267"/>
      <c r="OGO50" s="322"/>
      <c r="OGP50" s="323"/>
      <c r="OGQ50" s="1160"/>
      <c r="OGR50" s="324"/>
      <c r="OGS50" s="325"/>
      <c r="OGT50" s="326"/>
      <c r="OGU50" s="327"/>
      <c r="OGV50" s="328"/>
      <c r="OGW50" s="269"/>
      <c r="OGX50" s="267"/>
      <c r="OGY50" s="322"/>
      <c r="OGZ50" s="323"/>
      <c r="OHA50" s="1160"/>
      <c r="OHB50" s="324"/>
      <c r="OHC50" s="325"/>
      <c r="OHD50" s="326"/>
      <c r="OHE50" s="327"/>
      <c r="OHF50" s="328"/>
      <c r="OHG50" s="269"/>
      <c r="OHH50" s="267"/>
      <c r="OHI50" s="322"/>
      <c r="OHJ50" s="323"/>
      <c r="OHK50" s="1160"/>
      <c r="OHL50" s="324"/>
      <c r="OHM50" s="325"/>
      <c r="OHN50" s="326"/>
      <c r="OHO50" s="327"/>
      <c r="OHP50" s="328"/>
      <c r="OHQ50" s="269"/>
      <c r="OHR50" s="267"/>
      <c r="OHS50" s="322"/>
      <c r="OHT50" s="323"/>
      <c r="OHU50" s="1160"/>
      <c r="OHV50" s="324"/>
      <c r="OHW50" s="325"/>
      <c r="OHX50" s="326"/>
      <c r="OHY50" s="327"/>
      <c r="OHZ50" s="328"/>
      <c r="OIA50" s="269"/>
      <c r="OIB50" s="267"/>
      <c r="OIC50" s="322"/>
      <c r="OID50" s="323"/>
      <c r="OIE50" s="1160"/>
      <c r="OIF50" s="324"/>
      <c r="OIG50" s="325"/>
      <c r="OIH50" s="326"/>
      <c r="OII50" s="327"/>
      <c r="OIJ50" s="328"/>
      <c r="OIK50" s="269"/>
      <c r="OIL50" s="267"/>
      <c r="OIM50" s="322"/>
      <c r="OIN50" s="323"/>
      <c r="OIO50" s="1160"/>
      <c r="OIP50" s="324"/>
      <c r="OIQ50" s="325"/>
      <c r="OIR50" s="326"/>
      <c r="OIS50" s="327"/>
      <c r="OIT50" s="328"/>
      <c r="OIU50" s="269"/>
      <c r="OIV50" s="267"/>
      <c r="OIW50" s="322"/>
      <c r="OIX50" s="323"/>
      <c r="OIY50" s="1160"/>
      <c r="OIZ50" s="324"/>
      <c r="OJA50" s="325"/>
      <c r="OJB50" s="326"/>
      <c r="OJC50" s="327"/>
      <c r="OJD50" s="328"/>
      <c r="OJE50" s="269"/>
      <c r="OJF50" s="267"/>
      <c r="OJG50" s="322"/>
      <c r="OJH50" s="323"/>
      <c r="OJI50" s="1160"/>
      <c r="OJJ50" s="324"/>
      <c r="OJK50" s="325"/>
      <c r="OJL50" s="326"/>
      <c r="OJM50" s="327"/>
      <c r="OJN50" s="328"/>
      <c r="OJO50" s="269"/>
      <c r="OJP50" s="267"/>
      <c r="OJQ50" s="322"/>
      <c r="OJR50" s="323"/>
      <c r="OJS50" s="1160"/>
      <c r="OJT50" s="324"/>
      <c r="OJU50" s="325"/>
      <c r="OJV50" s="326"/>
      <c r="OJW50" s="327"/>
      <c r="OJX50" s="328"/>
      <c r="OJY50" s="269"/>
      <c r="OJZ50" s="267"/>
      <c r="OKA50" s="322"/>
      <c r="OKB50" s="323"/>
      <c r="OKC50" s="1160"/>
      <c r="OKD50" s="324"/>
      <c r="OKE50" s="325"/>
      <c r="OKF50" s="326"/>
      <c r="OKG50" s="327"/>
      <c r="OKH50" s="328"/>
      <c r="OKI50" s="269"/>
      <c r="OKJ50" s="267"/>
      <c r="OKK50" s="322"/>
      <c r="OKL50" s="323"/>
      <c r="OKM50" s="1160"/>
      <c r="OKN50" s="324"/>
      <c r="OKO50" s="325"/>
      <c r="OKP50" s="326"/>
      <c r="OKQ50" s="327"/>
      <c r="OKR50" s="328"/>
      <c r="OKS50" s="269"/>
      <c r="OKT50" s="267"/>
      <c r="OKU50" s="322"/>
      <c r="OKV50" s="323"/>
      <c r="OKW50" s="1160"/>
      <c r="OKX50" s="324"/>
      <c r="OKY50" s="325"/>
      <c r="OKZ50" s="326"/>
      <c r="OLA50" s="327"/>
      <c r="OLB50" s="328"/>
      <c r="OLC50" s="269"/>
      <c r="OLD50" s="267"/>
      <c r="OLE50" s="322"/>
      <c r="OLF50" s="323"/>
      <c r="OLG50" s="1160"/>
      <c r="OLH50" s="324"/>
      <c r="OLI50" s="325"/>
      <c r="OLJ50" s="326"/>
      <c r="OLK50" s="327"/>
      <c r="OLL50" s="328"/>
      <c r="OLM50" s="269"/>
      <c r="OLN50" s="267"/>
      <c r="OLO50" s="322"/>
      <c r="OLP50" s="323"/>
      <c r="OLQ50" s="1160"/>
      <c r="OLR50" s="324"/>
      <c r="OLS50" s="325"/>
      <c r="OLT50" s="326"/>
      <c r="OLU50" s="327"/>
      <c r="OLV50" s="328"/>
      <c r="OLW50" s="269"/>
      <c r="OLX50" s="267"/>
      <c r="OLY50" s="322"/>
      <c r="OLZ50" s="323"/>
      <c r="OMA50" s="1160"/>
      <c r="OMB50" s="324"/>
      <c r="OMC50" s="325"/>
      <c r="OMD50" s="326"/>
      <c r="OME50" s="327"/>
      <c r="OMF50" s="328"/>
      <c r="OMG50" s="269"/>
      <c r="OMH50" s="267"/>
      <c r="OMI50" s="322"/>
      <c r="OMJ50" s="323"/>
      <c r="OMK50" s="1160"/>
      <c r="OML50" s="324"/>
      <c r="OMM50" s="325"/>
      <c r="OMN50" s="326"/>
      <c r="OMO50" s="327"/>
      <c r="OMP50" s="328"/>
      <c r="OMQ50" s="269"/>
      <c r="OMR50" s="267"/>
      <c r="OMS50" s="322"/>
      <c r="OMT50" s="323"/>
      <c r="OMU50" s="1160"/>
      <c r="OMV50" s="324"/>
      <c r="OMW50" s="325"/>
      <c r="OMX50" s="326"/>
      <c r="OMY50" s="327"/>
      <c r="OMZ50" s="328"/>
      <c r="ONA50" s="269"/>
      <c r="ONB50" s="267"/>
      <c r="ONC50" s="322"/>
      <c r="OND50" s="323"/>
      <c r="ONE50" s="1160"/>
      <c r="ONF50" s="324"/>
      <c r="ONG50" s="325"/>
      <c r="ONH50" s="326"/>
      <c r="ONI50" s="327"/>
      <c r="ONJ50" s="328"/>
      <c r="ONK50" s="269"/>
      <c r="ONL50" s="267"/>
      <c r="ONM50" s="322"/>
      <c r="ONN50" s="323"/>
      <c r="ONO50" s="1160"/>
      <c r="ONP50" s="324"/>
      <c r="ONQ50" s="325"/>
      <c r="ONR50" s="326"/>
      <c r="ONS50" s="327"/>
      <c r="ONT50" s="328"/>
      <c r="ONU50" s="269"/>
      <c r="ONV50" s="267"/>
      <c r="ONW50" s="322"/>
      <c r="ONX50" s="323"/>
      <c r="ONY50" s="1160"/>
      <c r="ONZ50" s="324"/>
      <c r="OOA50" s="325"/>
      <c r="OOB50" s="326"/>
      <c r="OOC50" s="327"/>
      <c r="OOD50" s="328"/>
      <c r="OOE50" s="269"/>
      <c r="OOF50" s="267"/>
      <c r="OOG50" s="322"/>
      <c r="OOH50" s="323"/>
      <c r="OOI50" s="1160"/>
      <c r="OOJ50" s="324"/>
      <c r="OOK50" s="325"/>
      <c r="OOL50" s="326"/>
      <c r="OOM50" s="327"/>
      <c r="OON50" s="328"/>
      <c r="OOO50" s="269"/>
      <c r="OOP50" s="267"/>
      <c r="OOQ50" s="322"/>
      <c r="OOR50" s="323"/>
      <c r="OOS50" s="1160"/>
      <c r="OOT50" s="324"/>
      <c r="OOU50" s="325"/>
      <c r="OOV50" s="326"/>
      <c r="OOW50" s="327"/>
      <c r="OOX50" s="328"/>
      <c r="OOY50" s="269"/>
      <c r="OOZ50" s="267"/>
      <c r="OPA50" s="322"/>
      <c r="OPB50" s="323"/>
      <c r="OPC50" s="1160"/>
      <c r="OPD50" s="324"/>
      <c r="OPE50" s="325"/>
      <c r="OPF50" s="326"/>
      <c r="OPG50" s="327"/>
      <c r="OPH50" s="328"/>
      <c r="OPI50" s="269"/>
      <c r="OPJ50" s="267"/>
      <c r="OPK50" s="322"/>
      <c r="OPL50" s="323"/>
      <c r="OPM50" s="1160"/>
      <c r="OPN50" s="324"/>
      <c r="OPO50" s="325"/>
      <c r="OPP50" s="326"/>
      <c r="OPQ50" s="327"/>
      <c r="OPR50" s="328"/>
      <c r="OPS50" s="269"/>
      <c r="OPT50" s="267"/>
      <c r="OPU50" s="322"/>
      <c r="OPV50" s="323"/>
      <c r="OPW50" s="1160"/>
      <c r="OPX50" s="324"/>
      <c r="OPY50" s="325"/>
      <c r="OPZ50" s="326"/>
      <c r="OQA50" s="327"/>
      <c r="OQB50" s="328"/>
      <c r="OQC50" s="269"/>
      <c r="OQD50" s="267"/>
      <c r="OQE50" s="322"/>
      <c r="OQF50" s="323"/>
      <c r="OQG50" s="1160"/>
      <c r="OQH50" s="324"/>
      <c r="OQI50" s="325"/>
      <c r="OQJ50" s="326"/>
      <c r="OQK50" s="327"/>
      <c r="OQL50" s="328"/>
      <c r="OQM50" s="269"/>
      <c r="OQN50" s="267"/>
      <c r="OQO50" s="322"/>
      <c r="OQP50" s="323"/>
      <c r="OQQ50" s="1160"/>
      <c r="OQR50" s="324"/>
      <c r="OQS50" s="325"/>
      <c r="OQT50" s="326"/>
      <c r="OQU50" s="327"/>
      <c r="OQV50" s="328"/>
      <c r="OQW50" s="269"/>
      <c r="OQX50" s="267"/>
      <c r="OQY50" s="322"/>
      <c r="OQZ50" s="323"/>
      <c r="ORA50" s="1160"/>
      <c r="ORB50" s="324"/>
      <c r="ORC50" s="325"/>
      <c r="ORD50" s="326"/>
      <c r="ORE50" s="327"/>
      <c r="ORF50" s="328"/>
      <c r="ORG50" s="269"/>
      <c r="ORH50" s="267"/>
      <c r="ORI50" s="322"/>
      <c r="ORJ50" s="323"/>
      <c r="ORK50" s="1160"/>
      <c r="ORL50" s="324"/>
      <c r="ORM50" s="325"/>
      <c r="ORN50" s="326"/>
      <c r="ORO50" s="327"/>
      <c r="ORP50" s="328"/>
      <c r="ORQ50" s="269"/>
      <c r="ORR50" s="267"/>
      <c r="ORS50" s="322"/>
      <c r="ORT50" s="323"/>
      <c r="ORU50" s="1160"/>
      <c r="ORV50" s="324"/>
      <c r="ORW50" s="325"/>
      <c r="ORX50" s="326"/>
      <c r="ORY50" s="327"/>
      <c r="ORZ50" s="328"/>
      <c r="OSA50" s="269"/>
      <c r="OSB50" s="267"/>
      <c r="OSC50" s="322"/>
      <c r="OSD50" s="323"/>
      <c r="OSE50" s="1160"/>
      <c r="OSF50" s="324"/>
      <c r="OSG50" s="325"/>
      <c r="OSH50" s="326"/>
      <c r="OSI50" s="327"/>
      <c r="OSJ50" s="328"/>
      <c r="OSK50" s="269"/>
      <c r="OSL50" s="267"/>
      <c r="OSM50" s="322"/>
      <c r="OSN50" s="323"/>
      <c r="OSO50" s="1160"/>
      <c r="OSP50" s="324"/>
      <c r="OSQ50" s="325"/>
      <c r="OSR50" s="326"/>
      <c r="OSS50" s="327"/>
      <c r="OST50" s="328"/>
      <c r="OSU50" s="269"/>
      <c r="OSV50" s="267"/>
      <c r="OSW50" s="322"/>
      <c r="OSX50" s="323"/>
      <c r="OSY50" s="1160"/>
      <c r="OSZ50" s="324"/>
      <c r="OTA50" s="325"/>
      <c r="OTB50" s="326"/>
      <c r="OTC50" s="327"/>
      <c r="OTD50" s="328"/>
      <c r="OTE50" s="269"/>
      <c r="OTF50" s="267"/>
      <c r="OTG50" s="322"/>
      <c r="OTH50" s="323"/>
      <c r="OTI50" s="1160"/>
      <c r="OTJ50" s="324"/>
      <c r="OTK50" s="325"/>
      <c r="OTL50" s="326"/>
      <c r="OTM50" s="327"/>
      <c r="OTN50" s="328"/>
      <c r="OTO50" s="269"/>
      <c r="OTP50" s="267"/>
      <c r="OTQ50" s="322"/>
      <c r="OTR50" s="323"/>
      <c r="OTS50" s="1160"/>
      <c r="OTT50" s="324"/>
      <c r="OTU50" s="325"/>
      <c r="OTV50" s="326"/>
      <c r="OTW50" s="327"/>
      <c r="OTX50" s="328"/>
      <c r="OTY50" s="269"/>
      <c r="OTZ50" s="267"/>
      <c r="OUA50" s="322"/>
      <c r="OUB50" s="323"/>
      <c r="OUC50" s="1160"/>
      <c r="OUD50" s="324"/>
      <c r="OUE50" s="325"/>
      <c r="OUF50" s="326"/>
      <c r="OUG50" s="327"/>
      <c r="OUH50" s="328"/>
      <c r="OUI50" s="269"/>
      <c r="OUJ50" s="267"/>
      <c r="OUK50" s="322"/>
      <c r="OUL50" s="323"/>
      <c r="OUM50" s="1160"/>
      <c r="OUN50" s="324"/>
      <c r="OUO50" s="325"/>
      <c r="OUP50" s="326"/>
      <c r="OUQ50" s="327"/>
      <c r="OUR50" s="328"/>
      <c r="OUS50" s="269"/>
      <c r="OUT50" s="267"/>
      <c r="OUU50" s="322"/>
      <c r="OUV50" s="323"/>
      <c r="OUW50" s="1160"/>
      <c r="OUX50" s="324"/>
      <c r="OUY50" s="325"/>
      <c r="OUZ50" s="326"/>
      <c r="OVA50" s="327"/>
      <c r="OVB50" s="328"/>
      <c r="OVC50" s="269"/>
      <c r="OVD50" s="267"/>
      <c r="OVE50" s="322"/>
      <c r="OVF50" s="323"/>
      <c r="OVG50" s="1160"/>
      <c r="OVH50" s="324"/>
      <c r="OVI50" s="325"/>
      <c r="OVJ50" s="326"/>
      <c r="OVK50" s="327"/>
      <c r="OVL50" s="328"/>
      <c r="OVM50" s="269"/>
      <c r="OVN50" s="267"/>
      <c r="OVO50" s="322"/>
      <c r="OVP50" s="323"/>
      <c r="OVQ50" s="1160"/>
      <c r="OVR50" s="324"/>
      <c r="OVS50" s="325"/>
      <c r="OVT50" s="326"/>
      <c r="OVU50" s="327"/>
      <c r="OVV50" s="328"/>
      <c r="OVW50" s="269"/>
      <c r="OVX50" s="267"/>
      <c r="OVY50" s="322"/>
      <c r="OVZ50" s="323"/>
      <c r="OWA50" s="1160"/>
      <c r="OWB50" s="324"/>
      <c r="OWC50" s="325"/>
      <c r="OWD50" s="326"/>
      <c r="OWE50" s="327"/>
      <c r="OWF50" s="328"/>
      <c r="OWG50" s="269"/>
      <c r="OWH50" s="267"/>
      <c r="OWI50" s="322"/>
      <c r="OWJ50" s="323"/>
      <c r="OWK50" s="1160"/>
      <c r="OWL50" s="324"/>
      <c r="OWM50" s="325"/>
      <c r="OWN50" s="326"/>
      <c r="OWO50" s="327"/>
      <c r="OWP50" s="328"/>
      <c r="OWQ50" s="269"/>
      <c r="OWR50" s="267"/>
      <c r="OWS50" s="322"/>
      <c r="OWT50" s="323"/>
      <c r="OWU50" s="1160"/>
      <c r="OWV50" s="324"/>
      <c r="OWW50" s="325"/>
      <c r="OWX50" s="326"/>
      <c r="OWY50" s="327"/>
      <c r="OWZ50" s="328"/>
      <c r="OXA50" s="269"/>
      <c r="OXB50" s="267"/>
      <c r="OXC50" s="322"/>
      <c r="OXD50" s="323"/>
      <c r="OXE50" s="1160"/>
      <c r="OXF50" s="324"/>
      <c r="OXG50" s="325"/>
      <c r="OXH50" s="326"/>
      <c r="OXI50" s="327"/>
      <c r="OXJ50" s="328"/>
      <c r="OXK50" s="269"/>
      <c r="OXL50" s="267"/>
      <c r="OXM50" s="322"/>
      <c r="OXN50" s="323"/>
      <c r="OXO50" s="1160"/>
      <c r="OXP50" s="324"/>
      <c r="OXQ50" s="325"/>
      <c r="OXR50" s="326"/>
      <c r="OXS50" s="327"/>
      <c r="OXT50" s="328"/>
      <c r="OXU50" s="269"/>
      <c r="OXV50" s="267"/>
      <c r="OXW50" s="322"/>
      <c r="OXX50" s="323"/>
      <c r="OXY50" s="1160"/>
      <c r="OXZ50" s="324"/>
      <c r="OYA50" s="325"/>
      <c r="OYB50" s="326"/>
      <c r="OYC50" s="327"/>
      <c r="OYD50" s="328"/>
      <c r="OYE50" s="269"/>
      <c r="OYF50" s="267"/>
      <c r="OYG50" s="322"/>
      <c r="OYH50" s="323"/>
      <c r="OYI50" s="1160"/>
      <c r="OYJ50" s="324"/>
      <c r="OYK50" s="325"/>
      <c r="OYL50" s="326"/>
      <c r="OYM50" s="327"/>
      <c r="OYN50" s="328"/>
      <c r="OYO50" s="269"/>
      <c r="OYP50" s="267"/>
      <c r="OYQ50" s="322"/>
      <c r="OYR50" s="323"/>
      <c r="OYS50" s="1160"/>
      <c r="OYT50" s="324"/>
      <c r="OYU50" s="325"/>
      <c r="OYV50" s="326"/>
      <c r="OYW50" s="327"/>
      <c r="OYX50" s="328"/>
      <c r="OYY50" s="269"/>
      <c r="OYZ50" s="267"/>
      <c r="OZA50" s="322"/>
      <c r="OZB50" s="323"/>
      <c r="OZC50" s="1160"/>
      <c r="OZD50" s="324"/>
      <c r="OZE50" s="325"/>
      <c r="OZF50" s="326"/>
      <c r="OZG50" s="327"/>
      <c r="OZH50" s="328"/>
      <c r="OZI50" s="269"/>
      <c r="OZJ50" s="267"/>
      <c r="OZK50" s="322"/>
      <c r="OZL50" s="323"/>
      <c r="OZM50" s="1160"/>
      <c r="OZN50" s="324"/>
      <c r="OZO50" s="325"/>
      <c r="OZP50" s="326"/>
      <c r="OZQ50" s="327"/>
      <c r="OZR50" s="328"/>
      <c r="OZS50" s="269"/>
      <c r="OZT50" s="267"/>
      <c r="OZU50" s="322"/>
      <c r="OZV50" s="323"/>
      <c r="OZW50" s="1160"/>
      <c r="OZX50" s="324"/>
      <c r="OZY50" s="325"/>
      <c r="OZZ50" s="326"/>
      <c r="PAA50" s="327"/>
      <c r="PAB50" s="328"/>
      <c r="PAC50" s="269"/>
      <c r="PAD50" s="267"/>
      <c r="PAE50" s="322"/>
      <c r="PAF50" s="323"/>
      <c r="PAG50" s="1160"/>
      <c r="PAH50" s="324"/>
      <c r="PAI50" s="325"/>
      <c r="PAJ50" s="326"/>
      <c r="PAK50" s="327"/>
      <c r="PAL50" s="328"/>
      <c r="PAM50" s="269"/>
      <c r="PAN50" s="267"/>
      <c r="PAO50" s="322"/>
      <c r="PAP50" s="323"/>
      <c r="PAQ50" s="1160"/>
      <c r="PAR50" s="324"/>
      <c r="PAS50" s="325"/>
      <c r="PAT50" s="326"/>
      <c r="PAU50" s="327"/>
      <c r="PAV50" s="328"/>
      <c r="PAW50" s="269"/>
      <c r="PAX50" s="267"/>
      <c r="PAY50" s="322"/>
      <c r="PAZ50" s="323"/>
      <c r="PBA50" s="1160"/>
      <c r="PBB50" s="324"/>
      <c r="PBC50" s="325"/>
      <c r="PBD50" s="326"/>
      <c r="PBE50" s="327"/>
      <c r="PBF50" s="328"/>
      <c r="PBG50" s="269"/>
      <c r="PBH50" s="267"/>
      <c r="PBI50" s="322"/>
      <c r="PBJ50" s="323"/>
      <c r="PBK50" s="1160"/>
      <c r="PBL50" s="324"/>
      <c r="PBM50" s="325"/>
      <c r="PBN50" s="326"/>
      <c r="PBO50" s="327"/>
      <c r="PBP50" s="328"/>
      <c r="PBQ50" s="269"/>
      <c r="PBR50" s="267"/>
      <c r="PBS50" s="322"/>
      <c r="PBT50" s="323"/>
      <c r="PBU50" s="1160"/>
      <c r="PBV50" s="324"/>
      <c r="PBW50" s="325"/>
      <c r="PBX50" s="326"/>
      <c r="PBY50" s="327"/>
      <c r="PBZ50" s="328"/>
      <c r="PCA50" s="269"/>
      <c r="PCB50" s="267"/>
      <c r="PCC50" s="322"/>
      <c r="PCD50" s="323"/>
      <c r="PCE50" s="1160"/>
      <c r="PCF50" s="324"/>
      <c r="PCG50" s="325"/>
      <c r="PCH50" s="326"/>
      <c r="PCI50" s="327"/>
      <c r="PCJ50" s="328"/>
      <c r="PCK50" s="269"/>
      <c r="PCL50" s="267"/>
      <c r="PCM50" s="322"/>
      <c r="PCN50" s="323"/>
      <c r="PCO50" s="1160"/>
      <c r="PCP50" s="324"/>
      <c r="PCQ50" s="325"/>
      <c r="PCR50" s="326"/>
      <c r="PCS50" s="327"/>
      <c r="PCT50" s="328"/>
      <c r="PCU50" s="269"/>
      <c r="PCV50" s="267"/>
      <c r="PCW50" s="322"/>
      <c r="PCX50" s="323"/>
      <c r="PCY50" s="1160"/>
      <c r="PCZ50" s="324"/>
      <c r="PDA50" s="325"/>
      <c r="PDB50" s="326"/>
      <c r="PDC50" s="327"/>
      <c r="PDD50" s="328"/>
      <c r="PDE50" s="269"/>
      <c r="PDF50" s="267"/>
      <c r="PDG50" s="322"/>
      <c r="PDH50" s="323"/>
      <c r="PDI50" s="1160"/>
      <c r="PDJ50" s="324"/>
      <c r="PDK50" s="325"/>
      <c r="PDL50" s="326"/>
      <c r="PDM50" s="327"/>
      <c r="PDN50" s="328"/>
      <c r="PDO50" s="269"/>
      <c r="PDP50" s="267"/>
      <c r="PDQ50" s="322"/>
      <c r="PDR50" s="323"/>
      <c r="PDS50" s="1160"/>
      <c r="PDT50" s="324"/>
      <c r="PDU50" s="325"/>
      <c r="PDV50" s="326"/>
      <c r="PDW50" s="327"/>
      <c r="PDX50" s="328"/>
      <c r="PDY50" s="269"/>
      <c r="PDZ50" s="267"/>
      <c r="PEA50" s="322"/>
      <c r="PEB50" s="323"/>
      <c r="PEC50" s="1160"/>
      <c r="PED50" s="324"/>
      <c r="PEE50" s="325"/>
      <c r="PEF50" s="326"/>
      <c r="PEG50" s="327"/>
      <c r="PEH50" s="328"/>
      <c r="PEI50" s="269"/>
      <c r="PEJ50" s="267"/>
      <c r="PEK50" s="322"/>
      <c r="PEL50" s="323"/>
      <c r="PEM50" s="1160"/>
      <c r="PEN50" s="324"/>
      <c r="PEO50" s="325"/>
      <c r="PEP50" s="326"/>
      <c r="PEQ50" s="327"/>
      <c r="PER50" s="328"/>
      <c r="PES50" s="269"/>
      <c r="PET50" s="267"/>
      <c r="PEU50" s="322"/>
      <c r="PEV50" s="323"/>
      <c r="PEW50" s="1160"/>
      <c r="PEX50" s="324"/>
      <c r="PEY50" s="325"/>
      <c r="PEZ50" s="326"/>
      <c r="PFA50" s="327"/>
      <c r="PFB50" s="328"/>
      <c r="PFC50" s="269"/>
      <c r="PFD50" s="267"/>
      <c r="PFE50" s="322"/>
      <c r="PFF50" s="323"/>
      <c r="PFG50" s="1160"/>
      <c r="PFH50" s="324"/>
      <c r="PFI50" s="325"/>
      <c r="PFJ50" s="326"/>
      <c r="PFK50" s="327"/>
      <c r="PFL50" s="328"/>
      <c r="PFM50" s="269"/>
      <c r="PFN50" s="267"/>
      <c r="PFO50" s="322"/>
      <c r="PFP50" s="323"/>
      <c r="PFQ50" s="1160"/>
      <c r="PFR50" s="324"/>
      <c r="PFS50" s="325"/>
      <c r="PFT50" s="326"/>
      <c r="PFU50" s="327"/>
      <c r="PFV50" s="328"/>
      <c r="PFW50" s="269"/>
      <c r="PFX50" s="267"/>
      <c r="PFY50" s="322"/>
      <c r="PFZ50" s="323"/>
      <c r="PGA50" s="1160"/>
      <c r="PGB50" s="324"/>
      <c r="PGC50" s="325"/>
      <c r="PGD50" s="326"/>
      <c r="PGE50" s="327"/>
      <c r="PGF50" s="328"/>
      <c r="PGG50" s="269"/>
      <c r="PGH50" s="267"/>
      <c r="PGI50" s="322"/>
      <c r="PGJ50" s="323"/>
      <c r="PGK50" s="1160"/>
      <c r="PGL50" s="324"/>
      <c r="PGM50" s="325"/>
      <c r="PGN50" s="326"/>
      <c r="PGO50" s="327"/>
      <c r="PGP50" s="328"/>
      <c r="PGQ50" s="269"/>
      <c r="PGR50" s="267"/>
      <c r="PGS50" s="322"/>
      <c r="PGT50" s="323"/>
      <c r="PGU50" s="1160"/>
      <c r="PGV50" s="324"/>
      <c r="PGW50" s="325"/>
      <c r="PGX50" s="326"/>
      <c r="PGY50" s="327"/>
      <c r="PGZ50" s="328"/>
      <c r="PHA50" s="269"/>
      <c r="PHB50" s="267"/>
      <c r="PHC50" s="322"/>
      <c r="PHD50" s="323"/>
      <c r="PHE50" s="1160"/>
      <c r="PHF50" s="324"/>
      <c r="PHG50" s="325"/>
      <c r="PHH50" s="326"/>
      <c r="PHI50" s="327"/>
      <c r="PHJ50" s="328"/>
      <c r="PHK50" s="269"/>
      <c r="PHL50" s="267"/>
      <c r="PHM50" s="322"/>
      <c r="PHN50" s="323"/>
      <c r="PHO50" s="1160"/>
      <c r="PHP50" s="324"/>
      <c r="PHQ50" s="325"/>
      <c r="PHR50" s="326"/>
      <c r="PHS50" s="327"/>
      <c r="PHT50" s="328"/>
      <c r="PHU50" s="269"/>
      <c r="PHV50" s="267"/>
      <c r="PHW50" s="322"/>
      <c r="PHX50" s="323"/>
      <c r="PHY50" s="1160"/>
      <c r="PHZ50" s="324"/>
      <c r="PIA50" s="325"/>
      <c r="PIB50" s="326"/>
      <c r="PIC50" s="327"/>
      <c r="PID50" s="328"/>
      <c r="PIE50" s="269"/>
      <c r="PIF50" s="267"/>
      <c r="PIG50" s="322"/>
      <c r="PIH50" s="323"/>
      <c r="PII50" s="1160"/>
      <c r="PIJ50" s="324"/>
      <c r="PIK50" s="325"/>
      <c r="PIL50" s="326"/>
      <c r="PIM50" s="327"/>
      <c r="PIN50" s="328"/>
      <c r="PIO50" s="269"/>
      <c r="PIP50" s="267"/>
      <c r="PIQ50" s="322"/>
      <c r="PIR50" s="323"/>
      <c r="PIS50" s="1160"/>
      <c r="PIT50" s="324"/>
      <c r="PIU50" s="325"/>
      <c r="PIV50" s="326"/>
      <c r="PIW50" s="327"/>
      <c r="PIX50" s="328"/>
      <c r="PIY50" s="269"/>
      <c r="PIZ50" s="267"/>
      <c r="PJA50" s="322"/>
      <c r="PJB50" s="323"/>
      <c r="PJC50" s="1160"/>
      <c r="PJD50" s="324"/>
      <c r="PJE50" s="325"/>
      <c r="PJF50" s="326"/>
      <c r="PJG50" s="327"/>
      <c r="PJH50" s="328"/>
      <c r="PJI50" s="269"/>
      <c r="PJJ50" s="267"/>
      <c r="PJK50" s="322"/>
      <c r="PJL50" s="323"/>
      <c r="PJM50" s="1160"/>
      <c r="PJN50" s="324"/>
      <c r="PJO50" s="325"/>
      <c r="PJP50" s="326"/>
      <c r="PJQ50" s="327"/>
      <c r="PJR50" s="328"/>
      <c r="PJS50" s="269"/>
      <c r="PJT50" s="267"/>
      <c r="PJU50" s="322"/>
      <c r="PJV50" s="323"/>
      <c r="PJW50" s="1160"/>
      <c r="PJX50" s="324"/>
      <c r="PJY50" s="325"/>
      <c r="PJZ50" s="326"/>
      <c r="PKA50" s="327"/>
      <c r="PKB50" s="328"/>
      <c r="PKC50" s="269"/>
      <c r="PKD50" s="267"/>
      <c r="PKE50" s="322"/>
      <c r="PKF50" s="323"/>
      <c r="PKG50" s="1160"/>
      <c r="PKH50" s="324"/>
      <c r="PKI50" s="325"/>
      <c r="PKJ50" s="326"/>
      <c r="PKK50" s="327"/>
      <c r="PKL50" s="328"/>
      <c r="PKM50" s="269"/>
      <c r="PKN50" s="267"/>
      <c r="PKO50" s="322"/>
      <c r="PKP50" s="323"/>
      <c r="PKQ50" s="1160"/>
      <c r="PKR50" s="324"/>
      <c r="PKS50" s="325"/>
      <c r="PKT50" s="326"/>
      <c r="PKU50" s="327"/>
      <c r="PKV50" s="328"/>
      <c r="PKW50" s="269"/>
      <c r="PKX50" s="267"/>
      <c r="PKY50" s="322"/>
      <c r="PKZ50" s="323"/>
      <c r="PLA50" s="1160"/>
      <c r="PLB50" s="324"/>
      <c r="PLC50" s="325"/>
      <c r="PLD50" s="326"/>
      <c r="PLE50" s="327"/>
      <c r="PLF50" s="328"/>
      <c r="PLG50" s="269"/>
      <c r="PLH50" s="267"/>
      <c r="PLI50" s="322"/>
      <c r="PLJ50" s="323"/>
      <c r="PLK50" s="1160"/>
      <c r="PLL50" s="324"/>
      <c r="PLM50" s="325"/>
      <c r="PLN50" s="326"/>
      <c r="PLO50" s="327"/>
      <c r="PLP50" s="328"/>
      <c r="PLQ50" s="269"/>
      <c r="PLR50" s="267"/>
      <c r="PLS50" s="322"/>
      <c r="PLT50" s="323"/>
      <c r="PLU50" s="1160"/>
      <c r="PLV50" s="324"/>
      <c r="PLW50" s="325"/>
      <c r="PLX50" s="326"/>
      <c r="PLY50" s="327"/>
      <c r="PLZ50" s="328"/>
      <c r="PMA50" s="269"/>
      <c r="PMB50" s="267"/>
      <c r="PMC50" s="322"/>
      <c r="PMD50" s="323"/>
      <c r="PME50" s="1160"/>
      <c r="PMF50" s="324"/>
      <c r="PMG50" s="325"/>
      <c r="PMH50" s="326"/>
      <c r="PMI50" s="327"/>
      <c r="PMJ50" s="328"/>
      <c r="PMK50" s="269"/>
      <c r="PML50" s="267"/>
      <c r="PMM50" s="322"/>
      <c r="PMN50" s="323"/>
      <c r="PMO50" s="1160"/>
      <c r="PMP50" s="324"/>
      <c r="PMQ50" s="325"/>
      <c r="PMR50" s="326"/>
      <c r="PMS50" s="327"/>
      <c r="PMT50" s="328"/>
      <c r="PMU50" s="269"/>
      <c r="PMV50" s="267"/>
      <c r="PMW50" s="322"/>
      <c r="PMX50" s="323"/>
      <c r="PMY50" s="1160"/>
      <c r="PMZ50" s="324"/>
      <c r="PNA50" s="325"/>
      <c r="PNB50" s="326"/>
      <c r="PNC50" s="327"/>
      <c r="PND50" s="328"/>
      <c r="PNE50" s="269"/>
      <c r="PNF50" s="267"/>
      <c r="PNG50" s="322"/>
      <c r="PNH50" s="323"/>
      <c r="PNI50" s="1160"/>
      <c r="PNJ50" s="324"/>
      <c r="PNK50" s="325"/>
      <c r="PNL50" s="326"/>
      <c r="PNM50" s="327"/>
      <c r="PNN50" s="328"/>
      <c r="PNO50" s="269"/>
      <c r="PNP50" s="267"/>
      <c r="PNQ50" s="322"/>
      <c r="PNR50" s="323"/>
      <c r="PNS50" s="1160"/>
      <c r="PNT50" s="324"/>
      <c r="PNU50" s="325"/>
      <c r="PNV50" s="326"/>
      <c r="PNW50" s="327"/>
      <c r="PNX50" s="328"/>
      <c r="PNY50" s="269"/>
      <c r="PNZ50" s="267"/>
      <c r="POA50" s="322"/>
      <c r="POB50" s="323"/>
      <c r="POC50" s="1160"/>
      <c r="POD50" s="324"/>
      <c r="POE50" s="325"/>
      <c r="POF50" s="326"/>
      <c r="POG50" s="327"/>
      <c r="POH50" s="328"/>
      <c r="POI50" s="269"/>
      <c r="POJ50" s="267"/>
      <c r="POK50" s="322"/>
      <c r="POL50" s="323"/>
      <c r="POM50" s="1160"/>
      <c r="PON50" s="324"/>
      <c r="POO50" s="325"/>
      <c r="POP50" s="326"/>
      <c r="POQ50" s="327"/>
      <c r="POR50" s="328"/>
      <c r="POS50" s="269"/>
      <c r="POT50" s="267"/>
      <c r="POU50" s="322"/>
      <c r="POV50" s="323"/>
      <c r="POW50" s="1160"/>
      <c r="POX50" s="324"/>
      <c r="POY50" s="325"/>
      <c r="POZ50" s="326"/>
      <c r="PPA50" s="327"/>
      <c r="PPB50" s="328"/>
      <c r="PPC50" s="269"/>
      <c r="PPD50" s="267"/>
      <c r="PPE50" s="322"/>
      <c r="PPF50" s="323"/>
      <c r="PPG50" s="1160"/>
      <c r="PPH50" s="324"/>
      <c r="PPI50" s="325"/>
      <c r="PPJ50" s="326"/>
      <c r="PPK50" s="327"/>
      <c r="PPL50" s="328"/>
      <c r="PPM50" s="269"/>
      <c r="PPN50" s="267"/>
      <c r="PPO50" s="322"/>
      <c r="PPP50" s="323"/>
      <c r="PPQ50" s="1160"/>
      <c r="PPR50" s="324"/>
      <c r="PPS50" s="325"/>
      <c r="PPT50" s="326"/>
      <c r="PPU50" s="327"/>
      <c r="PPV50" s="328"/>
      <c r="PPW50" s="269"/>
      <c r="PPX50" s="267"/>
      <c r="PPY50" s="322"/>
      <c r="PPZ50" s="323"/>
      <c r="PQA50" s="1160"/>
      <c r="PQB50" s="324"/>
      <c r="PQC50" s="325"/>
      <c r="PQD50" s="326"/>
      <c r="PQE50" s="327"/>
      <c r="PQF50" s="328"/>
      <c r="PQG50" s="269"/>
      <c r="PQH50" s="267"/>
      <c r="PQI50" s="322"/>
      <c r="PQJ50" s="323"/>
      <c r="PQK50" s="1160"/>
      <c r="PQL50" s="324"/>
      <c r="PQM50" s="325"/>
      <c r="PQN50" s="326"/>
      <c r="PQO50" s="327"/>
      <c r="PQP50" s="328"/>
      <c r="PQQ50" s="269"/>
      <c r="PQR50" s="267"/>
      <c r="PQS50" s="322"/>
      <c r="PQT50" s="323"/>
      <c r="PQU50" s="1160"/>
      <c r="PQV50" s="324"/>
      <c r="PQW50" s="325"/>
      <c r="PQX50" s="326"/>
      <c r="PQY50" s="327"/>
      <c r="PQZ50" s="328"/>
      <c r="PRA50" s="269"/>
      <c r="PRB50" s="267"/>
      <c r="PRC50" s="322"/>
      <c r="PRD50" s="323"/>
      <c r="PRE50" s="1160"/>
      <c r="PRF50" s="324"/>
      <c r="PRG50" s="325"/>
      <c r="PRH50" s="326"/>
      <c r="PRI50" s="327"/>
      <c r="PRJ50" s="328"/>
      <c r="PRK50" s="269"/>
      <c r="PRL50" s="267"/>
      <c r="PRM50" s="322"/>
      <c r="PRN50" s="323"/>
      <c r="PRO50" s="1160"/>
      <c r="PRP50" s="324"/>
      <c r="PRQ50" s="325"/>
      <c r="PRR50" s="326"/>
      <c r="PRS50" s="327"/>
      <c r="PRT50" s="328"/>
      <c r="PRU50" s="269"/>
      <c r="PRV50" s="267"/>
      <c r="PRW50" s="322"/>
      <c r="PRX50" s="323"/>
      <c r="PRY50" s="1160"/>
      <c r="PRZ50" s="324"/>
      <c r="PSA50" s="325"/>
      <c r="PSB50" s="326"/>
      <c r="PSC50" s="327"/>
      <c r="PSD50" s="328"/>
      <c r="PSE50" s="269"/>
      <c r="PSF50" s="267"/>
      <c r="PSG50" s="322"/>
      <c r="PSH50" s="323"/>
      <c r="PSI50" s="1160"/>
      <c r="PSJ50" s="324"/>
      <c r="PSK50" s="325"/>
      <c r="PSL50" s="326"/>
      <c r="PSM50" s="327"/>
      <c r="PSN50" s="328"/>
      <c r="PSO50" s="269"/>
      <c r="PSP50" s="267"/>
      <c r="PSQ50" s="322"/>
      <c r="PSR50" s="323"/>
      <c r="PSS50" s="1160"/>
      <c r="PST50" s="324"/>
      <c r="PSU50" s="325"/>
      <c r="PSV50" s="326"/>
      <c r="PSW50" s="327"/>
      <c r="PSX50" s="328"/>
      <c r="PSY50" s="269"/>
      <c r="PSZ50" s="267"/>
      <c r="PTA50" s="322"/>
      <c r="PTB50" s="323"/>
      <c r="PTC50" s="1160"/>
      <c r="PTD50" s="324"/>
      <c r="PTE50" s="325"/>
      <c r="PTF50" s="326"/>
      <c r="PTG50" s="327"/>
      <c r="PTH50" s="328"/>
      <c r="PTI50" s="269"/>
      <c r="PTJ50" s="267"/>
      <c r="PTK50" s="322"/>
      <c r="PTL50" s="323"/>
      <c r="PTM50" s="1160"/>
      <c r="PTN50" s="324"/>
      <c r="PTO50" s="325"/>
      <c r="PTP50" s="326"/>
      <c r="PTQ50" s="327"/>
      <c r="PTR50" s="328"/>
      <c r="PTS50" s="269"/>
      <c r="PTT50" s="267"/>
      <c r="PTU50" s="322"/>
      <c r="PTV50" s="323"/>
      <c r="PTW50" s="1160"/>
      <c r="PTX50" s="324"/>
      <c r="PTY50" s="325"/>
      <c r="PTZ50" s="326"/>
      <c r="PUA50" s="327"/>
      <c r="PUB50" s="328"/>
      <c r="PUC50" s="269"/>
      <c r="PUD50" s="267"/>
      <c r="PUE50" s="322"/>
      <c r="PUF50" s="323"/>
      <c r="PUG50" s="1160"/>
      <c r="PUH50" s="324"/>
      <c r="PUI50" s="325"/>
      <c r="PUJ50" s="326"/>
      <c r="PUK50" s="327"/>
      <c r="PUL50" s="328"/>
      <c r="PUM50" s="269"/>
      <c r="PUN50" s="267"/>
      <c r="PUO50" s="322"/>
      <c r="PUP50" s="323"/>
      <c r="PUQ50" s="1160"/>
      <c r="PUR50" s="324"/>
      <c r="PUS50" s="325"/>
      <c r="PUT50" s="326"/>
      <c r="PUU50" s="327"/>
      <c r="PUV50" s="328"/>
      <c r="PUW50" s="269"/>
      <c r="PUX50" s="267"/>
      <c r="PUY50" s="322"/>
      <c r="PUZ50" s="323"/>
      <c r="PVA50" s="1160"/>
      <c r="PVB50" s="324"/>
      <c r="PVC50" s="325"/>
      <c r="PVD50" s="326"/>
      <c r="PVE50" s="327"/>
      <c r="PVF50" s="328"/>
      <c r="PVG50" s="269"/>
      <c r="PVH50" s="267"/>
      <c r="PVI50" s="322"/>
      <c r="PVJ50" s="323"/>
      <c r="PVK50" s="1160"/>
      <c r="PVL50" s="324"/>
      <c r="PVM50" s="325"/>
      <c r="PVN50" s="326"/>
      <c r="PVO50" s="327"/>
      <c r="PVP50" s="328"/>
      <c r="PVQ50" s="269"/>
      <c r="PVR50" s="267"/>
      <c r="PVS50" s="322"/>
      <c r="PVT50" s="323"/>
      <c r="PVU50" s="1160"/>
      <c r="PVV50" s="324"/>
      <c r="PVW50" s="325"/>
      <c r="PVX50" s="326"/>
      <c r="PVY50" s="327"/>
      <c r="PVZ50" s="328"/>
      <c r="PWA50" s="269"/>
      <c r="PWB50" s="267"/>
      <c r="PWC50" s="322"/>
      <c r="PWD50" s="323"/>
      <c r="PWE50" s="1160"/>
      <c r="PWF50" s="324"/>
      <c r="PWG50" s="325"/>
      <c r="PWH50" s="326"/>
      <c r="PWI50" s="327"/>
      <c r="PWJ50" s="328"/>
      <c r="PWK50" s="269"/>
      <c r="PWL50" s="267"/>
      <c r="PWM50" s="322"/>
      <c r="PWN50" s="323"/>
      <c r="PWO50" s="1160"/>
      <c r="PWP50" s="324"/>
      <c r="PWQ50" s="325"/>
      <c r="PWR50" s="326"/>
      <c r="PWS50" s="327"/>
      <c r="PWT50" s="328"/>
      <c r="PWU50" s="269"/>
      <c r="PWV50" s="267"/>
      <c r="PWW50" s="322"/>
      <c r="PWX50" s="323"/>
      <c r="PWY50" s="1160"/>
      <c r="PWZ50" s="324"/>
      <c r="PXA50" s="325"/>
      <c r="PXB50" s="326"/>
      <c r="PXC50" s="327"/>
      <c r="PXD50" s="328"/>
      <c r="PXE50" s="269"/>
      <c r="PXF50" s="267"/>
      <c r="PXG50" s="322"/>
      <c r="PXH50" s="323"/>
      <c r="PXI50" s="1160"/>
      <c r="PXJ50" s="324"/>
      <c r="PXK50" s="325"/>
      <c r="PXL50" s="326"/>
      <c r="PXM50" s="327"/>
      <c r="PXN50" s="328"/>
      <c r="PXO50" s="269"/>
      <c r="PXP50" s="267"/>
      <c r="PXQ50" s="322"/>
      <c r="PXR50" s="323"/>
      <c r="PXS50" s="1160"/>
      <c r="PXT50" s="324"/>
      <c r="PXU50" s="325"/>
      <c r="PXV50" s="326"/>
      <c r="PXW50" s="327"/>
      <c r="PXX50" s="328"/>
      <c r="PXY50" s="269"/>
      <c r="PXZ50" s="267"/>
      <c r="PYA50" s="322"/>
      <c r="PYB50" s="323"/>
      <c r="PYC50" s="1160"/>
      <c r="PYD50" s="324"/>
      <c r="PYE50" s="325"/>
      <c r="PYF50" s="326"/>
      <c r="PYG50" s="327"/>
      <c r="PYH50" s="328"/>
      <c r="PYI50" s="269"/>
      <c r="PYJ50" s="267"/>
      <c r="PYK50" s="322"/>
      <c r="PYL50" s="323"/>
      <c r="PYM50" s="1160"/>
      <c r="PYN50" s="324"/>
      <c r="PYO50" s="325"/>
      <c r="PYP50" s="326"/>
      <c r="PYQ50" s="327"/>
      <c r="PYR50" s="328"/>
      <c r="PYS50" s="269"/>
      <c r="PYT50" s="267"/>
      <c r="PYU50" s="322"/>
      <c r="PYV50" s="323"/>
      <c r="PYW50" s="1160"/>
      <c r="PYX50" s="324"/>
      <c r="PYY50" s="325"/>
      <c r="PYZ50" s="326"/>
      <c r="PZA50" s="327"/>
      <c r="PZB50" s="328"/>
      <c r="PZC50" s="269"/>
      <c r="PZD50" s="267"/>
      <c r="PZE50" s="322"/>
      <c r="PZF50" s="323"/>
      <c r="PZG50" s="1160"/>
      <c r="PZH50" s="324"/>
      <c r="PZI50" s="325"/>
      <c r="PZJ50" s="326"/>
      <c r="PZK50" s="327"/>
      <c r="PZL50" s="328"/>
      <c r="PZM50" s="269"/>
      <c r="PZN50" s="267"/>
      <c r="PZO50" s="322"/>
      <c r="PZP50" s="323"/>
      <c r="PZQ50" s="1160"/>
      <c r="PZR50" s="324"/>
      <c r="PZS50" s="325"/>
      <c r="PZT50" s="326"/>
      <c r="PZU50" s="327"/>
      <c r="PZV50" s="328"/>
      <c r="PZW50" s="269"/>
      <c r="PZX50" s="267"/>
      <c r="PZY50" s="322"/>
      <c r="PZZ50" s="323"/>
      <c r="QAA50" s="1160"/>
      <c r="QAB50" s="324"/>
      <c r="QAC50" s="325"/>
      <c r="QAD50" s="326"/>
      <c r="QAE50" s="327"/>
      <c r="QAF50" s="328"/>
      <c r="QAG50" s="269"/>
      <c r="QAH50" s="267"/>
      <c r="QAI50" s="322"/>
      <c r="QAJ50" s="323"/>
      <c r="QAK50" s="1160"/>
      <c r="QAL50" s="324"/>
      <c r="QAM50" s="325"/>
      <c r="QAN50" s="326"/>
      <c r="QAO50" s="327"/>
      <c r="QAP50" s="328"/>
      <c r="QAQ50" s="269"/>
      <c r="QAR50" s="267"/>
      <c r="QAS50" s="322"/>
      <c r="QAT50" s="323"/>
      <c r="QAU50" s="1160"/>
      <c r="QAV50" s="324"/>
      <c r="QAW50" s="325"/>
      <c r="QAX50" s="326"/>
      <c r="QAY50" s="327"/>
      <c r="QAZ50" s="328"/>
      <c r="QBA50" s="269"/>
      <c r="QBB50" s="267"/>
      <c r="QBC50" s="322"/>
      <c r="QBD50" s="323"/>
      <c r="QBE50" s="1160"/>
      <c r="QBF50" s="324"/>
      <c r="QBG50" s="325"/>
      <c r="QBH50" s="326"/>
      <c r="QBI50" s="327"/>
      <c r="QBJ50" s="328"/>
      <c r="QBK50" s="269"/>
      <c r="QBL50" s="267"/>
      <c r="QBM50" s="322"/>
      <c r="QBN50" s="323"/>
      <c r="QBO50" s="1160"/>
      <c r="QBP50" s="324"/>
      <c r="QBQ50" s="325"/>
      <c r="QBR50" s="326"/>
      <c r="QBS50" s="327"/>
      <c r="QBT50" s="328"/>
      <c r="QBU50" s="269"/>
      <c r="QBV50" s="267"/>
      <c r="QBW50" s="322"/>
      <c r="QBX50" s="323"/>
      <c r="QBY50" s="1160"/>
      <c r="QBZ50" s="324"/>
      <c r="QCA50" s="325"/>
      <c r="QCB50" s="326"/>
      <c r="QCC50" s="327"/>
      <c r="QCD50" s="328"/>
      <c r="QCE50" s="269"/>
      <c r="QCF50" s="267"/>
      <c r="QCG50" s="322"/>
      <c r="QCH50" s="323"/>
      <c r="QCI50" s="1160"/>
      <c r="QCJ50" s="324"/>
      <c r="QCK50" s="325"/>
      <c r="QCL50" s="326"/>
      <c r="QCM50" s="327"/>
      <c r="QCN50" s="328"/>
      <c r="QCO50" s="269"/>
      <c r="QCP50" s="267"/>
      <c r="QCQ50" s="322"/>
      <c r="QCR50" s="323"/>
      <c r="QCS50" s="1160"/>
      <c r="QCT50" s="324"/>
      <c r="QCU50" s="325"/>
      <c r="QCV50" s="326"/>
      <c r="QCW50" s="327"/>
      <c r="QCX50" s="328"/>
      <c r="QCY50" s="269"/>
      <c r="QCZ50" s="267"/>
      <c r="QDA50" s="322"/>
      <c r="QDB50" s="323"/>
      <c r="QDC50" s="1160"/>
      <c r="QDD50" s="324"/>
      <c r="QDE50" s="325"/>
      <c r="QDF50" s="326"/>
      <c r="QDG50" s="327"/>
      <c r="QDH50" s="328"/>
      <c r="QDI50" s="269"/>
      <c r="QDJ50" s="267"/>
      <c r="QDK50" s="322"/>
      <c r="QDL50" s="323"/>
      <c r="QDM50" s="1160"/>
      <c r="QDN50" s="324"/>
      <c r="QDO50" s="325"/>
      <c r="QDP50" s="326"/>
      <c r="QDQ50" s="327"/>
      <c r="QDR50" s="328"/>
      <c r="QDS50" s="269"/>
      <c r="QDT50" s="267"/>
      <c r="QDU50" s="322"/>
      <c r="QDV50" s="323"/>
      <c r="QDW50" s="1160"/>
      <c r="QDX50" s="324"/>
      <c r="QDY50" s="325"/>
      <c r="QDZ50" s="326"/>
      <c r="QEA50" s="327"/>
      <c r="QEB50" s="328"/>
      <c r="QEC50" s="269"/>
      <c r="QED50" s="267"/>
      <c r="QEE50" s="322"/>
      <c r="QEF50" s="323"/>
      <c r="QEG50" s="1160"/>
      <c r="QEH50" s="324"/>
      <c r="QEI50" s="325"/>
      <c r="QEJ50" s="326"/>
      <c r="QEK50" s="327"/>
      <c r="QEL50" s="328"/>
      <c r="QEM50" s="269"/>
      <c r="QEN50" s="267"/>
      <c r="QEO50" s="322"/>
      <c r="QEP50" s="323"/>
      <c r="QEQ50" s="1160"/>
      <c r="QER50" s="324"/>
      <c r="QES50" s="325"/>
      <c r="QET50" s="326"/>
      <c r="QEU50" s="327"/>
      <c r="QEV50" s="328"/>
      <c r="QEW50" s="269"/>
      <c r="QEX50" s="267"/>
      <c r="QEY50" s="322"/>
      <c r="QEZ50" s="323"/>
      <c r="QFA50" s="1160"/>
      <c r="QFB50" s="324"/>
      <c r="QFC50" s="325"/>
      <c r="QFD50" s="326"/>
      <c r="QFE50" s="327"/>
      <c r="QFF50" s="328"/>
      <c r="QFG50" s="269"/>
      <c r="QFH50" s="267"/>
      <c r="QFI50" s="322"/>
      <c r="QFJ50" s="323"/>
      <c r="QFK50" s="1160"/>
      <c r="QFL50" s="324"/>
      <c r="QFM50" s="325"/>
      <c r="QFN50" s="326"/>
      <c r="QFO50" s="327"/>
      <c r="QFP50" s="328"/>
      <c r="QFQ50" s="269"/>
      <c r="QFR50" s="267"/>
      <c r="QFS50" s="322"/>
      <c r="QFT50" s="323"/>
      <c r="QFU50" s="1160"/>
      <c r="QFV50" s="324"/>
      <c r="QFW50" s="325"/>
      <c r="QFX50" s="326"/>
      <c r="QFY50" s="327"/>
      <c r="QFZ50" s="328"/>
      <c r="QGA50" s="269"/>
      <c r="QGB50" s="267"/>
      <c r="QGC50" s="322"/>
      <c r="QGD50" s="323"/>
      <c r="QGE50" s="1160"/>
      <c r="QGF50" s="324"/>
      <c r="QGG50" s="325"/>
      <c r="QGH50" s="326"/>
      <c r="QGI50" s="327"/>
      <c r="QGJ50" s="328"/>
      <c r="QGK50" s="269"/>
      <c r="QGL50" s="267"/>
      <c r="QGM50" s="322"/>
      <c r="QGN50" s="323"/>
      <c r="QGO50" s="1160"/>
      <c r="QGP50" s="324"/>
      <c r="QGQ50" s="325"/>
      <c r="QGR50" s="326"/>
      <c r="QGS50" s="327"/>
      <c r="QGT50" s="328"/>
      <c r="QGU50" s="269"/>
      <c r="QGV50" s="267"/>
      <c r="QGW50" s="322"/>
      <c r="QGX50" s="323"/>
      <c r="QGY50" s="1160"/>
      <c r="QGZ50" s="324"/>
      <c r="QHA50" s="325"/>
      <c r="QHB50" s="326"/>
      <c r="QHC50" s="327"/>
      <c r="QHD50" s="328"/>
      <c r="QHE50" s="269"/>
      <c r="QHF50" s="267"/>
      <c r="QHG50" s="322"/>
      <c r="QHH50" s="323"/>
      <c r="QHI50" s="1160"/>
      <c r="QHJ50" s="324"/>
      <c r="QHK50" s="325"/>
      <c r="QHL50" s="326"/>
      <c r="QHM50" s="327"/>
      <c r="QHN50" s="328"/>
      <c r="QHO50" s="269"/>
      <c r="QHP50" s="267"/>
      <c r="QHQ50" s="322"/>
      <c r="QHR50" s="323"/>
      <c r="QHS50" s="1160"/>
      <c r="QHT50" s="324"/>
      <c r="QHU50" s="325"/>
      <c r="QHV50" s="326"/>
      <c r="QHW50" s="327"/>
      <c r="QHX50" s="328"/>
      <c r="QHY50" s="269"/>
      <c r="QHZ50" s="267"/>
      <c r="QIA50" s="322"/>
      <c r="QIB50" s="323"/>
      <c r="QIC50" s="1160"/>
      <c r="QID50" s="324"/>
      <c r="QIE50" s="325"/>
      <c r="QIF50" s="326"/>
      <c r="QIG50" s="327"/>
      <c r="QIH50" s="328"/>
      <c r="QII50" s="269"/>
      <c r="QIJ50" s="267"/>
      <c r="QIK50" s="322"/>
      <c r="QIL50" s="323"/>
      <c r="QIM50" s="1160"/>
      <c r="QIN50" s="324"/>
      <c r="QIO50" s="325"/>
      <c r="QIP50" s="326"/>
      <c r="QIQ50" s="327"/>
      <c r="QIR50" s="328"/>
      <c r="QIS50" s="269"/>
      <c r="QIT50" s="267"/>
      <c r="QIU50" s="322"/>
      <c r="QIV50" s="323"/>
      <c r="QIW50" s="1160"/>
      <c r="QIX50" s="324"/>
      <c r="QIY50" s="325"/>
      <c r="QIZ50" s="326"/>
      <c r="QJA50" s="327"/>
      <c r="QJB50" s="328"/>
      <c r="QJC50" s="269"/>
      <c r="QJD50" s="267"/>
      <c r="QJE50" s="322"/>
      <c r="QJF50" s="323"/>
      <c r="QJG50" s="1160"/>
      <c r="QJH50" s="324"/>
      <c r="QJI50" s="325"/>
      <c r="QJJ50" s="326"/>
      <c r="QJK50" s="327"/>
      <c r="QJL50" s="328"/>
      <c r="QJM50" s="269"/>
      <c r="QJN50" s="267"/>
      <c r="QJO50" s="322"/>
      <c r="QJP50" s="323"/>
      <c r="QJQ50" s="1160"/>
      <c r="QJR50" s="324"/>
      <c r="QJS50" s="325"/>
      <c r="QJT50" s="326"/>
      <c r="QJU50" s="327"/>
      <c r="QJV50" s="328"/>
      <c r="QJW50" s="269"/>
      <c r="QJX50" s="267"/>
      <c r="QJY50" s="322"/>
      <c r="QJZ50" s="323"/>
      <c r="QKA50" s="1160"/>
      <c r="QKB50" s="324"/>
      <c r="QKC50" s="325"/>
      <c r="QKD50" s="326"/>
      <c r="QKE50" s="327"/>
      <c r="QKF50" s="328"/>
      <c r="QKG50" s="269"/>
      <c r="QKH50" s="267"/>
      <c r="QKI50" s="322"/>
      <c r="QKJ50" s="323"/>
      <c r="QKK50" s="1160"/>
      <c r="QKL50" s="324"/>
      <c r="QKM50" s="325"/>
      <c r="QKN50" s="326"/>
      <c r="QKO50" s="327"/>
      <c r="QKP50" s="328"/>
      <c r="QKQ50" s="269"/>
      <c r="QKR50" s="267"/>
      <c r="QKS50" s="322"/>
      <c r="QKT50" s="323"/>
      <c r="QKU50" s="1160"/>
      <c r="QKV50" s="324"/>
      <c r="QKW50" s="325"/>
      <c r="QKX50" s="326"/>
      <c r="QKY50" s="327"/>
      <c r="QKZ50" s="328"/>
      <c r="QLA50" s="269"/>
      <c r="QLB50" s="267"/>
      <c r="QLC50" s="322"/>
      <c r="QLD50" s="323"/>
      <c r="QLE50" s="1160"/>
      <c r="QLF50" s="324"/>
      <c r="QLG50" s="325"/>
      <c r="QLH50" s="326"/>
      <c r="QLI50" s="327"/>
      <c r="QLJ50" s="328"/>
      <c r="QLK50" s="269"/>
      <c r="QLL50" s="267"/>
      <c r="QLM50" s="322"/>
      <c r="QLN50" s="323"/>
      <c r="QLO50" s="1160"/>
      <c r="QLP50" s="324"/>
      <c r="QLQ50" s="325"/>
      <c r="QLR50" s="326"/>
      <c r="QLS50" s="327"/>
      <c r="QLT50" s="328"/>
      <c r="QLU50" s="269"/>
      <c r="QLV50" s="267"/>
      <c r="QLW50" s="322"/>
      <c r="QLX50" s="323"/>
      <c r="QLY50" s="1160"/>
      <c r="QLZ50" s="324"/>
      <c r="QMA50" s="325"/>
      <c r="QMB50" s="326"/>
      <c r="QMC50" s="327"/>
      <c r="QMD50" s="328"/>
      <c r="QME50" s="269"/>
      <c r="QMF50" s="267"/>
      <c r="QMG50" s="322"/>
      <c r="QMH50" s="323"/>
      <c r="QMI50" s="1160"/>
      <c r="QMJ50" s="324"/>
      <c r="QMK50" s="325"/>
      <c r="QML50" s="326"/>
      <c r="QMM50" s="327"/>
      <c r="QMN50" s="328"/>
      <c r="QMO50" s="269"/>
      <c r="QMP50" s="267"/>
      <c r="QMQ50" s="322"/>
      <c r="QMR50" s="323"/>
      <c r="QMS50" s="1160"/>
      <c r="QMT50" s="324"/>
      <c r="QMU50" s="325"/>
      <c r="QMV50" s="326"/>
      <c r="QMW50" s="327"/>
      <c r="QMX50" s="328"/>
      <c r="QMY50" s="269"/>
      <c r="QMZ50" s="267"/>
      <c r="QNA50" s="322"/>
      <c r="QNB50" s="323"/>
      <c r="QNC50" s="1160"/>
      <c r="QND50" s="324"/>
      <c r="QNE50" s="325"/>
      <c r="QNF50" s="326"/>
      <c r="QNG50" s="327"/>
      <c r="QNH50" s="328"/>
      <c r="QNI50" s="269"/>
      <c r="QNJ50" s="267"/>
      <c r="QNK50" s="322"/>
      <c r="QNL50" s="323"/>
      <c r="QNM50" s="1160"/>
      <c r="QNN50" s="324"/>
      <c r="QNO50" s="325"/>
      <c r="QNP50" s="326"/>
      <c r="QNQ50" s="327"/>
      <c r="QNR50" s="328"/>
      <c r="QNS50" s="269"/>
      <c r="QNT50" s="267"/>
      <c r="QNU50" s="322"/>
      <c r="QNV50" s="323"/>
      <c r="QNW50" s="1160"/>
      <c r="QNX50" s="324"/>
      <c r="QNY50" s="325"/>
      <c r="QNZ50" s="326"/>
      <c r="QOA50" s="327"/>
      <c r="QOB50" s="328"/>
      <c r="QOC50" s="269"/>
      <c r="QOD50" s="267"/>
      <c r="QOE50" s="322"/>
      <c r="QOF50" s="323"/>
      <c r="QOG50" s="1160"/>
      <c r="QOH50" s="324"/>
      <c r="QOI50" s="325"/>
      <c r="QOJ50" s="326"/>
      <c r="QOK50" s="327"/>
      <c r="QOL50" s="328"/>
      <c r="QOM50" s="269"/>
      <c r="QON50" s="267"/>
      <c r="QOO50" s="322"/>
      <c r="QOP50" s="323"/>
      <c r="QOQ50" s="1160"/>
      <c r="QOR50" s="324"/>
      <c r="QOS50" s="325"/>
      <c r="QOT50" s="326"/>
      <c r="QOU50" s="327"/>
      <c r="QOV50" s="328"/>
      <c r="QOW50" s="269"/>
      <c r="QOX50" s="267"/>
      <c r="QOY50" s="322"/>
      <c r="QOZ50" s="323"/>
      <c r="QPA50" s="1160"/>
      <c r="QPB50" s="324"/>
      <c r="QPC50" s="325"/>
      <c r="QPD50" s="326"/>
      <c r="QPE50" s="327"/>
      <c r="QPF50" s="328"/>
      <c r="QPG50" s="269"/>
      <c r="QPH50" s="267"/>
      <c r="QPI50" s="322"/>
      <c r="QPJ50" s="323"/>
      <c r="QPK50" s="1160"/>
      <c r="QPL50" s="324"/>
      <c r="QPM50" s="325"/>
      <c r="QPN50" s="326"/>
      <c r="QPO50" s="327"/>
      <c r="QPP50" s="328"/>
      <c r="QPQ50" s="269"/>
      <c r="QPR50" s="267"/>
      <c r="QPS50" s="322"/>
      <c r="QPT50" s="323"/>
      <c r="QPU50" s="1160"/>
      <c r="QPV50" s="324"/>
      <c r="QPW50" s="325"/>
      <c r="QPX50" s="326"/>
      <c r="QPY50" s="327"/>
      <c r="QPZ50" s="328"/>
      <c r="QQA50" s="269"/>
      <c r="QQB50" s="267"/>
      <c r="QQC50" s="322"/>
      <c r="QQD50" s="323"/>
      <c r="QQE50" s="1160"/>
      <c r="QQF50" s="324"/>
      <c r="QQG50" s="325"/>
      <c r="QQH50" s="326"/>
      <c r="QQI50" s="327"/>
      <c r="QQJ50" s="328"/>
      <c r="QQK50" s="269"/>
      <c r="QQL50" s="267"/>
      <c r="QQM50" s="322"/>
      <c r="QQN50" s="323"/>
      <c r="QQO50" s="1160"/>
      <c r="QQP50" s="324"/>
      <c r="QQQ50" s="325"/>
      <c r="QQR50" s="326"/>
      <c r="QQS50" s="327"/>
      <c r="QQT50" s="328"/>
      <c r="QQU50" s="269"/>
      <c r="QQV50" s="267"/>
      <c r="QQW50" s="322"/>
      <c r="QQX50" s="323"/>
      <c r="QQY50" s="1160"/>
      <c r="QQZ50" s="324"/>
      <c r="QRA50" s="325"/>
      <c r="QRB50" s="326"/>
      <c r="QRC50" s="327"/>
      <c r="QRD50" s="328"/>
      <c r="QRE50" s="269"/>
      <c r="QRF50" s="267"/>
      <c r="QRG50" s="322"/>
      <c r="QRH50" s="323"/>
      <c r="QRI50" s="1160"/>
      <c r="QRJ50" s="324"/>
      <c r="QRK50" s="325"/>
      <c r="QRL50" s="326"/>
      <c r="QRM50" s="327"/>
      <c r="QRN50" s="328"/>
      <c r="QRO50" s="269"/>
      <c r="QRP50" s="267"/>
      <c r="QRQ50" s="322"/>
      <c r="QRR50" s="323"/>
      <c r="QRS50" s="1160"/>
      <c r="QRT50" s="324"/>
      <c r="QRU50" s="325"/>
      <c r="QRV50" s="326"/>
      <c r="QRW50" s="327"/>
      <c r="QRX50" s="328"/>
      <c r="QRY50" s="269"/>
      <c r="QRZ50" s="267"/>
      <c r="QSA50" s="322"/>
      <c r="QSB50" s="323"/>
      <c r="QSC50" s="1160"/>
      <c r="QSD50" s="324"/>
      <c r="QSE50" s="325"/>
      <c r="QSF50" s="326"/>
      <c r="QSG50" s="327"/>
      <c r="QSH50" s="328"/>
      <c r="QSI50" s="269"/>
      <c r="QSJ50" s="267"/>
      <c r="QSK50" s="322"/>
      <c r="QSL50" s="323"/>
      <c r="QSM50" s="1160"/>
      <c r="QSN50" s="324"/>
      <c r="QSO50" s="325"/>
      <c r="QSP50" s="326"/>
      <c r="QSQ50" s="327"/>
      <c r="QSR50" s="328"/>
      <c r="QSS50" s="269"/>
      <c r="QST50" s="267"/>
      <c r="QSU50" s="322"/>
      <c r="QSV50" s="323"/>
      <c r="QSW50" s="1160"/>
      <c r="QSX50" s="324"/>
      <c r="QSY50" s="325"/>
      <c r="QSZ50" s="326"/>
      <c r="QTA50" s="327"/>
      <c r="QTB50" s="328"/>
      <c r="QTC50" s="269"/>
      <c r="QTD50" s="267"/>
      <c r="QTE50" s="322"/>
      <c r="QTF50" s="323"/>
      <c r="QTG50" s="1160"/>
      <c r="QTH50" s="324"/>
      <c r="QTI50" s="325"/>
      <c r="QTJ50" s="326"/>
      <c r="QTK50" s="327"/>
      <c r="QTL50" s="328"/>
      <c r="QTM50" s="269"/>
      <c r="QTN50" s="267"/>
      <c r="QTO50" s="322"/>
      <c r="QTP50" s="323"/>
      <c r="QTQ50" s="1160"/>
      <c r="QTR50" s="324"/>
      <c r="QTS50" s="325"/>
      <c r="QTT50" s="326"/>
      <c r="QTU50" s="327"/>
      <c r="QTV50" s="328"/>
      <c r="QTW50" s="269"/>
      <c r="QTX50" s="267"/>
      <c r="QTY50" s="322"/>
      <c r="QTZ50" s="323"/>
      <c r="QUA50" s="1160"/>
      <c r="QUB50" s="324"/>
      <c r="QUC50" s="325"/>
      <c r="QUD50" s="326"/>
      <c r="QUE50" s="327"/>
      <c r="QUF50" s="328"/>
      <c r="QUG50" s="269"/>
      <c r="QUH50" s="267"/>
      <c r="QUI50" s="322"/>
      <c r="QUJ50" s="323"/>
      <c r="QUK50" s="1160"/>
      <c r="QUL50" s="324"/>
      <c r="QUM50" s="325"/>
      <c r="QUN50" s="326"/>
      <c r="QUO50" s="327"/>
      <c r="QUP50" s="328"/>
      <c r="QUQ50" s="269"/>
      <c r="QUR50" s="267"/>
      <c r="QUS50" s="322"/>
      <c r="QUT50" s="323"/>
      <c r="QUU50" s="1160"/>
      <c r="QUV50" s="324"/>
      <c r="QUW50" s="325"/>
      <c r="QUX50" s="326"/>
      <c r="QUY50" s="327"/>
      <c r="QUZ50" s="328"/>
      <c r="QVA50" s="269"/>
      <c r="QVB50" s="267"/>
      <c r="QVC50" s="322"/>
      <c r="QVD50" s="323"/>
      <c r="QVE50" s="1160"/>
      <c r="QVF50" s="324"/>
      <c r="QVG50" s="325"/>
      <c r="QVH50" s="326"/>
      <c r="QVI50" s="327"/>
      <c r="QVJ50" s="328"/>
      <c r="QVK50" s="269"/>
      <c r="QVL50" s="267"/>
      <c r="QVM50" s="322"/>
      <c r="QVN50" s="323"/>
      <c r="QVO50" s="1160"/>
      <c r="QVP50" s="324"/>
      <c r="QVQ50" s="325"/>
      <c r="QVR50" s="326"/>
      <c r="QVS50" s="327"/>
      <c r="QVT50" s="328"/>
      <c r="QVU50" s="269"/>
      <c r="QVV50" s="267"/>
      <c r="QVW50" s="322"/>
      <c r="QVX50" s="323"/>
      <c r="QVY50" s="1160"/>
      <c r="QVZ50" s="324"/>
      <c r="QWA50" s="325"/>
      <c r="QWB50" s="326"/>
      <c r="QWC50" s="327"/>
      <c r="QWD50" s="328"/>
      <c r="QWE50" s="269"/>
      <c r="QWF50" s="267"/>
      <c r="QWG50" s="322"/>
      <c r="QWH50" s="323"/>
      <c r="QWI50" s="1160"/>
      <c r="QWJ50" s="324"/>
      <c r="QWK50" s="325"/>
      <c r="QWL50" s="326"/>
      <c r="QWM50" s="327"/>
      <c r="QWN50" s="328"/>
      <c r="QWO50" s="269"/>
      <c r="QWP50" s="267"/>
      <c r="QWQ50" s="322"/>
      <c r="QWR50" s="323"/>
      <c r="QWS50" s="1160"/>
      <c r="QWT50" s="324"/>
      <c r="QWU50" s="325"/>
      <c r="QWV50" s="326"/>
      <c r="QWW50" s="327"/>
      <c r="QWX50" s="328"/>
      <c r="QWY50" s="269"/>
      <c r="QWZ50" s="267"/>
      <c r="QXA50" s="322"/>
      <c r="QXB50" s="323"/>
      <c r="QXC50" s="1160"/>
      <c r="QXD50" s="324"/>
      <c r="QXE50" s="325"/>
      <c r="QXF50" s="326"/>
      <c r="QXG50" s="327"/>
      <c r="QXH50" s="328"/>
      <c r="QXI50" s="269"/>
      <c r="QXJ50" s="267"/>
      <c r="QXK50" s="322"/>
      <c r="QXL50" s="323"/>
      <c r="QXM50" s="1160"/>
      <c r="QXN50" s="324"/>
      <c r="QXO50" s="325"/>
      <c r="QXP50" s="326"/>
      <c r="QXQ50" s="327"/>
      <c r="QXR50" s="328"/>
      <c r="QXS50" s="269"/>
      <c r="QXT50" s="267"/>
      <c r="QXU50" s="322"/>
      <c r="QXV50" s="323"/>
      <c r="QXW50" s="1160"/>
      <c r="QXX50" s="324"/>
      <c r="QXY50" s="325"/>
      <c r="QXZ50" s="326"/>
      <c r="QYA50" s="327"/>
      <c r="QYB50" s="328"/>
      <c r="QYC50" s="269"/>
      <c r="QYD50" s="267"/>
      <c r="QYE50" s="322"/>
      <c r="QYF50" s="323"/>
      <c r="QYG50" s="1160"/>
      <c r="QYH50" s="324"/>
      <c r="QYI50" s="325"/>
      <c r="QYJ50" s="326"/>
      <c r="QYK50" s="327"/>
      <c r="QYL50" s="328"/>
      <c r="QYM50" s="269"/>
      <c r="QYN50" s="267"/>
      <c r="QYO50" s="322"/>
      <c r="QYP50" s="323"/>
      <c r="QYQ50" s="1160"/>
      <c r="QYR50" s="324"/>
      <c r="QYS50" s="325"/>
      <c r="QYT50" s="326"/>
      <c r="QYU50" s="327"/>
      <c r="QYV50" s="328"/>
      <c r="QYW50" s="269"/>
      <c r="QYX50" s="267"/>
      <c r="QYY50" s="322"/>
      <c r="QYZ50" s="323"/>
      <c r="QZA50" s="1160"/>
      <c r="QZB50" s="324"/>
      <c r="QZC50" s="325"/>
      <c r="QZD50" s="326"/>
      <c r="QZE50" s="327"/>
      <c r="QZF50" s="328"/>
      <c r="QZG50" s="269"/>
      <c r="QZH50" s="267"/>
      <c r="QZI50" s="322"/>
      <c r="QZJ50" s="323"/>
      <c r="QZK50" s="1160"/>
      <c r="QZL50" s="324"/>
      <c r="QZM50" s="325"/>
      <c r="QZN50" s="326"/>
      <c r="QZO50" s="327"/>
      <c r="QZP50" s="328"/>
      <c r="QZQ50" s="269"/>
      <c r="QZR50" s="267"/>
      <c r="QZS50" s="322"/>
      <c r="QZT50" s="323"/>
      <c r="QZU50" s="1160"/>
      <c r="QZV50" s="324"/>
      <c r="QZW50" s="325"/>
      <c r="QZX50" s="326"/>
      <c r="QZY50" s="327"/>
      <c r="QZZ50" s="328"/>
      <c r="RAA50" s="269"/>
      <c r="RAB50" s="267"/>
      <c r="RAC50" s="322"/>
      <c r="RAD50" s="323"/>
      <c r="RAE50" s="1160"/>
      <c r="RAF50" s="324"/>
      <c r="RAG50" s="325"/>
      <c r="RAH50" s="326"/>
      <c r="RAI50" s="327"/>
      <c r="RAJ50" s="328"/>
      <c r="RAK50" s="269"/>
      <c r="RAL50" s="267"/>
      <c r="RAM50" s="322"/>
      <c r="RAN50" s="323"/>
      <c r="RAO50" s="1160"/>
      <c r="RAP50" s="324"/>
      <c r="RAQ50" s="325"/>
      <c r="RAR50" s="326"/>
      <c r="RAS50" s="327"/>
      <c r="RAT50" s="328"/>
      <c r="RAU50" s="269"/>
      <c r="RAV50" s="267"/>
      <c r="RAW50" s="322"/>
      <c r="RAX50" s="323"/>
      <c r="RAY50" s="1160"/>
      <c r="RAZ50" s="324"/>
      <c r="RBA50" s="325"/>
      <c r="RBB50" s="326"/>
      <c r="RBC50" s="327"/>
      <c r="RBD50" s="328"/>
      <c r="RBE50" s="269"/>
      <c r="RBF50" s="267"/>
      <c r="RBG50" s="322"/>
      <c r="RBH50" s="323"/>
      <c r="RBI50" s="1160"/>
      <c r="RBJ50" s="324"/>
      <c r="RBK50" s="325"/>
      <c r="RBL50" s="326"/>
      <c r="RBM50" s="327"/>
      <c r="RBN50" s="328"/>
      <c r="RBO50" s="269"/>
      <c r="RBP50" s="267"/>
      <c r="RBQ50" s="322"/>
      <c r="RBR50" s="323"/>
      <c r="RBS50" s="1160"/>
      <c r="RBT50" s="324"/>
      <c r="RBU50" s="325"/>
      <c r="RBV50" s="326"/>
      <c r="RBW50" s="327"/>
      <c r="RBX50" s="328"/>
      <c r="RBY50" s="269"/>
      <c r="RBZ50" s="267"/>
      <c r="RCA50" s="322"/>
      <c r="RCB50" s="323"/>
      <c r="RCC50" s="1160"/>
      <c r="RCD50" s="324"/>
      <c r="RCE50" s="325"/>
      <c r="RCF50" s="326"/>
      <c r="RCG50" s="327"/>
      <c r="RCH50" s="328"/>
      <c r="RCI50" s="269"/>
      <c r="RCJ50" s="267"/>
      <c r="RCK50" s="322"/>
      <c r="RCL50" s="323"/>
      <c r="RCM50" s="1160"/>
      <c r="RCN50" s="324"/>
      <c r="RCO50" s="325"/>
      <c r="RCP50" s="326"/>
      <c r="RCQ50" s="327"/>
      <c r="RCR50" s="328"/>
      <c r="RCS50" s="269"/>
      <c r="RCT50" s="267"/>
      <c r="RCU50" s="322"/>
      <c r="RCV50" s="323"/>
      <c r="RCW50" s="1160"/>
      <c r="RCX50" s="324"/>
      <c r="RCY50" s="325"/>
      <c r="RCZ50" s="326"/>
      <c r="RDA50" s="327"/>
      <c r="RDB50" s="328"/>
      <c r="RDC50" s="269"/>
      <c r="RDD50" s="267"/>
      <c r="RDE50" s="322"/>
      <c r="RDF50" s="323"/>
      <c r="RDG50" s="1160"/>
      <c r="RDH50" s="324"/>
      <c r="RDI50" s="325"/>
      <c r="RDJ50" s="326"/>
      <c r="RDK50" s="327"/>
      <c r="RDL50" s="328"/>
      <c r="RDM50" s="269"/>
      <c r="RDN50" s="267"/>
      <c r="RDO50" s="322"/>
      <c r="RDP50" s="323"/>
      <c r="RDQ50" s="1160"/>
      <c r="RDR50" s="324"/>
      <c r="RDS50" s="325"/>
      <c r="RDT50" s="326"/>
      <c r="RDU50" s="327"/>
      <c r="RDV50" s="328"/>
      <c r="RDW50" s="269"/>
      <c r="RDX50" s="267"/>
      <c r="RDY50" s="322"/>
      <c r="RDZ50" s="323"/>
      <c r="REA50" s="1160"/>
      <c r="REB50" s="324"/>
      <c r="REC50" s="325"/>
      <c r="RED50" s="326"/>
      <c r="REE50" s="327"/>
      <c r="REF50" s="328"/>
      <c r="REG50" s="269"/>
      <c r="REH50" s="267"/>
      <c r="REI50" s="322"/>
      <c r="REJ50" s="323"/>
      <c r="REK50" s="1160"/>
      <c r="REL50" s="324"/>
      <c r="REM50" s="325"/>
      <c r="REN50" s="326"/>
      <c r="REO50" s="327"/>
      <c r="REP50" s="328"/>
      <c r="REQ50" s="269"/>
      <c r="RER50" s="267"/>
      <c r="RES50" s="322"/>
      <c r="RET50" s="323"/>
      <c r="REU50" s="1160"/>
      <c r="REV50" s="324"/>
      <c r="REW50" s="325"/>
      <c r="REX50" s="326"/>
      <c r="REY50" s="327"/>
      <c r="REZ50" s="328"/>
      <c r="RFA50" s="269"/>
      <c r="RFB50" s="267"/>
      <c r="RFC50" s="322"/>
      <c r="RFD50" s="323"/>
      <c r="RFE50" s="1160"/>
      <c r="RFF50" s="324"/>
      <c r="RFG50" s="325"/>
      <c r="RFH50" s="326"/>
      <c r="RFI50" s="327"/>
      <c r="RFJ50" s="328"/>
      <c r="RFK50" s="269"/>
      <c r="RFL50" s="267"/>
      <c r="RFM50" s="322"/>
      <c r="RFN50" s="323"/>
      <c r="RFO50" s="1160"/>
      <c r="RFP50" s="324"/>
      <c r="RFQ50" s="325"/>
      <c r="RFR50" s="326"/>
      <c r="RFS50" s="327"/>
      <c r="RFT50" s="328"/>
      <c r="RFU50" s="269"/>
      <c r="RFV50" s="267"/>
      <c r="RFW50" s="322"/>
      <c r="RFX50" s="323"/>
      <c r="RFY50" s="1160"/>
      <c r="RFZ50" s="324"/>
      <c r="RGA50" s="325"/>
      <c r="RGB50" s="326"/>
      <c r="RGC50" s="327"/>
      <c r="RGD50" s="328"/>
      <c r="RGE50" s="269"/>
      <c r="RGF50" s="267"/>
      <c r="RGG50" s="322"/>
      <c r="RGH50" s="323"/>
      <c r="RGI50" s="1160"/>
      <c r="RGJ50" s="324"/>
      <c r="RGK50" s="325"/>
      <c r="RGL50" s="326"/>
      <c r="RGM50" s="327"/>
      <c r="RGN50" s="328"/>
      <c r="RGO50" s="269"/>
      <c r="RGP50" s="267"/>
      <c r="RGQ50" s="322"/>
      <c r="RGR50" s="323"/>
      <c r="RGS50" s="1160"/>
      <c r="RGT50" s="324"/>
      <c r="RGU50" s="325"/>
      <c r="RGV50" s="326"/>
      <c r="RGW50" s="327"/>
      <c r="RGX50" s="328"/>
      <c r="RGY50" s="269"/>
      <c r="RGZ50" s="267"/>
      <c r="RHA50" s="322"/>
      <c r="RHB50" s="323"/>
      <c r="RHC50" s="1160"/>
      <c r="RHD50" s="324"/>
      <c r="RHE50" s="325"/>
      <c r="RHF50" s="326"/>
      <c r="RHG50" s="327"/>
      <c r="RHH50" s="328"/>
      <c r="RHI50" s="269"/>
      <c r="RHJ50" s="267"/>
      <c r="RHK50" s="322"/>
      <c r="RHL50" s="323"/>
      <c r="RHM50" s="1160"/>
      <c r="RHN50" s="324"/>
      <c r="RHO50" s="325"/>
      <c r="RHP50" s="326"/>
      <c r="RHQ50" s="327"/>
      <c r="RHR50" s="328"/>
      <c r="RHS50" s="269"/>
      <c r="RHT50" s="267"/>
      <c r="RHU50" s="322"/>
      <c r="RHV50" s="323"/>
      <c r="RHW50" s="1160"/>
      <c r="RHX50" s="324"/>
      <c r="RHY50" s="325"/>
      <c r="RHZ50" s="326"/>
      <c r="RIA50" s="327"/>
      <c r="RIB50" s="328"/>
      <c r="RIC50" s="269"/>
      <c r="RID50" s="267"/>
      <c r="RIE50" s="322"/>
      <c r="RIF50" s="323"/>
      <c r="RIG50" s="1160"/>
      <c r="RIH50" s="324"/>
      <c r="RII50" s="325"/>
      <c r="RIJ50" s="326"/>
      <c r="RIK50" s="327"/>
      <c r="RIL50" s="328"/>
      <c r="RIM50" s="269"/>
      <c r="RIN50" s="267"/>
      <c r="RIO50" s="322"/>
      <c r="RIP50" s="323"/>
      <c r="RIQ50" s="1160"/>
      <c r="RIR50" s="324"/>
      <c r="RIS50" s="325"/>
      <c r="RIT50" s="326"/>
      <c r="RIU50" s="327"/>
      <c r="RIV50" s="328"/>
      <c r="RIW50" s="269"/>
      <c r="RIX50" s="267"/>
      <c r="RIY50" s="322"/>
      <c r="RIZ50" s="323"/>
      <c r="RJA50" s="1160"/>
      <c r="RJB50" s="324"/>
      <c r="RJC50" s="325"/>
      <c r="RJD50" s="326"/>
      <c r="RJE50" s="327"/>
      <c r="RJF50" s="328"/>
      <c r="RJG50" s="269"/>
      <c r="RJH50" s="267"/>
      <c r="RJI50" s="322"/>
      <c r="RJJ50" s="323"/>
      <c r="RJK50" s="1160"/>
      <c r="RJL50" s="324"/>
      <c r="RJM50" s="325"/>
      <c r="RJN50" s="326"/>
      <c r="RJO50" s="327"/>
      <c r="RJP50" s="328"/>
      <c r="RJQ50" s="269"/>
      <c r="RJR50" s="267"/>
      <c r="RJS50" s="322"/>
      <c r="RJT50" s="323"/>
      <c r="RJU50" s="1160"/>
      <c r="RJV50" s="324"/>
      <c r="RJW50" s="325"/>
      <c r="RJX50" s="326"/>
      <c r="RJY50" s="327"/>
      <c r="RJZ50" s="328"/>
      <c r="RKA50" s="269"/>
      <c r="RKB50" s="267"/>
      <c r="RKC50" s="322"/>
      <c r="RKD50" s="323"/>
      <c r="RKE50" s="1160"/>
      <c r="RKF50" s="324"/>
      <c r="RKG50" s="325"/>
      <c r="RKH50" s="326"/>
      <c r="RKI50" s="327"/>
      <c r="RKJ50" s="328"/>
      <c r="RKK50" s="269"/>
      <c r="RKL50" s="267"/>
      <c r="RKM50" s="322"/>
      <c r="RKN50" s="323"/>
      <c r="RKO50" s="1160"/>
      <c r="RKP50" s="324"/>
      <c r="RKQ50" s="325"/>
      <c r="RKR50" s="326"/>
      <c r="RKS50" s="327"/>
      <c r="RKT50" s="328"/>
      <c r="RKU50" s="269"/>
      <c r="RKV50" s="267"/>
      <c r="RKW50" s="322"/>
      <c r="RKX50" s="323"/>
      <c r="RKY50" s="1160"/>
      <c r="RKZ50" s="324"/>
      <c r="RLA50" s="325"/>
      <c r="RLB50" s="326"/>
      <c r="RLC50" s="327"/>
      <c r="RLD50" s="328"/>
      <c r="RLE50" s="269"/>
      <c r="RLF50" s="267"/>
      <c r="RLG50" s="322"/>
      <c r="RLH50" s="323"/>
      <c r="RLI50" s="1160"/>
      <c r="RLJ50" s="324"/>
      <c r="RLK50" s="325"/>
      <c r="RLL50" s="326"/>
      <c r="RLM50" s="327"/>
      <c r="RLN50" s="328"/>
      <c r="RLO50" s="269"/>
      <c r="RLP50" s="267"/>
      <c r="RLQ50" s="322"/>
      <c r="RLR50" s="323"/>
      <c r="RLS50" s="1160"/>
      <c r="RLT50" s="324"/>
      <c r="RLU50" s="325"/>
      <c r="RLV50" s="326"/>
      <c r="RLW50" s="327"/>
      <c r="RLX50" s="328"/>
      <c r="RLY50" s="269"/>
      <c r="RLZ50" s="267"/>
      <c r="RMA50" s="322"/>
      <c r="RMB50" s="323"/>
      <c r="RMC50" s="1160"/>
      <c r="RMD50" s="324"/>
      <c r="RME50" s="325"/>
      <c r="RMF50" s="326"/>
      <c r="RMG50" s="327"/>
      <c r="RMH50" s="328"/>
      <c r="RMI50" s="269"/>
      <c r="RMJ50" s="267"/>
      <c r="RMK50" s="322"/>
      <c r="RML50" s="323"/>
      <c r="RMM50" s="1160"/>
      <c r="RMN50" s="324"/>
      <c r="RMO50" s="325"/>
      <c r="RMP50" s="326"/>
      <c r="RMQ50" s="327"/>
      <c r="RMR50" s="328"/>
      <c r="RMS50" s="269"/>
      <c r="RMT50" s="267"/>
      <c r="RMU50" s="322"/>
      <c r="RMV50" s="323"/>
      <c r="RMW50" s="1160"/>
      <c r="RMX50" s="324"/>
      <c r="RMY50" s="325"/>
      <c r="RMZ50" s="326"/>
      <c r="RNA50" s="327"/>
      <c r="RNB50" s="328"/>
      <c r="RNC50" s="269"/>
      <c r="RND50" s="267"/>
      <c r="RNE50" s="322"/>
      <c r="RNF50" s="323"/>
      <c r="RNG50" s="1160"/>
      <c r="RNH50" s="324"/>
      <c r="RNI50" s="325"/>
      <c r="RNJ50" s="326"/>
      <c r="RNK50" s="327"/>
      <c r="RNL50" s="328"/>
      <c r="RNM50" s="269"/>
      <c r="RNN50" s="267"/>
      <c r="RNO50" s="322"/>
      <c r="RNP50" s="323"/>
      <c r="RNQ50" s="1160"/>
      <c r="RNR50" s="324"/>
      <c r="RNS50" s="325"/>
      <c r="RNT50" s="326"/>
      <c r="RNU50" s="327"/>
      <c r="RNV50" s="328"/>
      <c r="RNW50" s="269"/>
      <c r="RNX50" s="267"/>
      <c r="RNY50" s="322"/>
      <c r="RNZ50" s="323"/>
      <c r="ROA50" s="1160"/>
      <c r="ROB50" s="324"/>
      <c r="ROC50" s="325"/>
      <c r="ROD50" s="326"/>
      <c r="ROE50" s="327"/>
      <c r="ROF50" s="328"/>
      <c r="ROG50" s="269"/>
      <c r="ROH50" s="267"/>
      <c r="ROI50" s="322"/>
      <c r="ROJ50" s="323"/>
      <c r="ROK50" s="1160"/>
      <c r="ROL50" s="324"/>
      <c r="ROM50" s="325"/>
      <c r="RON50" s="326"/>
      <c r="ROO50" s="327"/>
      <c r="ROP50" s="328"/>
      <c r="ROQ50" s="269"/>
      <c r="ROR50" s="267"/>
      <c r="ROS50" s="322"/>
      <c r="ROT50" s="323"/>
      <c r="ROU50" s="1160"/>
      <c r="ROV50" s="324"/>
      <c r="ROW50" s="325"/>
      <c r="ROX50" s="326"/>
      <c r="ROY50" s="327"/>
      <c r="ROZ50" s="328"/>
      <c r="RPA50" s="269"/>
      <c r="RPB50" s="267"/>
      <c r="RPC50" s="322"/>
      <c r="RPD50" s="323"/>
      <c r="RPE50" s="1160"/>
      <c r="RPF50" s="324"/>
      <c r="RPG50" s="325"/>
      <c r="RPH50" s="326"/>
      <c r="RPI50" s="327"/>
      <c r="RPJ50" s="328"/>
      <c r="RPK50" s="269"/>
      <c r="RPL50" s="267"/>
      <c r="RPM50" s="322"/>
      <c r="RPN50" s="323"/>
      <c r="RPO50" s="1160"/>
      <c r="RPP50" s="324"/>
      <c r="RPQ50" s="325"/>
      <c r="RPR50" s="326"/>
      <c r="RPS50" s="327"/>
      <c r="RPT50" s="328"/>
      <c r="RPU50" s="269"/>
      <c r="RPV50" s="267"/>
      <c r="RPW50" s="322"/>
      <c r="RPX50" s="323"/>
      <c r="RPY50" s="1160"/>
      <c r="RPZ50" s="324"/>
      <c r="RQA50" s="325"/>
      <c r="RQB50" s="326"/>
      <c r="RQC50" s="327"/>
      <c r="RQD50" s="328"/>
      <c r="RQE50" s="269"/>
      <c r="RQF50" s="267"/>
      <c r="RQG50" s="322"/>
      <c r="RQH50" s="323"/>
      <c r="RQI50" s="1160"/>
      <c r="RQJ50" s="324"/>
      <c r="RQK50" s="325"/>
      <c r="RQL50" s="326"/>
      <c r="RQM50" s="327"/>
      <c r="RQN50" s="328"/>
      <c r="RQO50" s="269"/>
      <c r="RQP50" s="267"/>
      <c r="RQQ50" s="322"/>
      <c r="RQR50" s="323"/>
      <c r="RQS50" s="1160"/>
      <c r="RQT50" s="324"/>
      <c r="RQU50" s="325"/>
      <c r="RQV50" s="326"/>
      <c r="RQW50" s="327"/>
      <c r="RQX50" s="328"/>
      <c r="RQY50" s="269"/>
      <c r="RQZ50" s="267"/>
      <c r="RRA50" s="322"/>
      <c r="RRB50" s="323"/>
      <c r="RRC50" s="1160"/>
      <c r="RRD50" s="324"/>
      <c r="RRE50" s="325"/>
      <c r="RRF50" s="326"/>
      <c r="RRG50" s="327"/>
      <c r="RRH50" s="328"/>
      <c r="RRI50" s="269"/>
      <c r="RRJ50" s="267"/>
      <c r="RRK50" s="322"/>
      <c r="RRL50" s="323"/>
      <c r="RRM50" s="1160"/>
      <c r="RRN50" s="324"/>
      <c r="RRO50" s="325"/>
      <c r="RRP50" s="326"/>
      <c r="RRQ50" s="327"/>
      <c r="RRR50" s="328"/>
      <c r="RRS50" s="269"/>
      <c r="RRT50" s="267"/>
      <c r="RRU50" s="322"/>
      <c r="RRV50" s="323"/>
      <c r="RRW50" s="1160"/>
      <c r="RRX50" s="324"/>
      <c r="RRY50" s="325"/>
      <c r="RRZ50" s="326"/>
      <c r="RSA50" s="327"/>
      <c r="RSB50" s="328"/>
      <c r="RSC50" s="269"/>
      <c r="RSD50" s="267"/>
      <c r="RSE50" s="322"/>
      <c r="RSF50" s="323"/>
      <c r="RSG50" s="1160"/>
      <c r="RSH50" s="324"/>
      <c r="RSI50" s="325"/>
      <c r="RSJ50" s="326"/>
      <c r="RSK50" s="327"/>
      <c r="RSL50" s="328"/>
      <c r="RSM50" s="269"/>
      <c r="RSN50" s="267"/>
      <c r="RSO50" s="322"/>
      <c r="RSP50" s="323"/>
      <c r="RSQ50" s="1160"/>
      <c r="RSR50" s="324"/>
      <c r="RSS50" s="325"/>
      <c r="RST50" s="326"/>
      <c r="RSU50" s="327"/>
      <c r="RSV50" s="328"/>
      <c r="RSW50" s="269"/>
      <c r="RSX50" s="267"/>
      <c r="RSY50" s="322"/>
      <c r="RSZ50" s="323"/>
      <c r="RTA50" s="1160"/>
      <c r="RTB50" s="324"/>
      <c r="RTC50" s="325"/>
      <c r="RTD50" s="326"/>
      <c r="RTE50" s="327"/>
      <c r="RTF50" s="328"/>
      <c r="RTG50" s="269"/>
      <c r="RTH50" s="267"/>
      <c r="RTI50" s="322"/>
      <c r="RTJ50" s="323"/>
      <c r="RTK50" s="1160"/>
      <c r="RTL50" s="324"/>
      <c r="RTM50" s="325"/>
      <c r="RTN50" s="326"/>
      <c r="RTO50" s="327"/>
      <c r="RTP50" s="328"/>
      <c r="RTQ50" s="269"/>
      <c r="RTR50" s="267"/>
      <c r="RTS50" s="322"/>
      <c r="RTT50" s="323"/>
      <c r="RTU50" s="1160"/>
      <c r="RTV50" s="324"/>
      <c r="RTW50" s="325"/>
      <c r="RTX50" s="326"/>
      <c r="RTY50" s="327"/>
      <c r="RTZ50" s="328"/>
      <c r="RUA50" s="269"/>
      <c r="RUB50" s="267"/>
      <c r="RUC50" s="322"/>
      <c r="RUD50" s="323"/>
      <c r="RUE50" s="1160"/>
      <c r="RUF50" s="324"/>
      <c r="RUG50" s="325"/>
      <c r="RUH50" s="326"/>
      <c r="RUI50" s="327"/>
      <c r="RUJ50" s="328"/>
      <c r="RUK50" s="269"/>
      <c r="RUL50" s="267"/>
      <c r="RUM50" s="322"/>
      <c r="RUN50" s="323"/>
      <c r="RUO50" s="1160"/>
      <c r="RUP50" s="324"/>
      <c r="RUQ50" s="325"/>
      <c r="RUR50" s="326"/>
      <c r="RUS50" s="327"/>
      <c r="RUT50" s="328"/>
      <c r="RUU50" s="269"/>
      <c r="RUV50" s="267"/>
      <c r="RUW50" s="322"/>
      <c r="RUX50" s="323"/>
      <c r="RUY50" s="1160"/>
      <c r="RUZ50" s="324"/>
      <c r="RVA50" s="325"/>
      <c r="RVB50" s="326"/>
      <c r="RVC50" s="327"/>
      <c r="RVD50" s="328"/>
      <c r="RVE50" s="269"/>
      <c r="RVF50" s="267"/>
      <c r="RVG50" s="322"/>
      <c r="RVH50" s="323"/>
      <c r="RVI50" s="1160"/>
      <c r="RVJ50" s="324"/>
      <c r="RVK50" s="325"/>
      <c r="RVL50" s="326"/>
      <c r="RVM50" s="327"/>
      <c r="RVN50" s="328"/>
      <c r="RVO50" s="269"/>
      <c r="RVP50" s="267"/>
      <c r="RVQ50" s="322"/>
      <c r="RVR50" s="323"/>
      <c r="RVS50" s="1160"/>
      <c r="RVT50" s="324"/>
      <c r="RVU50" s="325"/>
      <c r="RVV50" s="326"/>
      <c r="RVW50" s="327"/>
      <c r="RVX50" s="328"/>
      <c r="RVY50" s="269"/>
      <c r="RVZ50" s="267"/>
      <c r="RWA50" s="322"/>
      <c r="RWB50" s="323"/>
      <c r="RWC50" s="1160"/>
      <c r="RWD50" s="324"/>
      <c r="RWE50" s="325"/>
      <c r="RWF50" s="326"/>
      <c r="RWG50" s="327"/>
      <c r="RWH50" s="328"/>
      <c r="RWI50" s="269"/>
      <c r="RWJ50" s="267"/>
      <c r="RWK50" s="322"/>
      <c r="RWL50" s="323"/>
      <c r="RWM50" s="1160"/>
      <c r="RWN50" s="324"/>
      <c r="RWO50" s="325"/>
      <c r="RWP50" s="326"/>
      <c r="RWQ50" s="327"/>
      <c r="RWR50" s="328"/>
      <c r="RWS50" s="269"/>
      <c r="RWT50" s="267"/>
      <c r="RWU50" s="322"/>
      <c r="RWV50" s="323"/>
      <c r="RWW50" s="1160"/>
      <c r="RWX50" s="324"/>
      <c r="RWY50" s="325"/>
      <c r="RWZ50" s="326"/>
      <c r="RXA50" s="327"/>
      <c r="RXB50" s="328"/>
      <c r="RXC50" s="269"/>
      <c r="RXD50" s="267"/>
      <c r="RXE50" s="322"/>
      <c r="RXF50" s="323"/>
      <c r="RXG50" s="1160"/>
      <c r="RXH50" s="324"/>
      <c r="RXI50" s="325"/>
      <c r="RXJ50" s="326"/>
      <c r="RXK50" s="327"/>
      <c r="RXL50" s="328"/>
      <c r="RXM50" s="269"/>
      <c r="RXN50" s="267"/>
      <c r="RXO50" s="322"/>
      <c r="RXP50" s="323"/>
      <c r="RXQ50" s="1160"/>
      <c r="RXR50" s="324"/>
      <c r="RXS50" s="325"/>
      <c r="RXT50" s="326"/>
      <c r="RXU50" s="327"/>
      <c r="RXV50" s="328"/>
      <c r="RXW50" s="269"/>
      <c r="RXX50" s="267"/>
      <c r="RXY50" s="322"/>
      <c r="RXZ50" s="323"/>
      <c r="RYA50" s="1160"/>
      <c r="RYB50" s="324"/>
      <c r="RYC50" s="325"/>
      <c r="RYD50" s="326"/>
      <c r="RYE50" s="327"/>
      <c r="RYF50" s="328"/>
      <c r="RYG50" s="269"/>
      <c r="RYH50" s="267"/>
      <c r="RYI50" s="322"/>
      <c r="RYJ50" s="323"/>
      <c r="RYK50" s="1160"/>
      <c r="RYL50" s="324"/>
      <c r="RYM50" s="325"/>
      <c r="RYN50" s="326"/>
      <c r="RYO50" s="327"/>
      <c r="RYP50" s="328"/>
      <c r="RYQ50" s="269"/>
      <c r="RYR50" s="267"/>
      <c r="RYS50" s="322"/>
      <c r="RYT50" s="323"/>
      <c r="RYU50" s="1160"/>
      <c r="RYV50" s="324"/>
      <c r="RYW50" s="325"/>
      <c r="RYX50" s="326"/>
      <c r="RYY50" s="327"/>
      <c r="RYZ50" s="328"/>
      <c r="RZA50" s="269"/>
      <c r="RZB50" s="267"/>
      <c r="RZC50" s="322"/>
      <c r="RZD50" s="323"/>
      <c r="RZE50" s="1160"/>
      <c r="RZF50" s="324"/>
      <c r="RZG50" s="325"/>
      <c r="RZH50" s="326"/>
      <c r="RZI50" s="327"/>
      <c r="RZJ50" s="328"/>
      <c r="RZK50" s="269"/>
      <c r="RZL50" s="267"/>
      <c r="RZM50" s="322"/>
      <c r="RZN50" s="323"/>
      <c r="RZO50" s="1160"/>
      <c r="RZP50" s="324"/>
      <c r="RZQ50" s="325"/>
      <c r="RZR50" s="326"/>
      <c r="RZS50" s="327"/>
      <c r="RZT50" s="328"/>
      <c r="RZU50" s="269"/>
      <c r="RZV50" s="267"/>
      <c r="RZW50" s="322"/>
      <c r="RZX50" s="323"/>
      <c r="RZY50" s="1160"/>
      <c r="RZZ50" s="324"/>
      <c r="SAA50" s="325"/>
      <c r="SAB50" s="326"/>
      <c r="SAC50" s="327"/>
      <c r="SAD50" s="328"/>
      <c r="SAE50" s="269"/>
      <c r="SAF50" s="267"/>
      <c r="SAG50" s="322"/>
      <c r="SAH50" s="323"/>
      <c r="SAI50" s="1160"/>
      <c r="SAJ50" s="324"/>
      <c r="SAK50" s="325"/>
      <c r="SAL50" s="326"/>
      <c r="SAM50" s="327"/>
      <c r="SAN50" s="328"/>
      <c r="SAO50" s="269"/>
      <c r="SAP50" s="267"/>
      <c r="SAQ50" s="322"/>
      <c r="SAR50" s="323"/>
      <c r="SAS50" s="1160"/>
      <c r="SAT50" s="324"/>
      <c r="SAU50" s="325"/>
      <c r="SAV50" s="326"/>
      <c r="SAW50" s="327"/>
      <c r="SAX50" s="328"/>
      <c r="SAY50" s="269"/>
      <c r="SAZ50" s="267"/>
      <c r="SBA50" s="322"/>
      <c r="SBB50" s="323"/>
      <c r="SBC50" s="1160"/>
      <c r="SBD50" s="324"/>
      <c r="SBE50" s="325"/>
      <c r="SBF50" s="326"/>
      <c r="SBG50" s="327"/>
      <c r="SBH50" s="328"/>
      <c r="SBI50" s="269"/>
      <c r="SBJ50" s="267"/>
      <c r="SBK50" s="322"/>
      <c r="SBL50" s="323"/>
      <c r="SBM50" s="1160"/>
      <c r="SBN50" s="324"/>
      <c r="SBO50" s="325"/>
      <c r="SBP50" s="326"/>
      <c r="SBQ50" s="327"/>
      <c r="SBR50" s="328"/>
      <c r="SBS50" s="269"/>
      <c r="SBT50" s="267"/>
      <c r="SBU50" s="322"/>
      <c r="SBV50" s="323"/>
      <c r="SBW50" s="1160"/>
      <c r="SBX50" s="324"/>
      <c r="SBY50" s="325"/>
      <c r="SBZ50" s="326"/>
      <c r="SCA50" s="327"/>
      <c r="SCB50" s="328"/>
      <c r="SCC50" s="269"/>
      <c r="SCD50" s="267"/>
      <c r="SCE50" s="322"/>
      <c r="SCF50" s="323"/>
      <c r="SCG50" s="1160"/>
      <c r="SCH50" s="324"/>
      <c r="SCI50" s="325"/>
      <c r="SCJ50" s="326"/>
      <c r="SCK50" s="327"/>
      <c r="SCL50" s="328"/>
      <c r="SCM50" s="269"/>
      <c r="SCN50" s="267"/>
      <c r="SCO50" s="322"/>
      <c r="SCP50" s="323"/>
      <c r="SCQ50" s="1160"/>
      <c r="SCR50" s="324"/>
      <c r="SCS50" s="325"/>
      <c r="SCT50" s="326"/>
      <c r="SCU50" s="327"/>
      <c r="SCV50" s="328"/>
      <c r="SCW50" s="269"/>
      <c r="SCX50" s="267"/>
      <c r="SCY50" s="322"/>
      <c r="SCZ50" s="323"/>
      <c r="SDA50" s="1160"/>
      <c r="SDB50" s="324"/>
      <c r="SDC50" s="325"/>
      <c r="SDD50" s="326"/>
      <c r="SDE50" s="327"/>
      <c r="SDF50" s="328"/>
      <c r="SDG50" s="269"/>
      <c r="SDH50" s="267"/>
      <c r="SDI50" s="322"/>
      <c r="SDJ50" s="323"/>
      <c r="SDK50" s="1160"/>
      <c r="SDL50" s="324"/>
      <c r="SDM50" s="325"/>
      <c r="SDN50" s="326"/>
      <c r="SDO50" s="327"/>
      <c r="SDP50" s="328"/>
      <c r="SDQ50" s="269"/>
      <c r="SDR50" s="267"/>
      <c r="SDS50" s="322"/>
      <c r="SDT50" s="323"/>
      <c r="SDU50" s="1160"/>
      <c r="SDV50" s="324"/>
      <c r="SDW50" s="325"/>
      <c r="SDX50" s="326"/>
      <c r="SDY50" s="327"/>
      <c r="SDZ50" s="328"/>
      <c r="SEA50" s="269"/>
      <c r="SEB50" s="267"/>
      <c r="SEC50" s="322"/>
      <c r="SED50" s="323"/>
      <c r="SEE50" s="1160"/>
      <c r="SEF50" s="324"/>
      <c r="SEG50" s="325"/>
      <c r="SEH50" s="326"/>
      <c r="SEI50" s="327"/>
      <c r="SEJ50" s="328"/>
      <c r="SEK50" s="269"/>
      <c r="SEL50" s="267"/>
      <c r="SEM50" s="322"/>
      <c r="SEN50" s="323"/>
      <c r="SEO50" s="1160"/>
      <c r="SEP50" s="324"/>
      <c r="SEQ50" s="325"/>
      <c r="SER50" s="326"/>
      <c r="SES50" s="327"/>
      <c r="SET50" s="328"/>
      <c r="SEU50" s="269"/>
      <c r="SEV50" s="267"/>
      <c r="SEW50" s="322"/>
      <c r="SEX50" s="323"/>
      <c r="SEY50" s="1160"/>
      <c r="SEZ50" s="324"/>
      <c r="SFA50" s="325"/>
      <c r="SFB50" s="326"/>
      <c r="SFC50" s="327"/>
      <c r="SFD50" s="328"/>
      <c r="SFE50" s="269"/>
      <c r="SFF50" s="267"/>
      <c r="SFG50" s="322"/>
      <c r="SFH50" s="323"/>
      <c r="SFI50" s="1160"/>
      <c r="SFJ50" s="324"/>
      <c r="SFK50" s="325"/>
      <c r="SFL50" s="326"/>
      <c r="SFM50" s="327"/>
      <c r="SFN50" s="328"/>
      <c r="SFO50" s="269"/>
      <c r="SFP50" s="267"/>
      <c r="SFQ50" s="322"/>
      <c r="SFR50" s="323"/>
      <c r="SFS50" s="1160"/>
      <c r="SFT50" s="324"/>
      <c r="SFU50" s="325"/>
      <c r="SFV50" s="326"/>
      <c r="SFW50" s="327"/>
      <c r="SFX50" s="328"/>
      <c r="SFY50" s="269"/>
      <c r="SFZ50" s="267"/>
      <c r="SGA50" s="322"/>
      <c r="SGB50" s="323"/>
      <c r="SGC50" s="1160"/>
      <c r="SGD50" s="324"/>
      <c r="SGE50" s="325"/>
      <c r="SGF50" s="326"/>
      <c r="SGG50" s="327"/>
      <c r="SGH50" s="328"/>
      <c r="SGI50" s="269"/>
      <c r="SGJ50" s="267"/>
      <c r="SGK50" s="322"/>
      <c r="SGL50" s="323"/>
      <c r="SGM50" s="1160"/>
      <c r="SGN50" s="324"/>
      <c r="SGO50" s="325"/>
      <c r="SGP50" s="326"/>
      <c r="SGQ50" s="327"/>
      <c r="SGR50" s="328"/>
      <c r="SGS50" s="269"/>
      <c r="SGT50" s="267"/>
      <c r="SGU50" s="322"/>
      <c r="SGV50" s="323"/>
      <c r="SGW50" s="1160"/>
      <c r="SGX50" s="324"/>
      <c r="SGY50" s="325"/>
      <c r="SGZ50" s="326"/>
      <c r="SHA50" s="327"/>
      <c r="SHB50" s="328"/>
      <c r="SHC50" s="269"/>
      <c r="SHD50" s="267"/>
      <c r="SHE50" s="322"/>
      <c r="SHF50" s="323"/>
      <c r="SHG50" s="1160"/>
      <c r="SHH50" s="324"/>
      <c r="SHI50" s="325"/>
      <c r="SHJ50" s="326"/>
      <c r="SHK50" s="327"/>
      <c r="SHL50" s="328"/>
      <c r="SHM50" s="269"/>
      <c r="SHN50" s="267"/>
      <c r="SHO50" s="322"/>
      <c r="SHP50" s="323"/>
      <c r="SHQ50" s="1160"/>
      <c r="SHR50" s="324"/>
      <c r="SHS50" s="325"/>
      <c r="SHT50" s="326"/>
      <c r="SHU50" s="327"/>
      <c r="SHV50" s="328"/>
      <c r="SHW50" s="269"/>
      <c r="SHX50" s="267"/>
      <c r="SHY50" s="322"/>
      <c r="SHZ50" s="323"/>
      <c r="SIA50" s="1160"/>
      <c r="SIB50" s="324"/>
      <c r="SIC50" s="325"/>
      <c r="SID50" s="326"/>
      <c r="SIE50" s="327"/>
      <c r="SIF50" s="328"/>
      <c r="SIG50" s="269"/>
      <c r="SIH50" s="267"/>
      <c r="SII50" s="322"/>
      <c r="SIJ50" s="323"/>
      <c r="SIK50" s="1160"/>
      <c r="SIL50" s="324"/>
      <c r="SIM50" s="325"/>
      <c r="SIN50" s="326"/>
      <c r="SIO50" s="327"/>
      <c r="SIP50" s="328"/>
      <c r="SIQ50" s="269"/>
      <c r="SIR50" s="267"/>
      <c r="SIS50" s="322"/>
      <c r="SIT50" s="323"/>
      <c r="SIU50" s="1160"/>
      <c r="SIV50" s="324"/>
      <c r="SIW50" s="325"/>
      <c r="SIX50" s="326"/>
      <c r="SIY50" s="327"/>
      <c r="SIZ50" s="328"/>
      <c r="SJA50" s="269"/>
      <c r="SJB50" s="267"/>
      <c r="SJC50" s="322"/>
      <c r="SJD50" s="323"/>
      <c r="SJE50" s="1160"/>
      <c r="SJF50" s="324"/>
      <c r="SJG50" s="325"/>
      <c r="SJH50" s="326"/>
      <c r="SJI50" s="327"/>
      <c r="SJJ50" s="328"/>
      <c r="SJK50" s="269"/>
      <c r="SJL50" s="267"/>
      <c r="SJM50" s="322"/>
      <c r="SJN50" s="323"/>
      <c r="SJO50" s="1160"/>
      <c r="SJP50" s="324"/>
      <c r="SJQ50" s="325"/>
      <c r="SJR50" s="326"/>
      <c r="SJS50" s="327"/>
      <c r="SJT50" s="328"/>
      <c r="SJU50" s="269"/>
      <c r="SJV50" s="267"/>
      <c r="SJW50" s="322"/>
      <c r="SJX50" s="323"/>
      <c r="SJY50" s="1160"/>
      <c r="SJZ50" s="324"/>
      <c r="SKA50" s="325"/>
      <c r="SKB50" s="326"/>
      <c r="SKC50" s="327"/>
      <c r="SKD50" s="328"/>
      <c r="SKE50" s="269"/>
      <c r="SKF50" s="267"/>
      <c r="SKG50" s="322"/>
      <c r="SKH50" s="323"/>
      <c r="SKI50" s="1160"/>
      <c r="SKJ50" s="324"/>
      <c r="SKK50" s="325"/>
      <c r="SKL50" s="326"/>
      <c r="SKM50" s="327"/>
      <c r="SKN50" s="328"/>
      <c r="SKO50" s="269"/>
      <c r="SKP50" s="267"/>
      <c r="SKQ50" s="322"/>
      <c r="SKR50" s="323"/>
      <c r="SKS50" s="1160"/>
      <c r="SKT50" s="324"/>
      <c r="SKU50" s="325"/>
      <c r="SKV50" s="326"/>
      <c r="SKW50" s="327"/>
      <c r="SKX50" s="328"/>
      <c r="SKY50" s="269"/>
      <c r="SKZ50" s="267"/>
      <c r="SLA50" s="322"/>
      <c r="SLB50" s="323"/>
      <c r="SLC50" s="1160"/>
      <c r="SLD50" s="324"/>
      <c r="SLE50" s="325"/>
      <c r="SLF50" s="326"/>
      <c r="SLG50" s="327"/>
      <c r="SLH50" s="328"/>
      <c r="SLI50" s="269"/>
      <c r="SLJ50" s="267"/>
      <c r="SLK50" s="322"/>
      <c r="SLL50" s="323"/>
      <c r="SLM50" s="1160"/>
      <c r="SLN50" s="324"/>
      <c r="SLO50" s="325"/>
      <c r="SLP50" s="326"/>
      <c r="SLQ50" s="327"/>
      <c r="SLR50" s="328"/>
      <c r="SLS50" s="269"/>
      <c r="SLT50" s="267"/>
      <c r="SLU50" s="322"/>
      <c r="SLV50" s="323"/>
      <c r="SLW50" s="1160"/>
      <c r="SLX50" s="324"/>
      <c r="SLY50" s="325"/>
      <c r="SLZ50" s="326"/>
      <c r="SMA50" s="327"/>
      <c r="SMB50" s="328"/>
      <c r="SMC50" s="269"/>
      <c r="SMD50" s="267"/>
      <c r="SME50" s="322"/>
      <c r="SMF50" s="323"/>
      <c r="SMG50" s="1160"/>
      <c r="SMH50" s="324"/>
      <c r="SMI50" s="325"/>
      <c r="SMJ50" s="326"/>
      <c r="SMK50" s="327"/>
      <c r="SML50" s="328"/>
      <c r="SMM50" s="269"/>
      <c r="SMN50" s="267"/>
      <c r="SMO50" s="322"/>
      <c r="SMP50" s="323"/>
      <c r="SMQ50" s="1160"/>
      <c r="SMR50" s="324"/>
      <c r="SMS50" s="325"/>
      <c r="SMT50" s="326"/>
      <c r="SMU50" s="327"/>
      <c r="SMV50" s="328"/>
      <c r="SMW50" s="269"/>
      <c r="SMX50" s="267"/>
      <c r="SMY50" s="322"/>
      <c r="SMZ50" s="323"/>
      <c r="SNA50" s="1160"/>
      <c r="SNB50" s="324"/>
      <c r="SNC50" s="325"/>
      <c r="SND50" s="326"/>
      <c r="SNE50" s="327"/>
      <c r="SNF50" s="328"/>
      <c r="SNG50" s="269"/>
      <c r="SNH50" s="267"/>
      <c r="SNI50" s="322"/>
      <c r="SNJ50" s="323"/>
      <c r="SNK50" s="1160"/>
      <c r="SNL50" s="324"/>
      <c r="SNM50" s="325"/>
      <c r="SNN50" s="326"/>
      <c r="SNO50" s="327"/>
      <c r="SNP50" s="328"/>
      <c r="SNQ50" s="269"/>
      <c r="SNR50" s="267"/>
      <c r="SNS50" s="322"/>
      <c r="SNT50" s="323"/>
      <c r="SNU50" s="1160"/>
      <c r="SNV50" s="324"/>
      <c r="SNW50" s="325"/>
      <c r="SNX50" s="326"/>
      <c r="SNY50" s="327"/>
      <c r="SNZ50" s="328"/>
      <c r="SOA50" s="269"/>
      <c r="SOB50" s="267"/>
      <c r="SOC50" s="322"/>
      <c r="SOD50" s="323"/>
      <c r="SOE50" s="1160"/>
      <c r="SOF50" s="324"/>
      <c r="SOG50" s="325"/>
      <c r="SOH50" s="326"/>
      <c r="SOI50" s="327"/>
      <c r="SOJ50" s="328"/>
      <c r="SOK50" s="269"/>
      <c r="SOL50" s="267"/>
      <c r="SOM50" s="322"/>
      <c r="SON50" s="323"/>
      <c r="SOO50" s="1160"/>
      <c r="SOP50" s="324"/>
      <c r="SOQ50" s="325"/>
      <c r="SOR50" s="326"/>
      <c r="SOS50" s="327"/>
      <c r="SOT50" s="328"/>
      <c r="SOU50" s="269"/>
      <c r="SOV50" s="267"/>
      <c r="SOW50" s="322"/>
      <c r="SOX50" s="323"/>
      <c r="SOY50" s="1160"/>
      <c r="SOZ50" s="324"/>
      <c r="SPA50" s="325"/>
      <c r="SPB50" s="326"/>
      <c r="SPC50" s="327"/>
      <c r="SPD50" s="328"/>
      <c r="SPE50" s="269"/>
      <c r="SPF50" s="267"/>
      <c r="SPG50" s="322"/>
      <c r="SPH50" s="323"/>
      <c r="SPI50" s="1160"/>
      <c r="SPJ50" s="324"/>
      <c r="SPK50" s="325"/>
      <c r="SPL50" s="326"/>
      <c r="SPM50" s="327"/>
      <c r="SPN50" s="328"/>
      <c r="SPO50" s="269"/>
      <c r="SPP50" s="267"/>
      <c r="SPQ50" s="322"/>
      <c r="SPR50" s="323"/>
      <c r="SPS50" s="1160"/>
      <c r="SPT50" s="324"/>
      <c r="SPU50" s="325"/>
      <c r="SPV50" s="326"/>
      <c r="SPW50" s="327"/>
      <c r="SPX50" s="328"/>
      <c r="SPY50" s="269"/>
      <c r="SPZ50" s="267"/>
      <c r="SQA50" s="322"/>
      <c r="SQB50" s="323"/>
      <c r="SQC50" s="1160"/>
      <c r="SQD50" s="324"/>
      <c r="SQE50" s="325"/>
      <c r="SQF50" s="326"/>
      <c r="SQG50" s="327"/>
      <c r="SQH50" s="328"/>
      <c r="SQI50" s="269"/>
      <c r="SQJ50" s="267"/>
      <c r="SQK50" s="322"/>
      <c r="SQL50" s="323"/>
      <c r="SQM50" s="1160"/>
      <c r="SQN50" s="324"/>
      <c r="SQO50" s="325"/>
      <c r="SQP50" s="326"/>
      <c r="SQQ50" s="327"/>
      <c r="SQR50" s="328"/>
      <c r="SQS50" s="269"/>
      <c r="SQT50" s="267"/>
      <c r="SQU50" s="322"/>
      <c r="SQV50" s="323"/>
      <c r="SQW50" s="1160"/>
      <c r="SQX50" s="324"/>
      <c r="SQY50" s="325"/>
      <c r="SQZ50" s="326"/>
      <c r="SRA50" s="327"/>
      <c r="SRB50" s="328"/>
      <c r="SRC50" s="269"/>
      <c r="SRD50" s="267"/>
      <c r="SRE50" s="322"/>
      <c r="SRF50" s="323"/>
      <c r="SRG50" s="1160"/>
      <c r="SRH50" s="324"/>
      <c r="SRI50" s="325"/>
      <c r="SRJ50" s="326"/>
      <c r="SRK50" s="327"/>
      <c r="SRL50" s="328"/>
      <c r="SRM50" s="269"/>
      <c r="SRN50" s="267"/>
      <c r="SRO50" s="322"/>
      <c r="SRP50" s="323"/>
      <c r="SRQ50" s="1160"/>
      <c r="SRR50" s="324"/>
      <c r="SRS50" s="325"/>
      <c r="SRT50" s="326"/>
      <c r="SRU50" s="327"/>
      <c r="SRV50" s="328"/>
      <c r="SRW50" s="269"/>
      <c r="SRX50" s="267"/>
      <c r="SRY50" s="322"/>
      <c r="SRZ50" s="323"/>
      <c r="SSA50" s="1160"/>
      <c r="SSB50" s="324"/>
      <c r="SSC50" s="325"/>
      <c r="SSD50" s="326"/>
      <c r="SSE50" s="327"/>
      <c r="SSF50" s="328"/>
      <c r="SSG50" s="269"/>
      <c r="SSH50" s="267"/>
      <c r="SSI50" s="322"/>
      <c r="SSJ50" s="323"/>
      <c r="SSK50" s="1160"/>
      <c r="SSL50" s="324"/>
      <c r="SSM50" s="325"/>
      <c r="SSN50" s="326"/>
      <c r="SSO50" s="327"/>
      <c r="SSP50" s="328"/>
      <c r="SSQ50" s="269"/>
      <c r="SSR50" s="267"/>
      <c r="SSS50" s="322"/>
      <c r="SST50" s="323"/>
      <c r="SSU50" s="1160"/>
      <c r="SSV50" s="324"/>
      <c r="SSW50" s="325"/>
      <c r="SSX50" s="326"/>
      <c r="SSY50" s="327"/>
      <c r="SSZ50" s="328"/>
      <c r="STA50" s="269"/>
      <c r="STB50" s="267"/>
      <c r="STC50" s="322"/>
      <c r="STD50" s="323"/>
      <c r="STE50" s="1160"/>
      <c r="STF50" s="324"/>
      <c r="STG50" s="325"/>
      <c r="STH50" s="326"/>
      <c r="STI50" s="327"/>
      <c r="STJ50" s="328"/>
      <c r="STK50" s="269"/>
      <c r="STL50" s="267"/>
      <c r="STM50" s="322"/>
      <c r="STN50" s="323"/>
      <c r="STO50" s="1160"/>
      <c r="STP50" s="324"/>
      <c r="STQ50" s="325"/>
      <c r="STR50" s="326"/>
      <c r="STS50" s="327"/>
      <c r="STT50" s="328"/>
      <c r="STU50" s="269"/>
      <c r="STV50" s="267"/>
      <c r="STW50" s="322"/>
      <c r="STX50" s="323"/>
      <c r="STY50" s="1160"/>
      <c r="STZ50" s="324"/>
      <c r="SUA50" s="325"/>
      <c r="SUB50" s="326"/>
      <c r="SUC50" s="327"/>
      <c r="SUD50" s="328"/>
      <c r="SUE50" s="269"/>
      <c r="SUF50" s="267"/>
      <c r="SUG50" s="322"/>
      <c r="SUH50" s="323"/>
      <c r="SUI50" s="1160"/>
      <c r="SUJ50" s="324"/>
      <c r="SUK50" s="325"/>
      <c r="SUL50" s="326"/>
      <c r="SUM50" s="327"/>
      <c r="SUN50" s="328"/>
      <c r="SUO50" s="269"/>
      <c r="SUP50" s="267"/>
      <c r="SUQ50" s="322"/>
      <c r="SUR50" s="323"/>
      <c r="SUS50" s="1160"/>
      <c r="SUT50" s="324"/>
      <c r="SUU50" s="325"/>
      <c r="SUV50" s="326"/>
      <c r="SUW50" s="327"/>
      <c r="SUX50" s="328"/>
      <c r="SUY50" s="269"/>
      <c r="SUZ50" s="267"/>
      <c r="SVA50" s="322"/>
      <c r="SVB50" s="323"/>
      <c r="SVC50" s="1160"/>
      <c r="SVD50" s="324"/>
      <c r="SVE50" s="325"/>
      <c r="SVF50" s="326"/>
      <c r="SVG50" s="327"/>
      <c r="SVH50" s="328"/>
      <c r="SVI50" s="269"/>
      <c r="SVJ50" s="267"/>
      <c r="SVK50" s="322"/>
      <c r="SVL50" s="323"/>
      <c r="SVM50" s="1160"/>
      <c r="SVN50" s="324"/>
      <c r="SVO50" s="325"/>
      <c r="SVP50" s="326"/>
      <c r="SVQ50" s="327"/>
      <c r="SVR50" s="328"/>
      <c r="SVS50" s="269"/>
      <c r="SVT50" s="267"/>
      <c r="SVU50" s="322"/>
      <c r="SVV50" s="323"/>
      <c r="SVW50" s="1160"/>
      <c r="SVX50" s="324"/>
      <c r="SVY50" s="325"/>
      <c r="SVZ50" s="326"/>
      <c r="SWA50" s="327"/>
      <c r="SWB50" s="328"/>
      <c r="SWC50" s="269"/>
      <c r="SWD50" s="267"/>
      <c r="SWE50" s="322"/>
      <c r="SWF50" s="323"/>
      <c r="SWG50" s="1160"/>
      <c r="SWH50" s="324"/>
      <c r="SWI50" s="325"/>
      <c r="SWJ50" s="326"/>
      <c r="SWK50" s="327"/>
      <c r="SWL50" s="328"/>
      <c r="SWM50" s="269"/>
      <c r="SWN50" s="267"/>
      <c r="SWO50" s="322"/>
      <c r="SWP50" s="323"/>
      <c r="SWQ50" s="1160"/>
      <c r="SWR50" s="324"/>
      <c r="SWS50" s="325"/>
      <c r="SWT50" s="326"/>
      <c r="SWU50" s="327"/>
      <c r="SWV50" s="328"/>
      <c r="SWW50" s="269"/>
      <c r="SWX50" s="267"/>
      <c r="SWY50" s="322"/>
      <c r="SWZ50" s="323"/>
      <c r="SXA50" s="1160"/>
      <c r="SXB50" s="324"/>
      <c r="SXC50" s="325"/>
      <c r="SXD50" s="326"/>
      <c r="SXE50" s="327"/>
      <c r="SXF50" s="328"/>
      <c r="SXG50" s="269"/>
      <c r="SXH50" s="267"/>
      <c r="SXI50" s="322"/>
      <c r="SXJ50" s="323"/>
      <c r="SXK50" s="1160"/>
      <c r="SXL50" s="324"/>
      <c r="SXM50" s="325"/>
      <c r="SXN50" s="326"/>
      <c r="SXO50" s="327"/>
      <c r="SXP50" s="328"/>
      <c r="SXQ50" s="269"/>
      <c r="SXR50" s="267"/>
      <c r="SXS50" s="322"/>
      <c r="SXT50" s="323"/>
      <c r="SXU50" s="1160"/>
      <c r="SXV50" s="324"/>
      <c r="SXW50" s="325"/>
      <c r="SXX50" s="326"/>
      <c r="SXY50" s="327"/>
      <c r="SXZ50" s="328"/>
      <c r="SYA50" s="269"/>
      <c r="SYB50" s="267"/>
      <c r="SYC50" s="322"/>
      <c r="SYD50" s="323"/>
      <c r="SYE50" s="1160"/>
      <c r="SYF50" s="324"/>
      <c r="SYG50" s="325"/>
      <c r="SYH50" s="326"/>
      <c r="SYI50" s="327"/>
      <c r="SYJ50" s="328"/>
      <c r="SYK50" s="269"/>
      <c r="SYL50" s="267"/>
      <c r="SYM50" s="322"/>
      <c r="SYN50" s="323"/>
      <c r="SYO50" s="1160"/>
      <c r="SYP50" s="324"/>
      <c r="SYQ50" s="325"/>
      <c r="SYR50" s="326"/>
      <c r="SYS50" s="327"/>
      <c r="SYT50" s="328"/>
      <c r="SYU50" s="269"/>
      <c r="SYV50" s="267"/>
      <c r="SYW50" s="322"/>
      <c r="SYX50" s="323"/>
      <c r="SYY50" s="1160"/>
      <c r="SYZ50" s="324"/>
      <c r="SZA50" s="325"/>
      <c r="SZB50" s="326"/>
      <c r="SZC50" s="327"/>
      <c r="SZD50" s="328"/>
      <c r="SZE50" s="269"/>
      <c r="SZF50" s="267"/>
      <c r="SZG50" s="322"/>
      <c r="SZH50" s="323"/>
      <c r="SZI50" s="1160"/>
      <c r="SZJ50" s="324"/>
      <c r="SZK50" s="325"/>
      <c r="SZL50" s="326"/>
      <c r="SZM50" s="327"/>
      <c r="SZN50" s="328"/>
      <c r="SZO50" s="269"/>
      <c r="SZP50" s="267"/>
      <c r="SZQ50" s="322"/>
      <c r="SZR50" s="323"/>
      <c r="SZS50" s="1160"/>
      <c r="SZT50" s="324"/>
      <c r="SZU50" s="325"/>
      <c r="SZV50" s="326"/>
      <c r="SZW50" s="327"/>
      <c r="SZX50" s="328"/>
      <c r="SZY50" s="269"/>
      <c r="SZZ50" s="267"/>
      <c r="TAA50" s="322"/>
      <c r="TAB50" s="323"/>
      <c r="TAC50" s="1160"/>
      <c r="TAD50" s="324"/>
      <c r="TAE50" s="325"/>
      <c r="TAF50" s="326"/>
      <c r="TAG50" s="327"/>
      <c r="TAH50" s="328"/>
      <c r="TAI50" s="269"/>
      <c r="TAJ50" s="267"/>
      <c r="TAK50" s="322"/>
      <c r="TAL50" s="323"/>
      <c r="TAM50" s="1160"/>
      <c r="TAN50" s="324"/>
      <c r="TAO50" s="325"/>
      <c r="TAP50" s="326"/>
      <c r="TAQ50" s="327"/>
      <c r="TAR50" s="328"/>
      <c r="TAS50" s="269"/>
      <c r="TAT50" s="267"/>
      <c r="TAU50" s="322"/>
      <c r="TAV50" s="323"/>
      <c r="TAW50" s="1160"/>
      <c r="TAX50" s="324"/>
      <c r="TAY50" s="325"/>
      <c r="TAZ50" s="326"/>
      <c r="TBA50" s="327"/>
      <c r="TBB50" s="328"/>
      <c r="TBC50" s="269"/>
      <c r="TBD50" s="267"/>
      <c r="TBE50" s="322"/>
      <c r="TBF50" s="323"/>
      <c r="TBG50" s="1160"/>
      <c r="TBH50" s="324"/>
      <c r="TBI50" s="325"/>
      <c r="TBJ50" s="326"/>
      <c r="TBK50" s="327"/>
      <c r="TBL50" s="328"/>
      <c r="TBM50" s="269"/>
      <c r="TBN50" s="267"/>
      <c r="TBO50" s="322"/>
      <c r="TBP50" s="323"/>
      <c r="TBQ50" s="1160"/>
      <c r="TBR50" s="324"/>
      <c r="TBS50" s="325"/>
      <c r="TBT50" s="326"/>
      <c r="TBU50" s="327"/>
      <c r="TBV50" s="328"/>
      <c r="TBW50" s="269"/>
      <c r="TBX50" s="267"/>
      <c r="TBY50" s="322"/>
      <c r="TBZ50" s="323"/>
      <c r="TCA50" s="1160"/>
      <c r="TCB50" s="324"/>
      <c r="TCC50" s="325"/>
      <c r="TCD50" s="326"/>
      <c r="TCE50" s="327"/>
      <c r="TCF50" s="328"/>
      <c r="TCG50" s="269"/>
      <c r="TCH50" s="267"/>
      <c r="TCI50" s="322"/>
      <c r="TCJ50" s="323"/>
      <c r="TCK50" s="1160"/>
      <c r="TCL50" s="324"/>
      <c r="TCM50" s="325"/>
      <c r="TCN50" s="326"/>
      <c r="TCO50" s="327"/>
      <c r="TCP50" s="328"/>
      <c r="TCQ50" s="269"/>
      <c r="TCR50" s="267"/>
      <c r="TCS50" s="322"/>
      <c r="TCT50" s="323"/>
      <c r="TCU50" s="1160"/>
      <c r="TCV50" s="324"/>
      <c r="TCW50" s="325"/>
      <c r="TCX50" s="326"/>
      <c r="TCY50" s="327"/>
      <c r="TCZ50" s="328"/>
      <c r="TDA50" s="269"/>
      <c r="TDB50" s="267"/>
      <c r="TDC50" s="322"/>
      <c r="TDD50" s="323"/>
      <c r="TDE50" s="1160"/>
      <c r="TDF50" s="324"/>
      <c r="TDG50" s="325"/>
      <c r="TDH50" s="326"/>
      <c r="TDI50" s="327"/>
      <c r="TDJ50" s="328"/>
      <c r="TDK50" s="269"/>
      <c r="TDL50" s="267"/>
      <c r="TDM50" s="322"/>
      <c r="TDN50" s="323"/>
      <c r="TDO50" s="1160"/>
      <c r="TDP50" s="324"/>
      <c r="TDQ50" s="325"/>
      <c r="TDR50" s="326"/>
      <c r="TDS50" s="327"/>
      <c r="TDT50" s="328"/>
      <c r="TDU50" s="269"/>
      <c r="TDV50" s="267"/>
      <c r="TDW50" s="322"/>
      <c r="TDX50" s="323"/>
      <c r="TDY50" s="1160"/>
      <c r="TDZ50" s="324"/>
      <c r="TEA50" s="325"/>
      <c r="TEB50" s="326"/>
      <c r="TEC50" s="327"/>
      <c r="TED50" s="328"/>
      <c r="TEE50" s="269"/>
      <c r="TEF50" s="267"/>
      <c r="TEG50" s="322"/>
      <c r="TEH50" s="323"/>
      <c r="TEI50" s="1160"/>
      <c r="TEJ50" s="324"/>
      <c r="TEK50" s="325"/>
      <c r="TEL50" s="326"/>
      <c r="TEM50" s="327"/>
      <c r="TEN50" s="328"/>
      <c r="TEO50" s="269"/>
      <c r="TEP50" s="267"/>
      <c r="TEQ50" s="322"/>
      <c r="TER50" s="323"/>
      <c r="TES50" s="1160"/>
      <c r="TET50" s="324"/>
      <c r="TEU50" s="325"/>
      <c r="TEV50" s="326"/>
      <c r="TEW50" s="327"/>
      <c r="TEX50" s="328"/>
      <c r="TEY50" s="269"/>
      <c r="TEZ50" s="267"/>
      <c r="TFA50" s="322"/>
      <c r="TFB50" s="323"/>
      <c r="TFC50" s="1160"/>
      <c r="TFD50" s="324"/>
      <c r="TFE50" s="325"/>
      <c r="TFF50" s="326"/>
      <c r="TFG50" s="327"/>
      <c r="TFH50" s="328"/>
      <c r="TFI50" s="269"/>
      <c r="TFJ50" s="267"/>
      <c r="TFK50" s="322"/>
      <c r="TFL50" s="323"/>
      <c r="TFM50" s="1160"/>
      <c r="TFN50" s="324"/>
      <c r="TFO50" s="325"/>
      <c r="TFP50" s="326"/>
      <c r="TFQ50" s="327"/>
      <c r="TFR50" s="328"/>
      <c r="TFS50" s="269"/>
      <c r="TFT50" s="267"/>
      <c r="TFU50" s="322"/>
      <c r="TFV50" s="323"/>
      <c r="TFW50" s="1160"/>
      <c r="TFX50" s="324"/>
      <c r="TFY50" s="325"/>
      <c r="TFZ50" s="326"/>
      <c r="TGA50" s="327"/>
      <c r="TGB50" s="328"/>
      <c r="TGC50" s="269"/>
      <c r="TGD50" s="267"/>
      <c r="TGE50" s="322"/>
      <c r="TGF50" s="323"/>
      <c r="TGG50" s="1160"/>
      <c r="TGH50" s="324"/>
      <c r="TGI50" s="325"/>
      <c r="TGJ50" s="326"/>
      <c r="TGK50" s="327"/>
      <c r="TGL50" s="328"/>
      <c r="TGM50" s="269"/>
      <c r="TGN50" s="267"/>
      <c r="TGO50" s="322"/>
      <c r="TGP50" s="323"/>
      <c r="TGQ50" s="1160"/>
      <c r="TGR50" s="324"/>
      <c r="TGS50" s="325"/>
      <c r="TGT50" s="326"/>
      <c r="TGU50" s="327"/>
      <c r="TGV50" s="328"/>
      <c r="TGW50" s="269"/>
      <c r="TGX50" s="267"/>
      <c r="TGY50" s="322"/>
      <c r="TGZ50" s="323"/>
      <c r="THA50" s="1160"/>
      <c r="THB50" s="324"/>
      <c r="THC50" s="325"/>
      <c r="THD50" s="326"/>
      <c r="THE50" s="327"/>
      <c r="THF50" s="328"/>
      <c r="THG50" s="269"/>
      <c r="THH50" s="267"/>
      <c r="THI50" s="322"/>
      <c r="THJ50" s="323"/>
      <c r="THK50" s="1160"/>
      <c r="THL50" s="324"/>
      <c r="THM50" s="325"/>
      <c r="THN50" s="326"/>
      <c r="THO50" s="327"/>
      <c r="THP50" s="328"/>
      <c r="THQ50" s="269"/>
      <c r="THR50" s="267"/>
      <c r="THS50" s="322"/>
      <c r="THT50" s="323"/>
      <c r="THU50" s="1160"/>
      <c r="THV50" s="324"/>
      <c r="THW50" s="325"/>
      <c r="THX50" s="326"/>
      <c r="THY50" s="327"/>
      <c r="THZ50" s="328"/>
      <c r="TIA50" s="269"/>
      <c r="TIB50" s="267"/>
      <c r="TIC50" s="322"/>
      <c r="TID50" s="323"/>
      <c r="TIE50" s="1160"/>
      <c r="TIF50" s="324"/>
      <c r="TIG50" s="325"/>
      <c r="TIH50" s="326"/>
      <c r="TII50" s="327"/>
      <c r="TIJ50" s="328"/>
      <c r="TIK50" s="269"/>
      <c r="TIL50" s="267"/>
      <c r="TIM50" s="322"/>
      <c r="TIN50" s="323"/>
      <c r="TIO50" s="1160"/>
      <c r="TIP50" s="324"/>
      <c r="TIQ50" s="325"/>
      <c r="TIR50" s="326"/>
      <c r="TIS50" s="327"/>
      <c r="TIT50" s="328"/>
      <c r="TIU50" s="269"/>
      <c r="TIV50" s="267"/>
      <c r="TIW50" s="322"/>
      <c r="TIX50" s="323"/>
      <c r="TIY50" s="1160"/>
      <c r="TIZ50" s="324"/>
      <c r="TJA50" s="325"/>
      <c r="TJB50" s="326"/>
      <c r="TJC50" s="327"/>
      <c r="TJD50" s="328"/>
      <c r="TJE50" s="269"/>
      <c r="TJF50" s="267"/>
      <c r="TJG50" s="322"/>
      <c r="TJH50" s="323"/>
      <c r="TJI50" s="1160"/>
      <c r="TJJ50" s="324"/>
      <c r="TJK50" s="325"/>
      <c r="TJL50" s="326"/>
      <c r="TJM50" s="327"/>
      <c r="TJN50" s="328"/>
      <c r="TJO50" s="269"/>
      <c r="TJP50" s="267"/>
      <c r="TJQ50" s="322"/>
      <c r="TJR50" s="323"/>
      <c r="TJS50" s="1160"/>
      <c r="TJT50" s="324"/>
      <c r="TJU50" s="325"/>
      <c r="TJV50" s="326"/>
      <c r="TJW50" s="327"/>
      <c r="TJX50" s="328"/>
      <c r="TJY50" s="269"/>
      <c r="TJZ50" s="267"/>
      <c r="TKA50" s="322"/>
      <c r="TKB50" s="323"/>
      <c r="TKC50" s="1160"/>
      <c r="TKD50" s="324"/>
      <c r="TKE50" s="325"/>
      <c r="TKF50" s="326"/>
      <c r="TKG50" s="327"/>
      <c r="TKH50" s="328"/>
      <c r="TKI50" s="269"/>
      <c r="TKJ50" s="267"/>
      <c r="TKK50" s="322"/>
      <c r="TKL50" s="323"/>
      <c r="TKM50" s="1160"/>
      <c r="TKN50" s="324"/>
      <c r="TKO50" s="325"/>
      <c r="TKP50" s="326"/>
      <c r="TKQ50" s="327"/>
      <c r="TKR50" s="328"/>
      <c r="TKS50" s="269"/>
      <c r="TKT50" s="267"/>
      <c r="TKU50" s="322"/>
      <c r="TKV50" s="323"/>
      <c r="TKW50" s="1160"/>
      <c r="TKX50" s="324"/>
      <c r="TKY50" s="325"/>
      <c r="TKZ50" s="326"/>
      <c r="TLA50" s="327"/>
      <c r="TLB50" s="328"/>
      <c r="TLC50" s="269"/>
      <c r="TLD50" s="267"/>
      <c r="TLE50" s="322"/>
      <c r="TLF50" s="323"/>
      <c r="TLG50" s="1160"/>
      <c r="TLH50" s="324"/>
      <c r="TLI50" s="325"/>
      <c r="TLJ50" s="326"/>
      <c r="TLK50" s="327"/>
      <c r="TLL50" s="328"/>
      <c r="TLM50" s="269"/>
      <c r="TLN50" s="267"/>
      <c r="TLO50" s="322"/>
      <c r="TLP50" s="323"/>
      <c r="TLQ50" s="1160"/>
      <c r="TLR50" s="324"/>
      <c r="TLS50" s="325"/>
      <c r="TLT50" s="326"/>
      <c r="TLU50" s="327"/>
      <c r="TLV50" s="328"/>
      <c r="TLW50" s="269"/>
      <c r="TLX50" s="267"/>
      <c r="TLY50" s="322"/>
      <c r="TLZ50" s="323"/>
      <c r="TMA50" s="1160"/>
      <c r="TMB50" s="324"/>
      <c r="TMC50" s="325"/>
      <c r="TMD50" s="326"/>
      <c r="TME50" s="327"/>
      <c r="TMF50" s="328"/>
      <c r="TMG50" s="269"/>
      <c r="TMH50" s="267"/>
      <c r="TMI50" s="322"/>
      <c r="TMJ50" s="323"/>
      <c r="TMK50" s="1160"/>
      <c r="TML50" s="324"/>
      <c r="TMM50" s="325"/>
      <c r="TMN50" s="326"/>
      <c r="TMO50" s="327"/>
      <c r="TMP50" s="328"/>
      <c r="TMQ50" s="269"/>
      <c r="TMR50" s="267"/>
      <c r="TMS50" s="322"/>
      <c r="TMT50" s="323"/>
      <c r="TMU50" s="1160"/>
      <c r="TMV50" s="324"/>
      <c r="TMW50" s="325"/>
      <c r="TMX50" s="326"/>
      <c r="TMY50" s="327"/>
      <c r="TMZ50" s="328"/>
      <c r="TNA50" s="269"/>
      <c r="TNB50" s="267"/>
      <c r="TNC50" s="322"/>
      <c r="TND50" s="323"/>
      <c r="TNE50" s="1160"/>
      <c r="TNF50" s="324"/>
      <c r="TNG50" s="325"/>
      <c r="TNH50" s="326"/>
      <c r="TNI50" s="327"/>
      <c r="TNJ50" s="328"/>
      <c r="TNK50" s="269"/>
      <c r="TNL50" s="267"/>
      <c r="TNM50" s="322"/>
      <c r="TNN50" s="323"/>
      <c r="TNO50" s="1160"/>
      <c r="TNP50" s="324"/>
      <c r="TNQ50" s="325"/>
      <c r="TNR50" s="326"/>
      <c r="TNS50" s="327"/>
      <c r="TNT50" s="328"/>
      <c r="TNU50" s="269"/>
      <c r="TNV50" s="267"/>
      <c r="TNW50" s="322"/>
      <c r="TNX50" s="323"/>
      <c r="TNY50" s="1160"/>
      <c r="TNZ50" s="324"/>
      <c r="TOA50" s="325"/>
      <c r="TOB50" s="326"/>
      <c r="TOC50" s="327"/>
      <c r="TOD50" s="328"/>
      <c r="TOE50" s="269"/>
      <c r="TOF50" s="267"/>
      <c r="TOG50" s="322"/>
      <c r="TOH50" s="323"/>
      <c r="TOI50" s="1160"/>
      <c r="TOJ50" s="324"/>
      <c r="TOK50" s="325"/>
      <c r="TOL50" s="326"/>
      <c r="TOM50" s="327"/>
      <c r="TON50" s="328"/>
      <c r="TOO50" s="269"/>
      <c r="TOP50" s="267"/>
      <c r="TOQ50" s="322"/>
      <c r="TOR50" s="323"/>
      <c r="TOS50" s="1160"/>
      <c r="TOT50" s="324"/>
      <c r="TOU50" s="325"/>
      <c r="TOV50" s="326"/>
      <c r="TOW50" s="327"/>
      <c r="TOX50" s="328"/>
      <c r="TOY50" s="269"/>
      <c r="TOZ50" s="267"/>
      <c r="TPA50" s="322"/>
      <c r="TPB50" s="323"/>
      <c r="TPC50" s="1160"/>
      <c r="TPD50" s="324"/>
      <c r="TPE50" s="325"/>
      <c r="TPF50" s="326"/>
      <c r="TPG50" s="327"/>
      <c r="TPH50" s="328"/>
      <c r="TPI50" s="269"/>
      <c r="TPJ50" s="267"/>
      <c r="TPK50" s="322"/>
      <c r="TPL50" s="323"/>
      <c r="TPM50" s="1160"/>
      <c r="TPN50" s="324"/>
      <c r="TPO50" s="325"/>
      <c r="TPP50" s="326"/>
      <c r="TPQ50" s="327"/>
      <c r="TPR50" s="328"/>
      <c r="TPS50" s="269"/>
      <c r="TPT50" s="267"/>
      <c r="TPU50" s="322"/>
      <c r="TPV50" s="323"/>
      <c r="TPW50" s="1160"/>
      <c r="TPX50" s="324"/>
      <c r="TPY50" s="325"/>
      <c r="TPZ50" s="326"/>
      <c r="TQA50" s="327"/>
      <c r="TQB50" s="328"/>
      <c r="TQC50" s="269"/>
      <c r="TQD50" s="267"/>
      <c r="TQE50" s="322"/>
      <c r="TQF50" s="323"/>
      <c r="TQG50" s="1160"/>
      <c r="TQH50" s="324"/>
      <c r="TQI50" s="325"/>
      <c r="TQJ50" s="326"/>
      <c r="TQK50" s="327"/>
      <c r="TQL50" s="328"/>
      <c r="TQM50" s="269"/>
      <c r="TQN50" s="267"/>
      <c r="TQO50" s="322"/>
      <c r="TQP50" s="323"/>
      <c r="TQQ50" s="1160"/>
      <c r="TQR50" s="324"/>
      <c r="TQS50" s="325"/>
      <c r="TQT50" s="326"/>
      <c r="TQU50" s="327"/>
      <c r="TQV50" s="328"/>
      <c r="TQW50" s="269"/>
      <c r="TQX50" s="267"/>
      <c r="TQY50" s="322"/>
      <c r="TQZ50" s="323"/>
      <c r="TRA50" s="1160"/>
      <c r="TRB50" s="324"/>
      <c r="TRC50" s="325"/>
      <c r="TRD50" s="326"/>
      <c r="TRE50" s="327"/>
      <c r="TRF50" s="328"/>
      <c r="TRG50" s="269"/>
      <c r="TRH50" s="267"/>
      <c r="TRI50" s="322"/>
      <c r="TRJ50" s="323"/>
      <c r="TRK50" s="1160"/>
      <c r="TRL50" s="324"/>
      <c r="TRM50" s="325"/>
      <c r="TRN50" s="326"/>
      <c r="TRO50" s="327"/>
      <c r="TRP50" s="328"/>
      <c r="TRQ50" s="269"/>
      <c r="TRR50" s="267"/>
      <c r="TRS50" s="322"/>
      <c r="TRT50" s="323"/>
      <c r="TRU50" s="1160"/>
      <c r="TRV50" s="324"/>
      <c r="TRW50" s="325"/>
      <c r="TRX50" s="326"/>
      <c r="TRY50" s="327"/>
      <c r="TRZ50" s="328"/>
      <c r="TSA50" s="269"/>
      <c r="TSB50" s="267"/>
      <c r="TSC50" s="322"/>
      <c r="TSD50" s="323"/>
      <c r="TSE50" s="1160"/>
      <c r="TSF50" s="324"/>
      <c r="TSG50" s="325"/>
      <c r="TSH50" s="326"/>
      <c r="TSI50" s="327"/>
      <c r="TSJ50" s="328"/>
      <c r="TSK50" s="269"/>
      <c r="TSL50" s="267"/>
      <c r="TSM50" s="322"/>
      <c r="TSN50" s="323"/>
      <c r="TSO50" s="1160"/>
      <c r="TSP50" s="324"/>
      <c r="TSQ50" s="325"/>
      <c r="TSR50" s="326"/>
      <c r="TSS50" s="327"/>
      <c r="TST50" s="328"/>
      <c r="TSU50" s="269"/>
      <c r="TSV50" s="267"/>
      <c r="TSW50" s="322"/>
      <c r="TSX50" s="323"/>
      <c r="TSY50" s="1160"/>
      <c r="TSZ50" s="324"/>
      <c r="TTA50" s="325"/>
      <c r="TTB50" s="326"/>
      <c r="TTC50" s="327"/>
      <c r="TTD50" s="328"/>
      <c r="TTE50" s="269"/>
      <c r="TTF50" s="267"/>
      <c r="TTG50" s="322"/>
      <c r="TTH50" s="323"/>
      <c r="TTI50" s="1160"/>
      <c r="TTJ50" s="324"/>
      <c r="TTK50" s="325"/>
      <c r="TTL50" s="326"/>
      <c r="TTM50" s="327"/>
      <c r="TTN50" s="328"/>
      <c r="TTO50" s="269"/>
      <c r="TTP50" s="267"/>
      <c r="TTQ50" s="322"/>
      <c r="TTR50" s="323"/>
      <c r="TTS50" s="1160"/>
      <c r="TTT50" s="324"/>
      <c r="TTU50" s="325"/>
      <c r="TTV50" s="326"/>
      <c r="TTW50" s="327"/>
      <c r="TTX50" s="328"/>
      <c r="TTY50" s="269"/>
      <c r="TTZ50" s="267"/>
      <c r="TUA50" s="322"/>
      <c r="TUB50" s="323"/>
      <c r="TUC50" s="1160"/>
      <c r="TUD50" s="324"/>
      <c r="TUE50" s="325"/>
      <c r="TUF50" s="326"/>
      <c r="TUG50" s="327"/>
      <c r="TUH50" s="328"/>
      <c r="TUI50" s="269"/>
      <c r="TUJ50" s="267"/>
      <c r="TUK50" s="322"/>
      <c r="TUL50" s="323"/>
      <c r="TUM50" s="1160"/>
      <c r="TUN50" s="324"/>
      <c r="TUO50" s="325"/>
      <c r="TUP50" s="326"/>
      <c r="TUQ50" s="327"/>
      <c r="TUR50" s="328"/>
      <c r="TUS50" s="269"/>
      <c r="TUT50" s="267"/>
      <c r="TUU50" s="322"/>
      <c r="TUV50" s="323"/>
      <c r="TUW50" s="1160"/>
      <c r="TUX50" s="324"/>
      <c r="TUY50" s="325"/>
      <c r="TUZ50" s="326"/>
      <c r="TVA50" s="327"/>
      <c r="TVB50" s="328"/>
      <c r="TVC50" s="269"/>
      <c r="TVD50" s="267"/>
      <c r="TVE50" s="322"/>
      <c r="TVF50" s="323"/>
      <c r="TVG50" s="1160"/>
      <c r="TVH50" s="324"/>
      <c r="TVI50" s="325"/>
      <c r="TVJ50" s="326"/>
      <c r="TVK50" s="327"/>
      <c r="TVL50" s="328"/>
      <c r="TVM50" s="269"/>
      <c r="TVN50" s="267"/>
      <c r="TVO50" s="322"/>
      <c r="TVP50" s="323"/>
      <c r="TVQ50" s="1160"/>
      <c r="TVR50" s="324"/>
      <c r="TVS50" s="325"/>
      <c r="TVT50" s="326"/>
      <c r="TVU50" s="327"/>
      <c r="TVV50" s="328"/>
      <c r="TVW50" s="269"/>
      <c r="TVX50" s="267"/>
      <c r="TVY50" s="322"/>
      <c r="TVZ50" s="323"/>
      <c r="TWA50" s="1160"/>
      <c r="TWB50" s="324"/>
      <c r="TWC50" s="325"/>
      <c r="TWD50" s="326"/>
      <c r="TWE50" s="327"/>
      <c r="TWF50" s="328"/>
      <c r="TWG50" s="269"/>
      <c r="TWH50" s="267"/>
      <c r="TWI50" s="322"/>
      <c r="TWJ50" s="323"/>
      <c r="TWK50" s="1160"/>
      <c r="TWL50" s="324"/>
      <c r="TWM50" s="325"/>
      <c r="TWN50" s="326"/>
      <c r="TWO50" s="327"/>
      <c r="TWP50" s="328"/>
      <c r="TWQ50" s="269"/>
      <c r="TWR50" s="267"/>
      <c r="TWS50" s="322"/>
      <c r="TWT50" s="323"/>
      <c r="TWU50" s="1160"/>
      <c r="TWV50" s="324"/>
      <c r="TWW50" s="325"/>
      <c r="TWX50" s="326"/>
      <c r="TWY50" s="327"/>
      <c r="TWZ50" s="328"/>
      <c r="TXA50" s="269"/>
      <c r="TXB50" s="267"/>
      <c r="TXC50" s="322"/>
      <c r="TXD50" s="323"/>
      <c r="TXE50" s="1160"/>
      <c r="TXF50" s="324"/>
      <c r="TXG50" s="325"/>
      <c r="TXH50" s="326"/>
      <c r="TXI50" s="327"/>
      <c r="TXJ50" s="328"/>
      <c r="TXK50" s="269"/>
      <c r="TXL50" s="267"/>
      <c r="TXM50" s="322"/>
      <c r="TXN50" s="323"/>
      <c r="TXO50" s="1160"/>
      <c r="TXP50" s="324"/>
      <c r="TXQ50" s="325"/>
      <c r="TXR50" s="326"/>
      <c r="TXS50" s="327"/>
      <c r="TXT50" s="328"/>
      <c r="TXU50" s="269"/>
      <c r="TXV50" s="267"/>
      <c r="TXW50" s="322"/>
      <c r="TXX50" s="323"/>
      <c r="TXY50" s="1160"/>
      <c r="TXZ50" s="324"/>
      <c r="TYA50" s="325"/>
      <c r="TYB50" s="326"/>
      <c r="TYC50" s="327"/>
      <c r="TYD50" s="328"/>
      <c r="TYE50" s="269"/>
      <c r="TYF50" s="267"/>
      <c r="TYG50" s="322"/>
      <c r="TYH50" s="323"/>
      <c r="TYI50" s="1160"/>
      <c r="TYJ50" s="324"/>
      <c r="TYK50" s="325"/>
      <c r="TYL50" s="326"/>
      <c r="TYM50" s="327"/>
      <c r="TYN50" s="328"/>
      <c r="TYO50" s="269"/>
      <c r="TYP50" s="267"/>
      <c r="TYQ50" s="322"/>
      <c r="TYR50" s="323"/>
      <c r="TYS50" s="1160"/>
      <c r="TYT50" s="324"/>
      <c r="TYU50" s="325"/>
      <c r="TYV50" s="326"/>
      <c r="TYW50" s="327"/>
      <c r="TYX50" s="328"/>
      <c r="TYY50" s="269"/>
      <c r="TYZ50" s="267"/>
      <c r="TZA50" s="322"/>
      <c r="TZB50" s="323"/>
      <c r="TZC50" s="1160"/>
      <c r="TZD50" s="324"/>
      <c r="TZE50" s="325"/>
      <c r="TZF50" s="326"/>
      <c r="TZG50" s="327"/>
      <c r="TZH50" s="328"/>
      <c r="TZI50" s="269"/>
      <c r="TZJ50" s="267"/>
      <c r="TZK50" s="322"/>
      <c r="TZL50" s="323"/>
      <c r="TZM50" s="1160"/>
      <c r="TZN50" s="324"/>
      <c r="TZO50" s="325"/>
      <c r="TZP50" s="326"/>
      <c r="TZQ50" s="327"/>
      <c r="TZR50" s="328"/>
      <c r="TZS50" s="269"/>
      <c r="TZT50" s="267"/>
      <c r="TZU50" s="322"/>
      <c r="TZV50" s="323"/>
      <c r="TZW50" s="1160"/>
      <c r="TZX50" s="324"/>
      <c r="TZY50" s="325"/>
      <c r="TZZ50" s="326"/>
      <c r="UAA50" s="327"/>
      <c r="UAB50" s="328"/>
      <c r="UAC50" s="269"/>
      <c r="UAD50" s="267"/>
      <c r="UAE50" s="322"/>
      <c r="UAF50" s="323"/>
      <c r="UAG50" s="1160"/>
      <c r="UAH50" s="324"/>
      <c r="UAI50" s="325"/>
      <c r="UAJ50" s="326"/>
      <c r="UAK50" s="327"/>
      <c r="UAL50" s="328"/>
      <c r="UAM50" s="269"/>
      <c r="UAN50" s="267"/>
      <c r="UAO50" s="322"/>
      <c r="UAP50" s="323"/>
      <c r="UAQ50" s="1160"/>
      <c r="UAR50" s="324"/>
      <c r="UAS50" s="325"/>
      <c r="UAT50" s="326"/>
      <c r="UAU50" s="327"/>
      <c r="UAV50" s="328"/>
      <c r="UAW50" s="269"/>
      <c r="UAX50" s="267"/>
      <c r="UAY50" s="322"/>
      <c r="UAZ50" s="323"/>
      <c r="UBA50" s="1160"/>
      <c r="UBB50" s="324"/>
      <c r="UBC50" s="325"/>
      <c r="UBD50" s="326"/>
      <c r="UBE50" s="327"/>
      <c r="UBF50" s="328"/>
      <c r="UBG50" s="269"/>
      <c r="UBH50" s="267"/>
      <c r="UBI50" s="322"/>
      <c r="UBJ50" s="323"/>
      <c r="UBK50" s="1160"/>
      <c r="UBL50" s="324"/>
      <c r="UBM50" s="325"/>
      <c r="UBN50" s="326"/>
      <c r="UBO50" s="327"/>
      <c r="UBP50" s="328"/>
      <c r="UBQ50" s="269"/>
      <c r="UBR50" s="267"/>
      <c r="UBS50" s="322"/>
      <c r="UBT50" s="323"/>
      <c r="UBU50" s="1160"/>
      <c r="UBV50" s="324"/>
      <c r="UBW50" s="325"/>
      <c r="UBX50" s="326"/>
      <c r="UBY50" s="327"/>
      <c r="UBZ50" s="328"/>
      <c r="UCA50" s="269"/>
      <c r="UCB50" s="267"/>
      <c r="UCC50" s="322"/>
      <c r="UCD50" s="323"/>
      <c r="UCE50" s="1160"/>
      <c r="UCF50" s="324"/>
      <c r="UCG50" s="325"/>
      <c r="UCH50" s="326"/>
      <c r="UCI50" s="327"/>
      <c r="UCJ50" s="328"/>
      <c r="UCK50" s="269"/>
      <c r="UCL50" s="267"/>
      <c r="UCM50" s="322"/>
      <c r="UCN50" s="323"/>
      <c r="UCO50" s="1160"/>
      <c r="UCP50" s="324"/>
      <c r="UCQ50" s="325"/>
      <c r="UCR50" s="326"/>
      <c r="UCS50" s="327"/>
      <c r="UCT50" s="328"/>
      <c r="UCU50" s="269"/>
      <c r="UCV50" s="267"/>
      <c r="UCW50" s="322"/>
      <c r="UCX50" s="323"/>
      <c r="UCY50" s="1160"/>
      <c r="UCZ50" s="324"/>
      <c r="UDA50" s="325"/>
      <c r="UDB50" s="326"/>
      <c r="UDC50" s="327"/>
      <c r="UDD50" s="328"/>
      <c r="UDE50" s="269"/>
      <c r="UDF50" s="267"/>
      <c r="UDG50" s="322"/>
      <c r="UDH50" s="323"/>
      <c r="UDI50" s="1160"/>
      <c r="UDJ50" s="324"/>
      <c r="UDK50" s="325"/>
      <c r="UDL50" s="326"/>
      <c r="UDM50" s="327"/>
      <c r="UDN50" s="328"/>
      <c r="UDO50" s="269"/>
      <c r="UDP50" s="267"/>
      <c r="UDQ50" s="322"/>
      <c r="UDR50" s="323"/>
      <c r="UDS50" s="1160"/>
      <c r="UDT50" s="324"/>
      <c r="UDU50" s="325"/>
      <c r="UDV50" s="326"/>
      <c r="UDW50" s="327"/>
      <c r="UDX50" s="328"/>
      <c r="UDY50" s="269"/>
      <c r="UDZ50" s="267"/>
      <c r="UEA50" s="322"/>
      <c r="UEB50" s="323"/>
      <c r="UEC50" s="1160"/>
      <c r="UED50" s="324"/>
      <c r="UEE50" s="325"/>
      <c r="UEF50" s="326"/>
      <c r="UEG50" s="327"/>
      <c r="UEH50" s="328"/>
      <c r="UEI50" s="269"/>
      <c r="UEJ50" s="267"/>
      <c r="UEK50" s="322"/>
      <c r="UEL50" s="323"/>
      <c r="UEM50" s="1160"/>
      <c r="UEN50" s="324"/>
      <c r="UEO50" s="325"/>
      <c r="UEP50" s="326"/>
      <c r="UEQ50" s="327"/>
      <c r="UER50" s="328"/>
      <c r="UES50" s="269"/>
      <c r="UET50" s="267"/>
      <c r="UEU50" s="322"/>
      <c r="UEV50" s="323"/>
      <c r="UEW50" s="1160"/>
      <c r="UEX50" s="324"/>
      <c r="UEY50" s="325"/>
      <c r="UEZ50" s="326"/>
      <c r="UFA50" s="327"/>
      <c r="UFB50" s="328"/>
      <c r="UFC50" s="269"/>
      <c r="UFD50" s="267"/>
      <c r="UFE50" s="322"/>
      <c r="UFF50" s="323"/>
      <c r="UFG50" s="1160"/>
      <c r="UFH50" s="324"/>
      <c r="UFI50" s="325"/>
      <c r="UFJ50" s="326"/>
      <c r="UFK50" s="327"/>
      <c r="UFL50" s="328"/>
      <c r="UFM50" s="269"/>
      <c r="UFN50" s="267"/>
      <c r="UFO50" s="322"/>
      <c r="UFP50" s="323"/>
      <c r="UFQ50" s="1160"/>
      <c r="UFR50" s="324"/>
      <c r="UFS50" s="325"/>
      <c r="UFT50" s="326"/>
      <c r="UFU50" s="327"/>
      <c r="UFV50" s="328"/>
      <c r="UFW50" s="269"/>
      <c r="UFX50" s="267"/>
      <c r="UFY50" s="322"/>
      <c r="UFZ50" s="323"/>
      <c r="UGA50" s="1160"/>
      <c r="UGB50" s="324"/>
      <c r="UGC50" s="325"/>
      <c r="UGD50" s="326"/>
      <c r="UGE50" s="327"/>
      <c r="UGF50" s="328"/>
      <c r="UGG50" s="269"/>
      <c r="UGH50" s="267"/>
      <c r="UGI50" s="322"/>
      <c r="UGJ50" s="323"/>
      <c r="UGK50" s="1160"/>
      <c r="UGL50" s="324"/>
      <c r="UGM50" s="325"/>
      <c r="UGN50" s="326"/>
      <c r="UGO50" s="327"/>
      <c r="UGP50" s="328"/>
      <c r="UGQ50" s="269"/>
      <c r="UGR50" s="267"/>
      <c r="UGS50" s="322"/>
      <c r="UGT50" s="323"/>
      <c r="UGU50" s="1160"/>
      <c r="UGV50" s="324"/>
      <c r="UGW50" s="325"/>
      <c r="UGX50" s="326"/>
      <c r="UGY50" s="327"/>
      <c r="UGZ50" s="328"/>
      <c r="UHA50" s="269"/>
      <c r="UHB50" s="267"/>
      <c r="UHC50" s="322"/>
      <c r="UHD50" s="323"/>
      <c r="UHE50" s="1160"/>
      <c r="UHF50" s="324"/>
      <c r="UHG50" s="325"/>
      <c r="UHH50" s="326"/>
      <c r="UHI50" s="327"/>
      <c r="UHJ50" s="328"/>
      <c r="UHK50" s="269"/>
      <c r="UHL50" s="267"/>
      <c r="UHM50" s="322"/>
      <c r="UHN50" s="323"/>
      <c r="UHO50" s="1160"/>
      <c r="UHP50" s="324"/>
      <c r="UHQ50" s="325"/>
      <c r="UHR50" s="326"/>
      <c r="UHS50" s="327"/>
      <c r="UHT50" s="328"/>
      <c r="UHU50" s="269"/>
      <c r="UHV50" s="267"/>
      <c r="UHW50" s="322"/>
      <c r="UHX50" s="323"/>
      <c r="UHY50" s="1160"/>
      <c r="UHZ50" s="324"/>
      <c r="UIA50" s="325"/>
      <c r="UIB50" s="326"/>
      <c r="UIC50" s="327"/>
      <c r="UID50" s="328"/>
      <c r="UIE50" s="269"/>
      <c r="UIF50" s="267"/>
      <c r="UIG50" s="322"/>
      <c r="UIH50" s="323"/>
      <c r="UII50" s="1160"/>
      <c r="UIJ50" s="324"/>
      <c r="UIK50" s="325"/>
      <c r="UIL50" s="326"/>
      <c r="UIM50" s="327"/>
      <c r="UIN50" s="328"/>
      <c r="UIO50" s="269"/>
      <c r="UIP50" s="267"/>
      <c r="UIQ50" s="322"/>
      <c r="UIR50" s="323"/>
      <c r="UIS50" s="1160"/>
      <c r="UIT50" s="324"/>
      <c r="UIU50" s="325"/>
      <c r="UIV50" s="326"/>
      <c r="UIW50" s="327"/>
      <c r="UIX50" s="328"/>
      <c r="UIY50" s="269"/>
      <c r="UIZ50" s="267"/>
      <c r="UJA50" s="322"/>
      <c r="UJB50" s="323"/>
      <c r="UJC50" s="1160"/>
      <c r="UJD50" s="324"/>
      <c r="UJE50" s="325"/>
      <c r="UJF50" s="326"/>
      <c r="UJG50" s="327"/>
      <c r="UJH50" s="328"/>
      <c r="UJI50" s="269"/>
      <c r="UJJ50" s="267"/>
      <c r="UJK50" s="322"/>
      <c r="UJL50" s="323"/>
      <c r="UJM50" s="1160"/>
      <c r="UJN50" s="324"/>
      <c r="UJO50" s="325"/>
      <c r="UJP50" s="326"/>
      <c r="UJQ50" s="327"/>
      <c r="UJR50" s="328"/>
      <c r="UJS50" s="269"/>
      <c r="UJT50" s="267"/>
      <c r="UJU50" s="322"/>
      <c r="UJV50" s="323"/>
      <c r="UJW50" s="1160"/>
      <c r="UJX50" s="324"/>
      <c r="UJY50" s="325"/>
      <c r="UJZ50" s="326"/>
      <c r="UKA50" s="327"/>
      <c r="UKB50" s="328"/>
      <c r="UKC50" s="269"/>
      <c r="UKD50" s="267"/>
      <c r="UKE50" s="322"/>
      <c r="UKF50" s="323"/>
      <c r="UKG50" s="1160"/>
      <c r="UKH50" s="324"/>
      <c r="UKI50" s="325"/>
      <c r="UKJ50" s="326"/>
      <c r="UKK50" s="327"/>
      <c r="UKL50" s="328"/>
      <c r="UKM50" s="269"/>
      <c r="UKN50" s="267"/>
      <c r="UKO50" s="322"/>
      <c r="UKP50" s="323"/>
      <c r="UKQ50" s="1160"/>
      <c r="UKR50" s="324"/>
      <c r="UKS50" s="325"/>
      <c r="UKT50" s="326"/>
      <c r="UKU50" s="327"/>
      <c r="UKV50" s="328"/>
      <c r="UKW50" s="269"/>
      <c r="UKX50" s="267"/>
      <c r="UKY50" s="322"/>
      <c r="UKZ50" s="323"/>
      <c r="ULA50" s="1160"/>
      <c r="ULB50" s="324"/>
      <c r="ULC50" s="325"/>
      <c r="ULD50" s="326"/>
      <c r="ULE50" s="327"/>
      <c r="ULF50" s="328"/>
      <c r="ULG50" s="269"/>
      <c r="ULH50" s="267"/>
      <c r="ULI50" s="322"/>
      <c r="ULJ50" s="323"/>
      <c r="ULK50" s="1160"/>
      <c r="ULL50" s="324"/>
      <c r="ULM50" s="325"/>
      <c r="ULN50" s="326"/>
      <c r="ULO50" s="327"/>
      <c r="ULP50" s="328"/>
      <c r="ULQ50" s="269"/>
      <c r="ULR50" s="267"/>
      <c r="ULS50" s="322"/>
      <c r="ULT50" s="323"/>
      <c r="ULU50" s="1160"/>
      <c r="ULV50" s="324"/>
      <c r="ULW50" s="325"/>
      <c r="ULX50" s="326"/>
      <c r="ULY50" s="327"/>
      <c r="ULZ50" s="328"/>
      <c r="UMA50" s="269"/>
      <c r="UMB50" s="267"/>
      <c r="UMC50" s="322"/>
      <c r="UMD50" s="323"/>
      <c r="UME50" s="1160"/>
      <c r="UMF50" s="324"/>
      <c r="UMG50" s="325"/>
      <c r="UMH50" s="326"/>
      <c r="UMI50" s="327"/>
      <c r="UMJ50" s="328"/>
      <c r="UMK50" s="269"/>
      <c r="UML50" s="267"/>
      <c r="UMM50" s="322"/>
      <c r="UMN50" s="323"/>
      <c r="UMO50" s="1160"/>
      <c r="UMP50" s="324"/>
      <c r="UMQ50" s="325"/>
      <c r="UMR50" s="326"/>
      <c r="UMS50" s="327"/>
      <c r="UMT50" s="328"/>
      <c r="UMU50" s="269"/>
      <c r="UMV50" s="267"/>
      <c r="UMW50" s="322"/>
      <c r="UMX50" s="323"/>
      <c r="UMY50" s="1160"/>
      <c r="UMZ50" s="324"/>
      <c r="UNA50" s="325"/>
      <c r="UNB50" s="326"/>
      <c r="UNC50" s="327"/>
      <c r="UND50" s="328"/>
      <c r="UNE50" s="269"/>
      <c r="UNF50" s="267"/>
      <c r="UNG50" s="322"/>
      <c r="UNH50" s="323"/>
      <c r="UNI50" s="1160"/>
      <c r="UNJ50" s="324"/>
      <c r="UNK50" s="325"/>
      <c r="UNL50" s="326"/>
      <c r="UNM50" s="327"/>
      <c r="UNN50" s="328"/>
      <c r="UNO50" s="269"/>
      <c r="UNP50" s="267"/>
      <c r="UNQ50" s="322"/>
      <c r="UNR50" s="323"/>
      <c r="UNS50" s="1160"/>
      <c r="UNT50" s="324"/>
      <c r="UNU50" s="325"/>
      <c r="UNV50" s="326"/>
      <c r="UNW50" s="327"/>
      <c r="UNX50" s="328"/>
      <c r="UNY50" s="269"/>
      <c r="UNZ50" s="267"/>
      <c r="UOA50" s="322"/>
      <c r="UOB50" s="323"/>
      <c r="UOC50" s="1160"/>
      <c r="UOD50" s="324"/>
      <c r="UOE50" s="325"/>
      <c r="UOF50" s="326"/>
      <c r="UOG50" s="327"/>
      <c r="UOH50" s="328"/>
      <c r="UOI50" s="269"/>
      <c r="UOJ50" s="267"/>
      <c r="UOK50" s="322"/>
      <c r="UOL50" s="323"/>
      <c r="UOM50" s="1160"/>
      <c r="UON50" s="324"/>
      <c r="UOO50" s="325"/>
      <c r="UOP50" s="326"/>
      <c r="UOQ50" s="327"/>
      <c r="UOR50" s="328"/>
      <c r="UOS50" s="269"/>
      <c r="UOT50" s="267"/>
      <c r="UOU50" s="322"/>
      <c r="UOV50" s="323"/>
      <c r="UOW50" s="1160"/>
      <c r="UOX50" s="324"/>
      <c r="UOY50" s="325"/>
      <c r="UOZ50" s="326"/>
      <c r="UPA50" s="327"/>
      <c r="UPB50" s="328"/>
      <c r="UPC50" s="269"/>
      <c r="UPD50" s="267"/>
      <c r="UPE50" s="322"/>
      <c r="UPF50" s="323"/>
      <c r="UPG50" s="1160"/>
      <c r="UPH50" s="324"/>
      <c r="UPI50" s="325"/>
      <c r="UPJ50" s="326"/>
      <c r="UPK50" s="327"/>
      <c r="UPL50" s="328"/>
      <c r="UPM50" s="269"/>
      <c r="UPN50" s="267"/>
      <c r="UPO50" s="322"/>
      <c r="UPP50" s="323"/>
      <c r="UPQ50" s="1160"/>
      <c r="UPR50" s="324"/>
      <c r="UPS50" s="325"/>
      <c r="UPT50" s="326"/>
      <c r="UPU50" s="327"/>
      <c r="UPV50" s="328"/>
      <c r="UPW50" s="269"/>
      <c r="UPX50" s="267"/>
      <c r="UPY50" s="322"/>
      <c r="UPZ50" s="323"/>
      <c r="UQA50" s="1160"/>
      <c r="UQB50" s="324"/>
      <c r="UQC50" s="325"/>
      <c r="UQD50" s="326"/>
      <c r="UQE50" s="327"/>
      <c r="UQF50" s="328"/>
      <c r="UQG50" s="269"/>
      <c r="UQH50" s="267"/>
      <c r="UQI50" s="322"/>
      <c r="UQJ50" s="323"/>
      <c r="UQK50" s="1160"/>
      <c r="UQL50" s="324"/>
      <c r="UQM50" s="325"/>
      <c r="UQN50" s="326"/>
      <c r="UQO50" s="327"/>
      <c r="UQP50" s="328"/>
      <c r="UQQ50" s="269"/>
      <c r="UQR50" s="267"/>
      <c r="UQS50" s="322"/>
      <c r="UQT50" s="323"/>
      <c r="UQU50" s="1160"/>
      <c r="UQV50" s="324"/>
      <c r="UQW50" s="325"/>
      <c r="UQX50" s="326"/>
      <c r="UQY50" s="327"/>
      <c r="UQZ50" s="328"/>
      <c r="URA50" s="269"/>
      <c r="URB50" s="267"/>
      <c r="URC50" s="322"/>
      <c r="URD50" s="323"/>
      <c r="URE50" s="1160"/>
      <c r="URF50" s="324"/>
      <c r="URG50" s="325"/>
      <c r="URH50" s="326"/>
      <c r="URI50" s="327"/>
      <c r="URJ50" s="328"/>
      <c r="URK50" s="269"/>
      <c r="URL50" s="267"/>
      <c r="URM50" s="322"/>
      <c r="URN50" s="323"/>
      <c r="URO50" s="1160"/>
      <c r="URP50" s="324"/>
      <c r="URQ50" s="325"/>
      <c r="URR50" s="326"/>
      <c r="URS50" s="327"/>
      <c r="URT50" s="328"/>
      <c r="URU50" s="269"/>
      <c r="URV50" s="267"/>
      <c r="URW50" s="322"/>
      <c r="URX50" s="323"/>
      <c r="URY50" s="1160"/>
      <c r="URZ50" s="324"/>
      <c r="USA50" s="325"/>
      <c r="USB50" s="326"/>
      <c r="USC50" s="327"/>
      <c r="USD50" s="328"/>
      <c r="USE50" s="269"/>
      <c r="USF50" s="267"/>
      <c r="USG50" s="322"/>
      <c r="USH50" s="323"/>
      <c r="USI50" s="1160"/>
      <c r="USJ50" s="324"/>
      <c r="USK50" s="325"/>
      <c r="USL50" s="326"/>
      <c r="USM50" s="327"/>
      <c r="USN50" s="328"/>
      <c r="USO50" s="269"/>
      <c r="USP50" s="267"/>
      <c r="USQ50" s="322"/>
      <c r="USR50" s="323"/>
      <c r="USS50" s="1160"/>
      <c r="UST50" s="324"/>
      <c r="USU50" s="325"/>
      <c r="USV50" s="326"/>
      <c r="USW50" s="327"/>
      <c r="USX50" s="328"/>
      <c r="USY50" s="269"/>
      <c r="USZ50" s="267"/>
      <c r="UTA50" s="322"/>
      <c r="UTB50" s="323"/>
      <c r="UTC50" s="1160"/>
      <c r="UTD50" s="324"/>
      <c r="UTE50" s="325"/>
      <c r="UTF50" s="326"/>
      <c r="UTG50" s="327"/>
      <c r="UTH50" s="328"/>
      <c r="UTI50" s="269"/>
      <c r="UTJ50" s="267"/>
      <c r="UTK50" s="322"/>
      <c r="UTL50" s="323"/>
      <c r="UTM50" s="1160"/>
      <c r="UTN50" s="324"/>
      <c r="UTO50" s="325"/>
      <c r="UTP50" s="326"/>
      <c r="UTQ50" s="327"/>
      <c r="UTR50" s="328"/>
      <c r="UTS50" s="269"/>
      <c r="UTT50" s="267"/>
      <c r="UTU50" s="322"/>
      <c r="UTV50" s="323"/>
      <c r="UTW50" s="1160"/>
      <c r="UTX50" s="324"/>
      <c r="UTY50" s="325"/>
      <c r="UTZ50" s="326"/>
      <c r="UUA50" s="327"/>
      <c r="UUB50" s="328"/>
      <c r="UUC50" s="269"/>
      <c r="UUD50" s="267"/>
      <c r="UUE50" s="322"/>
      <c r="UUF50" s="323"/>
      <c r="UUG50" s="1160"/>
      <c r="UUH50" s="324"/>
      <c r="UUI50" s="325"/>
      <c r="UUJ50" s="326"/>
      <c r="UUK50" s="327"/>
      <c r="UUL50" s="328"/>
      <c r="UUM50" s="269"/>
      <c r="UUN50" s="267"/>
      <c r="UUO50" s="322"/>
      <c r="UUP50" s="323"/>
      <c r="UUQ50" s="1160"/>
      <c r="UUR50" s="324"/>
      <c r="UUS50" s="325"/>
      <c r="UUT50" s="326"/>
      <c r="UUU50" s="327"/>
      <c r="UUV50" s="328"/>
      <c r="UUW50" s="269"/>
      <c r="UUX50" s="267"/>
      <c r="UUY50" s="322"/>
      <c r="UUZ50" s="323"/>
      <c r="UVA50" s="1160"/>
      <c r="UVB50" s="324"/>
      <c r="UVC50" s="325"/>
      <c r="UVD50" s="326"/>
      <c r="UVE50" s="327"/>
      <c r="UVF50" s="328"/>
      <c r="UVG50" s="269"/>
      <c r="UVH50" s="267"/>
      <c r="UVI50" s="322"/>
      <c r="UVJ50" s="323"/>
      <c r="UVK50" s="1160"/>
      <c r="UVL50" s="324"/>
      <c r="UVM50" s="325"/>
      <c r="UVN50" s="326"/>
      <c r="UVO50" s="327"/>
      <c r="UVP50" s="328"/>
      <c r="UVQ50" s="269"/>
      <c r="UVR50" s="267"/>
      <c r="UVS50" s="322"/>
      <c r="UVT50" s="323"/>
      <c r="UVU50" s="1160"/>
      <c r="UVV50" s="324"/>
      <c r="UVW50" s="325"/>
      <c r="UVX50" s="326"/>
      <c r="UVY50" s="327"/>
      <c r="UVZ50" s="328"/>
      <c r="UWA50" s="269"/>
      <c r="UWB50" s="267"/>
      <c r="UWC50" s="322"/>
      <c r="UWD50" s="323"/>
      <c r="UWE50" s="1160"/>
      <c r="UWF50" s="324"/>
      <c r="UWG50" s="325"/>
      <c r="UWH50" s="326"/>
      <c r="UWI50" s="327"/>
      <c r="UWJ50" s="328"/>
      <c r="UWK50" s="269"/>
      <c r="UWL50" s="267"/>
      <c r="UWM50" s="322"/>
      <c r="UWN50" s="323"/>
      <c r="UWO50" s="1160"/>
      <c r="UWP50" s="324"/>
      <c r="UWQ50" s="325"/>
      <c r="UWR50" s="326"/>
      <c r="UWS50" s="327"/>
      <c r="UWT50" s="328"/>
      <c r="UWU50" s="269"/>
      <c r="UWV50" s="267"/>
      <c r="UWW50" s="322"/>
      <c r="UWX50" s="323"/>
      <c r="UWY50" s="1160"/>
      <c r="UWZ50" s="324"/>
      <c r="UXA50" s="325"/>
      <c r="UXB50" s="326"/>
      <c r="UXC50" s="327"/>
      <c r="UXD50" s="328"/>
      <c r="UXE50" s="269"/>
      <c r="UXF50" s="267"/>
      <c r="UXG50" s="322"/>
      <c r="UXH50" s="323"/>
      <c r="UXI50" s="1160"/>
      <c r="UXJ50" s="324"/>
      <c r="UXK50" s="325"/>
      <c r="UXL50" s="326"/>
      <c r="UXM50" s="327"/>
      <c r="UXN50" s="328"/>
      <c r="UXO50" s="269"/>
      <c r="UXP50" s="267"/>
      <c r="UXQ50" s="322"/>
      <c r="UXR50" s="323"/>
      <c r="UXS50" s="1160"/>
      <c r="UXT50" s="324"/>
      <c r="UXU50" s="325"/>
      <c r="UXV50" s="326"/>
      <c r="UXW50" s="327"/>
      <c r="UXX50" s="328"/>
      <c r="UXY50" s="269"/>
      <c r="UXZ50" s="267"/>
      <c r="UYA50" s="322"/>
      <c r="UYB50" s="323"/>
      <c r="UYC50" s="1160"/>
      <c r="UYD50" s="324"/>
      <c r="UYE50" s="325"/>
      <c r="UYF50" s="326"/>
      <c r="UYG50" s="327"/>
      <c r="UYH50" s="328"/>
      <c r="UYI50" s="269"/>
      <c r="UYJ50" s="267"/>
      <c r="UYK50" s="322"/>
      <c r="UYL50" s="323"/>
      <c r="UYM50" s="1160"/>
      <c r="UYN50" s="324"/>
      <c r="UYO50" s="325"/>
      <c r="UYP50" s="326"/>
      <c r="UYQ50" s="327"/>
      <c r="UYR50" s="328"/>
      <c r="UYS50" s="269"/>
      <c r="UYT50" s="267"/>
      <c r="UYU50" s="322"/>
      <c r="UYV50" s="323"/>
      <c r="UYW50" s="1160"/>
      <c r="UYX50" s="324"/>
      <c r="UYY50" s="325"/>
      <c r="UYZ50" s="326"/>
      <c r="UZA50" s="327"/>
      <c r="UZB50" s="328"/>
      <c r="UZC50" s="269"/>
      <c r="UZD50" s="267"/>
      <c r="UZE50" s="322"/>
      <c r="UZF50" s="323"/>
      <c r="UZG50" s="1160"/>
      <c r="UZH50" s="324"/>
      <c r="UZI50" s="325"/>
      <c r="UZJ50" s="326"/>
      <c r="UZK50" s="327"/>
      <c r="UZL50" s="328"/>
      <c r="UZM50" s="269"/>
      <c r="UZN50" s="267"/>
      <c r="UZO50" s="322"/>
      <c r="UZP50" s="323"/>
      <c r="UZQ50" s="1160"/>
      <c r="UZR50" s="324"/>
      <c r="UZS50" s="325"/>
      <c r="UZT50" s="326"/>
      <c r="UZU50" s="327"/>
      <c r="UZV50" s="328"/>
      <c r="UZW50" s="269"/>
      <c r="UZX50" s="267"/>
      <c r="UZY50" s="322"/>
      <c r="UZZ50" s="323"/>
      <c r="VAA50" s="1160"/>
      <c r="VAB50" s="324"/>
      <c r="VAC50" s="325"/>
      <c r="VAD50" s="326"/>
      <c r="VAE50" s="327"/>
      <c r="VAF50" s="328"/>
      <c r="VAG50" s="269"/>
      <c r="VAH50" s="267"/>
      <c r="VAI50" s="322"/>
      <c r="VAJ50" s="323"/>
      <c r="VAK50" s="1160"/>
      <c r="VAL50" s="324"/>
      <c r="VAM50" s="325"/>
      <c r="VAN50" s="326"/>
      <c r="VAO50" s="327"/>
      <c r="VAP50" s="328"/>
      <c r="VAQ50" s="269"/>
      <c r="VAR50" s="267"/>
      <c r="VAS50" s="322"/>
      <c r="VAT50" s="323"/>
      <c r="VAU50" s="1160"/>
      <c r="VAV50" s="324"/>
      <c r="VAW50" s="325"/>
      <c r="VAX50" s="326"/>
      <c r="VAY50" s="327"/>
      <c r="VAZ50" s="328"/>
      <c r="VBA50" s="269"/>
      <c r="VBB50" s="267"/>
      <c r="VBC50" s="322"/>
      <c r="VBD50" s="323"/>
      <c r="VBE50" s="1160"/>
      <c r="VBF50" s="324"/>
      <c r="VBG50" s="325"/>
      <c r="VBH50" s="326"/>
      <c r="VBI50" s="327"/>
      <c r="VBJ50" s="328"/>
      <c r="VBK50" s="269"/>
      <c r="VBL50" s="267"/>
      <c r="VBM50" s="322"/>
      <c r="VBN50" s="323"/>
      <c r="VBO50" s="1160"/>
      <c r="VBP50" s="324"/>
      <c r="VBQ50" s="325"/>
      <c r="VBR50" s="326"/>
      <c r="VBS50" s="327"/>
      <c r="VBT50" s="328"/>
      <c r="VBU50" s="269"/>
      <c r="VBV50" s="267"/>
      <c r="VBW50" s="322"/>
      <c r="VBX50" s="323"/>
      <c r="VBY50" s="1160"/>
      <c r="VBZ50" s="324"/>
      <c r="VCA50" s="325"/>
      <c r="VCB50" s="326"/>
      <c r="VCC50" s="327"/>
      <c r="VCD50" s="328"/>
      <c r="VCE50" s="269"/>
      <c r="VCF50" s="267"/>
      <c r="VCG50" s="322"/>
      <c r="VCH50" s="323"/>
      <c r="VCI50" s="1160"/>
      <c r="VCJ50" s="324"/>
      <c r="VCK50" s="325"/>
      <c r="VCL50" s="326"/>
      <c r="VCM50" s="327"/>
      <c r="VCN50" s="328"/>
      <c r="VCO50" s="269"/>
      <c r="VCP50" s="267"/>
      <c r="VCQ50" s="322"/>
      <c r="VCR50" s="323"/>
      <c r="VCS50" s="1160"/>
      <c r="VCT50" s="324"/>
      <c r="VCU50" s="325"/>
      <c r="VCV50" s="326"/>
      <c r="VCW50" s="327"/>
      <c r="VCX50" s="328"/>
      <c r="VCY50" s="269"/>
      <c r="VCZ50" s="267"/>
      <c r="VDA50" s="322"/>
      <c r="VDB50" s="323"/>
      <c r="VDC50" s="1160"/>
      <c r="VDD50" s="324"/>
      <c r="VDE50" s="325"/>
      <c r="VDF50" s="326"/>
      <c r="VDG50" s="327"/>
      <c r="VDH50" s="328"/>
      <c r="VDI50" s="269"/>
      <c r="VDJ50" s="267"/>
      <c r="VDK50" s="322"/>
      <c r="VDL50" s="323"/>
      <c r="VDM50" s="1160"/>
      <c r="VDN50" s="324"/>
      <c r="VDO50" s="325"/>
      <c r="VDP50" s="326"/>
      <c r="VDQ50" s="327"/>
      <c r="VDR50" s="328"/>
      <c r="VDS50" s="269"/>
      <c r="VDT50" s="267"/>
      <c r="VDU50" s="322"/>
      <c r="VDV50" s="323"/>
      <c r="VDW50" s="1160"/>
      <c r="VDX50" s="324"/>
      <c r="VDY50" s="325"/>
      <c r="VDZ50" s="326"/>
      <c r="VEA50" s="327"/>
      <c r="VEB50" s="328"/>
      <c r="VEC50" s="269"/>
      <c r="VED50" s="267"/>
      <c r="VEE50" s="322"/>
      <c r="VEF50" s="323"/>
      <c r="VEG50" s="1160"/>
      <c r="VEH50" s="324"/>
      <c r="VEI50" s="325"/>
      <c r="VEJ50" s="326"/>
      <c r="VEK50" s="327"/>
      <c r="VEL50" s="328"/>
      <c r="VEM50" s="269"/>
      <c r="VEN50" s="267"/>
      <c r="VEO50" s="322"/>
      <c r="VEP50" s="323"/>
      <c r="VEQ50" s="1160"/>
      <c r="VER50" s="324"/>
      <c r="VES50" s="325"/>
      <c r="VET50" s="326"/>
      <c r="VEU50" s="327"/>
      <c r="VEV50" s="328"/>
      <c r="VEW50" s="269"/>
      <c r="VEX50" s="267"/>
      <c r="VEY50" s="322"/>
      <c r="VEZ50" s="323"/>
      <c r="VFA50" s="1160"/>
      <c r="VFB50" s="324"/>
      <c r="VFC50" s="325"/>
      <c r="VFD50" s="326"/>
      <c r="VFE50" s="327"/>
      <c r="VFF50" s="328"/>
      <c r="VFG50" s="269"/>
      <c r="VFH50" s="267"/>
      <c r="VFI50" s="322"/>
      <c r="VFJ50" s="323"/>
      <c r="VFK50" s="1160"/>
      <c r="VFL50" s="324"/>
      <c r="VFM50" s="325"/>
      <c r="VFN50" s="326"/>
      <c r="VFO50" s="327"/>
      <c r="VFP50" s="328"/>
      <c r="VFQ50" s="269"/>
      <c r="VFR50" s="267"/>
      <c r="VFS50" s="322"/>
      <c r="VFT50" s="323"/>
      <c r="VFU50" s="1160"/>
      <c r="VFV50" s="324"/>
      <c r="VFW50" s="325"/>
      <c r="VFX50" s="326"/>
      <c r="VFY50" s="327"/>
      <c r="VFZ50" s="328"/>
      <c r="VGA50" s="269"/>
      <c r="VGB50" s="267"/>
      <c r="VGC50" s="322"/>
      <c r="VGD50" s="323"/>
      <c r="VGE50" s="1160"/>
      <c r="VGF50" s="324"/>
      <c r="VGG50" s="325"/>
      <c r="VGH50" s="326"/>
      <c r="VGI50" s="327"/>
      <c r="VGJ50" s="328"/>
      <c r="VGK50" s="269"/>
      <c r="VGL50" s="267"/>
      <c r="VGM50" s="322"/>
      <c r="VGN50" s="323"/>
      <c r="VGO50" s="1160"/>
      <c r="VGP50" s="324"/>
      <c r="VGQ50" s="325"/>
      <c r="VGR50" s="326"/>
      <c r="VGS50" s="327"/>
      <c r="VGT50" s="328"/>
      <c r="VGU50" s="269"/>
      <c r="VGV50" s="267"/>
      <c r="VGW50" s="322"/>
      <c r="VGX50" s="323"/>
      <c r="VGY50" s="1160"/>
      <c r="VGZ50" s="324"/>
      <c r="VHA50" s="325"/>
      <c r="VHB50" s="326"/>
      <c r="VHC50" s="327"/>
      <c r="VHD50" s="328"/>
      <c r="VHE50" s="269"/>
      <c r="VHF50" s="267"/>
      <c r="VHG50" s="322"/>
      <c r="VHH50" s="323"/>
      <c r="VHI50" s="1160"/>
      <c r="VHJ50" s="324"/>
      <c r="VHK50" s="325"/>
      <c r="VHL50" s="326"/>
      <c r="VHM50" s="327"/>
      <c r="VHN50" s="328"/>
      <c r="VHO50" s="269"/>
      <c r="VHP50" s="267"/>
      <c r="VHQ50" s="322"/>
      <c r="VHR50" s="323"/>
      <c r="VHS50" s="1160"/>
      <c r="VHT50" s="324"/>
      <c r="VHU50" s="325"/>
      <c r="VHV50" s="326"/>
      <c r="VHW50" s="327"/>
      <c r="VHX50" s="328"/>
      <c r="VHY50" s="269"/>
      <c r="VHZ50" s="267"/>
      <c r="VIA50" s="322"/>
      <c r="VIB50" s="323"/>
      <c r="VIC50" s="1160"/>
      <c r="VID50" s="324"/>
      <c r="VIE50" s="325"/>
      <c r="VIF50" s="326"/>
      <c r="VIG50" s="327"/>
      <c r="VIH50" s="328"/>
      <c r="VII50" s="269"/>
      <c r="VIJ50" s="267"/>
      <c r="VIK50" s="322"/>
      <c r="VIL50" s="323"/>
      <c r="VIM50" s="1160"/>
      <c r="VIN50" s="324"/>
      <c r="VIO50" s="325"/>
      <c r="VIP50" s="326"/>
      <c r="VIQ50" s="327"/>
      <c r="VIR50" s="328"/>
      <c r="VIS50" s="269"/>
      <c r="VIT50" s="267"/>
      <c r="VIU50" s="322"/>
      <c r="VIV50" s="323"/>
      <c r="VIW50" s="1160"/>
      <c r="VIX50" s="324"/>
      <c r="VIY50" s="325"/>
      <c r="VIZ50" s="326"/>
      <c r="VJA50" s="327"/>
      <c r="VJB50" s="328"/>
      <c r="VJC50" s="269"/>
      <c r="VJD50" s="267"/>
      <c r="VJE50" s="322"/>
      <c r="VJF50" s="323"/>
      <c r="VJG50" s="1160"/>
      <c r="VJH50" s="324"/>
      <c r="VJI50" s="325"/>
      <c r="VJJ50" s="326"/>
      <c r="VJK50" s="327"/>
      <c r="VJL50" s="328"/>
      <c r="VJM50" s="269"/>
      <c r="VJN50" s="267"/>
      <c r="VJO50" s="322"/>
      <c r="VJP50" s="323"/>
      <c r="VJQ50" s="1160"/>
      <c r="VJR50" s="324"/>
      <c r="VJS50" s="325"/>
      <c r="VJT50" s="326"/>
      <c r="VJU50" s="327"/>
      <c r="VJV50" s="328"/>
      <c r="VJW50" s="269"/>
      <c r="VJX50" s="267"/>
      <c r="VJY50" s="322"/>
      <c r="VJZ50" s="323"/>
      <c r="VKA50" s="1160"/>
      <c r="VKB50" s="324"/>
      <c r="VKC50" s="325"/>
      <c r="VKD50" s="326"/>
      <c r="VKE50" s="327"/>
      <c r="VKF50" s="328"/>
      <c r="VKG50" s="269"/>
      <c r="VKH50" s="267"/>
      <c r="VKI50" s="322"/>
      <c r="VKJ50" s="323"/>
      <c r="VKK50" s="1160"/>
      <c r="VKL50" s="324"/>
      <c r="VKM50" s="325"/>
      <c r="VKN50" s="326"/>
      <c r="VKO50" s="327"/>
      <c r="VKP50" s="328"/>
      <c r="VKQ50" s="269"/>
      <c r="VKR50" s="267"/>
      <c r="VKS50" s="322"/>
      <c r="VKT50" s="323"/>
      <c r="VKU50" s="1160"/>
      <c r="VKV50" s="324"/>
      <c r="VKW50" s="325"/>
      <c r="VKX50" s="326"/>
      <c r="VKY50" s="327"/>
      <c r="VKZ50" s="328"/>
      <c r="VLA50" s="269"/>
      <c r="VLB50" s="267"/>
      <c r="VLC50" s="322"/>
      <c r="VLD50" s="323"/>
      <c r="VLE50" s="1160"/>
      <c r="VLF50" s="324"/>
      <c r="VLG50" s="325"/>
      <c r="VLH50" s="326"/>
      <c r="VLI50" s="327"/>
      <c r="VLJ50" s="328"/>
      <c r="VLK50" s="269"/>
      <c r="VLL50" s="267"/>
      <c r="VLM50" s="322"/>
      <c r="VLN50" s="323"/>
      <c r="VLO50" s="1160"/>
      <c r="VLP50" s="324"/>
      <c r="VLQ50" s="325"/>
      <c r="VLR50" s="326"/>
      <c r="VLS50" s="327"/>
      <c r="VLT50" s="328"/>
      <c r="VLU50" s="269"/>
      <c r="VLV50" s="267"/>
      <c r="VLW50" s="322"/>
      <c r="VLX50" s="323"/>
      <c r="VLY50" s="1160"/>
      <c r="VLZ50" s="324"/>
      <c r="VMA50" s="325"/>
      <c r="VMB50" s="326"/>
      <c r="VMC50" s="327"/>
      <c r="VMD50" s="328"/>
      <c r="VME50" s="269"/>
      <c r="VMF50" s="267"/>
      <c r="VMG50" s="322"/>
      <c r="VMH50" s="323"/>
      <c r="VMI50" s="1160"/>
      <c r="VMJ50" s="324"/>
      <c r="VMK50" s="325"/>
      <c r="VML50" s="326"/>
      <c r="VMM50" s="327"/>
      <c r="VMN50" s="328"/>
      <c r="VMO50" s="269"/>
      <c r="VMP50" s="267"/>
      <c r="VMQ50" s="322"/>
      <c r="VMR50" s="323"/>
      <c r="VMS50" s="1160"/>
      <c r="VMT50" s="324"/>
      <c r="VMU50" s="325"/>
      <c r="VMV50" s="326"/>
      <c r="VMW50" s="327"/>
      <c r="VMX50" s="328"/>
      <c r="VMY50" s="269"/>
      <c r="VMZ50" s="267"/>
      <c r="VNA50" s="322"/>
      <c r="VNB50" s="323"/>
      <c r="VNC50" s="1160"/>
      <c r="VND50" s="324"/>
      <c r="VNE50" s="325"/>
      <c r="VNF50" s="326"/>
      <c r="VNG50" s="327"/>
      <c r="VNH50" s="328"/>
      <c r="VNI50" s="269"/>
      <c r="VNJ50" s="267"/>
      <c r="VNK50" s="322"/>
      <c r="VNL50" s="323"/>
      <c r="VNM50" s="1160"/>
      <c r="VNN50" s="324"/>
      <c r="VNO50" s="325"/>
      <c r="VNP50" s="326"/>
      <c r="VNQ50" s="327"/>
      <c r="VNR50" s="328"/>
      <c r="VNS50" s="269"/>
      <c r="VNT50" s="267"/>
      <c r="VNU50" s="322"/>
      <c r="VNV50" s="323"/>
      <c r="VNW50" s="1160"/>
      <c r="VNX50" s="324"/>
      <c r="VNY50" s="325"/>
      <c r="VNZ50" s="326"/>
      <c r="VOA50" s="327"/>
      <c r="VOB50" s="328"/>
      <c r="VOC50" s="269"/>
      <c r="VOD50" s="267"/>
      <c r="VOE50" s="322"/>
      <c r="VOF50" s="323"/>
      <c r="VOG50" s="1160"/>
      <c r="VOH50" s="324"/>
      <c r="VOI50" s="325"/>
      <c r="VOJ50" s="326"/>
      <c r="VOK50" s="327"/>
      <c r="VOL50" s="328"/>
      <c r="VOM50" s="269"/>
      <c r="VON50" s="267"/>
      <c r="VOO50" s="322"/>
      <c r="VOP50" s="323"/>
      <c r="VOQ50" s="1160"/>
      <c r="VOR50" s="324"/>
      <c r="VOS50" s="325"/>
      <c r="VOT50" s="326"/>
      <c r="VOU50" s="327"/>
      <c r="VOV50" s="328"/>
      <c r="VOW50" s="269"/>
      <c r="VOX50" s="267"/>
      <c r="VOY50" s="322"/>
      <c r="VOZ50" s="323"/>
      <c r="VPA50" s="1160"/>
      <c r="VPB50" s="324"/>
      <c r="VPC50" s="325"/>
      <c r="VPD50" s="326"/>
      <c r="VPE50" s="327"/>
      <c r="VPF50" s="328"/>
      <c r="VPG50" s="269"/>
      <c r="VPH50" s="267"/>
      <c r="VPI50" s="322"/>
      <c r="VPJ50" s="323"/>
      <c r="VPK50" s="1160"/>
      <c r="VPL50" s="324"/>
      <c r="VPM50" s="325"/>
      <c r="VPN50" s="326"/>
      <c r="VPO50" s="327"/>
      <c r="VPP50" s="328"/>
      <c r="VPQ50" s="269"/>
      <c r="VPR50" s="267"/>
      <c r="VPS50" s="322"/>
      <c r="VPT50" s="323"/>
      <c r="VPU50" s="1160"/>
      <c r="VPV50" s="324"/>
      <c r="VPW50" s="325"/>
      <c r="VPX50" s="326"/>
      <c r="VPY50" s="327"/>
      <c r="VPZ50" s="328"/>
      <c r="VQA50" s="269"/>
      <c r="VQB50" s="267"/>
      <c r="VQC50" s="322"/>
      <c r="VQD50" s="323"/>
      <c r="VQE50" s="1160"/>
      <c r="VQF50" s="324"/>
      <c r="VQG50" s="325"/>
      <c r="VQH50" s="326"/>
      <c r="VQI50" s="327"/>
      <c r="VQJ50" s="328"/>
      <c r="VQK50" s="269"/>
      <c r="VQL50" s="267"/>
      <c r="VQM50" s="322"/>
      <c r="VQN50" s="323"/>
      <c r="VQO50" s="1160"/>
      <c r="VQP50" s="324"/>
      <c r="VQQ50" s="325"/>
      <c r="VQR50" s="326"/>
      <c r="VQS50" s="327"/>
      <c r="VQT50" s="328"/>
      <c r="VQU50" s="269"/>
      <c r="VQV50" s="267"/>
      <c r="VQW50" s="322"/>
      <c r="VQX50" s="323"/>
      <c r="VQY50" s="1160"/>
      <c r="VQZ50" s="324"/>
      <c r="VRA50" s="325"/>
      <c r="VRB50" s="326"/>
      <c r="VRC50" s="327"/>
      <c r="VRD50" s="328"/>
      <c r="VRE50" s="269"/>
      <c r="VRF50" s="267"/>
      <c r="VRG50" s="322"/>
      <c r="VRH50" s="323"/>
      <c r="VRI50" s="1160"/>
      <c r="VRJ50" s="324"/>
      <c r="VRK50" s="325"/>
      <c r="VRL50" s="326"/>
      <c r="VRM50" s="327"/>
      <c r="VRN50" s="328"/>
      <c r="VRO50" s="269"/>
      <c r="VRP50" s="267"/>
      <c r="VRQ50" s="322"/>
      <c r="VRR50" s="323"/>
      <c r="VRS50" s="1160"/>
      <c r="VRT50" s="324"/>
      <c r="VRU50" s="325"/>
      <c r="VRV50" s="326"/>
      <c r="VRW50" s="327"/>
      <c r="VRX50" s="328"/>
      <c r="VRY50" s="269"/>
      <c r="VRZ50" s="267"/>
      <c r="VSA50" s="322"/>
      <c r="VSB50" s="323"/>
      <c r="VSC50" s="1160"/>
      <c r="VSD50" s="324"/>
      <c r="VSE50" s="325"/>
      <c r="VSF50" s="326"/>
      <c r="VSG50" s="327"/>
      <c r="VSH50" s="328"/>
      <c r="VSI50" s="269"/>
      <c r="VSJ50" s="267"/>
      <c r="VSK50" s="322"/>
      <c r="VSL50" s="323"/>
      <c r="VSM50" s="1160"/>
      <c r="VSN50" s="324"/>
      <c r="VSO50" s="325"/>
      <c r="VSP50" s="326"/>
      <c r="VSQ50" s="327"/>
      <c r="VSR50" s="328"/>
      <c r="VSS50" s="269"/>
      <c r="VST50" s="267"/>
      <c r="VSU50" s="322"/>
      <c r="VSV50" s="323"/>
      <c r="VSW50" s="1160"/>
      <c r="VSX50" s="324"/>
      <c r="VSY50" s="325"/>
      <c r="VSZ50" s="326"/>
      <c r="VTA50" s="327"/>
      <c r="VTB50" s="328"/>
      <c r="VTC50" s="269"/>
      <c r="VTD50" s="267"/>
      <c r="VTE50" s="322"/>
      <c r="VTF50" s="323"/>
      <c r="VTG50" s="1160"/>
      <c r="VTH50" s="324"/>
      <c r="VTI50" s="325"/>
      <c r="VTJ50" s="326"/>
      <c r="VTK50" s="327"/>
      <c r="VTL50" s="328"/>
      <c r="VTM50" s="269"/>
      <c r="VTN50" s="267"/>
      <c r="VTO50" s="322"/>
      <c r="VTP50" s="323"/>
      <c r="VTQ50" s="1160"/>
      <c r="VTR50" s="324"/>
      <c r="VTS50" s="325"/>
      <c r="VTT50" s="326"/>
      <c r="VTU50" s="327"/>
      <c r="VTV50" s="328"/>
      <c r="VTW50" s="269"/>
      <c r="VTX50" s="267"/>
      <c r="VTY50" s="322"/>
      <c r="VTZ50" s="323"/>
      <c r="VUA50" s="1160"/>
      <c r="VUB50" s="324"/>
      <c r="VUC50" s="325"/>
      <c r="VUD50" s="326"/>
      <c r="VUE50" s="327"/>
      <c r="VUF50" s="328"/>
      <c r="VUG50" s="269"/>
      <c r="VUH50" s="267"/>
      <c r="VUI50" s="322"/>
      <c r="VUJ50" s="323"/>
      <c r="VUK50" s="1160"/>
      <c r="VUL50" s="324"/>
      <c r="VUM50" s="325"/>
      <c r="VUN50" s="326"/>
      <c r="VUO50" s="327"/>
      <c r="VUP50" s="328"/>
      <c r="VUQ50" s="269"/>
      <c r="VUR50" s="267"/>
      <c r="VUS50" s="322"/>
      <c r="VUT50" s="323"/>
      <c r="VUU50" s="1160"/>
      <c r="VUV50" s="324"/>
      <c r="VUW50" s="325"/>
      <c r="VUX50" s="326"/>
      <c r="VUY50" s="327"/>
      <c r="VUZ50" s="328"/>
      <c r="VVA50" s="269"/>
      <c r="VVB50" s="267"/>
      <c r="VVC50" s="322"/>
      <c r="VVD50" s="323"/>
      <c r="VVE50" s="1160"/>
      <c r="VVF50" s="324"/>
      <c r="VVG50" s="325"/>
      <c r="VVH50" s="326"/>
      <c r="VVI50" s="327"/>
      <c r="VVJ50" s="328"/>
      <c r="VVK50" s="269"/>
      <c r="VVL50" s="267"/>
      <c r="VVM50" s="322"/>
      <c r="VVN50" s="323"/>
      <c r="VVO50" s="1160"/>
      <c r="VVP50" s="324"/>
      <c r="VVQ50" s="325"/>
      <c r="VVR50" s="326"/>
      <c r="VVS50" s="327"/>
      <c r="VVT50" s="328"/>
      <c r="VVU50" s="269"/>
      <c r="VVV50" s="267"/>
      <c r="VVW50" s="322"/>
      <c r="VVX50" s="323"/>
      <c r="VVY50" s="1160"/>
      <c r="VVZ50" s="324"/>
      <c r="VWA50" s="325"/>
      <c r="VWB50" s="326"/>
      <c r="VWC50" s="327"/>
      <c r="VWD50" s="328"/>
      <c r="VWE50" s="269"/>
      <c r="VWF50" s="267"/>
      <c r="VWG50" s="322"/>
      <c r="VWH50" s="323"/>
      <c r="VWI50" s="1160"/>
      <c r="VWJ50" s="324"/>
      <c r="VWK50" s="325"/>
      <c r="VWL50" s="326"/>
      <c r="VWM50" s="327"/>
      <c r="VWN50" s="328"/>
      <c r="VWO50" s="269"/>
      <c r="VWP50" s="267"/>
      <c r="VWQ50" s="322"/>
      <c r="VWR50" s="323"/>
      <c r="VWS50" s="1160"/>
      <c r="VWT50" s="324"/>
      <c r="VWU50" s="325"/>
      <c r="VWV50" s="326"/>
      <c r="VWW50" s="327"/>
      <c r="VWX50" s="328"/>
      <c r="VWY50" s="269"/>
      <c r="VWZ50" s="267"/>
      <c r="VXA50" s="322"/>
      <c r="VXB50" s="323"/>
      <c r="VXC50" s="1160"/>
      <c r="VXD50" s="324"/>
      <c r="VXE50" s="325"/>
      <c r="VXF50" s="326"/>
      <c r="VXG50" s="327"/>
      <c r="VXH50" s="328"/>
      <c r="VXI50" s="269"/>
      <c r="VXJ50" s="267"/>
      <c r="VXK50" s="322"/>
      <c r="VXL50" s="323"/>
      <c r="VXM50" s="1160"/>
      <c r="VXN50" s="324"/>
      <c r="VXO50" s="325"/>
      <c r="VXP50" s="326"/>
      <c r="VXQ50" s="327"/>
      <c r="VXR50" s="328"/>
      <c r="VXS50" s="269"/>
      <c r="VXT50" s="267"/>
      <c r="VXU50" s="322"/>
      <c r="VXV50" s="323"/>
      <c r="VXW50" s="1160"/>
      <c r="VXX50" s="324"/>
      <c r="VXY50" s="325"/>
      <c r="VXZ50" s="326"/>
      <c r="VYA50" s="327"/>
      <c r="VYB50" s="328"/>
      <c r="VYC50" s="269"/>
      <c r="VYD50" s="267"/>
      <c r="VYE50" s="322"/>
      <c r="VYF50" s="323"/>
      <c r="VYG50" s="1160"/>
      <c r="VYH50" s="324"/>
      <c r="VYI50" s="325"/>
      <c r="VYJ50" s="326"/>
      <c r="VYK50" s="327"/>
      <c r="VYL50" s="328"/>
      <c r="VYM50" s="269"/>
      <c r="VYN50" s="267"/>
      <c r="VYO50" s="322"/>
      <c r="VYP50" s="323"/>
      <c r="VYQ50" s="1160"/>
      <c r="VYR50" s="324"/>
      <c r="VYS50" s="325"/>
      <c r="VYT50" s="326"/>
      <c r="VYU50" s="327"/>
      <c r="VYV50" s="328"/>
      <c r="VYW50" s="269"/>
      <c r="VYX50" s="267"/>
      <c r="VYY50" s="322"/>
      <c r="VYZ50" s="323"/>
      <c r="VZA50" s="1160"/>
      <c r="VZB50" s="324"/>
      <c r="VZC50" s="325"/>
      <c r="VZD50" s="326"/>
      <c r="VZE50" s="327"/>
      <c r="VZF50" s="328"/>
      <c r="VZG50" s="269"/>
      <c r="VZH50" s="267"/>
      <c r="VZI50" s="322"/>
      <c r="VZJ50" s="323"/>
      <c r="VZK50" s="1160"/>
      <c r="VZL50" s="324"/>
      <c r="VZM50" s="325"/>
      <c r="VZN50" s="326"/>
      <c r="VZO50" s="327"/>
      <c r="VZP50" s="328"/>
      <c r="VZQ50" s="269"/>
      <c r="VZR50" s="267"/>
      <c r="VZS50" s="322"/>
      <c r="VZT50" s="323"/>
      <c r="VZU50" s="1160"/>
      <c r="VZV50" s="324"/>
      <c r="VZW50" s="325"/>
      <c r="VZX50" s="326"/>
      <c r="VZY50" s="327"/>
      <c r="VZZ50" s="328"/>
      <c r="WAA50" s="269"/>
      <c r="WAB50" s="267"/>
      <c r="WAC50" s="322"/>
      <c r="WAD50" s="323"/>
      <c r="WAE50" s="1160"/>
      <c r="WAF50" s="324"/>
      <c r="WAG50" s="325"/>
      <c r="WAH50" s="326"/>
      <c r="WAI50" s="327"/>
      <c r="WAJ50" s="328"/>
      <c r="WAK50" s="269"/>
      <c r="WAL50" s="267"/>
      <c r="WAM50" s="322"/>
      <c r="WAN50" s="323"/>
      <c r="WAO50" s="1160"/>
      <c r="WAP50" s="324"/>
      <c r="WAQ50" s="325"/>
      <c r="WAR50" s="326"/>
      <c r="WAS50" s="327"/>
      <c r="WAT50" s="328"/>
      <c r="WAU50" s="269"/>
      <c r="WAV50" s="267"/>
      <c r="WAW50" s="322"/>
      <c r="WAX50" s="323"/>
      <c r="WAY50" s="1160"/>
      <c r="WAZ50" s="324"/>
      <c r="WBA50" s="325"/>
      <c r="WBB50" s="326"/>
      <c r="WBC50" s="327"/>
      <c r="WBD50" s="328"/>
      <c r="WBE50" s="269"/>
      <c r="WBF50" s="267"/>
      <c r="WBG50" s="322"/>
      <c r="WBH50" s="323"/>
      <c r="WBI50" s="1160"/>
      <c r="WBJ50" s="324"/>
      <c r="WBK50" s="325"/>
      <c r="WBL50" s="326"/>
      <c r="WBM50" s="327"/>
      <c r="WBN50" s="328"/>
      <c r="WBO50" s="269"/>
      <c r="WBP50" s="267"/>
      <c r="WBQ50" s="322"/>
      <c r="WBR50" s="323"/>
      <c r="WBS50" s="1160"/>
      <c r="WBT50" s="324"/>
      <c r="WBU50" s="325"/>
      <c r="WBV50" s="326"/>
      <c r="WBW50" s="327"/>
      <c r="WBX50" s="328"/>
      <c r="WBY50" s="269"/>
      <c r="WBZ50" s="267"/>
      <c r="WCA50" s="322"/>
      <c r="WCB50" s="323"/>
      <c r="WCC50" s="1160"/>
      <c r="WCD50" s="324"/>
      <c r="WCE50" s="325"/>
      <c r="WCF50" s="326"/>
      <c r="WCG50" s="327"/>
      <c r="WCH50" s="328"/>
      <c r="WCI50" s="269"/>
      <c r="WCJ50" s="267"/>
      <c r="WCK50" s="322"/>
      <c r="WCL50" s="323"/>
      <c r="WCM50" s="1160"/>
      <c r="WCN50" s="324"/>
      <c r="WCO50" s="325"/>
      <c r="WCP50" s="326"/>
      <c r="WCQ50" s="327"/>
      <c r="WCR50" s="328"/>
      <c r="WCS50" s="269"/>
      <c r="WCT50" s="267"/>
      <c r="WCU50" s="322"/>
      <c r="WCV50" s="323"/>
      <c r="WCW50" s="1160"/>
      <c r="WCX50" s="324"/>
      <c r="WCY50" s="325"/>
      <c r="WCZ50" s="326"/>
      <c r="WDA50" s="327"/>
      <c r="WDB50" s="328"/>
      <c r="WDC50" s="269"/>
      <c r="WDD50" s="267"/>
      <c r="WDE50" s="322"/>
      <c r="WDF50" s="323"/>
      <c r="WDG50" s="1160"/>
      <c r="WDH50" s="324"/>
      <c r="WDI50" s="325"/>
      <c r="WDJ50" s="326"/>
      <c r="WDK50" s="327"/>
      <c r="WDL50" s="328"/>
      <c r="WDM50" s="269"/>
      <c r="WDN50" s="267"/>
      <c r="WDO50" s="322"/>
      <c r="WDP50" s="323"/>
      <c r="WDQ50" s="1160"/>
      <c r="WDR50" s="324"/>
      <c r="WDS50" s="325"/>
      <c r="WDT50" s="326"/>
      <c r="WDU50" s="327"/>
      <c r="WDV50" s="328"/>
      <c r="WDW50" s="269"/>
      <c r="WDX50" s="267"/>
      <c r="WDY50" s="322"/>
      <c r="WDZ50" s="323"/>
      <c r="WEA50" s="1160"/>
      <c r="WEB50" s="324"/>
      <c r="WEC50" s="325"/>
      <c r="WED50" s="326"/>
      <c r="WEE50" s="327"/>
      <c r="WEF50" s="328"/>
      <c r="WEG50" s="269"/>
      <c r="WEH50" s="267"/>
      <c r="WEI50" s="322"/>
      <c r="WEJ50" s="323"/>
      <c r="WEK50" s="1160"/>
      <c r="WEL50" s="324"/>
      <c r="WEM50" s="325"/>
      <c r="WEN50" s="326"/>
      <c r="WEO50" s="327"/>
      <c r="WEP50" s="328"/>
      <c r="WEQ50" s="269"/>
      <c r="WER50" s="267"/>
      <c r="WES50" s="322"/>
      <c r="WET50" s="323"/>
      <c r="WEU50" s="1160"/>
      <c r="WEV50" s="324"/>
      <c r="WEW50" s="325"/>
      <c r="WEX50" s="326"/>
      <c r="WEY50" s="327"/>
      <c r="WEZ50" s="328"/>
      <c r="WFA50" s="269"/>
      <c r="WFB50" s="267"/>
      <c r="WFC50" s="322"/>
      <c r="WFD50" s="323"/>
      <c r="WFE50" s="1160"/>
      <c r="WFF50" s="324"/>
      <c r="WFG50" s="325"/>
      <c r="WFH50" s="326"/>
      <c r="WFI50" s="327"/>
      <c r="WFJ50" s="328"/>
      <c r="WFK50" s="269"/>
      <c r="WFL50" s="267"/>
      <c r="WFM50" s="322"/>
      <c r="WFN50" s="323"/>
      <c r="WFO50" s="1160"/>
      <c r="WFP50" s="324"/>
      <c r="WFQ50" s="325"/>
      <c r="WFR50" s="326"/>
      <c r="WFS50" s="327"/>
      <c r="WFT50" s="328"/>
      <c r="WFU50" s="269"/>
      <c r="WFV50" s="267"/>
      <c r="WFW50" s="322"/>
      <c r="WFX50" s="323"/>
      <c r="WFY50" s="1160"/>
      <c r="WFZ50" s="324"/>
      <c r="WGA50" s="325"/>
      <c r="WGB50" s="326"/>
      <c r="WGC50" s="327"/>
      <c r="WGD50" s="328"/>
      <c r="WGE50" s="269"/>
      <c r="WGF50" s="267"/>
      <c r="WGG50" s="322"/>
      <c r="WGH50" s="323"/>
      <c r="WGI50" s="1160"/>
      <c r="WGJ50" s="324"/>
      <c r="WGK50" s="325"/>
      <c r="WGL50" s="326"/>
      <c r="WGM50" s="327"/>
      <c r="WGN50" s="328"/>
      <c r="WGO50" s="269"/>
      <c r="WGP50" s="267"/>
      <c r="WGQ50" s="322"/>
      <c r="WGR50" s="323"/>
      <c r="WGS50" s="1160"/>
      <c r="WGT50" s="324"/>
      <c r="WGU50" s="325"/>
      <c r="WGV50" s="326"/>
      <c r="WGW50" s="327"/>
      <c r="WGX50" s="328"/>
      <c r="WGY50" s="269"/>
      <c r="WGZ50" s="267"/>
      <c r="WHA50" s="322"/>
      <c r="WHB50" s="323"/>
      <c r="WHC50" s="1160"/>
      <c r="WHD50" s="324"/>
      <c r="WHE50" s="325"/>
      <c r="WHF50" s="326"/>
      <c r="WHG50" s="327"/>
      <c r="WHH50" s="328"/>
      <c r="WHI50" s="269"/>
      <c r="WHJ50" s="267"/>
      <c r="WHK50" s="322"/>
      <c r="WHL50" s="323"/>
      <c r="WHM50" s="1160"/>
      <c r="WHN50" s="324"/>
      <c r="WHO50" s="325"/>
      <c r="WHP50" s="326"/>
      <c r="WHQ50" s="327"/>
      <c r="WHR50" s="328"/>
      <c r="WHS50" s="269"/>
      <c r="WHT50" s="267"/>
      <c r="WHU50" s="322"/>
      <c r="WHV50" s="323"/>
      <c r="WHW50" s="1160"/>
      <c r="WHX50" s="324"/>
      <c r="WHY50" s="325"/>
      <c r="WHZ50" s="326"/>
      <c r="WIA50" s="327"/>
      <c r="WIB50" s="328"/>
      <c r="WIC50" s="269"/>
      <c r="WID50" s="267"/>
      <c r="WIE50" s="322"/>
      <c r="WIF50" s="323"/>
      <c r="WIG50" s="1160"/>
      <c r="WIH50" s="324"/>
      <c r="WII50" s="325"/>
      <c r="WIJ50" s="326"/>
      <c r="WIK50" s="327"/>
      <c r="WIL50" s="328"/>
      <c r="WIM50" s="269"/>
      <c r="WIN50" s="267"/>
      <c r="WIO50" s="322"/>
      <c r="WIP50" s="323"/>
      <c r="WIQ50" s="1160"/>
      <c r="WIR50" s="324"/>
      <c r="WIS50" s="325"/>
      <c r="WIT50" s="326"/>
      <c r="WIU50" s="327"/>
      <c r="WIV50" s="328"/>
      <c r="WIW50" s="269"/>
      <c r="WIX50" s="267"/>
      <c r="WIY50" s="322"/>
      <c r="WIZ50" s="323"/>
      <c r="WJA50" s="1160"/>
      <c r="WJB50" s="324"/>
      <c r="WJC50" s="325"/>
      <c r="WJD50" s="326"/>
      <c r="WJE50" s="327"/>
      <c r="WJF50" s="328"/>
      <c r="WJG50" s="269"/>
      <c r="WJH50" s="267"/>
      <c r="WJI50" s="322"/>
      <c r="WJJ50" s="323"/>
      <c r="WJK50" s="1160"/>
      <c r="WJL50" s="324"/>
      <c r="WJM50" s="325"/>
      <c r="WJN50" s="326"/>
      <c r="WJO50" s="327"/>
      <c r="WJP50" s="328"/>
      <c r="WJQ50" s="269"/>
      <c r="WJR50" s="267"/>
      <c r="WJS50" s="322"/>
      <c r="WJT50" s="323"/>
      <c r="WJU50" s="1160"/>
      <c r="WJV50" s="324"/>
      <c r="WJW50" s="325"/>
      <c r="WJX50" s="326"/>
      <c r="WJY50" s="327"/>
      <c r="WJZ50" s="328"/>
      <c r="WKA50" s="269"/>
      <c r="WKB50" s="267"/>
      <c r="WKC50" s="322"/>
      <c r="WKD50" s="323"/>
      <c r="WKE50" s="1160"/>
      <c r="WKF50" s="324"/>
      <c r="WKG50" s="325"/>
      <c r="WKH50" s="326"/>
      <c r="WKI50" s="327"/>
      <c r="WKJ50" s="328"/>
      <c r="WKK50" s="269"/>
      <c r="WKL50" s="267"/>
      <c r="WKM50" s="322"/>
      <c r="WKN50" s="323"/>
      <c r="WKO50" s="1160"/>
      <c r="WKP50" s="324"/>
      <c r="WKQ50" s="325"/>
      <c r="WKR50" s="326"/>
      <c r="WKS50" s="327"/>
      <c r="WKT50" s="328"/>
      <c r="WKU50" s="269"/>
      <c r="WKV50" s="267"/>
      <c r="WKW50" s="322"/>
      <c r="WKX50" s="323"/>
      <c r="WKY50" s="1160"/>
      <c r="WKZ50" s="324"/>
      <c r="WLA50" s="325"/>
      <c r="WLB50" s="326"/>
      <c r="WLC50" s="327"/>
      <c r="WLD50" s="328"/>
      <c r="WLE50" s="269"/>
      <c r="WLF50" s="267"/>
      <c r="WLG50" s="322"/>
      <c r="WLH50" s="323"/>
      <c r="WLI50" s="1160"/>
      <c r="WLJ50" s="324"/>
      <c r="WLK50" s="325"/>
      <c r="WLL50" s="326"/>
      <c r="WLM50" s="327"/>
      <c r="WLN50" s="328"/>
      <c r="WLO50" s="269"/>
      <c r="WLP50" s="267"/>
      <c r="WLQ50" s="322"/>
      <c r="WLR50" s="323"/>
      <c r="WLS50" s="1160"/>
      <c r="WLT50" s="324"/>
      <c r="WLU50" s="325"/>
      <c r="WLV50" s="326"/>
      <c r="WLW50" s="327"/>
      <c r="WLX50" s="328"/>
      <c r="WLY50" s="269"/>
      <c r="WLZ50" s="267"/>
      <c r="WMA50" s="322"/>
      <c r="WMB50" s="323"/>
      <c r="WMC50" s="1160"/>
      <c r="WMD50" s="324"/>
      <c r="WME50" s="325"/>
      <c r="WMF50" s="326"/>
      <c r="WMG50" s="327"/>
      <c r="WMH50" s="328"/>
      <c r="WMI50" s="269"/>
      <c r="WMJ50" s="267"/>
      <c r="WMK50" s="322"/>
      <c r="WML50" s="323"/>
      <c r="WMM50" s="1160"/>
      <c r="WMN50" s="324"/>
      <c r="WMO50" s="325"/>
      <c r="WMP50" s="326"/>
      <c r="WMQ50" s="327"/>
      <c r="WMR50" s="328"/>
      <c r="WMS50" s="269"/>
      <c r="WMT50" s="267"/>
      <c r="WMU50" s="322"/>
      <c r="WMV50" s="323"/>
      <c r="WMW50" s="1160"/>
      <c r="WMX50" s="324"/>
      <c r="WMY50" s="325"/>
      <c r="WMZ50" s="326"/>
      <c r="WNA50" s="327"/>
      <c r="WNB50" s="328"/>
      <c r="WNC50" s="269"/>
      <c r="WND50" s="267"/>
      <c r="WNE50" s="322"/>
      <c r="WNF50" s="323"/>
      <c r="WNG50" s="1160"/>
      <c r="WNH50" s="324"/>
      <c r="WNI50" s="325"/>
      <c r="WNJ50" s="326"/>
      <c r="WNK50" s="327"/>
      <c r="WNL50" s="328"/>
      <c r="WNM50" s="269"/>
      <c r="WNN50" s="267"/>
      <c r="WNO50" s="322"/>
      <c r="WNP50" s="323"/>
      <c r="WNQ50" s="1160"/>
      <c r="WNR50" s="324"/>
      <c r="WNS50" s="325"/>
      <c r="WNT50" s="326"/>
      <c r="WNU50" s="327"/>
      <c r="WNV50" s="328"/>
      <c r="WNW50" s="269"/>
      <c r="WNX50" s="267"/>
      <c r="WNY50" s="322"/>
      <c r="WNZ50" s="323"/>
      <c r="WOA50" s="1160"/>
      <c r="WOB50" s="324"/>
      <c r="WOC50" s="325"/>
      <c r="WOD50" s="326"/>
      <c r="WOE50" s="327"/>
      <c r="WOF50" s="328"/>
      <c r="WOG50" s="269"/>
      <c r="WOH50" s="267"/>
      <c r="WOI50" s="322"/>
      <c r="WOJ50" s="323"/>
      <c r="WOK50" s="1160"/>
      <c r="WOL50" s="324"/>
      <c r="WOM50" s="325"/>
      <c r="WON50" s="326"/>
      <c r="WOO50" s="327"/>
      <c r="WOP50" s="328"/>
      <c r="WOQ50" s="269"/>
      <c r="WOR50" s="267"/>
      <c r="WOS50" s="322"/>
      <c r="WOT50" s="323"/>
      <c r="WOU50" s="1160"/>
      <c r="WOV50" s="324"/>
      <c r="WOW50" s="325"/>
      <c r="WOX50" s="326"/>
      <c r="WOY50" s="327"/>
      <c r="WOZ50" s="328"/>
      <c r="WPA50" s="269"/>
      <c r="WPB50" s="267"/>
      <c r="WPC50" s="322"/>
      <c r="WPD50" s="323"/>
      <c r="WPE50" s="1160"/>
      <c r="WPF50" s="324"/>
      <c r="WPG50" s="325"/>
      <c r="WPH50" s="326"/>
      <c r="WPI50" s="327"/>
      <c r="WPJ50" s="328"/>
      <c r="WPK50" s="269"/>
      <c r="WPL50" s="267"/>
      <c r="WPM50" s="322"/>
      <c r="WPN50" s="323"/>
      <c r="WPO50" s="1160"/>
      <c r="WPP50" s="324"/>
      <c r="WPQ50" s="325"/>
      <c r="WPR50" s="326"/>
      <c r="WPS50" s="327"/>
      <c r="WPT50" s="328"/>
      <c r="WPU50" s="269"/>
      <c r="WPV50" s="267"/>
      <c r="WPW50" s="322"/>
      <c r="WPX50" s="323"/>
      <c r="WPY50" s="1160"/>
      <c r="WPZ50" s="324"/>
      <c r="WQA50" s="325"/>
      <c r="WQB50" s="326"/>
      <c r="WQC50" s="327"/>
      <c r="WQD50" s="328"/>
      <c r="WQE50" s="269"/>
      <c r="WQF50" s="267"/>
      <c r="WQG50" s="322"/>
      <c r="WQH50" s="323"/>
      <c r="WQI50" s="1160"/>
      <c r="WQJ50" s="324"/>
      <c r="WQK50" s="325"/>
      <c r="WQL50" s="326"/>
      <c r="WQM50" s="327"/>
      <c r="WQN50" s="328"/>
      <c r="WQO50" s="269"/>
      <c r="WQP50" s="267"/>
      <c r="WQQ50" s="322"/>
      <c r="WQR50" s="323"/>
      <c r="WQS50" s="1160"/>
      <c r="WQT50" s="324"/>
      <c r="WQU50" s="325"/>
      <c r="WQV50" s="326"/>
      <c r="WQW50" s="327"/>
      <c r="WQX50" s="328"/>
      <c r="WQY50" s="269"/>
      <c r="WQZ50" s="267"/>
      <c r="WRA50" s="322"/>
      <c r="WRB50" s="323"/>
      <c r="WRC50" s="1160"/>
      <c r="WRD50" s="324"/>
      <c r="WRE50" s="325"/>
      <c r="WRF50" s="326"/>
      <c r="WRG50" s="327"/>
      <c r="WRH50" s="328"/>
      <c r="WRI50" s="269"/>
      <c r="WRJ50" s="267"/>
      <c r="WRK50" s="322"/>
      <c r="WRL50" s="323"/>
      <c r="WRM50" s="1160"/>
      <c r="WRN50" s="324"/>
      <c r="WRO50" s="325"/>
      <c r="WRP50" s="326"/>
      <c r="WRQ50" s="327"/>
      <c r="WRR50" s="328"/>
      <c r="WRS50" s="269"/>
      <c r="WRT50" s="267"/>
      <c r="WRU50" s="322"/>
      <c r="WRV50" s="323"/>
      <c r="WRW50" s="1160"/>
      <c r="WRX50" s="324"/>
      <c r="WRY50" s="325"/>
      <c r="WRZ50" s="326"/>
      <c r="WSA50" s="327"/>
      <c r="WSB50" s="328"/>
      <c r="WSC50" s="269"/>
      <c r="WSD50" s="267"/>
      <c r="WSE50" s="322"/>
      <c r="WSF50" s="323"/>
      <c r="WSG50" s="1160"/>
      <c r="WSH50" s="324"/>
      <c r="WSI50" s="325"/>
      <c r="WSJ50" s="326"/>
      <c r="WSK50" s="327"/>
      <c r="WSL50" s="328"/>
      <c r="WSM50" s="269"/>
      <c r="WSN50" s="267"/>
      <c r="WSO50" s="322"/>
      <c r="WSP50" s="323"/>
      <c r="WSQ50" s="1160"/>
      <c r="WSR50" s="324"/>
      <c r="WSS50" s="325"/>
      <c r="WST50" s="326"/>
      <c r="WSU50" s="327"/>
      <c r="WSV50" s="328"/>
      <c r="WSW50" s="269"/>
      <c r="WSX50" s="267"/>
      <c r="WSY50" s="322"/>
      <c r="WSZ50" s="323"/>
      <c r="WTA50" s="1160"/>
      <c r="WTB50" s="324"/>
      <c r="WTC50" s="325"/>
      <c r="WTD50" s="326"/>
      <c r="WTE50" s="327"/>
      <c r="WTF50" s="328"/>
      <c r="WTG50" s="269"/>
      <c r="WTH50" s="267"/>
      <c r="WTI50" s="322"/>
      <c r="WTJ50" s="323"/>
      <c r="WTK50" s="1160"/>
      <c r="WTL50" s="324"/>
      <c r="WTM50" s="325"/>
      <c r="WTN50" s="326"/>
      <c r="WTO50" s="327"/>
      <c r="WTP50" s="328"/>
      <c r="WTQ50" s="269"/>
      <c r="WTR50" s="267"/>
      <c r="WTS50" s="322"/>
      <c r="WTT50" s="323"/>
      <c r="WTU50" s="1160"/>
      <c r="WTV50" s="324"/>
      <c r="WTW50" s="325"/>
      <c r="WTX50" s="326"/>
      <c r="WTY50" s="327"/>
      <c r="WTZ50" s="328"/>
      <c r="WUA50" s="269"/>
      <c r="WUB50" s="267"/>
      <c r="WUC50" s="322"/>
      <c r="WUD50" s="323"/>
      <c r="WUE50" s="1160"/>
      <c r="WUF50" s="324"/>
      <c r="WUG50" s="325"/>
      <c r="WUH50" s="326"/>
      <c r="WUI50" s="327"/>
      <c r="WUJ50" s="328"/>
      <c r="WUK50" s="269"/>
      <c r="WUL50" s="267"/>
      <c r="WUM50" s="322"/>
      <c r="WUN50" s="323"/>
      <c r="WUO50" s="1160"/>
      <c r="WUP50" s="324"/>
      <c r="WUQ50" s="325"/>
      <c r="WUR50" s="326"/>
      <c r="WUS50" s="327"/>
      <c r="WUT50" s="328"/>
      <c r="WUU50" s="269"/>
      <c r="WUV50" s="267"/>
      <c r="WUW50" s="322"/>
      <c r="WUX50" s="323"/>
      <c r="WUY50" s="1160"/>
      <c r="WUZ50" s="324"/>
      <c r="WVA50" s="325"/>
      <c r="WVB50" s="326"/>
      <c r="WVC50" s="327"/>
      <c r="WVD50" s="328"/>
      <c r="WVE50" s="269"/>
      <c r="WVF50" s="267"/>
      <c r="WVG50" s="322"/>
      <c r="WVH50" s="323"/>
      <c r="WVI50" s="1160"/>
      <c r="WVJ50" s="324"/>
      <c r="WVK50" s="325"/>
      <c r="WVL50" s="326"/>
      <c r="WVM50" s="327"/>
      <c r="WVN50" s="328"/>
      <c r="WVO50" s="269"/>
      <c r="WVP50" s="267"/>
      <c r="WVQ50" s="322"/>
      <c r="WVR50" s="323"/>
      <c r="WVS50" s="1160"/>
      <c r="WVT50" s="324"/>
      <c r="WVU50" s="325"/>
      <c r="WVV50" s="326"/>
      <c r="WVW50" s="327"/>
      <c r="WVX50" s="328"/>
      <c r="WVY50" s="269"/>
      <c r="WVZ50" s="267"/>
      <c r="WWA50" s="322"/>
      <c r="WWB50" s="323"/>
      <c r="WWC50" s="1160"/>
      <c r="WWD50" s="324"/>
      <c r="WWE50" s="325"/>
      <c r="WWF50" s="326"/>
      <c r="WWG50" s="327"/>
      <c r="WWH50" s="328"/>
      <c r="WWI50" s="269"/>
      <c r="WWJ50" s="267"/>
      <c r="WWK50" s="322"/>
      <c r="WWL50" s="323"/>
      <c r="WWM50" s="1160"/>
      <c r="WWN50" s="324"/>
      <c r="WWO50" s="325"/>
      <c r="WWP50" s="326"/>
      <c r="WWQ50" s="327"/>
      <c r="WWR50" s="328"/>
      <c r="WWS50" s="269"/>
      <c r="WWT50" s="267"/>
      <c r="WWU50" s="322"/>
      <c r="WWV50" s="323"/>
      <c r="WWW50" s="1160"/>
      <c r="WWX50" s="324"/>
      <c r="WWY50" s="325"/>
      <c r="WWZ50" s="326"/>
      <c r="WXA50" s="327"/>
      <c r="WXB50" s="328"/>
      <c r="WXC50" s="269"/>
      <c r="WXD50" s="267"/>
      <c r="WXE50" s="322"/>
      <c r="WXF50" s="323"/>
      <c r="WXG50" s="1160"/>
      <c r="WXH50" s="324"/>
      <c r="WXI50" s="325"/>
      <c r="WXJ50" s="326"/>
      <c r="WXK50" s="327"/>
      <c r="WXL50" s="328"/>
      <c r="WXM50" s="269"/>
      <c r="WXN50" s="267"/>
      <c r="WXO50" s="322"/>
      <c r="WXP50" s="323"/>
      <c r="WXQ50" s="1160"/>
      <c r="WXR50" s="324"/>
      <c r="WXS50" s="325"/>
      <c r="WXT50" s="326"/>
      <c r="WXU50" s="327"/>
      <c r="WXV50" s="328"/>
      <c r="WXW50" s="269"/>
      <c r="WXX50" s="267"/>
      <c r="WXY50" s="322"/>
      <c r="WXZ50" s="323"/>
      <c r="WYA50" s="1160"/>
      <c r="WYB50" s="324"/>
      <c r="WYC50" s="325"/>
      <c r="WYD50" s="326"/>
      <c r="WYE50" s="327"/>
      <c r="WYF50" s="328"/>
      <c r="WYG50" s="269"/>
      <c r="WYH50" s="267"/>
      <c r="WYI50" s="322"/>
      <c r="WYJ50" s="323"/>
      <c r="WYK50" s="1160"/>
      <c r="WYL50" s="324"/>
      <c r="WYM50" s="325"/>
      <c r="WYN50" s="326"/>
      <c r="WYO50" s="327"/>
      <c r="WYP50" s="328"/>
      <c r="WYQ50" s="269"/>
      <c r="WYR50" s="267"/>
      <c r="WYS50" s="322"/>
      <c r="WYT50" s="323"/>
      <c r="WYU50" s="1160"/>
      <c r="WYV50" s="324"/>
      <c r="WYW50" s="325"/>
      <c r="WYX50" s="326"/>
      <c r="WYY50" s="327"/>
      <c r="WYZ50" s="328"/>
      <c r="WZA50" s="269"/>
      <c r="WZB50" s="267"/>
      <c r="WZC50" s="322"/>
      <c r="WZD50" s="323"/>
      <c r="WZE50" s="1160"/>
      <c r="WZF50" s="324"/>
      <c r="WZG50" s="325"/>
      <c r="WZH50" s="326"/>
      <c r="WZI50" s="327"/>
      <c r="WZJ50" s="328"/>
      <c r="WZK50" s="269"/>
      <c r="WZL50" s="267"/>
      <c r="WZM50" s="322"/>
      <c r="WZN50" s="323"/>
      <c r="WZO50" s="1160"/>
      <c r="WZP50" s="324"/>
      <c r="WZQ50" s="325"/>
      <c r="WZR50" s="326"/>
      <c r="WZS50" s="327"/>
      <c r="WZT50" s="328"/>
      <c r="WZU50" s="269"/>
      <c r="WZV50" s="267"/>
      <c r="WZW50" s="322"/>
      <c r="WZX50" s="323"/>
      <c r="WZY50" s="1160"/>
      <c r="WZZ50" s="324"/>
      <c r="XAA50" s="325"/>
      <c r="XAB50" s="326"/>
      <c r="XAC50" s="327"/>
      <c r="XAD50" s="328"/>
      <c r="XAE50" s="269"/>
      <c r="XAF50" s="267"/>
      <c r="XAG50" s="322"/>
      <c r="XAH50" s="323"/>
      <c r="XAI50" s="1160"/>
      <c r="XAJ50" s="324"/>
      <c r="XAK50" s="325"/>
      <c r="XAL50" s="326"/>
      <c r="XAM50" s="327"/>
      <c r="XAN50" s="328"/>
      <c r="XAO50" s="269"/>
      <c r="XAP50" s="267"/>
      <c r="XAQ50" s="322"/>
      <c r="XAR50" s="323"/>
      <c r="XAS50" s="1160"/>
      <c r="XAT50" s="324"/>
      <c r="XAU50" s="325"/>
      <c r="XAV50" s="326"/>
      <c r="XAW50" s="327"/>
      <c r="XAX50" s="328"/>
      <c r="XAY50" s="269"/>
      <c r="XAZ50" s="267"/>
      <c r="XBA50" s="322"/>
      <c r="XBB50" s="323"/>
      <c r="XBC50" s="1160"/>
      <c r="XBD50" s="324"/>
      <c r="XBE50" s="325"/>
      <c r="XBF50" s="326"/>
      <c r="XBG50" s="327"/>
      <c r="XBH50" s="328"/>
      <c r="XBI50" s="269"/>
      <c r="XBJ50" s="267"/>
      <c r="XBK50" s="322"/>
      <c r="XBL50" s="323"/>
      <c r="XBM50" s="1160"/>
      <c r="XBN50" s="324"/>
      <c r="XBO50" s="325"/>
      <c r="XBP50" s="326"/>
      <c r="XBQ50" s="327"/>
      <c r="XBR50" s="328"/>
      <c r="XBS50" s="269"/>
      <c r="XBT50" s="267"/>
      <c r="XBU50" s="322"/>
      <c r="XBV50" s="323"/>
      <c r="XBW50" s="1160"/>
      <c r="XBX50" s="324"/>
      <c r="XBY50" s="325"/>
      <c r="XBZ50" s="326"/>
      <c r="XCA50" s="327"/>
      <c r="XCB50" s="328"/>
      <c r="XCC50" s="269"/>
      <c r="XCD50" s="267"/>
      <c r="XCE50" s="322"/>
      <c r="XCF50" s="323"/>
      <c r="XCG50" s="1160"/>
      <c r="XCH50" s="324"/>
      <c r="XCI50" s="325"/>
      <c r="XCJ50" s="326"/>
      <c r="XCK50" s="327"/>
      <c r="XCL50" s="328"/>
      <c r="XCM50" s="269"/>
      <c r="XCN50" s="267"/>
      <c r="XCO50" s="322"/>
      <c r="XCP50" s="323"/>
      <c r="XCQ50" s="1160"/>
      <c r="XCR50" s="324"/>
      <c r="XCS50" s="325"/>
      <c r="XCT50" s="326"/>
      <c r="XCU50" s="327"/>
      <c r="XCV50" s="328"/>
      <c r="XCW50" s="269"/>
      <c r="XCX50" s="267"/>
      <c r="XCY50" s="322"/>
      <c r="XCZ50" s="323"/>
      <c r="XDA50" s="1160"/>
      <c r="XDB50" s="324"/>
      <c r="XDC50" s="325"/>
      <c r="XDD50" s="326"/>
      <c r="XDE50" s="327"/>
      <c r="XDF50" s="328"/>
      <c r="XDG50" s="269"/>
      <c r="XDH50" s="267"/>
      <c r="XDI50" s="322"/>
      <c r="XDJ50" s="323"/>
      <c r="XDK50" s="1160"/>
      <c r="XDL50" s="324"/>
      <c r="XDM50" s="325"/>
      <c r="XDN50" s="326"/>
      <c r="XDO50" s="327"/>
      <c r="XDP50" s="328"/>
      <c r="XDQ50" s="269"/>
      <c r="XDR50" s="267"/>
      <c r="XDS50" s="322"/>
      <c r="XDT50" s="323"/>
      <c r="XDU50" s="1160"/>
      <c r="XDV50" s="324"/>
      <c r="XDW50" s="325"/>
      <c r="XDX50" s="326"/>
      <c r="XDY50" s="327"/>
      <c r="XDZ50" s="328"/>
      <c r="XEA50" s="269"/>
      <c r="XEB50" s="267"/>
      <c r="XEC50" s="322"/>
      <c r="XED50" s="323"/>
      <c r="XEE50" s="1160"/>
      <c r="XEF50" s="324"/>
      <c r="XEG50" s="325"/>
      <c r="XEH50" s="326"/>
      <c r="XEI50" s="327"/>
      <c r="XEJ50" s="328"/>
      <c r="XEK50" s="269"/>
      <c r="XEL50" s="267"/>
      <c r="XEM50" s="322"/>
      <c r="XEN50" s="323"/>
      <c r="XEO50" s="1160"/>
      <c r="XEP50" s="324"/>
      <c r="XEQ50" s="325"/>
      <c r="XER50" s="326"/>
      <c r="XES50" s="327"/>
      <c r="XET50" s="328"/>
      <c r="XEU50" s="269"/>
      <c r="XEV50" s="267"/>
      <c r="XEW50" s="322"/>
      <c r="XEX50" s="323"/>
      <c r="XEY50" s="1160"/>
      <c r="XEZ50" s="324"/>
      <c r="XFA50" s="325"/>
      <c r="XFB50" s="326"/>
      <c r="XFC50" s="327"/>
      <c r="XFD50" s="328"/>
    </row>
    <row r="51" spans="1:16384" ht="13" x14ac:dyDescent="0.2">
      <c r="A51" s="267"/>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320" t="s">
        <v>529</v>
      </c>
      <c r="AL51" s="321"/>
      <c r="AM51" s="329">
        <v>72261862</v>
      </c>
      <c r="AN51" s="330">
        <v>37624</v>
      </c>
      <c r="AO51" s="331">
        <v>-1</v>
      </c>
      <c r="AP51" s="332">
        <v>39075</v>
      </c>
      <c r="AQ51" s="333">
        <v>2.1</v>
      </c>
      <c r="AR51" s="334">
        <v>-3.1</v>
      </c>
    </row>
    <row r="52" spans="1:16384" ht="13" x14ac:dyDescent="0.2">
      <c r="A52" s="267"/>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335"/>
      <c r="AL52" s="336" t="s">
        <v>530</v>
      </c>
      <c r="AM52" s="337">
        <v>26520693</v>
      </c>
      <c r="AN52" s="338">
        <v>13808</v>
      </c>
      <c r="AO52" s="339">
        <v>0.1</v>
      </c>
      <c r="AP52" s="340">
        <v>13441</v>
      </c>
      <c r="AQ52" s="341">
        <v>0.5</v>
      </c>
      <c r="AR52" s="342">
        <v>-0.4</v>
      </c>
    </row>
    <row r="53" spans="1:16384" ht="13" x14ac:dyDescent="0.2">
      <c r="A53" s="267"/>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320" t="s">
        <v>531</v>
      </c>
      <c r="AL53" s="321"/>
      <c r="AM53" s="329">
        <v>73735326</v>
      </c>
      <c r="AN53" s="330">
        <v>38570</v>
      </c>
      <c r="AO53" s="331">
        <v>2.5</v>
      </c>
      <c r="AP53" s="332">
        <v>39072</v>
      </c>
      <c r="AQ53" s="333">
        <v>0</v>
      </c>
      <c r="AR53" s="334">
        <v>2.5</v>
      </c>
    </row>
    <row r="54" spans="1:16384" ht="13" x14ac:dyDescent="0.2">
      <c r="A54" s="267"/>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335"/>
      <c r="AL54" s="336" t="s">
        <v>530</v>
      </c>
      <c r="AM54" s="337">
        <v>26079116</v>
      </c>
      <c r="AN54" s="338">
        <v>13642</v>
      </c>
      <c r="AO54" s="339">
        <v>-1.2</v>
      </c>
      <c r="AP54" s="340">
        <v>14106</v>
      </c>
      <c r="AQ54" s="341">
        <v>4.9000000000000004</v>
      </c>
      <c r="AR54" s="342">
        <v>-6.1</v>
      </c>
    </row>
    <row r="55" spans="1:16384" ht="13" x14ac:dyDescent="0.2">
      <c r="A55" s="267"/>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320" t="s">
        <v>532</v>
      </c>
      <c r="AL55" s="321"/>
      <c r="AM55" s="329">
        <v>100687565</v>
      </c>
      <c r="AN55" s="330">
        <v>52892</v>
      </c>
      <c r="AO55" s="331">
        <v>37.1</v>
      </c>
      <c r="AP55" s="332">
        <v>42833</v>
      </c>
      <c r="AQ55" s="333">
        <v>9.6</v>
      </c>
      <c r="AR55" s="334">
        <v>27.5</v>
      </c>
    </row>
    <row r="56" spans="1:16384" ht="13" x14ac:dyDescent="0.2">
      <c r="A56" s="267"/>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335"/>
      <c r="AL56" s="336" t="s">
        <v>530</v>
      </c>
      <c r="AM56" s="337">
        <v>34342647</v>
      </c>
      <c r="AN56" s="338">
        <v>18041</v>
      </c>
      <c r="AO56" s="339">
        <v>32.200000000000003</v>
      </c>
      <c r="AP56" s="340">
        <v>15211</v>
      </c>
      <c r="AQ56" s="341">
        <v>7.8</v>
      </c>
      <c r="AR56" s="342">
        <v>24.4</v>
      </c>
    </row>
    <row r="57" spans="1:16384" ht="13" x14ac:dyDescent="0.2">
      <c r="A57" s="267"/>
      <c r="B57" s="263"/>
      <c r="C57" s="263"/>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320" t="s">
        <v>533</v>
      </c>
      <c r="AL57" s="321"/>
      <c r="AM57" s="329">
        <v>116772753</v>
      </c>
      <c r="AN57" s="330">
        <v>61658</v>
      </c>
      <c r="AO57" s="331">
        <v>16.600000000000001</v>
      </c>
      <c r="AP57" s="332">
        <v>46888</v>
      </c>
      <c r="AQ57" s="333">
        <v>9.5</v>
      </c>
      <c r="AR57" s="334">
        <v>7.1</v>
      </c>
    </row>
    <row r="58" spans="1:16384" ht="13" x14ac:dyDescent="0.2">
      <c r="A58" s="267"/>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335"/>
      <c r="AL58" s="336" t="s">
        <v>530</v>
      </c>
      <c r="AM58" s="337">
        <v>34951165</v>
      </c>
      <c r="AN58" s="338">
        <v>18455</v>
      </c>
      <c r="AO58" s="339">
        <v>2.2999999999999998</v>
      </c>
      <c r="AP58" s="340">
        <v>14375</v>
      </c>
      <c r="AQ58" s="341">
        <v>-5.5</v>
      </c>
      <c r="AR58" s="342">
        <v>7.8</v>
      </c>
    </row>
    <row r="59" spans="1:16384" ht="13" x14ac:dyDescent="0.2">
      <c r="A59" s="267"/>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320" t="s">
        <v>534</v>
      </c>
      <c r="AL59" s="321"/>
      <c r="AM59" s="329">
        <v>97142786</v>
      </c>
      <c r="AN59" s="330">
        <v>51691</v>
      </c>
      <c r="AO59" s="331">
        <v>-16.2</v>
      </c>
      <c r="AP59" s="332">
        <v>46574</v>
      </c>
      <c r="AQ59" s="333">
        <v>-0.7</v>
      </c>
      <c r="AR59" s="334">
        <v>-15.5</v>
      </c>
    </row>
    <row r="60" spans="1:16384" ht="13" x14ac:dyDescent="0.2">
      <c r="A60" s="267"/>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335"/>
      <c r="AL60" s="336" t="s">
        <v>530</v>
      </c>
      <c r="AM60" s="337">
        <v>30771905</v>
      </c>
      <c r="AN60" s="338">
        <v>16374</v>
      </c>
      <c r="AO60" s="339">
        <v>-11.3</v>
      </c>
      <c r="AP60" s="340">
        <v>14394</v>
      </c>
      <c r="AQ60" s="341">
        <v>0.1</v>
      </c>
      <c r="AR60" s="342">
        <v>-11.4</v>
      </c>
    </row>
    <row r="61" spans="1:16384" ht="13" x14ac:dyDescent="0.2">
      <c r="A61" s="267"/>
      <c r="B61" s="263"/>
      <c r="C61" s="263"/>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320" t="s">
        <v>535</v>
      </c>
      <c r="AL61" s="343"/>
      <c r="AM61" s="344">
        <v>92120058</v>
      </c>
      <c r="AN61" s="345">
        <v>48487</v>
      </c>
      <c r="AO61" s="346">
        <v>7.8</v>
      </c>
      <c r="AP61" s="347">
        <v>42888</v>
      </c>
      <c r="AQ61" s="348">
        <v>4.0999999999999996</v>
      </c>
      <c r="AR61" s="334">
        <v>3.7</v>
      </c>
    </row>
    <row r="62" spans="1:16384" ht="13" x14ac:dyDescent="0.2">
      <c r="A62" s="267"/>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335"/>
      <c r="AL62" s="336" t="s">
        <v>530</v>
      </c>
      <c r="AM62" s="337">
        <v>30533105</v>
      </c>
      <c r="AN62" s="338">
        <v>16064</v>
      </c>
      <c r="AO62" s="339">
        <v>4.4000000000000004</v>
      </c>
      <c r="AP62" s="340">
        <v>14305</v>
      </c>
      <c r="AQ62" s="341">
        <v>1.6</v>
      </c>
      <c r="AR62" s="342">
        <v>2.8</v>
      </c>
    </row>
    <row r="63" spans="1:16384" ht="13" x14ac:dyDescent="0.2">
      <c r="A63" s="267"/>
      <c r="B63" s="263"/>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row>
    <row r="64" spans="1:16384" ht="13" x14ac:dyDescent="0.2">
      <c r="A64" s="267"/>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row>
    <row r="65" spans="1:46" ht="13" x14ac:dyDescent="0.2">
      <c r="A65" s="267"/>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63"/>
      <c r="AL67" s="263"/>
      <c r="AM67" s="263"/>
      <c r="AN67" s="263"/>
      <c r="AO67" s="263"/>
      <c r="AP67" s="263"/>
      <c r="AQ67" s="263"/>
      <c r="AR67" s="263"/>
      <c r="AS67" s="263"/>
      <c r="AT67" s="263"/>
    </row>
    <row r="68" spans="1:46" ht="13.5" hidden="1" customHeight="1" x14ac:dyDescent="0.2">
      <c r="AK68" s="263"/>
      <c r="AL68" s="263"/>
      <c r="AM68" s="263"/>
      <c r="AN68" s="263"/>
      <c r="AO68" s="263"/>
      <c r="AP68" s="263"/>
      <c r="AQ68" s="263"/>
      <c r="AR68" s="263"/>
    </row>
    <row r="69" spans="1:46" ht="13.5" hidden="1" customHeight="1" x14ac:dyDescent="0.2">
      <c r="AK69" s="263"/>
      <c r="AL69" s="263"/>
      <c r="AM69" s="263"/>
      <c r="AN69" s="263"/>
      <c r="AO69" s="263"/>
      <c r="AP69" s="263"/>
      <c r="AQ69" s="263"/>
      <c r="AR69" s="263"/>
    </row>
    <row r="70" spans="1:46" ht="13" hidden="1" x14ac:dyDescent="0.2">
      <c r="AK70" s="263"/>
      <c r="AL70" s="263"/>
      <c r="AM70" s="263"/>
      <c r="AN70" s="263"/>
      <c r="AO70" s="263"/>
      <c r="AP70" s="263"/>
      <c r="AQ70" s="263"/>
      <c r="AR70" s="263"/>
    </row>
    <row r="71" spans="1:46" ht="13" hidden="1" x14ac:dyDescent="0.2">
      <c r="AK71" s="263"/>
      <c r="AL71" s="263"/>
      <c r="AM71" s="263"/>
      <c r="AN71" s="263"/>
      <c r="AO71" s="263"/>
      <c r="AP71" s="263"/>
      <c r="AQ71" s="263"/>
      <c r="AR71" s="263"/>
    </row>
    <row r="72" spans="1:46" ht="13" hidden="1" x14ac:dyDescent="0.2">
      <c r="AK72" s="263"/>
      <c r="AL72" s="263"/>
      <c r="AM72" s="263"/>
      <c r="AN72" s="263"/>
      <c r="AO72" s="263"/>
      <c r="AP72" s="263"/>
      <c r="AQ72" s="263"/>
      <c r="AR72" s="263"/>
    </row>
    <row r="73" spans="1:46" ht="13" hidden="1" x14ac:dyDescent="0.2">
      <c r="AK73" s="263"/>
      <c r="AL73" s="263"/>
      <c r="AM73" s="263"/>
      <c r="AN73" s="263"/>
      <c r="AO73" s="263"/>
      <c r="AP73" s="263"/>
      <c r="AQ73" s="263"/>
      <c r="AR73" s="263"/>
    </row>
  </sheetData>
  <sheetProtection algorithmName="SHA-512" hashValue="IL99pd+nxMdTwm5MlRxp61GZ9Ia+11UwBe0KEKrIsg+DEcV5K6Akbl5/iKLLvj902+DCifAggxc5aBjqdKDjDQ==" saltValue="npF2PrrDo9/g38J+sTNnbg==" spinCount="100000" sheet="1" objects="1" scenarios="1"/>
  <mergeCells count="3292">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sqref="A1:XFD1"/>
    </sheetView>
  </sheetViews>
  <sheetFormatPr defaultColWidth="0" defaultRowHeight="13.5" customHeight="1" zeroHeight="1" x14ac:dyDescent="0.2"/>
  <cols>
    <col min="1" max="125" width="2.453125" style="261" customWidth="1"/>
    <col min="126" max="16384" width="9" style="260" hidden="1"/>
  </cols>
  <sheetData>
    <row r="1" spans="1:125"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1:125" ht="13" x14ac:dyDescent="0.2">
      <c r="B2" s="260"/>
      <c r="DC2" s="260"/>
    </row>
    <row r="3" spans="1:125" ht="13" x14ac:dyDescent="0.2">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D3" s="260"/>
      <c r="DE3" s="260"/>
      <c r="DF3" s="260"/>
      <c r="DG3" s="260"/>
      <c r="DH3" s="260"/>
      <c r="DI3" s="260"/>
      <c r="DJ3" s="260"/>
      <c r="DK3" s="260"/>
      <c r="DL3" s="260"/>
      <c r="DM3" s="260"/>
      <c r="DN3" s="260"/>
      <c r="DO3" s="260"/>
      <c r="DP3" s="260"/>
      <c r="DQ3" s="260"/>
      <c r="DR3" s="260"/>
      <c r="DS3" s="260"/>
      <c r="DT3" s="260"/>
      <c r="DU3" s="260"/>
    </row>
    <row r="4" spans="1:125" ht="13" x14ac:dyDescent="0.2"/>
    <row r="5" spans="1:125" ht="13" x14ac:dyDescent="0.2"/>
    <row r="6" spans="1:125" ht="13" x14ac:dyDescent="0.2"/>
    <row r="7" spans="1:125" ht="13" x14ac:dyDescent="0.2"/>
    <row r="8" spans="1:125" ht="13" x14ac:dyDescent="0.2"/>
    <row r="9" spans="1:125" ht="13" x14ac:dyDescent="0.2">
      <c r="DU9" s="260"/>
    </row>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2:125" ht="13" x14ac:dyDescent="0.2">
      <c r="DU17" s="260"/>
    </row>
    <row r="18" spans="2:125" ht="13" x14ac:dyDescent="0.2"/>
    <row r="19" spans="2:125" ht="13" x14ac:dyDescent="0.2"/>
    <row r="20" spans="2:125" ht="13" x14ac:dyDescent="0.2">
      <c r="DU20" s="260"/>
    </row>
    <row r="21" spans="2:125" ht="13" x14ac:dyDescent="0.2">
      <c r="DU21" s="260"/>
    </row>
    <row r="22" spans="2:125" ht="13" x14ac:dyDescent="0.2"/>
    <row r="23" spans="2:125" ht="13" x14ac:dyDescent="0.2"/>
    <row r="24" spans="2:125" ht="13" x14ac:dyDescent="0.2"/>
    <row r="25" spans="2:125" ht="13" x14ac:dyDescent="0.2"/>
    <row r="26" spans="2:125" ht="13" x14ac:dyDescent="0.2"/>
    <row r="27" spans="2:125" ht="13" x14ac:dyDescent="0.2"/>
    <row r="28" spans="2:125" ht="13" x14ac:dyDescent="0.2">
      <c r="DU28" s="260"/>
    </row>
    <row r="29" spans="2:125" ht="13" x14ac:dyDescent="0.2"/>
    <row r="30" spans="2:125" ht="13" x14ac:dyDescent="0.2">
      <c r="B30" s="260"/>
    </row>
    <row r="31" spans="2:125" ht="13" x14ac:dyDescent="0.2"/>
    <row r="32" spans="2:125" ht="13" x14ac:dyDescent="0.2"/>
    <row r="33" spans="3:125" ht="13" x14ac:dyDescent="0.2">
      <c r="G33" s="260"/>
      <c r="I33" s="260"/>
    </row>
    <row r="34" spans="3:125" ht="13" x14ac:dyDescent="0.2">
      <c r="C34" s="260"/>
      <c r="P34" s="260"/>
      <c r="R34" s="260"/>
      <c r="DD34" s="260"/>
    </row>
    <row r="35" spans="3:125" ht="13" x14ac:dyDescent="0.2">
      <c r="D35" s="260"/>
      <c r="E35" s="260"/>
      <c r="DC35" s="260"/>
      <c r="DF35" s="260"/>
      <c r="DP35" s="260"/>
      <c r="DQ35" s="260"/>
      <c r="DR35" s="260"/>
      <c r="DS35" s="260"/>
      <c r="DT35" s="260"/>
      <c r="DU35" s="260"/>
    </row>
    <row r="36" spans="3:125" ht="13" x14ac:dyDescent="0.2">
      <c r="F36" s="260"/>
      <c r="H36" s="260"/>
      <c r="J36" s="260"/>
      <c r="K36" s="260"/>
      <c r="L36" s="260"/>
      <c r="M36" s="260"/>
      <c r="N36" s="260"/>
      <c r="O36" s="260"/>
      <c r="Q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E36" s="260"/>
      <c r="DG36" s="260"/>
      <c r="DH36" s="260"/>
      <c r="DI36" s="260"/>
      <c r="DJ36" s="260"/>
      <c r="DK36" s="260"/>
      <c r="DL36" s="260"/>
      <c r="DM36" s="260"/>
      <c r="DN36" s="260"/>
      <c r="DO36" s="260"/>
      <c r="DP36" s="260"/>
      <c r="DQ36" s="260"/>
      <c r="DR36" s="260"/>
      <c r="DS36" s="260"/>
      <c r="DT36" s="260"/>
      <c r="DU36" s="260"/>
    </row>
    <row r="37" spans="3:125" ht="13" x14ac:dyDescent="0.2">
      <c r="DU37" s="260"/>
    </row>
    <row r="38" spans="3:125" ht="13" x14ac:dyDescent="0.2">
      <c r="DT38" s="260"/>
      <c r="DU38" s="260"/>
    </row>
    <row r="39" spans="3:125" ht="13" x14ac:dyDescent="0.2"/>
    <row r="40" spans="3:125" ht="13" x14ac:dyDescent="0.2">
      <c r="DD40" s="260"/>
    </row>
    <row r="41" spans="3:125" ht="13" x14ac:dyDescent="0.2">
      <c r="R41" s="260"/>
    </row>
    <row r="42" spans="3:125" ht="13" x14ac:dyDescent="0.2">
      <c r="DC42" s="260"/>
      <c r="DF42" s="260"/>
    </row>
    <row r="43" spans="3:125" ht="13" x14ac:dyDescent="0.2">
      <c r="Q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E43" s="260"/>
      <c r="DG43" s="260"/>
      <c r="DH43" s="260"/>
      <c r="DI43" s="260"/>
      <c r="DJ43" s="260"/>
      <c r="DK43" s="260"/>
      <c r="DL43" s="260"/>
      <c r="DM43" s="260"/>
      <c r="DN43" s="260"/>
      <c r="DO43" s="260"/>
      <c r="DP43" s="260"/>
      <c r="DQ43" s="260"/>
      <c r="DR43" s="260"/>
      <c r="DS43" s="260"/>
      <c r="DT43" s="260"/>
      <c r="DU43" s="260"/>
    </row>
    <row r="44" spans="3:125" ht="13" x14ac:dyDescent="0.2">
      <c r="DU44" s="260"/>
    </row>
    <row r="45" spans="3:125" ht="13" x14ac:dyDescent="0.2"/>
    <row r="46" spans="3:125" ht="13" x14ac:dyDescent="0.2"/>
    <row r="47" spans="3:125" ht="13" x14ac:dyDescent="0.2"/>
    <row r="48" spans="3:125" ht="13" x14ac:dyDescent="0.2">
      <c r="DT48" s="260"/>
      <c r="DU48" s="260"/>
    </row>
    <row r="49" spans="120:125" ht="13" x14ac:dyDescent="0.2"/>
    <row r="50" spans="120:125" ht="13" x14ac:dyDescent="0.2">
      <c r="DU50" s="260"/>
    </row>
    <row r="51" spans="120:125" ht="13" x14ac:dyDescent="0.2">
      <c r="DP51" s="260"/>
      <c r="DQ51" s="260"/>
      <c r="DR51" s="260"/>
      <c r="DS51" s="260"/>
      <c r="DT51" s="260"/>
      <c r="DU51" s="260"/>
    </row>
    <row r="52" spans="120:125" ht="13" x14ac:dyDescent="0.2"/>
    <row r="53" spans="120:125" ht="13" x14ac:dyDescent="0.2"/>
    <row r="54" spans="120:125" ht="13" x14ac:dyDescent="0.2">
      <c r="DU54" s="260"/>
    </row>
    <row r="55" spans="120:125" ht="13" x14ac:dyDescent="0.2"/>
    <row r="56" spans="120:125" ht="13" x14ac:dyDescent="0.2"/>
    <row r="57" spans="120:125" ht="13" x14ac:dyDescent="0.2"/>
    <row r="58" spans="120:125" ht="13" x14ac:dyDescent="0.2">
      <c r="DU58" s="260"/>
    </row>
    <row r="59" spans="120:125" ht="13" x14ac:dyDescent="0.2"/>
    <row r="60" spans="120:125" ht="13" x14ac:dyDescent="0.2"/>
    <row r="61" spans="120:125" ht="13" x14ac:dyDescent="0.2"/>
    <row r="62" spans="120:125" ht="13" x14ac:dyDescent="0.2"/>
    <row r="63" spans="120:125" ht="13" x14ac:dyDescent="0.2">
      <c r="DU63" s="260"/>
    </row>
    <row r="64" spans="120:125" ht="13" x14ac:dyDescent="0.2">
      <c r="DT64" s="260"/>
      <c r="DU64" s="260"/>
    </row>
    <row r="65" spans="123:125" ht="13" x14ac:dyDescent="0.2"/>
    <row r="66" spans="123:125" ht="13" x14ac:dyDescent="0.2"/>
    <row r="67" spans="123:125" ht="13" x14ac:dyDescent="0.2"/>
    <row r="68" spans="123:125" ht="13" x14ac:dyDescent="0.2"/>
    <row r="69" spans="123:125" ht="13" x14ac:dyDescent="0.2">
      <c r="DS69" s="260"/>
      <c r="DT69" s="260"/>
      <c r="DU69" s="260"/>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2:125" ht="13" x14ac:dyDescent="0.2"/>
    <row r="82" spans="112:125" ht="13" x14ac:dyDescent="0.2">
      <c r="DH82" s="260"/>
    </row>
    <row r="83" spans="112:125" ht="13" x14ac:dyDescent="0.2">
      <c r="DI83" s="260"/>
      <c r="DJ83" s="260"/>
      <c r="DK83" s="260"/>
      <c r="DL83" s="260"/>
      <c r="DM83" s="260"/>
      <c r="DN83" s="260"/>
      <c r="DO83" s="260"/>
      <c r="DP83" s="260"/>
      <c r="DQ83" s="260"/>
      <c r="DR83" s="260"/>
      <c r="DS83" s="260"/>
      <c r="DT83" s="260"/>
      <c r="DU83" s="260"/>
    </row>
    <row r="84" spans="112:125" ht="13" x14ac:dyDescent="0.2"/>
    <row r="85" spans="112:125" ht="13" x14ac:dyDescent="0.2"/>
    <row r="86" spans="112:125" ht="13" x14ac:dyDescent="0.2"/>
    <row r="87" spans="112:125" ht="13" x14ac:dyDescent="0.2"/>
    <row r="88" spans="112:125" ht="13" x14ac:dyDescent="0.2">
      <c r="DU88" s="260"/>
    </row>
    <row r="89" spans="112:125" ht="13" x14ac:dyDescent="0.2"/>
    <row r="90" spans="112:125" ht="13" x14ac:dyDescent="0.2"/>
    <row r="91" spans="112:125" ht="13" x14ac:dyDescent="0.2"/>
    <row r="92" spans="112:125" ht="13.5" customHeight="1" x14ac:dyDescent="0.2"/>
    <row r="93" spans="112:125" ht="13.5" customHeight="1" x14ac:dyDescent="0.2"/>
    <row r="94" spans="112:125" ht="13.5" customHeight="1" x14ac:dyDescent="0.2">
      <c r="DS94" s="260"/>
      <c r="DT94" s="260"/>
      <c r="DU94" s="260"/>
    </row>
    <row r="95" spans="112:125" ht="13.5" customHeight="1" x14ac:dyDescent="0.2">
      <c r="DU95" s="260"/>
    </row>
    <row r="96" spans="112: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0"/>
    </row>
    <row r="102" spans="124:125" ht="13.5" customHeight="1" x14ac:dyDescent="0.2"/>
    <row r="103" spans="124:125" ht="13.5" customHeight="1" x14ac:dyDescent="0.2"/>
    <row r="104" spans="124:125" ht="13.5" customHeight="1" x14ac:dyDescent="0.2">
      <c r="DT104" s="260"/>
      <c r="DU104" s="26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0</v>
      </c>
    </row>
    <row r="121" spans="125:125" ht="13.5" hidden="1" customHeight="1" x14ac:dyDescent="0.2">
      <c r="DU121" s="260"/>
    </row>
  </sheetData>
  <sheetProtection algorithmName="SHA-512" hashValue="yf4isv3DBp5E8HZSTE8aGBPdA474uHOHtITkOcb0LTtW9AlIiNx8Z/pAvhY7OkKRcwtaGHACSpWp99519tqGNw==" saltValue="TJMu/AG7p7r/cdP3SxbZG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16"/>
  <sheetViews>
    <sheetView showGridLines="0" zoomScaleNormal="100" zoomScaleSheetLayoutView="55" workbookViewId="0"/>
  </sheetViews>
  <sheetFormatPr defaultColWidth="0" defaultRowHeight="13.5" customHeight="1" zeroHeight="1" x14ac:dyDescent="0.2"/>
  <cols>
    <col min="1" max="125" width="2.453125" style="261" customWidth="1"/>
    <col min="126" max="154" width="0" style="260" hidden="1" customWidth="1"/>
    <col min="155" max="16384" width="9" style="260" hidden="1"/>
  </cols>
  <sheetData>
    <row r="1" spans="1:125"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1:125" ht="13" x14ac:dyDescent="0.2">
      <c r="B2" s="260"/>
    </row>
    <row r="3" spans="1:125" ht="13" x14ac:dyDescent="0.2">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c r="DM3" s="260"/>
      <c r="DN3" s="260"/>
      <c r="DO3" s="260"/>
      <c r="DP3" s="260"/>
      <c r="DQ3" s="260"/>
      <c r="DR3" s="260"/>
      <c r="DS3" s="260"/>
      <c r="DT3" s="260"/>
      <c r="DU3" s="260"/>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spans="9:125" ht="13" x14ac:dyDescent="0.2"/>
    <row r="18" spans="9:125" ht="13" x14ac:dyDescent="0.2"/>
    <row r="19" spans="9:125" ht="13" x14ac:dyDescent="0.2"/>
    <row r="20" spans="9:125" ht="13" x14ac:dyDescent="0.2"/>
    <row r="21" spans="9:125" ht="13" x14ac:dyDescent="0.2"/>
    <row r="22" spans="9:125" ht="13" x14ac:dyDescent="0.2"/>
    <row r="23" spans="9:125" ht="13" x14ac:dyDescent="0.2"/>
    <row r="24" spans="9:125" ht="13" x14ac:dyDescent="0.2"/>
    <row r="25" spans="9:125" ht="13" x14ac:dyDescent="0.2"/>
    <row r="26" spans="9:125" ht="13" x14ac:dyDescent="0.2"/>
    <row r="27" spans="9:125" ht="13" x14ac:dyDescent="0.2"/>
    <row r="28" spans="9:125" ht="13" x14ac:dyDescent="0.2"/>
    <row r="29" spans="9:125" ht="13" x14ac:dyDescent="0.2"/>
    <row r="30" spans="9:125" ht="13" x14ac:dyDescent="0.2"/>
    <row r="31" spans="9:125" ht="13" x14ac:dyDescent="0.2">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0"/>
      <c r="CF31" s="260"/>
      <c r="CG31" s="260"/>
      <c r="CH31" s="260"/>
      <c r="CI31" s="260"/>
      <c r="CJ31" s="260"/>
      <c r="CK31" s="260"/>
      <c r="CL31" s="260"/>
      <c r="CM31" s="260"/>
      <c r="CN31" s="260"/>
      <c r="CO31" s="260"/>
      <c r="CP31" s="260"/>
      <c r="CQ31" s="260"/>
      <c r="CR31" s="260"/>
      <c r="CS31" s="260"/>
      <c r="CT31" s="260"/>
      <c r="CU31" s="260"/>
      <c r="CV31" s="260"/>
      <c r="CW31" s="260"/>
      <c r="CX31" s="260"/>
      <c r="CY31" s="260"/>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row>
    <row r="32" spans="9:125" ht="13" x14ac:dyDescent="0.2"/>
    <row r="33" spans="2:8" ht="13" x14ac:dyDescent="0.2">
      <c r="G33" s="260"/>
    </row>
    <row r="34" spans="2:8" ht="13" x14ac:dyDescent="0.2">
      <c r="C34" s="260"/>
    </row>
    <row r="35" spans="2:8" ht="13" x14ac:dyDescent="0.2">
      <c r="B35" s="260"/>
      <c r="D35" s="260"/>
      <c r="E35" s="260"/>
    </row>
    <row r="36" spans="2:8" ht="13" x14ac:dyDescent="0.2">
      <c r="F36" s="260"/>
      <c r="H36" s="260"/>
    </row>
    <row r="37" spans="2:8" ht="13" x14ac:dyDescent="0.2"/>
    <row r="38" spans="2:8" ht="13" x14ac:dyDescent="0.2"/>
    <row r="39" spans="2:8" ht="13" x14ac:dyDescent="0.2"/>
    <row r="40" spans="2:8" ht="13" x14ac:dyDescent="0.2"/>
    <row r="41" spans="2:8" ht="13" x14ac:dyDescent="0.2"/>
    <row r="42" spans="2:8" ht="13" x14ac:dyDescent="0.2"/>
    <row r="43" spans="2:8" ht="13" x14ac:dyDescent="0.2"/>
    <row r="44" spans="2:8" ht="13" x14ac:dyDescent="0.2"/>
    <row r="45" spans="2:8" ht="13" x14ac:dyDescent="0.2"/>
    <row r="46" spans="2:8" ht="13" x14ac:dyDescent="0.2"/>
    <row r="47" spans="2:8" ht="13" x14ac:dyDescent="0.2"/>
    <row r="48" spans="2:8"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536</v>
      </c>
    </row>
  </sheetData>
  <sheetProtection algorithmName="SHA-512" hashValue="LTXrbpXwiNrL3e+2Z/t6z8vFH+Yrfrg1teIgp0q/tkTPNMu8hfYfeomdaWk7W91ErH29hRqZKsTS7ZfUsujzhQ==" saltValue="O2Cv6aKzgqxoV4sbNjFH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A1:J50"/>
  <sheetViews>
    <sheetView showGridLines="0" zoomScale="80" zoomScaleNormal="80" zoomScaleSheetLayoutView="100" workbookViewId="0">
      <selection sqref="A1:XFD1"/>
    </sheetView>
  </sheetViews>
  <sheetFormatPr defaultColWidth="0" defaultRowHeight="13.5" customHeight="1" zeroHeight="1" x14ac:dyDescent="0.2"/>
  <cols>
    <col min="1" max="1" width="8.1796875" style="1" customWidth="1"/>
    <col min="2" max="16" width="14.6328125" style="1" customWidth="1"/>
    <col min="17" max="16384" width="0" style="1" hidden="1"/>
  </cols>
  <sheetData>
    <row r="1" spans="1:1" ht="16.5" customHeight="1" x14ac:dyDescent="0.2">
      <c r="A1" s="1" t="s">
        <v>0</v>
      </c>
    </row>
    <row r="2" spans="1:1" ht="16.5" customHeight="1" x14ac:dyDescent="0.2"/>
    <row r="3" spans="1:1" ht="16.5" customHeight="1" x14ac:dyDescent="0.2"/>
    <row r="4" spans="1:1" ht="16.5" customHeight="1" x14ac:dyDescent="0.2"/>
    <row r="5" spans="1:1" ht="16.5" customHeight="1" x14ac:dyDescent="0.2"/>
    <row r="6" spans="1:1" ht="16.5" customHeight="1" x14ac:dyDescent="0.2"/>
    <row r="7" spans="1:1" ht="16.5" customHeight="1" x14ac:dyDescent="0.2"/>
    <row r="8" spans="1:1" ht="16.5" customHeight="1" x14ac:dyDescent="0.2"/>
    <row r="9" spans="1:1" ht="16.5" customHeight="1" x14ac:dyDescent="0.2"/>
    <row r="10" spans="1:1" ht="16.5" customHeight="1" x14ac:dyDescent="0.2"/>
    <row r="11" spans="1:1" ht="16.5" customHeight="1" x14ac:dyDescent="0.2"/>
    <row r="12" spans="1:1" ht="16.5" customHeight="1" x14ac:dyDescent="0.2"/>
    <row r="13" spans="1:1" ht="16.5" customHeight="1" x14ac:dyDescent="0.2"/>
    <row r="14" spans="1:1" ht="16.5" customHeight="1" x14ac:dyDescent="0.2"/>
    <row r="15" spans="1:1" ht="16.5" customHeight="1" x14ac:dyDescent="0.2"/>
    <row r="16" spans="1:1"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1</v>
      </c>
    </row>
    <row r="46" spans="2:10" ht="29.25" customHeight="1" thickBot="1" x14ac:dyDescent="0.3">
      <c r="B46" s="4" t="s">
        <v>2</v>
      </c>
      <c r="C46" s="5"/>
      <c r="D46" s="5"/>
      <c r="E46" s="6" t="s">
        <v>3</v>
      </c>
      <c r="F46" s="351" t="s">
        <v>537</v>
      </c>
      <c r="G46" s="352" t="s">
        <v>538</v>
      </c>
      <c r="H46" s="352" t="s">
        <v>539</v>
      </c>
      <c r="I46" s="352" t="s">
        <v>540</v>
      </c>
      <c r="J46" s="353" t="s">
        <v>541</v>
      </c>
    </row>
    <row r="47" spans="2:10" ht="57.75" customHeight="1" x14ac:dyDescent="0.2">
      <c r="B47" s="7"/>
      <c r="C47" s="1170" t="s">
        <v>4</v>
      </c>
      <c r="D47" s="1170"/>
      <c r="E47" s="1171"/>
      <c r="F47" s="354">
        <v>4.26</v>
      </c>
      <c r="G47" s="355">
        <v>3.54</v>
      </c>
      <c r="H47" s="355">
        <v>3.07</v>
      </c>
      <c r="I47" s="355">
        <v>3.08</v>
      </c>
      <c r="J47" s="356">
        <v>9.27</v>
      </c>
    </row>
    <row r="48" spans="2:10" ht="57.75" customHeight="1" x14ac:dyDescent="0.2">
      <c r="B48" s="8"/>
      <c r="C48" s="1172" t="s">
        <v>5</v>
      </c>
      <c r="D48" s="1172"/>
      <c r="E48" s="1173"/>
      <c r="F48" s="357">
        <v>0.4</v>
      </c>
      <c r="G48" s="358">
        <v>0.34</v>
      </c>
      <c r="H48" s="358">
        <v>0.28000000000000003</v>
      </c>
      <c r="I48" s="358">
        <v>3.98</v>
      </c>
      <c r="J48" s="359">
        <v>2.67</v>
      </c>
    </row>
    <row r="49" spans="2:10" ht="57.75" customHeight="1" thickBot="1" x14ac:dyDescent="0.25">
      <c r="B49" s="9"/>
      <c r="C49" s="1174" t="s">
        <v>6</v>
      </c>
      <c r="D49" s="1174"/>
      <c r="E49" s="1175"/>
      <c r="F49" s="360" t="s">
        <v>542</v>
      </c>
      <c r="G49" s="361" t="s">
        <v>543</v>
      </c>
      <c r="H49" s="361" t="s">
        <v>544</v>
      </c>
      <c r="I49" s="361">
        <v>3.75</v>
      </c>
      <c r="J49" s="362">
        <v>5.14</v>
      </c>
    </row>
    <row r="50" spans="2:10" ht="13.5" customHeight="1" x14ac:dyDescent="0.2"/>
  </sheetData>
  <sheetProtection algorithmName="SHA-512" hashValue="mcQ/4hZtkd0ycpwrbMM5pm5eIyJULJK283Jy5Fzo9o72dMg4cIh9WCJIWzAUM2ycXBm8cmk/mxWZa/KcA0nmsg==" saltValue="GsuTFGCc994/P30oigj+3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 </cp:lastModifiedBy>
  <cp:lastPrinted>2023-03-07T11:44:02Z</cp:lastPrinted>
  <dcterms:created xsi:type="dcterms:W3CDTF">2023-02-20T00:30:21Z</dcterms:created>
  <dcterms:modified xsi:type="dcterms:W3CDTF">2023-10-02T00:10:29Z</dcterms:modified>
  <cp:category/>
</cp:coreProperties>
</file>