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fs-02.mic5.soumu.go.jp\org1107\財務調査課(11070006)\04_調査統計係\いろいろ\■財政状況公表資料\02_財政状況資料集\R01決算_財政状況資料集\09 10月公表分（２回目）\公表中ファイル最終版（結合先）\01 都道府県\"/>
    </mc:Choice>
  </mc:AlternateContent>
  <xr:revisionPtr revIDLastSave="0" documentId="13_ncr:1_{90725BDC-7795-46A7-92C1-FB79F57FCFC7}" xr6:coauthVersionLast="36" xr6:coauthVersionMax="36" xr10:uidLastSave="{00000000-0000-0000-0000-000000000000}"/>
  <bookViews>
    <workbookView xWindow="0" yWindow="0" windowWidth="19200" windowHeight="759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3" i="10" l="1"/>
  <c r="BG32" i="10"/>
  <c r="BG31" i="10"/>
  <c r="AO33" i="10"/>
  <c r="AO32" i="10"/>
  <c r="AO31" i="10"/>
  <c r="W31" i="10"/>
  <c r="CQ40" i="10"/>
  <c r="CQ39" i="10"/>
  <c r="CQ38" i="10"/>
  <c r="CQ37" i="10"/>
  <c r="CQ36" i="10"/>
  <c r="CQ35" i="10"/>
  <c r="CQ34" i="10"/>
  <c r="CQ33" i="10"/>
  <c r="CQ32" i="10"/>
  <c r="CQ31" i="10"/>
  <c r="DG40" i="10"/>
  <c r="DG39" i="10"/>
  <c r="DG38" i="10"/>
  <c r="DG37" i="10"/>
  <c r="DG36" i="10"/>
  <c r="DG35" i="10"/>
  <c r="DG34" i="10"/>
  <c r="DG33" i="10"/>
  <c r="DG32" i="10"/>
  <c r="DG31" i="10"/>
  <c r="BY40" i="10"/>
  <c r="BY39" i="10"/>
  <c r="BY38" i="10"/>
  <c r="BY37" i="10"/>
  <c r="BY36" i="10"/>
  <c r="BY35" i="10"/>
  <c r="BY34" i="10"/>
  <c r="BY33" i="10"/>
  <c r="BY32" i="10"/>
  <c r="BY31" i="10"/>
  <c r="E40" i="10"/>
  <c r="E39" i="10"/>
  <c r="E38" i="10"/>
  <c r="E37" i="10"/>
  <c r="E36" i="10"/>
  <c r="E35" i="10"/>
  <c r="E34" i="10"/>
  <c r="E33" i="10"/>
  <c r="E32" i="10"/>
  <c r="E31" i="10"/>
  <c r="BW40" i="10" l="1"/>
  <c r="BE40" i="10"/>
  <c r="AM40" i="10"/>
  <c r="U40" i="10"/>
  <c r="BW39" i="10"/>
  <c r="BE39" i="10"/>
  <c r="AM39" i="10"/>
  <c r="U39" i="10"/>
  <c r="BW38" i="10"/>
  <c r="BE38" i="10"/>
  <c r="AM38" i="10"/>
  <c r="U38" i="10"/>
  <c r="BW37" i="10"/>
  <c r="BE37" i="10"/>
  <c r="AM37" i="10"/>
  <c r="U37" i="10"/>
  <c r="BW36" i="10"/>
  <c r="BE36" i="10"/>
  <c r="AM36" i="10"/>
  <c r="U36" i="10"/>
  <c r="BW35" i="10"/>
  <c r="BE35" i="10"/>
  <c r="AM35" i="10"/>
  <c r="U35" i="10"/>
  <c r="BW34" i="10"/>
  <c r="BE34" i="10"/>
  <c r="AM34" i="10"/>
  <c r="U34" i="10"/>
  <c r="BW33" i="10"/>
  <c r="U33" i="10"/>
  <c r="C33" i="10"/>
  <c r="C34" i="10" s="1"/>
  <c r="BW32" i="10"/>
  <c r="U32" i="10"/>
  <c r="C32" i="10"/>
  <c r="C31" i="10"/>
  <c r="C35" i="10" l="1"/>
  <c r="C36" i="10" s="1"/>
  <c r="C37" i="10" s="1"/>
  <c r="C38" i="10" s="1"/>
  <c r="C39" i="10" s="1"/>
  <c r="C40"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1" i="10" l="1"/>
  <c r="AM31" i="10" s="1"/>
  <c r="AM32" i="10" s="1"/>
  <c r="AM33" i="10" s="1"/>
  <c r="BE31" i="10" l="1"/>
  <c r="BE32" i="10" s="1"/>
  <c r="BE33" i="10" s="1"/>
  <c r="BW31" i="10" s="1"/>
  <c r="CO31" i="10" l="1"/>
  <c r="CO32" i="10" s="1"/>
  <c r="CO33" i="10" s="1"/>
  <c r="CO34" i="10" s="1"/>
  <c r="CO35" i="10" s="1"/>
  <c r="CO36" i="10" s="1"/>
  <c r="CO37" i="10" s="1"/>
  <c r="CO38" i="10" s="1"/>
  <c r="CO39" i="10" s="1"/>
  <c r="CO40" i="10" s="1"/>
</calcChain>
</file>

<file path=xl/sharedStrings.xml><?xml version="1.0" encoding="utf-8"?>
<sst xmlns="http://schemas.openxmlformats.org/spreadsheetml/2006/main" count="1199" uniqueCount="605">
  <si>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</si>
  <si>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</si>
  <si>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</si>
  <si>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</si>
  <si>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</si>
  <si>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</si>
  <si>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</si>
  <si>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</si>
  <si>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</si>
  <si>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</si>
  <si>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</si>
  <si>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</si>
  <si>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</si>
  <si>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</si>
  <si>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</si>
  <si>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</si>
  <si>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</si>
  <si>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</si>
  <si>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</si>
  <si>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</si>
  <si>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</si>
  <si>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</si>
  <si>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（参考）</t>
    <rPh sb="1" eb="3">
      <t>サンコウ</t>
    </rPh>
    <phoneticPr fontId="5"/>
  </si>
  <si>
    <t>※　減債基金
　　積立状況等</t>
    <rPh sb="2" eb="4">
      <t>ゲンサイ</t>
    </rPh>
    <rPh sb="4" eb="6">
      <t>キキン</t>
    </rPh>
    <rPh sb="9" eb="11">
      <t>ツミタテ</t>
    </rPh>
    <rPh sb="11" eb="13">
      <t>ジョウキョウ</t>
    </rPh>
    <rPh sb="13" eb="14">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</si>
  <si>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</si>
  <si>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</si>
  <si>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</si>
  <si>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</si>
  <si>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</si>
  <si>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</si>
  <si>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</si>
  <si>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</si>
  <si>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</si>
  <si>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</si>
  <si>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</si>
  <si>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</si>
  <si>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</si>
  <si>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</si>
  <si>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</si>
  <si>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</si>
  <si>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</si>
  <si>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</si>
  <si>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</si>
  <si>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</si>
  <si>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</si>
  <si>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</si>
  <si>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</si>
  <si>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</si>
  <si>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</si>
  <si>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</si>
  <si>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グループ内平均(円)</t>
  </si>
  <si>
    <t>実質収支比率等に係る経年分析</t>
  </si>
  <si>
    <t>実質収支額</t>
    <phoneticPr fontId="11"/>
  </si>
  <si>
    <t>財政調整基金残高</t>
    <phoneticPr fontId="5"/>
  </si>
  <si>
    <t>実質単年度収支</t>
    <rPh sb="0" eb="2">
      <t>ジッシツ</t>
    </rPh>
    <rPh sb="2" eb="5">
      <t>タンネンド</t>
    </rPh>
    <rPh sb="5" eb="7">
      <t>シュウシ</t>
    </rPh>
    <phoneticPr fontId="11"/>
  </si>
  <si>
    <t>連結実質赤字比率に係る赤字・黒字の構成分析</t>
  </si>
  <si>
    <t>赤字額</t>
    <rPh sb="0" eb="2">
      <t>アカジ</t>
    </rPh>
    <rPh sb="2" eb="3">
      <t>ガク</t>
    </rPh>
    <phoneticPr fontId="11"/>
  </si>
  <si>
    <t>黒字額</t>
    <rPh sb="0" eb="2">
      <t>クロジ</t>
    </rPh>
    <rPh sb="2" eb="3">
      <t>ガク</t>
    </rPh>
    <phoneticPr fontId="11"/>
  </si>
  <si>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</si>
  <si>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</si>
  <si>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</si>
  <si>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1"/>
  </si>
  <si>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</si>
  <si>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</si>
  <si>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</si>
  <si>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</si>
  <si>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</si>
  <si>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</si>
  <si>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</si>
  <si>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</si>
  <si>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</si>
  <si>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</si>
  <si>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</si>
  <si>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</si>
  <si>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7"/>
  </si>
  <si>
    <t>財政調整基金</t>
    <phoneticPr fontId="17"/>
  </si>
  <si>
    <t>減債基金</t>
    <phoneticPr fontId="17"/>
  </si>
  <si>
    <t>その他特定目的基金</t>
    <phoneticPr fontId="17"/>
  </si>
  <si>
    <t>令和元年度　財政状況資料集</t>
    <phoneticPr fontId="5"/>
  </si>
  <si>
    <t>総括表（都道府県）</t>
    <rPh sb="0" eb="2">
      <t>ソウカツ</t>
    </rPh>
    <rPh sb="2" eb="3">
      <t>ヒョウ</t>
    </rPh>
    <rPh sb="4" eb="8">
      <t>トドウフケン</t>
    </rPh>
    <phoneticPr fontId="5"/>
  </si>
  <si>
    <t>都道府県名</t>
    <phoneticPr fontId="5"/>
  </si>
  <si>
    <t>岡山県</t>
    <phoneticPr fontId="5"/>
  </si>
  <si>
    <t>職員の状況</t>
    <rPh sb="0" eb="2">
      <t>ショクイン</t>
    </rPh>
    <rPh sb="3" eb="5">
      <t>ジョウキョウ</t>
    </rPh>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</si>
  <si>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</si>
  <si>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</si>
  <si>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</si>
  <si>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</si>
  <si>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特別職等</t>
    <rPh sb="0" eb="2">
      <t>トクベツ</t>
    </rPh>
    <rPh sb="2" eb="3">
      <t>ショク</t>
    </rPh>
    <rPh sb="3" eb="4">
      <t>トウ</t>
    </rPh>
    <phoneticPr fontId="5"/>
  </si>
  <si>
    <t>定数</t>
    <rPh sb="0" eb="2">
      <t>テイスウ</t>
    </rPh>
    <phoneticPr fontId="5"/>
  </si>
  <si>
    <t>1人あたり平均
給料月額(百円)</t>
    <rPh sb="8" eb="10">
      <t>キュウリョウ</t>
    </rPh>
    <phoneticPr fontId="5"/>
  </si>
  <si>
    <t>歳入総額</t>
    <phoneticPr fontId="23"/>
  </si>
  <si>
    <t>実質収支比率</t>
    <rPh sb="0" eb="2">
      <t>ジッシツ</t>
    </rPh>
    <rPh sb="2" eb="4">
      <t>シュウシ</t>
    </rPh>
    <rPh sb="4" eb="6">
      <t>ヒリツ</t>
    </rPh>
    <phoneticPr fontId="5"/>
  </si>
  <si>
    <t>歳出総額</t>
    <phoneticPr fontId="23"/>
  </si>
  <si>
    <t>経常収支比率</t>
    <rPh sb="0" eb="2">
      <t>ケイジョウ</t>
    </rPh>
    <rPh sb="2" eb="4">
      <t>シュウシ</t>
    </rPh>
    <rPh sb="4" eb="6">
      <t>ヒリツ</t>
    </rPh>
    <phoneticPr fontId="5"/>
  </si>
  <si>
    <t>グループ</t>
  </si>
  <si>
    <t>Ｂ</t>
    <phoneticPr fontId="5"/>
  </si>
  <si>
    <t>知事</t>
    <rPh sb="0" eb="2">
      <t>チジ</t>
    </rPh>
    <phoneticPr fontId="5"/>
  </si>
  <si>
    <t>歳入歳出差引</t>
    <phoneticPr fontId="23"/>
  </si>
  <si>
    <t>　　(※1)</t>
    <phoneticPr fontId="5"/>
  </si>
  <si>
    <t>副知事</t>
    <rPh sb="0" eb="3">
      <t>フクチジ</t>
    </rPh>
    <phoneticPr fontId="5"/>
  </si>
  <si>
    <t>翌年度に繰越すべき財源</t>
    <phoneticPr fontId="5"/>
  </si>
  <si>
    <t>標準財政規模</t>
    <rPh sb="0" eb="2">
      <t>ヒョウジュン</t>
    </rPh>
    <rPh sb="2" eb="4">
      <t>ザイセイ</t>
    </rPh>
    <rPh sb="4" eb="6">
      <t>キボ</t>
    </rPh>
    <phoneticPr fontId="5"/>
  </si>
  <si>
    <t>教育長</t>
    <rPh sb="0" eb="3">
      <t>キョウイクチョウ</t>
    </rPh>
    <phoneticPr fontId="5"/>
  </si>
  <si>
    <t>実質収支</t>
    <phoneticPr fontId="23"/>
  </si>
  <si>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</si>
  <si>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</si>
  <si>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</si>
  <si>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t>議会議長</t>
    <rPh sb="0" eb="2">
      <t>ギカイ</t>
    </rPh>
    <rPh sb="2" eb="4">
      <t>ギチョウ</t>
    </rPh>
    <phoneticPr fontId="5"/>
  </si>
  <si>
    <t>単年度収支</t>
    <phoneticPr fontId="23"/>
  </si>
  <si>
    <t>公債費負担比率</t>
    <rPh sb="0" eb="3">
      <t>コウサイヒ</t>
    </rPh>
    <rPh sb="3" eb="5">
      <t>フタン</t>
    </rPh>
    <rPh sb="5" eb="7">
      <t>ヒリツ</t>
    </rPh>
    <phoneticPr fontId="5"/>
  </si>
  <si>
    <t>平成22年国調(人)</t>
    <rPh sb="0" eb="2">
      <t>ヘイセイ</t>
    </rPh>
    <rPh sb="4" eb="5">
      <t>ネン</t>
    </rPh>
    <rPh sb="5" eb="6">
      <t>コク</t>
    </rPh>
    <rPh sb="6" eb="7">
      <t>チョウ</t>
    </rPh>
    <phoneticPr fontId="5"/>
  </si>
  <si>
    <t>議会副議長</t>
    <rPh sb="0" eb="2">
      <t>ギカイ</t>
    </rPh>
    <rPh sb="2" eb="5">
      <t>フクギチョウ</t>
    </rPh>
    <phoneticPr fontId="5"/>
  </si>
  <si>
    <t>積立金</t>
    <phoneticPr fontId="23"/>
  </si>
  <si>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</si>
  <si>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</si>
  <si>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</si>
  <si>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議会議員</t>
    <rPh sb="0" eb="2">
      <t>ギカイ</t>
    </rPh>
    <rPh sb="2" eb="4">
      <t>ギイン</t>
    </rPh>
    <phoneticPr fontId="5"/>
  </si>
  <si>
    <t>繰上償還金</t>
    <phoneticPr fontId="23"/>
  </si>
  <si>
    <t>　実質赤字比率</t>
    <rPh sb="1" eb="3">
      <t>ジッシツ</t>
    </rPh>
    <rPh sb="3" eb="5">
      <t>アカジ</t>
    </rPh>
    <rPh sb="5" eb="7">
      <t>ヒリツ</t>
    </rPh>
    <phoneticPr fontId="5"/>
  </si>
  <si>
    <t>-</t>
    <phoneticPr fontId="5"/>
  </si>
  <si>
    <t>住民基本台帳人口
(※6)</t>
    <phoneticPr fontId="5"/>
  </si>
  <si>
    <t>令02.01.01(人)</t>
    <rPh sb="0" eb="1">
      <t>レイ</t>
    </rPh>
    <phoneticPr fontId="5"/>
  </si>
  <si>
    <t>一般職員等(※5)</t>
    <phoneticPr fontId="5"/>
  </si>
  <si>
    <t>職員数
(人)</t>
    <rPh sb="0" eb="3">
      <t>ショクインスウ</t>
    </rPh>
    <phoneticPr fontId="5"/>
  </si>
  <si>
    <t>給料月額
(百円)</t>
    <rPh sb="0" eb="2">
      <t>キュウリョウ</t>
    </rPh>
    <rPh sb="2" eb="3">
      <t>ツキ</t>
    </rPh>
    <rPh sb="3" eb="4">
      <t>ガク</t>
    </rPh>
    <rPh sb="6" eb="8">
      <t>ヒャクエン</t>
    </rPh>
    <phoneticPr fontId="5"/>
  </si>
  <si>
    <t>1人あたり平均
給料月額(百円)</t>
    <rPh sb="1" eb="2">
      <t>リ</t>
    </rPh>
    <rPh sb="5" eb="7">
      <t>ヘイキン</t>
    </rPh>
    <rPh sb="8" eb="10">
      <t>キュウリョウ</t>
    </rPh>
    <rPh sb="10" eb="11">
      <t>ツキ</t>
    </rPh>
    <rPh sb="11" eb="12">
      <t>ガク</t>
    </rPh>
    <rPh sb="13" eb="15">
      <t>ヒャクエン</t>
    </rPh>
    <phoneticPr fontId="5"/>
  </si>
  <si>
    <t>積立金取崩し額</t>
    <phoneticPr fontId="23"/>
  </si>
  <si>
    <t>　連結実質赤字比率</t>
    <rPh sb="1" eb="3">
      <t>レンケツ</t>
    </rPh>
    <rPh sb="3" eb="5">
      <t>ジッシツ</t>
    </rPh>
    <rPh sb="5" eb="7">
      <t>アカジ</t>
    </rPh>
    <rPh sb="7" eb="9">
      <t>ヒリツ</t>
    </rPh>
    <phoneticPr fontId="5"/>
  </si>
  <si>
    <t>うち日本人(人)</t>
    <phoneticPr fontId="5"/>
  </si>
  <si>
    <t>実質単年度収支</t>
    <phoneticPr fontId="23"/>
  </si>
  <si>
    <t>　実質公債費比率</t>
    <rPh sb="1" eb="3">
      <t>ジッシツ</t>
    </rPh>
    <rPh sb="3" eb="6">
      <t>コウサイヒ</t>
    </rPh>
    <rPh sb="6" eb="8">
      <t>ヒリツ</t>
    </rPh>
    <phoneticPr fontId="5"/>
  </si>
  <si>
    <t>平31.01.01(人)</t>
    <rPh sb="0" eb="1">
      <t>ヘイ</t>
    </rPh>
    <phoneticPr fontId="5"/>
  </si>
  <si>
    <t>一般職員</t>
    <rPh sb="0" eb="2">
      <t>イッパン</t>
    </rPh>
    <rPh sb="2" eb="4">
      <t>ショクイン</t>
    </rPh>
    <phoneticPr fontId="5"/>
  </si>
  <si>
    <t>基準財政収入額</t>
    <phoneticPr fontId="23"/>
  </si>
  <si>
    <t>　将来負担比率</t>
    <rPh sb="1" eb="3">
      <t>ショウライ</t>
    </rPh>
    <rPh sb="3" eb="5">
      <t>フタン</t>
    </rPh>
    <rPh sb="5" eb="7">
      <t>ヒリツ</t>
    </rPh>
    <phoneticPr fontId="5"/>
  </si>
  <si>
    <t>うち日本人(人)</t>
    <phoneticPr fontId="5"/>
  </si>
  <si>
    <t>　うち消防職員</t>
    <rPh sb="3" eb="5">
      <t>ショウボウ</t>
    </rPh>
    <rPh sb="5" eb="7">
      <t>ショクイン</t>
    </rPh>
    <phoneticPr fontId="5"/>
  </si>
  <si>
    <t>基準財政需要額</t>
    <phoneticPr fontId="23"/>
  </si>
  <si>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</si>
  <si>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</si>
  <si>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</si>
  <si>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　うち技能労務職員</t>
    <rPh sb="3" eb="5">
      <t>ギノウ</t>
    </rPh>
    <rPh sb="5" eb="7">
      <t>ロウム</t>
    </rPh>
    <rPh sb="7" eb="8">
      <t>ショク</t>
    </rPh>
    <rPh sb="8" eb="9">
      <t>イン</t>
    </rPh>
    <phoneticPr fontId="5"/>
  </si>
  <si>
    <t>標準税収入額等</t>
    <phoneticPr fontId="23"/>
  </si>
  <si>
    <t>うち日本人(％)</t>
    <phoneticPr fontId="5"/>
  </si>
  <si>
    <t>-0.6</t>
    <phoneticPr fontId="5"/>
  </si>
  <si>
    <t>警察官</t>
    <rPh sb="0" eb="3">
      <t>ケイサツカン</t>
    </rPh>
    <phoneticPr fontId="5"/>
  </si>
  <si>
    <t>経常経費充当一般財源等</t>
    <rPh sb="0" eb="2">
      <t>ケイジョウ</t>
    </rPh>
    <rPh sb="2" eb="4">
      <t>ケイヒ</t>
    </rPh>
    <rPh sb="4" eb="6">
      <t>ジュウトウ</t>
    </rPh>
    <rPh sb="6" eb="8">
      <t>イッパン</t>
    </rPh>
    <rPh sb="8" eb="10">
      <t>ザイゲン</t>
    </rPh>
    <rPh sb="10" eb="11">
      <t>トウ</t>
    </rPh>
    <phoneticPr fontId="23"/>
  </si>
  <si>
    <t>面積 (k㎡)</t>
    <rPh sb="0" eb="2">
      <t>メンセキ</t>
    </rPh>
    <phoneticPr fontId="5"/>
  </si>
  <si>
    <t>教育公務員</t>
    <rPh sb="0" eb="2">
      <t>キョウイク</t>
    </rPh>
    <rPh sb="2" eb="5">
      <t>コウムイン</t>
    </rPh>
    <phoneticPr fontId="5"/>
  </si>
  <si>
    <t>歳入一般財源等</t>
    <rPh sb="0" eb="2">
      <t>サイニュウ</t>
    </rPh>
    <rPh sb="2" eb="4">
      <t>イッパン</t>
    </rPh>
    <rPh sb="4" eb="6">
      <t>ザイゲン</t>
    </rPh>
    <rPh sb="6" eb="7">
      <t>トウ</t>
    </rPh>
    <phoneticPr fontId="23"/>
  </si>
  <si>
    <t>人口密度 (人/k㎡)</t>
    <rPh sb="0" eb="2">
      <t>ジンコウ</t>
    </rPh>
    <rPh sb="2" eb="4">
      <t>ミツド</t>
    </rPh>
    <phoneticPr fontId="5"/>
  </si>
  <si>
    <t>臨時職員</t>
    <rPh sb="0" eb="2">
      <t>リンジ</t>
    </rPh>
    <rPh sb="2" eb="4">
      <t>ショクイン</t>
    </rPh>
    <phoneticPr fontId="5"/>
  </si>
  <si>
    <t>地方債現在高</t>
  </si>
  <si>
    <t>世帯数 (世帯)</t>
    <rPh sb="0" eb="3">
      <t>セタイスウ</t>
    </rPh>
    <phoneticPr fontId="5"/>
  </si>
  <si>
    <t>合計</t>
    <rPh sb="0" eb="2">
      <t>ゴウケイ</t>
    </rPh>
    <phoneticPr fontId="5"/>
  </si>
  <si>
    <t>　うち公的資金</t>
    <rPh sb="3" eb="5">
      <t>コウテキ</t>
    </rPh>
    <phoneticPr fontId="5"/>
  </si>
  <si>
    <t>ラスパイレス指数</t>
    <rPh sb="6" eb="8">
      <t>シスウ</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</si>
  <si>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</si>
  <si>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収益事業収入</t>
  </si>
  <si>
    <t>定額運用基金</t>
    <rPh sb="0" eb="2">
      <t>テイガク</t>
    </rPh>
    <rPh sb="2" eb="4">
      <t>ウンヨウ</t>
    </rPh>
    <rPh sb="4" eb="6">
      <t>キキン</t>
    </rPh>
    <phoneticPr fontId="5"/>
  </si>
  <si>
    <t>　土地開発基金</t>
    <rPh sb="1" eb="3">
      <t>トチ</t>
    </rPh>
    <rPh sb="3" eb="5">
      <t>カイハツ</t>
    </rPh>
    <rPh sb="5" eb="7">
      <t>キキン</t>
    </rPh>
    <phoneticPr fontId="5"/>
  </si>
  <si>
    <t>積立金
現在高</t>
    <rPh sb="4" eb="7">
      <t>ゲンザイダカ</t>
    </rPh>
    <phoneticPr fontId="23"/>
  </si>
  <si>
    <t>減債基金</t>
    <rPh sb="0" eb="1">
      <t>ゲン</t>
    </rPh>
    <rPh sb="1" eb="2">
      <t>サイ</t>
    </rPh>
    <rPh sb="2" eb="4">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</si>
  <si>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</si>
  <si>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</si>
  <si>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</si>
  <si>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</si>
  <si>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</si>
  <si>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</si>
  <si>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</si>
  <si>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</si>
  <si>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組合等名</t>
    <rPh sb="0" eb="3">
      <t>クミアイトウ</t>
    </rPh>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</si>
  <si>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</si>
  <si>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</si>
  <si>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</si>
  <si>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</si>
  <si>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</si>
  <si>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</si>
  <si>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</si>
  <si>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</si>
  <si>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※6：人口については、調査対象年度の1月1日現在の住民基本台帳に登載されている人口に基づいている。</t>
    <rPh sb="13" eb="15">
      <t>タイショウ</t>
    </rPh>
    <phoneticPr fontId="5"/>
  </si>
  <si>
    <t>令和元年度</t>
    <phoneticPr fontId="23"/>
  </si>
  <si>
    <t>岡山県</t>
    <phoneticPr fontId="23"/>
  </si>
  <si>
    <t>(1) 普通会計の状況（都道府県）</t>
    <rPh sb="4" eb="6">
      <t>フツウ</t>
    </rPh>
    <rPh sb="6" eb="8">
      <t>カイケイ</t>
    </rPh>
    <rPh sb="9" eb="11">
      <t>ジョウキョウ</t>
    </rPh>
    <rPh sb="12" eb="16">
      <t>トドウフケン</t>
    </rPh>
    <phoneticPr fontId="5"/>
  </si>
  <si>
    <t>歳入の状況（単位 千円・％）</t>
    <rPh sb="0" eb="2">
      <t>サイニュウ</t>
    </rPh>
    <rPh sb="3" eb="5">
      <t>ジョウキョウ</t>
    </rPh>
    <rPh sb="6" eb="8">
      <t>タンイ</t>
    </rPh>
    <rPh sb="9" eb="11">
      <t>センエン</t>
    </rPh>
    <phoneticPr fontId="5"/>
  </si>
  <si>
    <t>道府県税の状況（単位 千円・％）</t>
    <rPh sb="0" eb="3">
      <t>ドウフケン</t>
    </rPh>
    <rPh sb="3" eb="4">
      <t>ゼイ</t>
    </rPh>
    <rPh sb="5" eb="7">
      <t>ジョウキョウ</t>
    </rPh>
    <rPh sb="8" eb="10">
      <t>タンイ</t>
    </rPh>
    <rPh sb="11" eb="13">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</si>
  <si>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</si>
  <si>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</si>
  <si>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</si>
  <si>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</si>
  <si>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</si>
  <si>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</si>
  <si>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</si>
  <si>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</si>
  <si>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</si>
  <si>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2"/>
  </si>
  <si>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</si>
  <si>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</si>
  <si>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</si>
  <si>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</si>
  <si>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</si>
  <si>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</si>
  <si>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</si>
  <si>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　地方揮発油譲与税</t>
    <rPh sb="1" eb="3">
      <t>チホウ</t>
    </rPh>
    <rPh sb="3" eb="6">
      <t>キハツユ</t>
    </rPh>
    <rPh sb="6" eb="8">
      <t>ジョウヨ</t>
    </rPh>
    <rPh sb="8" eb="9">
      <t>ゼイ</t>
    </rPh>
    <phoneticPr fontId="11"/>
  </si>
  <si>
    <t>　　道府県民税</t>
    <rPh sb="2" eb="5">
      <t>ドウフケン</t>
    </rPh>
    <phoneticPr fontId="5"/>
  </si>
  <si>
    <t>総務費</t>
  </si>
  <si>
    <t>　地方道路譲与税</t>
    <rPh sb="1" eb="3">
      <t>チホウ</t>
    </rPh>
    <rPh sb="3" eb="5">
      <t>ドウロ</t>
    </rPh>
    <rPh sb="5" eb="7">
      <t>ジョウヨ</t>
    </rPh>
    <rPh sb="7" eb="8">
      <t>ゼイ</t>
    </rPh>
    <phoneticPr fontId="11"/>
  </si>
  <si>
    <t>　　　個人均等割</t>
    <phoneticPr fontId="5"/>
  </si>
  <si>
    <t>民生費</t>
  </si>
  <si>
    <t>　特別とん譲与税</t>
    <rPh sb="1" eb="3">
      <t>トクベツ</t>
    </rPh>
    <rPh sb="5" eb="7">
      <t>ジョウヨ</t>
    </rPh>
    <rPh sb="7" eb="8">
      <t>ゼイ</t>
    </rPh>
    <phoneticPr fontId="11"/>
  </si>
  <si>
    <t>　　　所得割</t>
    <phoneticPr fontId="5"/>
  </si>
  <si>
    <t>衛生費</t>
  </si>
  <si>
    <t>　石油ガス譲与税</t>
    <rPh sb="1" eb="3">
      <t>セキユ</t>
    </rPh>
    <rPh sb="5" eb="7">
      <t>ジョウヨ</t>
    </rPh>
    <rPh sb="7" eb="8">
      <t>ゼイ</t>
    </rPh>
    <phoneticPr fontId="11"/>
  </si>
  <si>
    <t>　　　法人均等割</t>
    <phoneticPr fontId="5"/>
  </si>
  <si>
    <t>労働費</t>
  </si>
  <si>
    <t>　自動車重量譲与税</t>
    <phoneticPr fontId="11"/>
  </si>
  <si>
    <t>　　　法人税割</t>
    <phoneticPr fontId="5"/>
  </si>
  <si>
    <t>農林水産業費</t>
  </si>
  <si>
    <t>　航空機燃料譲与税</t>
    <rPh sb="1" eb="4">
      <t>コウクウキ</t>
    </rPh>
    <rPh sb="4" eb="6">
      <t>ネンリョウ</t>
    </rPh>
    <rPh sb="6" eb="8">
      <t>ジョウヨ</t>
    </rPh>
    <rPh sb="8" eb="9">
      <t>ゼイ</t>
    </rPh>
    <phoneticPr fontId="11"/>
  </si>
  <si>
    <t>　　　利子割</t>
    <rPh sb="3" eb="5">
      <t>リシ</t>
    </rPh>
    <rPh sb="5" eb="6">
      <t>ワ</t>
    </rPh>
    <phoneticPr fontId="5"/>
  </si>
  <si>
    <t>商工費</t>
  </si>
  <si>
    <t>　地方法人特別譲与税</t>
    <rPh sb="1" eb="3">
      <t>チホウ</t>
    </rPh>
    <rPh sb="3" eb="5">
      <t>ホウジン</t>
    </rPh>
    <rPh sb="5" eb="7">
      <t>トクベツ</t>
    </rPh>
    <rPh sb="7" eb="9">
      <t>ジョウヨ</t>
    </rPh>
    <rPh sb="9" eb="10">
      <t>ゼイ</t>
    </rPh>
    <phoneticPr fontId="11"/>
  </si>
  <si>
    <t>　　　配当割</t>
    <rPh sb="3" eb="5">
      <t>ハイトウ</t>
    </rPh>
    <rPh sb="5" eb="6">
      <t>ワリ</t>
    </rPh>
    <phoneticPr fontId="5"/>
  </si>
  <si>
    <t>土木費</t>
  </si>
  <si>
    <t>　森林環境譲与税</t>
    <phoneticPr fontId="11"/>
  </si>
  <si>
    <t>　　　株式等譲渡所得割</t>
    <rPh sb="3" eb="6">
      <t>カブシキトウ</t>
    </rPh>
    <rPh sb="6" eb="8">
      <t>ジョウト</t>
    </rPh>
    <rPh sb="8" eb="10">
      <t>ショトク</t>
    </rPh>
    <rPh sb="10" eb="11">
      <t>ワ</t>
    </rPh>
    <phoneticPr fontId="5"/>
  </si>
  <si>
    <t>警察費</t>
    <rPh sb="0" eb="2">
      <t>ケイサツ</t>
    </rPh>
    <rPh sb="2" eb="3">
      <t>ヒ</t>
    </rPh>
    <phoneticPr fontId="5"/>
  </si>
  <si>
    <t>市町村たばこ税都道府県交付金</t>
    <rPh sb="0" eb="3">
      <t>シチョウソン</t>
    </rPh>
    <rPh sb="6" eb="7">
      <t>ゼイ</t>
    </rPh>
    <rPh sb="7" eb="11">
      <t>トドウフケン</t>
    </rPh>
    <rPh sb="11" eb="14">
      <t>コウフキン</t>
    </rPh>
    <phoneticPr fontId="5"/>
  </si>
  <si>
    <t>　　事業税</t>
    <rPh sb="2" eb="5">
      <t>ジギョウゼイ</t>
    </rPh>
    <phoneticPr fontId="5"/>
  </si>
  <si>
    <t>消防費</t>
  </si>
  <si>
    <t>地方特例交付金等</t>
    <rPh sb="7" eb="8">
      <t>トウ</t>
    </rPh>
    <phoneticPr fontId="5"/>
  </si>
  <si>
    <t>　　　個人分</t>
    <rPh sb="3" eb="5">
      <t>コジン</t>
    </rPh>
    <rPh sb="5" eb="6">
      <t>ブン</t>
    </rPh>
    <phoneticPr fontId="5"/>
  </si>
  <si>
    <t>教育費</t>
  </si>
  <si>
    <t>　個人住民税減収補塡特例交付金</t>
    <phoneticPr fontId="11"/>
  </si>
  <si>
    <t>　　　法人分</t>
    <rPh sb="3" eb="5">
      <t>ホウジン</t>
    </rPh>
    <rPh sb="5" eb="6">
      <t>ブン</t>
    </rPh>
    <phoneticPr fontId="5"/>
  </si>
  <si>
    <t>災害復旧費</t>
  </si>
  <si>
    <t>　自動車税減収補塡特例交付金</t>
    <phoneticPr fontId="11"/>
  </si>
  <si>
    <t>　　地方消費税</t>
    <rPh sb="2" eb="4">
      <t>チホウ</t>
    </rPh>
    <rPh sb="4" eb="7">
      <t>ショウヒゼイ</t>
    </rPh>
    <phoneticPr fontId="5"/>
  </si>
  <si>
    <t>公債費</t>
  </si>
  <si>
    <t>　子ども・子育て支援臨時交付金</t>
    <phoneticPr fontId="11"/>
  </si>
  <si>
    <t>　　不動産取得税</t>
    <rPh sb="2" eb="5">
      <t>フドウサン</t>
    </rPh>
    <rPh sb="5" eb="7">
      <t>シュトク</t>
    </rPh>
    <rPh sb="7" eb="8">
      <t>ゼイ</t>
    </rPh>
    <phoneticPr fontId="5"/>
  </si>
  <si>
    <t>諸支出金</t>
    <rPh sb="3" eb="4">
      <t>キン</t>
    </rPh>
    <phoneticPr fontId="23"/>
  </si>
  <si>
    <t>地方交付税</t>
  </si>
  <si>
    <t>　　道府県たばこ税</t>
    <rPh sb="2" eb="5">
      <t>ドウフケン</t>
    </rPh>
    <rPh sb="8" eb="9">
      <t>ゼイ</t>
    </rPh>
    <phoneticPr fontId="5"/>
  </si>
  <si>
    <t>前年度繰上充用金</t>
    <phoneticPr fontId="5"/>
  </si>
  <si>
    <t>　普通交付税</t>
  </si>
  <si>
    <t>　　ゴルフ場利用税</t>
    <rPh sb="5" eb="6">
      <t>ジョウ</t>
    </rPh>
    <rPh sb="6" eb="8">
      <t>リヨウ</t>
    </rPh>
    <rPh sb="8" eb="9">
      <t>ゼイ</t>
    </rPh>
    <phoneticPr fontId="5"/>
  </si>
  <si>
    <t>利子割交付金</t>
    <rPh sb="0" eb="2">
      <t>リシ</t>
    </rPh>
    <rPh sb="2" eb="3">
      <t>ワ</t>
    </rPh>
    <rPh sb="3" eb="6">
      <t>コウフキン</t>
    </rPh>
    <phoneticPr fontId="5"/>
  </si>
  <si>
    <t>　特別交付税</t>
  </si>
  <si>
    <t>　　自動車取得税</t>
    <rPh sb="2" eb="5">
      <t>ジドウシャ</t>
    </rPh>
    <rPh sb="5" eb="7">
      <t>シュトク</t>
    </rPh>
    <rPh sb="7" eb="8">
      <t>ゼイ</t>
    </rPh>
    <phoneticPr fontId="5"/>
  </si>
  <si>
    <t>配当割交付金</t>
    <rPh sb="0" eb="2">
      <t>ハイトウ</t>
    </rPh>
    <rPh sb="2" eb="3">
      <t>ワ</t>
    </rPh>
    <rPh sb="3" eb="6">
      <t>コウフキン</t>
    </rPh>
    <phoneticPr fontId="5"/>
  </si>
  <si>
    <t>　震災復興特別交付税</t>
    <phoneticPr fontId="23"/>
  </si>
  <si>
    <t>　　軽油引取税</t>
    <rPh sb="2" eb="7">
      <t>ケイユヒキトリゼイ</t>
    </rPh>
    <phoneticPr fontId="5"/>
  </si>
  <si>
    <t>株式等譲渡所得割交付金</t>
    <rPh sb="0" eb="3">
      <t>カブシキトウ</t>
    </rPh>
    <rPh sb="3" eb="5">
      <t>ジョウト</t>
    </rPh>
    <rPh sb="5" eb="7">
      <t>ショトク</t>
    </rPh>
    <rPh sb="7" eb="8">
      <t>ワ</t>
    </rPh>
    <rPh sb="8" eb="11">
      <t>コウフキン</t>
    </rPh>
    <phoneticPr fontId="5"/>
  </si>
  <si>
    <t>(一般財源計)</t>
  </si>
  <si>
    <t>　　自動車税</t>
    <rPh sb="2" eb="5">
      <t>ジドウシャ</t>
    </rPh>
    <rPh sb="5" eb="6">
      <t>ゼイ</t>
    </rPh>
    <phoneticPr fontId="5"/>
  </si>
  <si>
    <t>分離課税所得割交付金</t>
    <phoneticPr fontId="23"/>
  </si>
  <si>
    <t>交通安全対策特別交付金</t>
  </si>
  <si>
    <t>　　鉱区税</t>
    <rPh sb="2" eb="4">
      <t>コウク</t>
    </rPh>
    <rPh sb="4" eb="5">
      <t>ゼイ</t>
    </rPh>
    <phoneticPr fontId="5"/>
  </si>
  <si>
    <t>地方消費税交付金</t>
    <rPh sb="0" eb="2">
      <t>チホウ</t>
    </rPh>
    <rPh sb="2" eb="5">
      <t>ショウヒゼイ</t>
    </rPh>
    <rPh sb="5" eb="8">
      <t>コウフキン</t>
    </rPh>
    <phoneticPr fontId="5"/>
  </si>
  <si>
    <t>分担金・負担金</t>
  </si>
  <si>
    <t>　　固定資産税特例</t>
    <rPh sb="2" eb="4">
      <t>コテイ</t>
    </rPh>
    <rPh sb="4" eb="7">
      <t>シサンゼイ</t>
    </rPh>
    <rPh sb="7" eb="9">
      <t>トクレイ</t>
    </rPh>
    <phoneticPr fontId="5"/>
  </si>
  <si>
    <t>ゴルフ場利用税交付金</t>
    <rPh sb="3" eb="4">
      <t>ジョウ</t>
    </rPh>
    <rPh sb="4" eb="6">
      <t>リヨウ</t>
    </rPh>
    <rPh sb="6" eb="7">
      <t>ゼイ</t>
    </rPh>
    <rPh sb="7" eb="10">
      <t>コウフキン</t>
    </rPh>
    <phoneticPr fontId="5"/>
  </si>
  <si>
    <t>使用料</t>
  </si>
  <si>
    <t>　法定外普通税</t>
    <rPh sb="3" eb="4">
      <t>ガイ</t>
    </rPh>
    <rPh sb="4" eb="6">
      <t>フツウ</t>
    </rPh>
    <rPh sb="6" eb="7">
      <t>ゼイ</t>
    </rPh>
    <phoneticPr fontId="5"/>
  </si>
  <si>
    <t>特別地方消費税交付金</t>
    <rPh sb="0" eb="2">
      <t>トクベツ</t>
    </rPh>
    <rPh sb="2" eb="4">
      <t>チホウ</t>
    </rPh>
    <rPh sb="4" eb="7">
      <t>ショウヒゼイ</t>
    </rPh>
    <rPh sb="7" eb="10">
      <t>コウフキン</t>
    </rPh>
    <phoneticPr fontId="5"/>
  </si>
  <si>
    <t>手数料</t>
  </si>
  <si>
    <t>目的税</t>
    <rPh sb="0" eb="3">
      <t>モクテキゼイ</t>
    </rPh>
    <phoneticPr fontId="5"/>
  </si>
  <si>
    <t>自動車取得税交付金</t>
    <rPh sb="0" eb="3">
      <t>ジドウシャ</t>
    </rPh>
    <rPh sb="3" eb="5">
      <t>シュトク</t>
    </rPh>
    <rPh sb="5" eb="6">
      <t>ゼイ</t>
    </rPh>
    <rPh sb="6" eb="9">
      <t>コウフキン</t>
    </rPh>
    <phoneticPr fontId="5"/>
  </si>
  <si>
    <t>国庫支出金</t>
  </si>
  <si>
    <t>　法定目的税</t>
    <rPh sb="1" eb="3">
      <t>ホウテイ</t>
    </rPh>
    <rPh sb="3" eb="6">
      <t>モクテキゼイ</t>
    </rPh>
    <phoneticPr fontId="5"/>
  </si>
  <si>
    <t>軽油引取税交付金</t>
    <rPh sb="0" eb="5">
      <t>ケイユヒキトリゼイ</t>
    </rPh>
    <rPh sb="5" eb="8">
      <t>コウフキン</t>
    </rPh>
    <phoneticPr fontId="5"/>
  </si>
  <si>
    <t>国有提供交付金</t>
    <phoneticPr fontId="5"/>
  </si>
  <si>
    <t>　　狩猟税</t>
    <rPh sb="2" eb="4">
      <t>シュリョウ</t>
    </rPh>
    <rPh sb="4" eb="5">
      <t>ゼイ</t>
    </rPh>
    <phoneticPr fontId="5"/>
  </si>
  <si>
    <t>自動車税環境性能割交付金</t>
    <phoneticPr fontId="5"/>
  </si>
  <si>
    <t>財産収入</t>
  </si>
  <si>
    <t>　法定外目的税</t>
    <rPh sb="1" eb="3">
      <t>ホウテイ</t>
    </rPh>
    <rPh sb="3" eb="4">
      <t>ガイ</t>
    </rPh>
    <rPh sb="4" eb="7">
      <t>モクテキゼイ</t>
    </rPh>
    <phoneticPr fontId="5"/>
  </si>
  <si>
    <t>特別区財政調整交付金</t>
    <rPh sb="0" eb="3">
      <t>トクベツク</t>
    </rPh>
    <rPh sb="3" eb="5">
      <t>ザイセイ</t>
    </rPh>
    <rPh sb="5" eb="7">
      <t>チョウセイ</t>
    </rPh>
    <rPh sb="7" eb="10">
      <t>コウフキン</t>
    </rPh>
    <phoneticPr fontId="5"/>
  </si>
  <si>
    <t>寄附金</t>
  </si>
  <si>
    <t>旧法による税</t>
  </si>
  <si>
    <t>歳出合計</t>
  </si>
  <si>
    <t>繰入金</t>
  </si>
  <si>
    <t>性質別歳出の状況（単位 千円・％）</t>
    <rPh sb="0" eb="2">
      <t>セイシツ</t>
    </rPh>
    <phoneticPr fontId="5"/>
  </si>
  <si>
    <t>繰越金</t>
  </si>
  <si>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</si>
  <si>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</si>
  <si>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</si>
  <si>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</si>
  <si>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8"/>
  </si>
  <si>
    <t>諸収入</t>
  </si>
  <si>
    <t>義務的経費計</t>
    <rPh sb="0" eb="3">
      <t>ギムテキ</t>
    </rPh>
    <rPh sb="3" eb="5">
      <t>ケイヒ</t>
    </rPh>
    <rPh sb="5" eb="6">
      <t>ケイ</t>
    </rPh>
    <phoneticPr fontId="5"/>
  </si>
  <si>
    <t>地方債</t>
  </si>
  <si>
    <t>　人件費</t>
    <phoneticPr fontId="5"/>
  </si>
  <si>
    <t>　うち減収補塡債(特例分)</t>
    <rPh sb="4" eb="5">
      <t>シュウ</t>
    </rPh>
    <rPh sb="9" eb="10">
      <t>トク</t>
    </rPh>
    <rPh sb="10" eb="11">
      <t>レイ</t>
    </rPh>
    <rPh sb="11" eb="12">
      <t>ブン</t>
    </rPh>
    <phoneticPr fontId="11"/>
  </si>
  <si>
    <t>　　うち職員給</t>
    <rPh sb="4" eb="6">
      <t>ショクイン</t>
    </rPh>
    <rPh sb="6" eb="7">
      <t>キュウ</t>
    </rPh>
    <phoneticPr fontId="5"/>
  </si>
  <si>
    <t>　うち臨時財政対策債</t>
  </si>
  <si>
    <t>　扶助費</t>
    <phoneticPr fontId="5"/>
  </si>
  <si>
    <t>歳入合計</t>
  </si>
  <si>
    <t>　公債費</t>
    <phoneticPr fontId="5"/>
  </si>
  <si>
    <t>内訳</t>
    <rPh sb="0" eb="2">
      <t>ウチワケ</t>
    </rPh>
    <phoneticPr fontId="5"/>
  </si>
  <si>
    <t>元利償還金</t>
    <phoneticPr fontId="5"/>
  </si>
  <si>
    <t>　うち元金</t>
    <phoneticPr fontId="23"/>
  </si>
  <si>
    <t>区分</t>
    <phoneticPr fontId="5"/>
  </si>
  <si>
    <t>令和元年度</t>
    <rPh sb="0" eb="2">
      <t>レイワ</t>
    </rPh>
    <rPh sb="2" eb="3">
      <t>ガン</t>
    </rPh>
    <rPh sb="3" eb="5">
      <t>ネンド</t>
    </rPh>
    <phoneticPr fontId="5"/>
  </si>
  <si>
    <t>平成30年度</t>
    <rPh sb="0" eb="2">
      <t>ヘイセイ</t>
    </rPh>
    <rPh sb="4" eb="6">
      <t>ネンド</t>
    </rPh>
    <phoneticPr fontId="5"/>
  </si>
  <si>
    <t>　うち利子</t>
    <phoneticPr fontId="23"/>
  </si>
  <si>
    <t>徴収率
(％)</t>
    <rPh sb="0" eb="2">
      <t>チョウシュウ</t>
    </rPh>
    <rPh sb="2" eb="3">
      <t>リツ</t>
    </rPh>
    <phoneticPr fontId="5"/>
  </si>
  <si>
    <t>現年</t>
    <rPh sb="0" eb="1">
      <t>ゲン</t>
    </rPh>
    <rPh sb="1" eb="2">
      <t>ネン</t>
    </rPh>
    <phoneticPr fontId="5"/>
  </si>
  <si>
    <t>一時借入金利子</t>
    <phoneticPr fontId="5"/>
  </si>
  <si>
    <t>・計</t>
    <phoneticPr fontId="5"/>
  </si>
  <si>
    <t>道府県民税</t>
    <rPh sb="0" eb="3">
      <t>ドウフケン</t>
    </rPh>
    <rPh sb="3" eb="4">
      <t>ミン</t>
    </rPh>
    <rPh sb="4" eb="5">
      <t>ゼイ</t>
    </rPh>
    <phoneticPr fontId="5"/>
  </si>
  <si>
    <t>その他の経費</t>
    <rPh sb="2" eb="3">
      <t>タ</t>
    </rPh>
    <rPh sb="4" eb="6">
      <t>ケイヒ</t>
    </rPh>
    <phoneticPr fontId="5"/>
  </si>
  <si>
    <t>事業税</t>
    <rPh sb="0" eb="3">
      <t>ジギョウゼイ</t>
    </rPh>
    <phoneticPr fontId="5"/>
  </si>
  <si>
    <t>　物件費</t>
    <phoneticPr fontId="5"/>
  </si>
  <si>
    <t>国民健康保険</t>
    <rPh sb="0" eb="2">
      <t>コクミン</t>
    </rPh>
    <rPh sb="2" eb="4">
      <t>ケンコウ</t>
    </rPh>
    <rPh sb="4" eb="6">
      <t>ホケン</t>
    </rPh>
    <phoneticPr fontId="2"/>
  </si>
  <si>
    <t>実質収支</t>
    <rPh sb="0" eb="2">
      <t>ジッシツ</t>
    </rPh>
    <rPh sb="2" eb="4">
      <t>シュウシ</t>
    </rPh>
    <phoneticPr fontId="2"/>
  </si>
  <si>
    <t>　維持補修費</t>
    <phoneticPr fontId="5"/>
  </si>
  <si>
    <t>事業会計の状況</t>
    <rPh sb="0" eb="2">
      <t>ジギョウ</t>
    </rPh>
    <rPh sb="2" eb="4">
      <t>カイケイ</t>
    </rPh>
    <rPh sb="5" eb="7">
      <t>ジョウキョウ</t>
    </rPh>
    <phoneticPr fontId="2"/>
  </si>
  <si>
    <t>再差引収支</t>
    <rPh sb="0" eb="1">
      <t>サイ</t>
    </rPh>
    <rPh sb="1" eb="3">
      <t>サシヒキ</t>
    </rPh>
    <rPh sb="3" eb="5">
      <t>シュウシ</t>
    </rPh>
    <phoneticPr fontId="2"/>
  </si>
  <si>
    <t>　補助費等</t>
    <phoneticPr fontId="5"/>
  </si>
  <si>
    <t>　繰出金</t>
    <phoneticPr fontId="5"/>
  </si>
  <si>
    <t>　積立金</t>
    <phoneticPr fontId="5"/>
  </si>
  <si>
    <t>(注釈)</t>
    <rPh sb="1" eb="2">
      <t>チュウ</t>
    </rPh>
    <rPh sb="2" eb="3">
      <t>シャク</t>
    </rPh>
    <phoneticPr fontId="5"/>
  </si>
  <si>
    <t>　投資及び出資金</t>
    <rPh sb="3" eb="4">
      <t>オヨ</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</si>
  <si>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</si>
  <si>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貸付金</t>
    <rPh sb="1" eb="3">
      <t>カシツケ</t>
    </rPh>
    <rPh sb="3" eb="4">
      <t>キン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</si>
  <si>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</si>
  <si>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前年度繰上充用金</t>
    <phoneticPr fontId="5"/>
  </si>
  <si>
    <t>投資的経費計</t>
    <rPh sb="5" eb="6">
      <t>ケイ</t>
    </rPh>
    <phoneticPr fontId="5"/>
  </si>
  <si>
    <t>　　うち人件費</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</si>
  <si>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</si>
  <si>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</si>
  <si>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</si>
  <si>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</si>
  <si>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</si>
  <si>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</si>
  <si>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(2)各会計、関係団体の財政状況及び健全化判断比率（都道府県）</t>
    <phoneticPr fontId="5"/>
  </si>
  <si>
    <t>令和元年度</t>
  </si>
  <si>
    <t>岡山県</t>
  </si>
  <si>
    <t>一般会計等の財政状況（単位：百万円）</t>
    <rPh sb="0" eb="2">
      <t>イッパン</t>
    </rPh>
    <rPh sb="2" eb="4">
      <t>カイケイ</t>
    </rPh>
    <rPh sb="4" eb="5">
      <t>トウ</t>
    </rPh>
    <rPh sb="6" eb="8">
      <t>ザイセイ</t>
    </rPh>
    <rPh sb="8" eb="10">
      <t>ジョウキョウ</t>
    </rPh>
    <phoneticPr fontId="2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</si>
  <si>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7"/>
  </si>
  <si>
    <t>会計名</t>
    <rPh sb="0" eb="2">
      <t>カイケイ</t>
    </rPh>
    <rPh sb="2" eb="3">
      <t>メイ</t>
    </rPh>
    <phoneticPr fontId="27"/>
  </si>
  <si>
    <t>歳入</t>
    <rPh sb="0" eb="2">
      <t>サイニュウ</t>
    </rPh>
    <phoneticPr fontId="27"/>
  </si>
  <si>
    <t>歳出</t>
    <phoneticPr fontId="27"/>
  </si>
  <si>
    <t>形式収支</t>
    <phoneticPr fontId="27"/>
  </si>
  <si>
    <t>実質収支</t>
    <phoneticPr fontId="27"/>
  </si>
  <si>
    <t>他会計等
からの
繰入金</t>
    <rPh sb="9" eb="11">
      <t>クリイレ</t>
    </rPh>
    <rPh sb="11" eb="12">
      <t>キン</t>
    </rPh>
    <phoneticPr fontId="27"/>
  </si>
  <si>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</si>
  <si>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</si>
  <si>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</si>
  <si>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</si>
  <si>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</si>
  <si>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</si>
  <si>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</si>
  <si>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</si>
  <si>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</si>
  <si>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</si>
  <si>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</si>
  <si>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</si>
  <si>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岡山県母子父子寡婦福祉資金貸付金特別会計</t>
    <phoneticPr fontId="5"/>
  </si>
  <si>
    <t>岡山県造林事業等特別会計</t>
    <phoneticPr fontId="5"/>
  </si>
  <si>
    <t>岡山県林業改善資金貸付金特別会計</t>
    <phoneticPr fontId="5"/>
  </si>
  <si>
    <t>岡山県沿岸漁業改善資金貸付金特別会計</t>
    <phoneticPr fontId="5"/>
  </si>
  <si>
    <t>岡山県中小企業支援資金貸付金特別会計</t>
    <phoneticPr fontId="5"/>
  </si>
  <si>
    <t>岡山県公共用地等取得事業特別会計</t>
    <phoneticPr fontId="5"/>
  </si>
  <si>
    <t>岡山県後楽園特別会計</t>
    <phoneticPr fontId="5"/>
  </si>
  <si>
    <t>岡山県収入証紙等特別会計</t>
    <phoneticPr fontId="5"/>
  </si>
  <si>
    <t>岡山県用品調達特別会計</t>
    <phoneticPr fontId="5"/>
  </si>
  <si>
    <t>岡山県公債管理特別会計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</si>
  <si>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</si>
  <si>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</si>
  <si>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</si>
  <si>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</si>
  <si>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</si>
  <si>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</si>
  <si>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</si>
  <si>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</si>
  <si>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</si>
  <si>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</si>
  <si>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</si>
  <si>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</si>
  <si>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</si>
  <si>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岡山県国民健康保険事業特別会計</t>
    <phoneticPr fontId="5"/>
  </si>
  <si>
    <t>岡山県営電気事業会計</t>
    <phoneticPr fontId="5"/>
  </si>
  <si>
    <t>法適用企業</t>
    <phoneticPr fontId="5"/>
  </si>
  <si>
    <t>岡山県営工業用水道事業会計</t>
    <phoneticPr fontId="5"/>
  </si>
  <si>
    <t>岡山県流域下水道事業会計</t>
    <phoneticPr fontId="5"/>
  </si>
  <si>
    <t>岡山県営食肉地方卸売市場特別会計</t>
    <phoneticPr fontId="5"/>
  </si>
  <si>
    <t>法非適用企業</t>
    <phoneticPr fontId="5"/>
  </si>
  <si>
    <t>岡山県港湾整備事業特別会計</t>
    <phoneticPr fontId="5"/>
  </si>
  <si>
    <t>岡山県内陸工業団地及び流通業務団地造成事業特別会計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</si>
  <si>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</si>
  <si>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</si>
  <si>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</si>
  <si>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7"/>
  </si>
  <si>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</si>
  <si>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</si>
  <si>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</si>
  <si>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</si>
  <si>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</si>
  <si>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</si>
  <si>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</si>
  <si>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</si>
  <si>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</si>
  <si>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</si>
  <si>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7"/>
  </si>
  <si>
    <t>平成29年度</t>
    <rPh sb="0" eb="2">
      <t>ヘイセイ</t>
    </rPh>
    <rPh sb="4" eb="6">
      <t>ネンド</t>
    </rPh>
    <phoneticPr fontId="5"/>
  </si>
  <si>
    <t>分母比</t>
    <rPh sb="0" eb="2">
      <t>ブンボ</t>
    </rPh>
    <rPh sb="2" eb="3">
      <t>ヒ</t>
    </rPh>
    <phoneticPr fontId="5"/>
  </si>
  <si>
    <t>内訳</t>
    <rPh sb="0" eb="2">
      <t>ウチワケ</t>
    </rPh>
    <phoneticPr fontId="27"/>
  </si>
  <si>
    <t>元利償還金</t>
    <rPh sb="0" eb="2">
      <t>ガンリ</t>
    </rPh>
    <rPh sb="2" eb="5">
      <t>ショウカンキン</t>
    </rPh>
    <phoneticPr fontId="27"/>
  </si>
  <si>
    <t xml:space="preserve">一般会計等に係る地方債の現在高 </t>
    <rPh sb="0" eb="2">
      <t>イッパン</t>
    </rPh>
    <rPh sb="2" eb="4">
      <t>カイケイ</t>
    </rPh>
    <rPh sb="4" eb="5">
      <t>トウ</t>
    </rPh>
    <rPh sb="6" eb="7">
      <t>カカ</t>
    </rPh>
    <rPh sb="8" eb="11">
      <t>チホウサイ</t>
    </rPh>
    <rPh sb="12" eb="15">
      <t>ゲンザイダカ</t>
    </rPh>
    <phoneticPr fontId="27"/>
  </si>
  <si>
    <t>債務負担行為</t>
    <rPh sb="0" eb="2">
      <t>サイム</t>
    </rPh>
    <rPh sb="2" eb="4">
      <t>フタン</t>
    </rPh>
    <rPh sb="4" eb="6">
      <t>コウイ</t>
    </rPh>
    <phoneticPr fontId="5"/>
  </si>
  <si>
    <t>PFI事業に係るもの</t>
    <rPh sb="3" eb="5">
      <t>ジギョウ</t>
    </rPh>
    <rPh sb="6" eb="7">
      <t>カカ</t>
    </rPh>
    <phoneticPr fontId="27"/>
  </si>
  <si>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</si>
  <si>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</si>
  <si>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7"/>
  </si>
  <si>
    <t>いわゆる五省協定等に係るもの</t>
    <rPh sb="4" eb="6">
      <t>ゴショウ</t>
    </rPh>
    <rPh sb="6" eb="9">
      <t>キョウテイトウ</t>
    </rPh>
    <rPh sb="10" eb="11">
      <t>カカ</t>
    </rPh>
    <phoneticPr fontId="27"/>
  </si>
  <si>
    <t>-</t>
    <phoneticPr fontId="5"/>
  </si>
  <si>
    <t>準元利償還金</t>
    <rPh sb="0" eb="1">
      <t>ジュン</t>
    </rPh>
    <rPh sb="1" eb="3">
      <t>ガンリ</t>
    </rPh>
    <rPh sb="3" eb="6">
      <t>ショウカンキン</t>
    </rPh>
    <phoneticPr fontId="2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</si>
  <si>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7"/>
  </si>
  <si>
    <t xml:space="preserve">公営企業債等繰入見込額 </t>
    <rPh sb="0" eb="2">
      <t>コウエイ</t>
    </rPh>
    <rPh sb="2" eb="5">
      <t>キギョウサイ</t>
    </rPh>
    <rPh sb="5" eb="6">
      <t>トウ</t>
    </rPh>
    <rPh sb="6" eb="8">
      <t>クリイ</t>
    </rPh>
    <rPh sb="8" eb="11">
      <t>ミコミガク</t>
    </rPh>
    <phoneticPr fontId="27"/>
  </si>
  <si>
    <t>国営土地改良事業に係るもの</t>
    <rPh sb="0" eb="2">
      <t>コクエイ</t>
    </rPh>
    <rPh sb="2" eb="4">
      <t>トチ</t>
    </rPh>
    <rPh sb="4" eb="6">
      <t>カイリョウ</t>
    </rPh>
    <rPh sb="6" eb="8">
      <t>ジギョウ</t>
    </rPh>
    <rPh sb="9" eb="10">
      <t>カカ</t>
    </rPh>
    <phoneticPr fontId="27"/>
  </si>
  <si>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7"/>
  </si>
  <si>
    <t xml:space="preserve">組合等負担等見込額 </t>
    <rPh sb="0" eb="2">
      <t>クミアイ</t>
    </rPh>
    <rPh sb="2" eb="3">
      <t>トウ</t>
    </rPh>
    <rPh sb="3" eb="5">
      <t>フタン</t>
    </rPh>
    <rPh sb="5" eb="6">
      <t>トウ</t>
    </rPh>
    <rPh sb="6" eb="9">
      <t>ミコミガク</t>
    </rPh>
    <phoneticPr fontId="27"/>
  </si>
  <si>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</si>
  <si>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7"/>
  </si>
  <si>
    <t xml:space="preserve">退職手当負担見込額 </t>
    <rPh sb="0" eb="2">
      <t>タイショク</t>
    </rPh>
    <rPh sb="2" eb="4">
      <t>テアテ</t>
    </rPh>
    <rPh sb="4" eb="6">
      <t>フタン</t>
    </rPh>
    <rPh sb="6" eb="9">
      <t>ミコミガク</t>
    </rPh>
    <phoneticPr fontId="27"/>
  </si>
  <si>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</si>
  <si>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7"/>
  </si>
  <si>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7"/>
  </si>
  <si>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</si>
  <si>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7"/>
  </si>
  <si>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</si>
  <si>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</si>
  <si>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</si>
  <si>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rPh sb="0" eb="2">
      <t>レンケツ</t>
    </rPh>
    <rPh sb="2" eb="4">
      <t>ジッシツ</t>
    </rPh>
    <rPh sb="4" eb="7">
      <t>アカジガク</t>
    </rPh>
    <phoneticPr fontId="27"/>
  </si>
  <si>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</si>
  <si>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7"/>
  </si>
  <si>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</si>
  <si>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</si>
  <si>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</si>
  <si>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</si>
  <si>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7"/>
  </si>
  <si>
    <t>企業債等
繰入見込額</t>
    <rPh sb="0" eb="2">
      <t>キギョウ</t>
    </rPh>
    <rPh sb="2" eb="3">
      <t>サイ</t>
    </rPh>
    <rPh sb="3" eb="4">
      <t>トウ</t>
    </rPh>
    <rPh sb="5" eb="7">
      <t>クリイレ</t>
    </rPh>
    <rPh sb="7" eb="9">
      <t>ミコ</t>
    </rPh>
    <rPh sb="9" eb="10">
      <t>ガク</t>
    </rPh>
    <phoneticPr fontId="5"/>
  </si>
  <si>
    <t>岡山県流域下水道事業会計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</si>
  <si>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7"/>
  </si>
  <si>
    <t xml:space="preserve">充当可能特定歳入 </t>
    <rPh sb="0" eb="2">
      <t>ジュウトウ</t>
    </rPh>
    <rPh sb="2" eb="4">
      <t>カノウ</t>
    </rPh>
    <rPh sb="4" eb="6">
      <t>トクテイ</t>
    </rPh>
    <rPh sb="6" eb="8">
      <t>サイニュウ</t>
    </rPh>
    <phoneticPr fontId="27"/>
  </si>
  <si>
    <t>岡山県内陸工業団地及び流通業務団地造成事業特別会計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</si>
  <si>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7"/>
  </si>
  <si>
    <t>(Ｆ)</t>
    <phoneticPr fontId="5"/>
  </si>
  <si>
    <t>岡山県営食肉地方卸売市場特別会計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</si>
  <si>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</si>
  <si>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</si>
  <si>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</si>
  <si>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</si>
  <si>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7"/>
  </si>
  <si>
    <t>土地開発公社に係る将来負担額</t>
    <rPh sb="0" eb="2">
      <t>トチ</t>
    </rPh>
    <rPh sb="2" eb="4">
      <t>カイハツ</t>
    </rPh>
    <rPh sb="4" eb="6">
      <t>コウシャ</t>
    </rPh>
    <rPh sb="7" eb="8">
      <t>カカ</t>
    </rPh>
    <rPh sb="9" eb="11">
      <t>ショウライ</t>
    </rPh>
    <rPh sb="11" eb="14">
      <t>フタンガク</t>
    </rPh>
    <phoneticPr fontId="27"/>
  </si>
  <si>
    <t>利子補給に係るもの</t>
  </si>
  <si>
    <t>健全化判断比率</t>
    <rPh sb="0" eb="3">
      <t>ケンゼンカ</t>
    </rPh>
    <rPh sb="3" eb="5">
      <t>ハンダン</t>
    </rPh>
    <rPh sb="5" eb="7">
      <t>ヒリツ</t>
    </rPh>
    <phoneticPr fontId="18"/>
  </si>
  <si>
    <t>令和元年度</t>
    <rPh sb="0" eb="2">
      <t>レイワ</t>
    </rPh>
    <rPh sb="2" eb="3">
      <t>ガン</t>
    </rPh>
    <rPh sb="3" eb="5">
      <t>ネンド</t>
    </rPh>
    <phoneticPr fontId="18"/>
  </si>
  <si>
    <t>早期健全化基準</t>
    <phoneticPr fontId="5"/>
  </si>
  <si>
    <t>財政再生基準</t>
    <phoneticPr fontId="5"/>
  </si>
  <si>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7"/>
  </si>
  <si>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</si>
  <si>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</si>
  <si>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8"/>
  </si>
  <si>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7"/>
  </si>
  <si>
    <t>(Ｃ)</t>
    <phoneticPr fontId="5"/>
  </si>
  <si>
    <t>連結実質赤字比率</t>
    <rPh sb="0" eb="2">
      <t>レンケツ</t>
    </rPh>
    <rPh sb="2" eb="4">
      <t>ジッシツ</t>
    </rPh>
    <rPh sb="4" eb="6">
      <t>アカジ</t>
    </rPh>
    <rPh sb="6" eb="8">
      <t>ヒリツ</t>
    </rPh>
    <phoneticPr fontId="18"/>
  </si>
  <si>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</si>
  <si>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</si>
  <si>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8"/>
  </si>
  <si>
    <t>(Ｃ)－(Ｄ)</t>
    <phoneticPr fontId="5"/>
  </si>
  <si>
    <t>将来負担比率</t>
    <rPh sb="0" eb="2">
      <t>ショウライ</t>
    </rPh>
    <rPh sb="2" eb="4">
      <t>フタン</t>
    </rPh>
    <rPh sb="4" eb="6">
      <t>ヒリツ</t>
    </rPh>
    <phoneticPr fontId="18"/>
  </si>
  <si>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</si>
  <si>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</si>
  <si>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</si>
  <si>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</si>
  <si>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</si>
  <si>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</si>
  <si>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</si>
  <si>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</si>
  <si>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</si>
  <si>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</si>
  <si>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グループ内平均（円）</t>
  </si>
  <si>
    <t>対比（％）</t>
    <rPh sb="0" eb="2">
      <t>タイヒ</t>
    </rPh>
    <phoneticPr fontId="5"/>
  </si>
  <si>
    <t>人件費</t>
    <rPh sb="0" eb="3">
      <t>ジンケンヒ</t>
    </rPh>
    <phoneticPr fontId="5"/>
  </si>
  <si>
    <t>賃金（物件費）</t>
    <rPh sb="0" eb="2">
      <t>チンギン</t>
    </rPh>
    <rPh sb="3" eb="5">
      <t>ブッケン</t>
    </rPh>
    <rPh sb="5" eb="6">
      <t>ヒ</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</si>
  <si>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</si>
  <si>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</si>
  <si>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</si>
  <si>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</si>
  <si>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</si>
  <si>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</si>
  <si>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</si>
  <si>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</si>
  <si>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グループ内平均</t>
    <rPh sb="4" eb="5">
      <t>ナイ</t>
    </rPh>
    <rPh sb="5" eb="7">
      <t>ヘイキン</t>
    </rPh>
    <phoneticPr fontId="5"/>
  </si>
  <si>
    <t>対比（差引）</t>
    <rPh sb="0" eb="2">
      <t>タイヒ</t>
    </rPh>
    <rPh sb="3" eb="5">
      <t>サシヒキ</t>
    </rPh>
    <phoneticPr fontId="5"/>
  </si>
  <si>
    <t>人口100,000人当たり職員数（人）</t>
    <rPh sb="0" eb="2">
      <t>ジンコウ</t>
    </rPh>
    <rPh sb="9" eb="10">
      <t>ニン</t>
    </rPh>
    <rPh sb="10" eb="11">
      <t>ア</t>
    </rPh>
    <rPh sb="13" eb="16">
      <t>ショクインスウ</t>
    </rPh>
    <rPh sb="17" eb="18">
      <t>ニン</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</si>
  <si>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</si>
  <si>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</si>
  <si>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</si>
  <si>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</si>
  <si>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5"/>
  </si>
  <si>
    <t>積立不足額を考慮して算定した額</t>
    <rPh sb="0" eb="1">
      <t>ツ</t>
    </rPh>
    <rPh sb="1" eb="2">
      <t>タ</t>
    </rPh>
    <rPh sb="2" eb="5">
      <t>フソクガク</t>
    </rPh>
    <rPh sb="6" eb="8">
      <t>コウリョ</t>
    </rPh>
    <rPh sb="10" eb="12">
      <t>サンテイ</t>
    </rPh>
    <rPh sb="14" eb="15">
      <t>ガク</t>
    </rPh>
    <phoneticPr fontId="15"/>
  </si>
  <si>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</si>
  <si>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</si>
  <si>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</si>
  <si>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</si>
  <si>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</si>
  <si>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</si>
  <si>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</si>
  <si>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</si>
  <si>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</si>
  <si>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</si>
  <si>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</si>
  <si>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</si>
  <si>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</si>
  <si>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グループ内平均(円)</t>
    <rPh sb="4" eb="5">
      <t>ナイ</t>
    </rPh>
    <rPh sb="5" eb="7">
      <t>ヘイキン</t>
    </rPh>
    <rPh sb="8" eb="9">
      <t>エン</t>
    </rPh>
    <phoneticPr fontId="5"/>
  </si>
  <si>
    <t>増減率(%)(B)</t>
    <rPh sb="0" eb="3">
      <t>ゾウゲンリツ</t>
    </rPh>
    <phoneticPr fontId="5"/>
  </si>
  <si>
    <t>(A)-(B)</t>
    <phoneticPr fontId="5"/>
  </si>
  <si>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</si>
  <si>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</si>
  <si>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</si>
  <si>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</si>
  <si>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</si>
  <si>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</si>
  <si>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</si>
  <si>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 xml:space="preserve"> </t>
    <phoneticPr fontId="5"/>
  </si>
  <si>
    <t xml:space="preserve"> </t>
    <phoneticPr fontId="5"/>
  </si>
  <si>
    <t>H27</t>
  </si>
  <si>
    <t>H28</t>
  </si>
  <si>
    <t>H29</t>
  </si>
  <si>
    <t>H30</t>
  </si>
  <si>
    <t>R01</t>
  </si>
  <si>
    <t>▲ 0.57</t>
  </si>
  <si>
    <t>▲ 1.09</t>
  </si>
  <si>
    <t>▲ 0.34</t>
  </si>
  <si>
    <t>▲ 0.78</t>
  </si>
  <si>
    <t>▲ 0.52</t>
  </si>
  <si>
    <t>岡山県営工業用水道事業会計</t>
  </si>
  <si>
    <t>岡山県国民健康保険事業特別会計</t>
  </si>
  <si>
    <t>岡山県営電気事業会計</t>
  </si>
  <si>
    <t>岡山県流域下水道事業会計</t>
  </si>
  <si>
    <t>岡山県公共用地等取得事業特別会計</t>
  </si>
  <si>
    <t>一般会計</t>
  </si>
  <si>
    <t>岡山県収入証紙等特別会計</t>
  </si>
  <si>
    <t>岡山県造林事業等特別会計</t>
  </si>
  <si>
    <t>その他会計（赤字）</t>
  </si>
  <si>
    <t>その他会計（黒字）</t>
  </si>
  <si>
    <t>（百万円）</t>
    <phoneticPr fontId="2"/>
  </si>
  <si>
    <t>H26末</t>
    <phoneticPr fontId="2"/>
  </si>
  <si>
    <t>H27末</t>
    <phoneticPr fontId="2"/>
  </si>
  <si>
    <t>H28末</t>
    <phoneticPr fontId="2"/>
  </si>
  <si>
    <t>H29末</t>
    <phoneticPr fontId="2"/>
  </si>
  <si>
    <t>H30末</t>
    <phoneticPr fontId="2"/>
  </si>
  <si>
    <t>公営事業（公営企業以外）</t>
    <rPh sb="0" eb="2">
      <t>コウエイ</t>
    </rPh>
    <rPh sb="2" eb="4">
      <t>ジギョウ</t>
    </rPh>
    <rPh sb="5" eb="7">
      <t>コウエイ</t>
    </rPh>
    <rPh sb="7" eb="9">
      <t>キギョウ</t>
    </rPh>
    <rPh sb="9" eb="11">
      <t>イガイ</t>
    </rPh>
    <phoneticPr fontId="2"/>
  </si>
  <si>
    <t>岡山県広域水道企業団</t>
    <rPh sb="0" eb="3">
      <t>オカヤマケン</t>
    </rPh>
    <rPh sb="3" eb="5">
      <t>コウイキ</t>
    </rPh>
    <rPh sb="5" eb="7">
      <t>スイドウ</t>
    </rPh>
    <rPh sb="7" eb="10">
      <t>キギョウダン</t>
    </rPh>
    <phoneticPr fontId="2"/>
  </si>
  <si>
    <t>(学)吉備高原学園</t>
  </si>
  <si>
    <t>井原鉄道(株)</t>
  </si>
  <si>
    <t>(株)吉備高原都市サービス</t>
  </si>
  <si>
    <t>岡山空港ターミナル(株)</t>
  </si>
  <si>
    <t>(一財)岡山県国際交流協会</t>
  </si>
  <si>
    <t>(公財)岡山県郷土文化財団</t>
  </si>
  <si>
    <t>(公財)岡山県スポーツ協会</t>
  </si>
  <si>
    <t>(公財)児島湖流域水質保全基金</t>
  </si>
  <si>
    <t>(公財)岡山県健康づくり財団</t>
  </si>
  <si>
    <t>(公財)岡山県生活衛生営業指導センター</t>
  </si>
  <si>
    <t>(公財)岡山県動物愛護財団</t>
  </si>
  <si>
    <t>(福)健康の森学園</t>
  </si>
  <si>
    <t>(一財)岡山セラミックス技術振興財団</t>
  </si>
  <si>
    <t>(株)オービス</t>
  </si>
  <si>
    <t>岡山県信用保証協会</t>
  </si>
  <si>
    <t>(公財)岡山県産業振興財団</t>
  </si>
  <si>
    <t>(公社)岡山県観光連盟</t>
  </si>
  <si>
    <t>(公財)岡山県農林漁業担い手育成財団</t>
  </si>
  <si>
    <t>(公財)中国四国酪農大学校</t>
  </si>
  <si>
    <t>(株)岡山県食肉センター</t>
  </si>
  <si>
    <t>(公財)岡山県水産振興協会</t>
    <rPh sb="1" eb="2">
      <t>コウ</t>
    </rPh>
    <phoneticPr fontId="2"/>
  </si>
  <si>
    <t>(公社)おかやまの森整備公社</t>
  </si>
  <si>
    <t>(公財)岡山県林業振興基金</t>
  </si>
  <si>
    <t>岡山県土地開発公社</t>
  </si>
  <si>
    <t>(一財)吉井川水源地域対策基金</t>
  </si>
  <si>
    <t>水島港国際物流センター(株)</t>
  </si>
  <si>
    <t>(公財)倉敷スポーツ公園</t>
  </si>
  <si>
    <t>(公財)岡山県下水道公社</t>
  </si>
  <si>
    <t>(公財)岡山県暴力追放運動推進センター</t>
  </si>
  <si>
    <t>○</t>
  </si>
  <si>
    <t>岡山県職員退職手当基金</t>
    <rPh sb="0" eb="3">
      <t>オカヤマケン</t>
    </rPh>
    <rPh sb="3" eb="5">
      <t>ショクイン</t>
    </rPh>
    <rPh sb="5" eb="7">
      <t>タイショク</t>
    </rPh>
    <rPh sb="7" eb="9">
      <t>テアテ</t>
    </rPh>
    <rPh sb="9" eb="11">
      <t>キキン</t>
    </rPh>
    <phoneticPr fontId="5"/>
  </si>
  <si>
    <t>岡山県地域医療介護総合確保基金</t>
    <rPh sb="0" eb="3">
      <t>オカヤマケン</t>
    </rPh>
    <rPh sb="3" eb="5">
      <t>チイキ</t>
    </rPh>
    <rPh sb="5" eb="7">
      <t>イリョウ</t>
    </rPh>
    <rPh sb="7" eb="9">
      <t>カイゴ</t>
    </rPh>
    <rPh sb="9" eb="11">
      <t>ソウゴウ</t>
    </rPh>
    <rPh sb="11" eb="13">
      <t>カクホ</t>
    </rPh>
    <rPh sb="13" eb="15">
      <t>キキン</t>
    </rPh>
    <phoneticPr fontId="5"/>
  </si>
  <si>
    <t>岡山県後期高齢者医療財政安定化基金</t>
    <rPh sb="0" eb="3">
      <t>オカヤマケン</t>
    </rPh>
    <rPh sb="3" eb="5">
      <t>コウキ</t>
    </rPh>
    <rPh sb="5" eb="8">
      <t>コウレイシャ</t>
    </rPh>
    <rPh sb="8" eb="10">
      <t>イリョウ</t>
    </rPh>
    <rPh sb="10" eb="12">
      <t>ザイセイ</t>
    </rPh>
    <rPh sb="12" eb="15">
      <t>アンテイカ</t>
    </rPh>
    <rPh sb="15" eb="17">
      <t>キキン</t>
    </rPh>
    <phoneticPr fontId="5"/>
  </si>
  <si>
    <t>岡山県おかやまの森整備公社経営改善推進基金</t>
    <rPh sb="0" eb="3">
      <t>オカヤマケン</t>
    </rPh>
    <rPh sb="8" eb="9">
      <t>モリ</t>
    </rPh>
    <rPh sb="9" eb="11">
      <t>セイビ</t>
    </rPh>
    <rPh sb="11" eb="13">
      <t>コウシャ</t>
    </rPh>
    <rPh sb="13" eb="15">
      <t>ケイエイ</t>
    </rPh>
    <rPh sb="15" eb="17">
      <t>カイゼン</t>
    </rPh>
    <rPh sb="17" eb="19">
      <t>スイシン</t>
    </rPh>
    <rPh sb="19" eb="21">
      <t>キキン</t>
    </rPh>
    <phoneticPr fontId="5"/>
  </si>
  <si>
    <t>岡山県公共施設長寿命化等推進基金</t>
    <rPh sb="0" eb="3">
      <t>オカヤマケン</t>
    </rPh>
    <rPh sb="3" eb="5">
      <t>コウキョウ</t>
    </rPh>
    <rPh sb="5" eb="7">
      <t>シセツ</t>
    </rPh>
    <rPh sb="7" eb="10">
      <t>チョウジュミョウ</t>
    </rPh>
    <rPh sb="10" eb="11">
      <t>カ</t>
    </rPh>
    <rPh sb="11" eb="12">
      <t>ナド</t>
    </rPh>
    <rPh sb="12" eb="14">
      <t>スイシン</t>
    </rPh>
    <rPh sb="14" eb="16">
      <t>キキン</t>
    </rPh>
    <phoneticPr fontId="5"/>
  </si>
  <si>
    <t>実質公債費比率</t>
    <phoneticPr fontId="5"/>
  </si>
  <si>
    <t>将来負担比率</t>
    <phoneticPr fontId="5"/>
  </si>
  <si>
    <t>グループ内平均値</t>
    <rPh sb="4" eb="5">
      <t>ナイ</t>
    </rPh>
    <rPh sb="5" eb="7">
      <t>ヘイキン</t>
    </rPh>
    <rPh sb="7" eb="8">
      <t>アタイ</t>
    </rPh>
    <phoneticPr fontId="5"/>
  </si>
  <si>
    <t>当該団体値</t>
    <rPh sb="0" eb="2">
      <t>トウガイ</t>
    </rPh>
    <rPh sb="2" eb="4">
      <t>ダンタイ</t>
    </rPh>
    <rPh sb="4" eb="5">
      <t>アタイ</t>
    </rPh>
    <phoneticPr fontId="5"/>
  </si>
  <si>
    <t>(　参考　）</t>
    <rPh sb="2" eb="4">
      <t>サンコウ</t>
    </rPh>
    <phoneticPr fontId="5"/>
  </si>
  <si>
    <t>・将来負担比率は類似団体と比較して高いものの実質公債費比率は低くなっている。将来負担比率は、公営企業（宅地造成事業）において土地売払収入が増加した影響により、公営企業債の償還に係る一般会計等の負担見込額が減少したことなどにより改善している。また、実質公債費比率は、県費負担教職員の給与負担を岡山市へ移譲した影響により標準財政規模が減少する前で、単年度の実質公債費比率が低かった平成28年度が３か年平均の算定から外れたため悪化している。今後の県債残高は、新型コロナウイルス感染症の影響による税収減に伴う臨時財政対策債等の県債発行が見込まれ、県債残高は緩やかに増加していく見込みである。今後も岡山県行財政運営指針【令和３年３月版】に基づき、地方債残高の縮減に努め、公債費の適正化を図る。</t>
    <rPh sb="73" eb="75">
      <t>エイキョウ</t>
    </rPh>
    <rPh sb="79" eb="81">
      <t>コウエイ</t>
    </rPh>
    <rPh sb="81" eb="84">
      <t>キギョウサイ</t>
    </rPh>
    <rPh sb="85" eb="87">
      <t>ショウカン</t>
    </rPh>
    <rPh sb="88" eb="89">
      <t>カカ</t>
    </rPh>
    <rPh sb="90" eb="92">
      <t>イッパン</t>
    </rPh>
    <rPh sb="92" eb="94">
      <t>カイケイ</t>
    </rPh>
    <rPh sb="94" eb="95">
      <t>トウ</t>
    </rPh>
    <rPh sb="96" eb="98">
      <t>フタン</t>
    </rPh>
    <rPh sb="98" eb="100">
      <t>ミコ</t>
    </rPh>
    <rPh sb="100" eb="101">
      <t>ガク</t>
    </rPh>
    <rPh sb="102" eb="104">
      <t>ゲンショウ</t>
    </rPh>
    <rPh sb="145" eb="147">
      <t>オカヤマ</t>
    </rPh>
    <rPh sb="153" eb="155">
      <t>エイキョウ</t>
    </rPh>
    <rPh sb="259" eb="260">
      <t>ケン</t>
    </rPh>
    <rPh sb="305" eb="307">
      <t>レイワ</t>
    </rPh>
    <phoneticPr fontId="2"/>
  </si>
  <si>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</si>
  <si>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</si>
  <si>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</si>
  <si>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は平成３０年度より低下したものの、有形固定資産減価償却率は上昇している。将来負担比率は、公営企業（宅地造成事業）において土地売払収入が増加した影響により、公営企業債の償還に係る一般会計等の負担見込額が減少したことなどにより改善している。一方で、有形固定資産減価償却率は、類似団体より高度経済成長期を中心に整備された公共施設が多く、老朽化が進行していることが主な原因で高くなっており、施設の老朽化対策を計画的に推進していく必要がある。
【グラフ数値修正】　R01償却率　　　　 正）６３．３％　誤）５１．０％</t>
    <rPh sb="43" eb="45">
      <t>ショウライ</t>
    </rPh>
    <rPh sb="45" eb="47">
      <t>フタン</t>
    </rPh>
    <rPh sb="47" eb="49">
      <t>ヒリツ</t>
    </rPh>
    <rPh sb="51" eb="53">
      <t>コウエイ</t>
    </rPh>
    <rPh sb="53" eb="55">
      <t>キギョウ</t>
    </rPh>
    <rPh sb="56" eb="58">
      <t>タクチ</t>
    </rPh>
    <rPh sb="58" eb="60">
      <t>ゾウセイ</t>
    </rPh>
    <rPh sb="60" eb="62">
      <t>ジギョウ</t>
    </rPh>
    <rPh sb="67" eb="69">
      <t>トチ</t>
    </rPh>
    <rPh sb="88" eb="89">
      <t>サイ</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</si>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</sst>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 numFmtId="192" formatCode="#,##0.0_);[Red]\(#,##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indexed="8"/>
      <name val="ＭＳ ゴシック"/>
      <family val="3"/>
      <charset val="128"/>
    </font>
    <font>
      <sz val="11"/>
      <color theme="1"/>
      <name val="ＭＳ ゴシック"/>
      <family val="3"/>
      <charset val="128"/>
    </font>
    <font>
      <sz val="11"/>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10">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rgb="FFFFFF00"/>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1" fillId="0" borderId="0"/>
    <xf numFmtId="0" fontId="1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36" fillId="0" borderId="0">
      <alignment vertical="center"/>
    </xf>
  </cellStyleXfs>
  <cellXfs count="129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8" fillId="0" borderId="0" xfId="3" applyFont="1" applyAlignment="1"/>
    <xf numFmtId="0" fontId="9" fillId="0" borderId="0" xfId="3" applyFont="1" applyAlignment="1">
      <alignment horizontal="center" vertical="center"/>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8" fillId="0" borderId="0" xfId="3" applyFont="1" applyAlignment="1">
      <alignment horizontal="center" vertical="center" wrapText="1"/>
    </xf>
    <xf numFmtId="0" fontId="8" fillId="0" borderId="0" xfId="3" applyFont="1">
      <alignment vertical="center"/>
    </xf>
    <xf numFmtId="177" fontId="8" fillId="0" borderId="0" xfId="3" applyNumberFormat="1" applyFont="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5" fillId="0" borderId="41" xfId="6" applyNumberFormat="1" applyFont="1" applyBorder="1" applyAlignment="1">
      <alignment vertical="center"/>
    </xf>
    <xf numFmtId="178" fontId="15" fillId="0" borderId="48" xfId="6" applyNumberFormat="1" applyFont="1" applyBorder="1" applyAlignment="1">
      <alignment vertical="center"/>
    </xf>
    <xf numFmtId="178" fontId="15" fillId="0" borderId="15" xfId="6" applyNumberFormat="1" applyFont="1" applyBorder="1" applyAlignment="1">
      <alignment horizontal="center" vertical="center" wrapText="1"/>
    </xf>
    <xf numFmtId="178" fontId="15" fillId="0" borderId="39" xfId="6" applyNumberFormat="1" applyFont="1" applyBorder="1" applyAlignment="1">
      <alignment horizontal="center" vertical="center"/>
    </xf>
    <xf numFmtId="178" fontId="15" fillId="0" borderId="31" xfId="6" applyNumberFormat="1" applyFont="1" applyBorder="1" applyAlignment="1">
      <alignment horizontal="center" vertical="center"/>
    </xf>
    <xf numFmtId="178" fontId="15" fillId="0" borderId="42" xfId="6" applyNumberFormat="1" applyFont="1" applyBorder="1" applyAlignment="1">
      <alignment horizontal="center" vertical="center"/>
    </xf>
    <xf numFmtId="0" fontId="11" fillId="0" borderId="0" xfId="6"/>
    <xf numFmtId="178" fontId="15" fillId="0" borderId="37" xfId="6" applyNumberFormat="1" applyFont="1" applyBorder="1" applyAlignment="1">
      <alignment vertical="center"/>
    </xf>
    <xf numFmtId="178" fontId="15" fillId="0" borderId="40" xfId="6" applyNumberFormat="1" applyFont="1" applyBorder="1" applyAlignment="1">
      <alignment vertical="center"/>
    </xf>
    <xf numFmtId="0" fontId="11" fillId="0" borderId="47" xfId="6" applyFont="1" applyBorder="1" applyAlignment="1">
      <alignment vertical="center"/>
    </xf>
    <xf numFmtId="178" fontId="15" fillId="0" borderId="41" xfId="6" applyNumberFormat="1" applyFont="1" applyBorder="1" applyAlignment="1">
      <alignment horizontal="center" vertical="center"/>
    </xf>
    <xf numFmtId="178" fontId="15" fillId="0" borderId="52" xfId="6" applyNumberFormat="1" applyFont="1" applyBorder="1" applyAlignment="1">
      <alignment horizontal="center" vertical="center" wrapText="1"/>
    </xf>
    <xf numFmtId="178" fontId="15" fillId="0" borderId="53" xfId="6" applyNumberFormat="1" applyFont="1" applyBorder="1" applyAlignment="1">
      <alignment horizontal="center" vertical="center"/>
    </xf>
    <xf numFmtId="178" fontId="15" fillId="0" borderId="54" xfId="6" applyNumberFormat="1" applyFont="1" applyBorder="1" applyAlignment="1">
      <alignment horizontal="center" vertical="center" wrapText="1"/>
    </xf>
    <xf numFmtId="178" fontId="15" fillId="0" borderId="34" xfId="6" applyNumberFormat="1" applyFont="1" applyBorder="1" applyAlignment="1">
      <alignment horizontal="center" vertical="center"/>
    </xf>
    <xf numFmtId="178" fontId="15" fillId="0" borderId="48" xfId="6" applyNumberFormat="1" applyFont="1" applyBorder="1" applyAlignment="1">
      <alignment horizontal="center" vertical="center"/>
    </xf>
    <xf numFmtId="179" fontId="15" fillId="0" borderId="15" xfId="6" applyNumberFormat="1" applyFont="1" applyFill="1" applyBorder="1" applyAlignment="1">
      <alignment vertical="center"/>
    </xf>
    <xf numFmtId="179" fontId="15" fillId="0" borderId="41" xfId="6" applyNumberFormat="1" applyFont="1" applyFill="1" applyBorder="1" applyAlignment="1">
      <alignment vertical="center"/>
    </xf>
    <xf numFmtId="180" fontId="15" fillId="0" borderId="55" xfId="6" applyNumberFormat="1" applyFont="1" applyFill="1" applyBorder="1" applyAlignment="1">
      <alignment vertical="center"/>
    </xf>
    <xf numFmtId="179" fontId="15" fillId="0" borderId="53" xfId="6" applyNumberFormat="1" applyFont="1" applyFill="1" applyBorder="1" applyAlignment="1">
      <alignment vertical="center"/>
    </xf>
    <xf numFmtId="180" fontId="15" fillId="0" borderId="56" xfId="6" applyNumberFormat="1" applyFont="1" applyFill="1" applyBorder="1" applyAlignment="1">
      <alignment vertical="center"/>
    </xf>
    <xf numFmtId="180" fontId="15" fillId="0" borderId="15" xfId="6" applyNumberFormat="1" applyFont="1" applyBorder="1" applyAlignment="1">
      <alignment vertical="center"/>
    </xf>
    <xf numFmtId="178" fontId="15" fillId="0" borderId="37" xfId="6" applyNumberFormat="1" applyFont="1" applyBorder="1" applyAlignment="1">
      <alignment horizontal="center" vertical="center"/>
    </xf>
    <xf numFmtId="178" fontId="15" fillId="0" borderId="57" xfId="6" applyNumberFormat="1" applyFont="1" applyBorder="1" applyAlignment="1">
      <alignment horizontal="center" vertical="center"/>
    </xf>
    <xf numFmtId="179" fontId="15" fillId="0" borderId="58" xfId="6" applyNumberFormat="1" applyFont="1" applyFill="1" applyBorder="1" applyAlignment="1">
      <alignment vertical="center"/>
    </xf>
    <xf numFmtId="179" fontId="15" fillId="0" borderId="59" xfId="6" applyNumberFormat="1" applyFont="1" applyFill="1" applyBorder="1" applyAlignment="1">
      <alignment vertical="center"/>
    </xf>
    <xf numFmtId="180" fontId="15" fillId="0" borderId="57" xfId="6" applyNumberFormat="1" applyFont="1" applyFill="1" applyBorder="1" applyAlignment="1">
      <alignment vertical="center"/>
    </xf>
    <xf numFmtId="179" fontId="15" fillId="0" borderId="60" xfId="6" applyNumberFormat="1" applyFont="1" applyFill="1" applyBorder="1" applyAlignment="1">
      <alignment vertical="center"/>
    </xf>
    <xf numFmtId="180" fontId="15" fillId="0" borderId="61" xfId="6" applyNumberFormat="1" applyFont="1" applyFill="1" applyBorder="1" applyAlignment="1">
      <alignment vertical="center"/>
    </xf>
    <xf numFmtId="180" fontId="15" fillId="0" borderId="58" xfId="6" applyNumberFormat="1" applyFont="1" applyBorder="1" applyAlignment="1">
      <alignment vertical="center"/>
    </xf>
    <xf numFmtId="179" fontId="15" fillId="0" borderId="58" xfId="6" applyNumberFormat="1" applyFont="1" applyFill="1" applyBorder="1" applyAlignment="1">
      <alignment vertical="center" wrapText="1"/>
    </xf>
    <xf numFmtId="179" fontId="15" fillId="0" borderId="15" xfId="6" applyNumberFormat="1" applyFont="1" applyBorder="1" applyAlignment="1">
      <alignment vertical="center"/>
    </xf>
    <xf numFmtId="179" fontId="15" fillId="0" borderId="41" xfId="6" applyNumberFormat="1" applyFont="1" applyBorder="1" applyAlignment="1">
      <alignment vertical="center"/>
    </xf>
    <xf numFmtId="180" fontId="15" fillId="0" borderId="55" xfId="6" applyNumberFormat="1" applyFont="1" applyBorder="1" applyAlignment="1">
      <alignment vertical="center"/>
    </xf>
    <xf numFmtId="179" fontId="15" fillId="0" borderId="53" xfId="6" applyNumberFormat="1" applyFont="1" applyBorder="1" applyAlignment="1">
      <alignment vertical="center"/>
    </xf>
    <xf numFmtId="180" fontId="15" fillId="0" borderId="12" xfId="6" applyNumberFormat="1" applyFont="1" applyBorder="1" applyAlignment="1">
      <alignment vertical="center"/>
    </xf>
    <xf numFmtId="0" fontId="11" fillId="0" borderId="34" xfId="6" applyBorder="1"/>
    <xf numFmtId="0" fontId="11" fillId="0" borderId="34" xfId="6" applyBorder="1" applyAlignment="1">
      <alignment vertical="center"/>
    </xf>
    <xf numFmtId="0" fontId="16" fillId="0" borderId="34" xfId="6" applyFont="1" applyBorder="1"/>
    <xf numFmtId="0" fontId="11" fillId="0" borderId="0" xfId="7" applyAlignment="1"/>
    <xf numFmtId="0" fontId="11" fillId="0" borderId="34" xfId="7" applyBorder="1" applyAlignment="1"/>
    <xf numFmtId="177" fontId="11" fillId="0" borderId="34" xfId="7" applyNumberFormat="1" applyBorder="1" applyAlignment="1"/>
    <xf numFmtId="0" fontId="18" fillId="0" borderId="0" xfId="8" applyFont="1" applyFill="1">
      <alignment vertical="center"/>
    </xf>
    <xf numFmtId="49" fontId="18" fillId="0" borderId="0" xfId="8" applyNumberFormat="1" applyFont="1" applyFill="1">
      <alignment vertical="center"/>
    </xf>
    <xf numFmtId="0" fontId="18" fillId="0" borderId="0" xfId="8" applyFont="1">
      <alignment vertical="center"/>
    </xf>
    <xf numFmtId="0" fontId="20" fillId="0" borderId="0" xfId="8" applyFont="1" applyFill="1">
      <alignment vertical="center"/>
    </xf>
    <xf numFmtId="0" fontId="21" fillId="0" borderId="0" xfId="8" applyFont="1" applyFill="1">
      <alignment vertical="center"/>
    </xf>
    <xf numFmtId="184" fontId="18" fillId="0" borderId="36" xfId="8" applyNumberFormat="1" applyFont="1" applyFill="1" applyBorder="1" applyAlignment="1">
      <alignment horizontal="right" vertical="center" shrinkToFit="1"/>
    </xf>
    <xf numFmtId="184" fontId="18" fillId="0" borderId="8" xfId="8" applyNumberFormat="1" applyFont="1" applyFill="1" applyBorder="1" applyAlignment="1">
      <alignment horizontal="right" vertical="center" shrinkToFit="1"/>
    </xf>
    <xf numFmtId="184" fontId="18" fillId="0" borderId="9" xfId="8" applyNumberFormat="1" applyFont="1" applyFill="1" applyBorder="1" applyAlignment="1">
      <alignment horizontal="right" vertical="center" shrinkToFit="1"/>
    </xf>
    <xf numFmtId="0" fontId="22" fillId="0" borderId="47" xfId="9" applyFont="1" applyFill="1" applyBorder="1" applyAlignment="1">
      <alignment vertical="center"/>
    </xf>
    <xf numFmtId="184" fontId="18" fillId="0" borderId="36" xfId="8" applyNumberFormat="1" applyFont="1" applyFill="1" applyBorder="1" applyAlignment="1">
      <alignment vertical="center" shrinkToFit="1"/>
    </xf>
    <xf numFmtId="184" fontId="18" fillId="0" borderId="8" xfId="8" applyNumberFormat="1" applyFont="1" applyFill="1" applyBorder="1" applyAlignment="1">
      <alignment vertical="center" shrinkToFit="1"/>
    </xf>
    <xf numFmtId="184" fontId="18" fillId="0" borderId="9" xfId="8" applyNumberFormat="1" applyFont="1" applyFill="1" applyBorder="1" applyAlignment="1">
      <alignment vertical="center" shrinkToFit="1"/>
    </xf>
    <xf numFmtId="0" fontId="18" fillId="0" borderId="7" xfId="8" applyFont="1" applyFill="1" applyBorder="1" applyAlignment="1">
      <alignment horizontal="left" vertical="center"/>
    </xf>
    <xf numFmtId="0" fontId="22" fillId="0" borderId="74" xfId="9" applyFont="1" applyFill="1" applyBorder="1" applyAlignment="1">
      <alignment horizontal="center" vertical="center"/>
    </xf>
    <xf numFmtId="0" fontId="18" fillId="0" borderId="36" xfId="8" applyFont="1" applyFill="1" applyBorder="1" applyAlignment="1">
      <alignment horizontal="center" vertical="center"/>
    </xf>
    <xf numFmtId="0" fontId="18" fillId="0" borderId="8" xfId="8" applyFont="1" applyFill="1" applyBorder="1" applyAlignment="1">
      <alignment horizontal="center" vertical="center"/>
    </xf>
    <xf numFmtId="0" fontId="18" fillId="0" borderId="7" xfId="8" applyFont="1" applyFill="1" applyBorder="1" applyAlignment="1">
      <alignment horizontal="center" vertical="center" textRotation="255"/>
    </xf>
    <xf numFmtId="0" fontId="18" fillId="0" borderId="0" xfId="8" applyFont="1" applyFill="1" applyBorder="1" applyAlignment="1">
      <alignment horizontal="center" vertical="center" textRotation="255"/>
    </xf>
    <xf numFmtId="0" fontId="18" fillId="0" borderId="0" xfId="8" applyFont="1" applyFill="1" applyBorder="1" applyAlignment="1">
      <alignment horizontal="center" vertical="center"/>
    </xf>
    <xf numFmtId="0" fontId="18" fillId="0" borderId="0" xfId="8" applyFont="1" applyFill="1" applyBorder="1" applyAlignment="1">
      <alignment horizontal="center" vertical="center" wrapText="1"/>
    </xf>
    <xf numFmtId="0" fontId="18" fillId="0" borderId="8" xfId="8" applyFont="1" applyFill="1" applyBorder="1" applyAlignment="1">
      <alignment horizontal="center" vertical="center" textRotation="255"/>
    </xf>
    <xf numFmtId="0" fontId="18" fillId="0" borderId="8" xfId="8" applyFont="1" applyFill="1" applyBorder="1" applyAlignment="1">
      <alignment vertical="center"/>
    </xf>
    <xf numFmtId="0" fontId="18" fillId="0" borderId="8" xfId="8" applyFont="1" applyFill="1" applyBorder="1" applyAlignment="1">
      <alignment horizontal="right" vertical="center"/>
    </xf>
    <xf numFmtId="0" fontId="18" fillId="0" borderId="9" xfId="8" applyFont="1" applyFill="1" applyBorder="1" applyAlignment="1">
      <alignment horizontal="right" vertical="center"/>
    </xf>
    <xf numFmtId="0" fontId="18" fillId="0" borderId="0" xfId="8" applyFont="1" applyFill="1" applyBorder="1" applyAlignment="1">
      <alignment vertical="center"/>
    </xf>
    <xf numFmtId="0" fontId="18" fillId="0" borderId="0" xfId="8" applyFont="1" applyFill="1" applyBorder="1" applyAlignment="1">
      <alignment horizontal="right" vertical="center"/>
    </xf>
    <xf numFmtId="0" fontId="18" fillId="0" borderId="69" xfId="8" applyFont="1" applyFill="1" applyBorder="1" applyAlignment="1">
      <alignment horizontal="right" vertical="center"/>
    </xf>
    <xf numFmtId="0" fontId="18" fillId="0" borderId="70" xfId="8" applyFont="1" applyFill="1" applyBorder="1" applyAlignment="1">
      <alignment horizontal="center" vertical="center" textRotation="255"/>
    </xf>
    <xf numFmtId="0" fontId="18" fillId="0" borderId="71" xfId="8" applyFont="1" applyFill="1" applyBorder="1" applyAlignment="1">
      <alignment horizontal="center" vertical="center" textRotation="255"/>
    </xf>
    <xf numFmtId="0" fontId="18" fillId="0" borderId="71" xfId="8" applyFont="1" applyFill="1" applyBorder="1" applyAlignment="1">
      <alignment vertical="center"/>
    </xf>
    <xf numFmtId="0" fontId="18" fillId="0" borderId="71" xfId="8" applyFont="1" applyFill="1" applyBorder="1" applyAlignment="1">
      <alignment horizontal="right" vertical="center"/>
    </xf>
    <xf numFmtId="0" fontId="18" fillId="0" borderId="73" xfId="8" applyFont="1" applyFill="1" applyBorder="1" applyAlignment="1">
      <alignment horizontal="right" vertical="center"/>
    </xf>
    <xf numFmtId="0" fontId="18" fillId="0" borderId="70" xfId="8" applyFont="1" applyFill="1" applyBorder="1" applyAlignment="1">
      <alignment horizontal="center" vertical="center"/>
    </xf>
    <xf numFmtId="0" fontId="18" fillId="0" borderId="7" xfId="8" applyFont="1" applyFill="1" applyBorder="1">
      <alignment vertical="center"/>
    </xf>
    <xf numFmtId="0" fontId="18" fillId="0" borderId="0" xfId="8" applyFont="1" applyFill="1" applyBorder="1">
      <alignment vertical="center"/>
    </xf>
    <xf numFmtId="0" fontId="22" fillId="0" borderId="8" xfId="7" applyFont="1" applyFill="1" applyBorder="1" applyAlignment="1">
      <alignment horizontal="center" vertical="center" wrapText="1"/>
    </xf>
    <xf numFmtId="0" fontId="22" fillId="0" borderId="8" xfId="7" applyFont="1" applyFill="1" applyBorder="1" applyAlignment="1">
      <alignment horizontal="left" vertical="center"/>
    </xf>
    <xf numFmtId="0" fontId="11" fillId="0" borderId="8" xfId="8" applyFont="1" applyFill="1" applyBorder="1" applyAlignment="1">
      <alignment horizontal="left" vertical="center"/>
    </xf>
    <xf numFmtId="178" fontId="22" fillId="0" borderId="8" xfId="8" applyNumberFormat="1" applyFont="1" applyFill="1" applyBorder="1" applyAlignment="1">
      <alignment horizontal="right" vertical="center"/>
    </xf>
    <xf numFmtId="178" fontId="22" fillId="0" borderId="0" xfId="8" applyNumberFormat="1" applyFont="1" applyFill="1" applyBorder="1" applyAlignment="1">
      <alignment horizontal="right" vertical="center"/>
    </xf>
    <xf numFmtId="0" fontId="18" fillId="0" borderId="69" xfId="8" applyFont="1" applyFill="1" applyBorder="1">
      <alignment vertical="center"/>
    </xf>
    <xf numFmtId="49" fontId="18" fillId="0" borderId="7" xfId="8" applyNumberFormat="1" applyFont="1" applyFill="1" applyBorder="1">
      <alignment vertical="center"/>
    </xf>
    <xf numFmtId="49" fontId="18" fillId="0" borderId="0" xfId="8" applyNumberFormat="1" applyFont="1" applyFill="1" applyBorder="1">
      <alignment vertical="center"/>
    </xf>
    <xf numFmtId="49" fontId="18" fillId="0" borderId="0" xfId="8" applyNumberFormat="1" applyFont="1" applyFill="1" applyBorder="1" applyAlignment="1">
      <alignment vertical="center"/>
    </xf>
    <xf numFmtId="49" fontId="18" fillId="0" borderId="0" xfId="8" applyNumberFormat="1" applyFont="1" applyFill="1" applyBorder="1" applyAlignment="1">
      <alignment horizontal="center" vertical="center"/>
    </xf>
    <xf numFmtId="0" fontId="18" fillId="0" borderId="69" xfId="8" applyFont="1" applyFill="1" applyBorder="1" applyAlignment="1">
      <alignment horizontal="center" vertical="center"/>
    </xf>
    <xf numFmtId="0" fontId="18" fillId="0" borderId="70" xfId="8" applyFont="1" applyFill="1" applyBorder="1">
      <alignment vertical="center"/>
    </xf>
    <xf numFmtId="0" fontId="18" fillId="0" borderId="71" xfId="8" applyFont="1" applyFill="1" applyBorder="1">
      <alignment vertical="center"/>
    </xf>
    <xf numFmtId="0" fontId="18" fillId="0" borderId="73" xfId="8" applyFont="1" applyFill="1" applyBorder="1">
      <alignment vertical="center"/>
    </xf>
    <xf numFmtId="49" fontId="26" fillId="0" borderId="0" xfId="10" applyNumberFormat="1" applyFont="1">
      <alignment vertical="center"/>
    </xf>
    <xf numFmtId="49" fontId="18" fillId="0" borderId="0" xfId="10" applyNumberFormat="1" applyFont="1">
      <alignment vertical="center"/>
    </xf>
    <xf numFmtId="0" fontId="18" fillId="0" borderId="0" xfId="10" applyFont="1">
      <alignment vertical="center"/>
    </xf>
    <xf numFmtId="0" fontId="27" fillId="0" borderId="0" xfId="10" applyFont="1">
      <alignment vertical="center"/>
    </xf>
    <xf numFmtId="0" fontId="3" fillId="0" borderId="54" xfId="10" applyFont="1" applyBorder="1" applyAlignment="1">
      <alignment horizontal="center" vertical="center"/>
    </xf>
    <xf numFmtId="0" fontId="3" fillId="0" borderId="54" xfId="10" applyFont="1" applyBorder="1" applyAlignment="1">
      <alignment vertical="center"/>
    </xf>
    <xf numFmtId="0" fontId="18" fillId="0" borderId="0" xfId="10" applyFont="1" applyBorder="1">
      <alignment vertical="center"/>
    </xf>
    <xf numFmtId="0" fontId="18" fillId="0" borderId="12" xfId="10" applyFont="1" applyFill="1" applyBorder="1">
      <alignment vertical="center"/>
    </xf>
    <xf numFmtId="178" fontId="18" fillId="0" borderId="12" xfId="10" applyNumberFormat="1" applyFont="1" applyFill="1" applyBorder="1" applyAlignment="1">
      <alignment horizontal="right" vertical="center"/>
    </xf>
    <xf numFmtId="181" fontId="18" fillId="0" borderId="12" xfId="10" applyNumberFormat="1" applyFont="1" applyFill="1" applyBorder="1" applyAlignment="1">
      <alignment horizontal="right" vertical="center"/>
    </xf>
    <xf numFmtId="0" fontId="18" fillId="0" borderId="12" xfId="10" applyFont="1" applyFill="1" applyBorder="1" applyAlignment="1">
      <alignment vertical="center"/>
    </xf>
    <xf numFmtId="0" fontId="18" fillId="0" borderId="12" xfId="10" applyFont="1" applyFill="1" applyBorder="1" applyAlignment="1">
      <alignment horizontal="center" vertical="center"/>
    </xf>
    <xf numFmtId="0" fontId="18" fillId="0" borderId="0" xfId="10" applyFont="1" applyFill="1" applyBorder="1">
      <alignment vertical="center"/>
    </xf>
    <xf numFmtId="178" fontId="18" fillId="0" borderId="0" xfId="10" applyNumberFormat="1" applyFont="1" applyFill="1" applyBorder="1" applyAlignment="1">
      <alignment horizontal="right" vertical="center"/>
    </xf>
    <xf numFmtId="181" fontId="18" fillId="0" borderId="0" xfId="10" applyNumberFormat="1" applyFont="1" applyFill="1" applyBorder="1" applyAlignment="1">
      <alignment horizontal="right" vertical="center"/>
    </xf>
    <xf numFmtId="0" fontId="18" fillId="0" borderId="0" xfId="10" applyFont="1" applyFill="1" applyBorder="1" applyAlignment="1">
      <alignment vertical="center"/>
    </xf>
    <xf numFmtId="0" fontId="18" fillId="0" borderId="0" xfId="10" applyFont="1" applyFill="1" applyBorder="1" applyAlignment="1">
      <alignment horizontal="center" vertical="center"/>
    </xf>
    <xf numFmtId="0" fontId="18" fillId="0" borderId="12" xfId="10" applyFont="1" applyBorder="1">
      <alignment vertical="center"/>
    </xf>
    <xf numFmtId="0" fontId="18" fillId="0" borderId="0" xfId="10" applyFont="1" applyBorder="1" applyAlignment="1">
      <alignment horizontal="center" vertical="center"/>
    </xf>
    <xf numFmtId="0" fontId="18" fillId="0" borderId="54" xfId="10" applyFont="1" applyBorder="1">
      <alignment vertical="center"/>
    </xf>
    <xf numFmtId="0" fontId="22" fillId="0" borderId="0" xfId="10" applyFont="1" applyBorder="1">
      <alignment vertical="center"/>
    </xf>
    <xf numFmtId="0" fontId="22" fillId="0" borderId="0" xfId="10" applyFont="1">
      <alignment vertical="center"/>
    </xf>
    <xf numFmtId="0" fontId="18" fillId="0" borderId="0" xfId="10" applyFont="1" applyFill="1" applyBorder="1" applyAlignment="1">
      <alignment horizontal="center" vertical="center" wrapText="1"/>
    </xf>
    <xf numFmtId="0" fontId="18" fillId="0" borderId="0" xfId="10" applyFont="1" applyFill="1" applyBorder="1" applyAlignment="1">
      <alignment vertical="center" textRotation="255"/>
    </xf>
    <xf numFmtId="49" fontId="18" fillId="6" borderId="0" xfId="12" applyNumberFormat="1" applyFont="1" applyFill="1" applyProtection="1">
      <alignment vertical="center"/>
    </xf>
    <xf numFmtId="0" fontId="18" fillId="6" borderId="0" xfId="12" applyFont="1" applyFill="1" applyProtection="1">
      <alignment vertical="center"/>
    </xf>
    <xf numFmtId="0" fontId="18" fillId="6" borderId="0" xfId="12" applyFont="1" applyFill="1" applyBorder="1" applyAlignment="1" applyProtection="1">
      <alignment vertical="center"/>
    </xf>
    <xf numFmtId="0" fontId="18" fillId="6" borderId="71"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8" fillId="6" borderId="0" xfId="12" applyFont="1" applyFill="1" applyAlignment="1" applyProtection="1">
      <alignment vertical="center"/>
    </xf>
    <xf numFmtId="0" fontId="18"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0" fillId="6" borderId="0" xfId="12" applyFont="1" applyFill="1" applyProtection="1">
      <alignment vertical="center"/>
    </xf>
    <xf numFmtId="0" fontId="31" fillId="6" borderId="0" xfId="12" applyFont="1" applyFill="1" applyProtection="1">
      <alignment vertical="center"/>
    </xf>
    <xf numFmtId="0" fontId="31" fillId="6" borderId="0" xfId="13" applyFont="1" applyFill="1" applyProtection="1">
      <alignment vertical="center"/>
    </xf>
    <xf numFmtId="0" fontId="31" fillId="0" borderId="0" xfId="13" applyFont="1" applyProtection="1">
      <alignment vertical="center"/>
    </xf>
    <xf numFmtId="0" fontId="30" fillId="6" borderId="0" xfId="12" applyFont="1" applyFill="1" applyBorder="1" applyProtection="1">
      <alignment vertical="center"/>
    </xf>
    <xf numFmtId="0" fontId="31" fillId="6" borderId="0" xfId="12" applyFont="1" applyFill="1" applyBorder="1" applyProtection="1">
      <alignment vertical="center"/>
    </xf>
    <xf numFmtId="0" fontId="30" fillId="0" borderId="92" xfId="12" applyFont="1" applyBorder="1" applyAlignment="1" applyProtection="1">
      <alignment horizontal="center" vertical="center" shrinkToFit="1"/>
      <protection locked="0"/>
    </xf>
    <xf numFmtId="0" fontId="30" fillId="0" borderId="92" xfId="12" applyFont="1" applyFill="1" applyBorder="1" applyAlignment="1" applyProtection="1">
      <alignment horizontal="center" vertical="center" shrinkToFit="1"/>
      <protection locked="0"/>
    </xf>
    <xf numFmtId="0" fontId="30" fillId="0" borderId="104" xfId="15" applyFont="1" applyBorder="1" applyAlignment="1" applyProtection="1">
      <alignment horizontal="center" vertical="center" shrinkToFit="1"/>
      <protection locked="0"/>
    </xf>
    <xf numFmtId="0" fontId="30" fillId="0" borderId="106" xfId="12" applyFont="1" applyBorder="1" applyAlignment="1" applyProtection="1">
      <alignment horizontal="center" vertical="center" shrinkToFit="1"/>
      <protection locked="0"/>
    </xf>
    <xf numFmtId="0" fontId="30" fillId="0" borderId="106" xfId="12" applyFont="1" applyFill="1" applyBorder="1" applyAlignment="1" applyProtection="1">
      <alignment horizontal="center" vertical="center" shrinkToFit="1"/>
      <protection locked="0"/>
    </xf>
    <xf numFmtId="0" fontId="30" fillId="0" borderId="117" xfId="15" applyFont="1" applyBorder="1" applyAlignment="1" applyProtection="1">
      <alignment horizontal="center" vertical="center" shrinkToFit="1"/>
      <protection locked="0"/>
    </xf>
    <xf numFmtId="0" fontId="30" fillId="8" borderId="20" xfId="12" applyFont="1" applyFill="1" applyBorder="1" applyAlignment="1" applyProtection="1">
      <alignment horizontal="center" vertical="center" shrinkToFit="1"/>
      <protection locked="0"/>
    </xf>
    <xf numFmtId="0" fontId="32" fillId="6" borderId="0" xfId="12" applyFont="1" applyFill="1" applyProtection="1">
      <alignment vertical="center"/>
    </xf>
    <xf numFmtId="0" fontId="30" fillId="0" borderId="135" xfId="12" applyFont="1" applyBorder="1" applyAlignment="1" applyProtection="1">
      <alignment horizontal="center" vertical="center" shrinkToFit="1"/>
      <protection locked="0"/>
    </xf>
    <xf numFmtId="0" fontId="30" fillId="6" borderId="117"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0" fillId="0" borderId="145" xfId="12" applyFont="1" applyBorder="1" applyAlignment="1" applyProtection="1">
      <alignment horizontal="center" vertical="center" shrinkToFit="1"/>
      <protection locked="0"/>
    </xf>
    <xf numFmtId="0" fontId="30" fillId="6" borderId="0" xfId="12" applyFont="1" applyFill="1" applyBorder="1" applyAlignment="1" applyProtection="1">
      <alignment horizontal="center" vertical="center" shrinkToFit="1"/>
    </xf>
    <xf numFmtId="0" fontId="30" fillId="6" borderId="0" xfId="12" applyFont="1" applyFill="1" applyBorder="1" applyAlignment="1" applyProtection="1">
      <alignment horizontal="left" vertical="center" shrinkToFit="1"/>
    </xf>
    <xf numFmtId="177" fontId="30" fillId="6" borderId="0" xfId="12" applyNumberFormat="1" applyFont="1" applyFill="1" applyBorder="1" applyAlignment="1" applyProtection="1">
      <alignment horizontal="right" vertical="center" shrinkToFit="1"/>
    </xf>
    <xf numFmtId="177" fontId="30" fillId="6" borderId="0" xfId="12" applyNumberFormat="1" applyFont="1" applyFill="1" applyBorder="1" applyAlignment="1" applyProtection="1">
      <alignment horizontal="left" vertical="center" shrinkToFit="1"/>
    </xf>
    <xf numFmtId="0" fontId="32" fillId="6" borderId="0" xfId="12" applyFont="1" applyFill="1" applyBorder="1" applyProtection="1">
      <alignment vertical="center"/>
    </xf>
    <xf numFmtId="0" fontId="30" fillId="6" borderId="71" xfId="12" applyFont="1" applyFill="1" applyBorder="1" applyAlignment="1" applyProtection="1">
      <alignment vertical="center"/>
    </xf>
    <xf numFmtId="0" fontId="30" fillId="6" borderId="71" xfId="12" applyFont="1" applyFill="1" applyBorder="1" applyAlignment="1" applyProtection="1">
      <alignment horizontal="center" vertical="center"/>
    </xf>
    <xf numFmtId="0" fontId="30" fillId="6" borderId="31" xfId="12" applyFont="1" applyFill="1" applyBorder="1" applyProtection="1">
      <alignment vertical="center"/>
    </xf>
    <xf numFmtId="0" fontId="30" fillId="6" borderId="11" xfId="12" applyFont="1" applyFill="1" applyBorder="1" applyAlignment="1" applyProtection="1">
      <alignment vertical="center"/>
    </xf>
    <xf numFmtId="0" fontId="30" fillId="6" borderId="12" xfId="12" applyFont="1" applyFill="1" applyBorder="1" applyAlignment="1" applyProtection="1">
      <alignment vertical="center"/>
    </xf>
    <xf numFmtId="0" fontId="30" fillId="6" borderId="0" xfId="12" applyFont="1" applyFill="1" applyBorder="1" applyAlignment="1" applyProtection="1">
      <alignment vertical="center"/>
    </xf>
    <xf numFmtId="0" fontId="30" fillId="6" borderId="69" xfId="12" applyFont="1" applyFill="1" applyBorder="1" applyAlignment="1" applyProtection="1">
      <alignment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1" fillId="6" borderId="0" xfId="12" applyFont="1" applyFill="1" applyAlignment="1" applyProtection="1">
      <alignment vertical="center"/>
    </xf>
    <xf numFmtId="0" fontId="31" fillId="6" borderId="0" xfId="12" applyFont="1" applyFill="1" applyBorder="1" applyAlignment="1" applyProtection="1">
      <alignment horizontal="center" vertical="center"/>
    </xf>
    <xf numFmtId="0" fontId="31" fillId="6" borderId="7" xfId="12" applyFont="1" applyFill="1" applyBorder="1" applyAlignment="1" applyProtection="1">
      <alignment vertical="center"/>
    </xf>
    <xf numFmtId="0" fontId="31" fillId="6" borderId="0" xfId="12" applyFont="1" applyFill="1" applyBorder="1" applyAlignment="1" applyProtection="1">
      <alignment vertical="center"/>
    </xf>
    <xf numFmtId="0" fontId="35" fillId="6" borderId="0" xfId="13" applyFont="1" applyFill="1" applyProtection="1">
      <alignment vertical="center"/>
    </xf>
    <xf numFmtId="0" fontId="1" fillId="0" borderId="0" xfId="13">
      <alignment vertical="center"/>
    </xf>
    <xf numFmtId="0" fontId="11" fillId="6" borderId="0" xfId="6" applyFill="1" applyProtection="1">
      <protection hidden="1"/>
    </xf>
    <xf numFmtId="0" fontId="11" fillId="6" borderId="0" xfId="6" applyFill="1"/>
    <xf numFmtId="0" fontId="11" fillId="6" borderId="0" xfId="6" applyFont="1" applyFill="1"/>
    <xf numFmtId="0" fontId="11" fillId="6" borderId="0" xfId="6" applyFont="1" applyFill="1" applyProtection="1">
      <protection hidden="1"/>
    </xf>
    <xf numFmtId="0" fontId="1" fillId="0" borderId="0" xfId="16" applyFont="1" applyFill="1">
      <alignment vertical="center"/>
    </xf>
    <xf numFmtId="0" fontId="1" fillId="0" borderId="0" xfId="16" applyFont="1" applyFill="1" applyBorder="1">
      <alignment vertical="center"/>
    </xf>
    <xf numFmtId="0" fontId="30"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4"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8" fontId="3" fillId="6" borderId="52" xfId="16" applyNumberFormat="1" applyFont="1" applyFill="1" applyBorder="1" applyAlignment="1">
      <alignment horizontal="right" vertical="center" shrinkToFit="1"/>
    </xf>
    <xf numFmtId="0" fontId="3" fillId="6" borderId="0" xfId="16" applyFont="1" applyFill="1" applyBorder="1" applyAlignment="1">
      <alignment vertical="center"/>
    </xf>
    <xf numFmtId="177" fontId="3" fillId="6" borderId="0" xfId="16" applyNumberFormat="1" applyFont="1" applyFill="1" applyBorder="1" applyAlignment="1">
      <alignment horizontal="right" vertical="center"/>
    </xf>
    <xf numFmtId="188" fontId="3" fillId="6" borderId="0" xfId="16" applyNumberFormat="1" applyFont="1" applyFill="1" applyBorder="1" applyAlignment="1">
      <alignment horizontal="right" vertical="center"/>
    </xf>
    <xf numFmtId="190"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1" fontId="15" fillId="0" borderId="34" xfId="16" applyNumberFormat="1" applyFont="1" applyFill="1" applyBorder="1" applyAlignment="1">
      <alignment horizontal="right" vertical="center" shrinkToFit="1"/>
    </xf>
    <xf numFmtId="191" fontId="15" fillId="0" borderId="186" xfId="16" applyNumberFormat="1" applyFont="1" applyFill="1" applyBorder="1" applyAlignment="1">
      <alignment horizontal="right" vertical="center" shrinkToFit="1"/>
    </xf>
    <xf numFmtId="191"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8" fontId="15" fillId="0" borderId="34" xfId="16" applyNumberFormat="1" applyFont="1" applyFill="1" applyBorder="1" applyAlignment="1">
      <alignment horizontal="right" vertical="center" shrinkToFit="1"/>
    </xf>
    <xf numFmtId="188" fontId="15" fillId="0" borderId="186" xfId="16" applyNumberFormat="1" applyFont="1" applyFill="1" applyBorder="1" applyAlignment="1">
      <alignment horizontal="right" vertical="center" shrinkToFit="1"/>
    </xf>
    <xf numFmtId="188"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90"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1" fillId="0" borderId="0" xfId="16" applyFont="1" applyFill="1" applyBorder="1" applyAlignment="1"/>
    <xf numFmtId="190" fontId="3" fillId="0" borderId="12" xfId="16" applyNumberFormat="1" applyFont="1" applyFill="1" applyBorder="1">
      <alignment vertical="center"/>
    </xf>
    <xf numFmtId="0" fontId="1" fillId="0" borderId="54" xfId="16" applyFont="1" applyFill="1" applyBorder="1">
      <alignment vertical="center"/>
    </xf>
    <xf numFmtId="0" fontId="30" fillId="0" borderId="65" xfId="16" applyFont="1" applyFill="1" applyBorder="1">
      <alignment vertical="center"/>
    </xf>
    <xf numFmtId="0" fontId="1" fillId="0" borderId="54" xfId="17" applyFont="1" applyFill="1" applyBorder="1">
      <alignment vertical="center"/>
    </xf>
    <xf numFmtId="190" fontId="3" fillId="0" borderId="54" xfId="17" applyNumberFormat="1" applyFont="1" applyFill="1" applyBorder="1">
      <alignment vertical="center"/>
    </xf>
    <xf numFmtId="178" fontId="15" fillId="0" borderId="41" xfId="18" applyNumberFormat="1" applyFont="1" applyBorder="1" applyAlignment="1">
      <alignment vertical="center"/>
    </xf>
    <xf numFmtId="178" fontId="15" fillId="0" borderId="48" xfId="18" applyNumberFormat="1" applyFont="1" applyBorder="1" applyAlignment="1">
      <alignment vertical="center"/>
    </xf>
    <xf numFmtId="178" fontId="15" fillId="0" borderId="37" xfId="18" applyNumberFormat="1" applyFont="1" applyBorder="1" applyAlignment="1">
      <alignment vertical="center"/>
    </xf>
    <xf numFmtId="178" fontId="15" fillId="0" borderId="40" xfId="18" applyNumberFormat="1" applyFont="1" applyBorder="1" applyAlignment="1">
      <alignment vertical="center"/>
    </xf>
    <xf numFmtId="178" fontId="15" fillId="0" borderId="41" xfId="18" applyNumberFormat="1" applyFont="1" applyBorder="1" applyAlignment="1">
      <alignment horizontal="center" vertical="center"/>
    </xf>
    <xf numFmtId="178" fontId="15" fillId="0" borderId="52" xfId="18" applyNumberFormat="1" applyFont="1" applyBorder="1" applyAlignment="1">
      <alignment horizontal="center" vertical="center" wrapText="1"/>
    </xf>
    <xf numFmtId="178" fontId="22" fillId="0" borderId="53" xfId="18" applyNumberFormat="1" applyFont="1" applyBorder="1" applyAlignment="1">
      <alignment horizontal="center" vertical="center"/>
    </xf>
    <xf numFmtId="178" fontId="15" fillId="0" borderId="54" xfId="18" applyNumberFormat="1" applyFont="1" applyBorder="1" applyAlignment="1">
      <alignment horizontal="center" vertical="center" wrapText="1"/>
    </xf>
    <xf numFmtId="178" fontId="15" fillId="0" borderId="34" xfId="18" applyNumberFormat="1" applyFont="1" applyBorder="1" applyAlignment="1">
      <alignment horizontal="center" vertical="center"/>
    </xf>
    <xf numFmtId="177" fontId="15" fillId="0" borderId="15" xfId="19" applyNumberFormat="1" applyFont="1" applyFill="1" applyBorder="1" applyAlignment="1">
      <alignment horizontal="right" vertical="center" shrinkToFit="1"/>
    </xf>
    <xf numFmtId="177" fontId="15" fillId="0" borderId="41" xfId="19" applyNumberFormat="1" applyFont="1" applyFill="1" applyBorder="1" applyAlignment="1">
      <alignment horizontal="right" vertical="center" shrinkToFit="1"/>
    </xf>
    <xf numFmtId="188" fontId="15" fillId="0" borderId="55" xfId="19" applyNumberFormat="1" applyFont="1" applyFill="1" applyBorder="1" applyAlignment="1">
      <alignment horizontal="right" vertical="center" shrinkToFit="1"/>
    </xf>
    <xf numFmtId="177" fontId="15" fillId="0" borderId="53" xfId="19" applyNumberFormat="1" applyFont="1" applyFill="1" applyBorder="1" applyAlignment="1">
      <alignment horizontal="right" vertical="center" shrinkToFit="1"/>
    </xf>
    <xf numFmtId="188" fontId="15" fillId="0" borderId="56" xfId="19" applyNumberFormat="1" applyFont="1" applyFill="1" applyBorder="1" applyAlignment="1">
      <alignment horizontal="right" vertical="center" shrinkToFit="1"/>
    </xf>
    <xf numFmtId="188" fontId="15" fillId="0" borderId="15" xfId="19" applyNumberFormat="1" applyFont="1" applyBorder="1" applyAlignment="1">
      <alignment horizontal="right" vertical="center" shrinkToFit="1"/>
    </xf>
    <xf numFmtId="178" fontId="15" fillId="0" borderId="37" xfId="18" applyNumberFormat="1" applyFont="1" applyBorder="1" applyAlignment="1">
      <alignment horizontal="center" vertical="center"/>
    </xf>
    <xf numFmtId="178" fontId="15" fillId="0" borderId="57" xfId="18" applyNumberFormat="1" applyFont="1" applyBorder="1" applyAlignment="1">
      <alignment horizontal="center" vertical="center"/>
    </xf>
    <xf numFmtId="177" fontId="15" fillId="0" borderId="58" xfId="19" applyNumberFormat="1" applyFont="1" applyFill="1" applyBorder="1" applyAlignment="1">
      <alignment horizontal="right" vertical="center" shrinkToFit="1"/>
    </xf>
    <xf numFmtId="177" fontId="15" fillId="0" borderId="59" xfId="19" applyNumberFormat="1" applyFont="1" applyFill="1" applyBorder="1" applyAlignment="1">
      <alignment horizontal="right" vertical="center" shrinkToFit="1"/>
    </xf>
    <xf numFmtId="188" fontId="15" fillId="0" borderId="57" xfId="19" applyNumberFormat="1" applyFont="1" applyFill="1" applyBorder="1" applyAlignment="1">
      <alignment horizontal="right" vertical="center" shrinkToFit="1"/>
    </xf>
    <xf numFmtId="177" fontId="15" fillId="0" borderId="60" xfId="19" applyNumberFormat="1" applyFont="1" applyFill="1" applyBorder="1" applyAlignment="1">
      <alignment horizontal="right" vertical="center" shrinkToFit="1"/>
    </xf>
    <xf numFmtId="188" fontId="15" fillId="0" borderId="61" xfId="19" applyNumberFormat="1" applyFont="1" applyFill="1" applyBorder="1" applyAlignment="1">
      <alignment horizontal="right" vertical="center" shrinkToFit="1"/>
    </xf>
    <xf numFmtId="188" fontId="15" fillId="0" borderId="58" xfId="19" applyNumberFormat="1" applyFont="1" applyBorder="1" applyAlignment="1">
      <alignment horizontal="right" vertical="center" shrinkToFit="1"/>
    </xf>
    <xf numFmtId="178" fontId="15" fillId="0" borderId="48" xfId="18" applyNumberFormat="1" applyFont="1" applyBorder="1" applyAlignment="1">
      <alignment horizontal="center" vertical="center"/>
    </xf>
    <xf numFmtId="177" fontId="15" fillId="0" borderId="15" xfId="19" applyNumberFormat="1" applyFont="1" applyBorder="1" applyAlignment="1">
      <alignment horizontal="right" vertical="center" shrinkToFit="1"/>
    </xf>
    <xf numFmtId="177" fontId="15" fillId="0" borderId="41" xfId="19" applyNumberFormat="1" applyFont="1" applyBorder="1" applyAlignment="1">
      <alignment horizontal="right" vertical="center" shrinkToFit="1"/>
    </xf>
    <xf numFmtId="188" fontId="15" fillId="0" borderId="55" xfId="19" applyNumberFormat="1" applyFont="1" applyBorder="1" applyAlignment="1">
      <alignment horizontal="right" vertical="center" shrinkToFit="1"/>
    </xf>
    <xf numFmtId="177" fontId="15" fillId="0" borderId="53" xfId="19" applyNumberFormat="1" applyFont="1" applyBorder="1" applyAlignment="1">
      <alignment horizontal="right" vertical="center" shrinkToFit="1"/>
    </xf>
    <xf numFmtId="188" fontId="15"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shrinkToFit="1"/>
    </xf>
    <xf numFmtId="176" fontId="6" fillId="0" borderId="5" xfId="5" applyNumberFormat="1" applyFont="1" applyFill="1" applyBorder="1" applyAlignment="1" applyProtection="1">
      <alignment horizontal="right" vertical="center" shrinkToFit="1"/>
    </xf>
    <xf numFmtId="176" fontId="6" fillId="0" borderId="10" xfId="5" applyNumberFormat="1" applyFont="1" applyFill="1" applyBorder="1" applyAlignment="1" applyProtection="1">
      <alignment horizontal="right" vertical="center" shrinkToFit="1"/>
    </xf>
    <xf numFmtId="176" fontId="6" fillId="0" borderId="14" xfId="5" applyNumberFormat="1" applyFont="1" applyFill="1" applyBorder="1" applyAlignment="1" applyProtection="1">
      <alignment horizontal="right" vertical="center" shrinkToFit="1"/>
    </xf>
    <xf numFmtId="176" fontId="6" fillId="0" borderId="15" xfId="5" applyNumberFormat="1" applyFont="1" applyFill="1" applyBorder="1" applyAlignment="1" applyProtection="1">
      <alignment horizontal="right" vertical="center" shrinkToFit="1"/>
    </xf>
    <xf numFmtId="176" fontId="6" fillId="0" borderId="16" xfId="5" applyNumberFormat="1" applyFont="1" applyFill="1" applyBorder="1" applyAlignment="1" applyProtection="1">
      <alignment horizontal="right" vertical="center" shrinkToFit="1"/>
    </xf>
    <xf numFmtId="176" fontId="6" fillId="0" borderId="20" xfId="5" applyNumberFormat="1" applyFont="1" applyFill="1" applyBorder="1" applyAlignment="1" applyProtection="1">
      <alignment horizontal="right" vertical="center" shrinkToFit="1"/>
    </xf>
    <xf numFmtId="176" fontId="6" fillId="0" borderId="21" xfId="5" applyNumberFormat="1" applyFont="1" applyFill="1" applyBorder="1" applyAlignment="1" applyProtection="1">
      <alignment horizontal="right" vertical="center" shrinkToFit="1"/>
    </xf>
    <xf numFmtId="176" fontId="6" fillId="0" borderId="22" xfId="5" applyNumberFormat="1" applyFont="1" applyFill="1" applyBorder="1" applyAlignment="1" applyProtection="1">
      <alignment horizontal="right" vertical="center" shrinkToFit="1"/>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shrinkToFit="1"/>
    </xf>
    <xf numFmtId="177" fontId="7" fillId="0" borderId="28" xfId="5" applyNumberFormat="1" applyFont="1" applyFill="1" applyBorder="1" applyAlignment="1" applyProtection="1">
      <alignment horizontal="right" vertical="center" shrinkToFit="1"/>
    </xf>
    <xf numFmtId="177" fontId="7" fillId="0" borderId="29" xfId="5" applyNumberFormat="1" applyFont="1" applyFill="1" applyBorder="1" applyAlignment="1" applyProtection="1">
      <alignment horizontal="right" vertical="center" shrinkToFit="1"/>
    </xf>
    <xf numFmtId="177" fontId="7" fillId="0" borderId="33" xfId="5" applyNumberFormat="1" applyFont="1" applyFill="1" applyBorder="1" applyAlignment="1" applyProtection="1">
      <alignment horizontal="right" vertical="center" shrinkToFit="1"/>
    </xf>
    <xf numFmtId="177" fontId="7" fillId="0" borderId="34" xfId="5" applyNumberFormat="1" applyFont="1" applyFill="1" applyBorder="1" applyAlignment="1" applyProtection="1">
      <alignment horizontal="right" vertical="center" shrinkToFit="1"/>
    </xf>
    <xf numFmtId="177" fontId="7" fillId="0" borderId="35" xfId="5" applyNumberFormat="1" applyFont="1" applyFill="1" applyBorder="1" applyAlignment="1" applyProtection="1">
      <alignment horizontal="right" vertical="center" shrinkToFit="1"/>
    </xf>
    <xf numFmtId="177" fontId="7" fillId="0" borderId="20" xfId="5" applyNumberFormat="1" applyFont="1" applyFill="1" applyBorder="1" applyAlignment="1" applyProtection="1">
      <alignment horizontal="right" vertical="center" shrinkToFit="1"/>
    </xf>
    <xf numFmtId="177" fontId="7" fillId="0" borderId="21" xfId="5" applyNumberFormat="1" applyFont="1" applyFill="1" applyBorder="1" applyAlignment="1" applyProtection="1">
      <alignment horizontal="right" vertical="center" shrinkToFit="1"/>
    </xf>
    <xf numFmtId="177" fontId="7" fillId="0" borderId="22" xfId="5" applyNumberFormat="1" applyFont="1" applyFill="1" applyBorder="1" applyAlignment="1" applyProtection="1">
      <alignment horizontal="right" vertical="center" shrinkToFit="1"/>
    </xf>
    <xf numFmtId="49" fontId="19" fillId="0" borderId="0" xfId="8" applyNumberFormat="1" applyFont="1" applyFill="1" applyAlignment="1">
      <alignment horizontal="center" vertical="center"/>
    </xf>
    <xf numFmtId="0" fontId="18" fillId="0" borderId="4" xfId="8" applyFont="1" applyFill="1" applyBorder="1" applyAlignment="1">
      <alignment horizontal="center" vertical="center"/>
    </xf>
    <xf numFmtId="0" fontId="18" fillId="0" borderId="23" xfId="8" applyFont="1" applyFill="1" applyBorder="1" applyAlignment="1">
      <alignment horizontal="center" vertical="center"/>
    </xf>
    <xf numFmtId="0" fontId="18" fillId="0" borderId="5" xfId="8" applyFont="1" applyFill="1" applyBorder="1" applyAlignment="1">
      <alignment horizontal="center" vertical="center"/>
    </xf>
    <xf numFmtId="0" fontId="18" fillId="0" borderId="49" xfId="8" applyFont="1" applyFill="1" applyBorder="1" applyAlignment="1">
      <alignment horizontal="center" vertical="center"/>
    </xf>
    <xf numFmtId="0" fontId="18" fillId="0" borderId="38" xfId="8" applyFont="1" applyFill="1" applyBorder="1" applyAlignment="1">
      <alignment horizontal="center" vertical="center"/>
    </xf>
    <xf numFmtId="0" fontId="18" fillId="0" borderId="64" xfId="8" applyFont="1" applyFill="1" applyBorder="1" applyAlignment="1">
      <alignment horizontal="center" vertical="center"/>
    </xf>
    <xf numFmtId="0" fontId="18" fillId="0" borderId="62" xfId="8" applyFont="1" applyFill="1" applyBorder="1" applyAlignment="1">
      <alignment horizontal="center" vertical="center"/>
    </xf>
    <xf numFmtId="0" fontId="18" fillId="0" borderId="10" xfId="8" applyFont="1" applyFill="1" applyBorder="1" applyAlignment="1">
      <alignment horizontal="center" vertical="center"/>
    </xf>
    <xf numFmtId="0" fontId="18" fillId="0" borderId="65" xfId="8" applyFont="1" applyFill="1" applyBorder="1" applyAlignment="1">
      <alignment horizontal="center" vertical="center"/>
    </xf>
    <xf numFmtId="0" fontId="18" fillId="0" borderId="66" xfId="8" applyFont="1" applyFill="1" applyBorder="1" applyAlignment="1">
      <alignment horizontal="center" vertical="center"/>
    </xf>
    <xf numFmtId="0" fontId="18" fillId="0" borderId="47" xfId="8" applyFont="1" applyFill="1" applyBorder="1" applyAlignment="1">
      <alignment horizontal="center" vertical="center"/>
    </xf>
    <xf numFmtId="0" fontId="18" fillId="0" borderId="37" xfId="8" applyFont="1" applyFill="1" applyBorder="1" applyAlignment="1">
      <alignment horizontal="center" vertical="center"/>
    </xf>
    <xf numFmtId="0" fontId="18" fillId="0" borderId="67" xfId="8" applyFont="1" applyFill="1" applyBorder="1" applyAlignment="1">
      <alignment horizontal="center" vertical="center"/>
    </xf>
    <xf numFmtId="0" fontId="18" fillId="0" borderId="63" xfId="8" applyFont="1" applyFill="1" applyBorder="1" applyAlignment="1">
      <alignment horizontal="center" vertical="center"/>
    </xf>
    <xf numFmtId="0" fontId="18" fillId="0" borderId="25" xfId="8" applyFont="1" applyFill="1" applyBorder="1" applyAlignment="1">
      <alignment horizontal="center" vertical="center"/>
    </xf>
    <xf numFmtId="0" fontId="18" fillId="0" borderId="26" xfId="8" applyFont="1" applyFill="1" applyBorder="1" applyAlignment="1">
      <alignment horizontal="center" vertical="center"/>
    </xf>
    <xf numFmtId="0" fontId="18" fillId="0" borderId="1" xfId="8" applyFont="1" applyFill="1" applyBorder="1" applyAlignment="1">
      <alignment horizontal="center" vertical="center"/>
    </xf>
    <xf numFmtId="0" fontId="18" fillId="0" borderId="2" xfId="8" applyFont="1" applyFill="1" applyBorder="1" applyAlignment="1">
      <alignment horizontal="center" vertical="center"/>
    </xf>
    <xf numFmtId="0" fontId="18" fillId="0" borderId="3" xfId="8" applyFont="1" applyFill="1" applyBorder="1" applyAlignment="1">
      <alignment horizontal="center" vertical="center"/>
    </xf>
    <xf numFmtId="0" fontId="18" fillId="0" borderId="36" xfId="8" applyFont="1" applyFill="1" applyBorder="1" applyAlignment="1">
      <alignment horizontal="center" vertical="center"/>
    </xf>
    <xf numFmtId="0" fontId="18" fillId="0" borderId="8" xfId="8" applyFont="1" applyFill="1" applyBorder="1" applyAlignment="1">
      <alignment horizontal="center" vertical="center"/>
    </xf>
    <xf numFmtId="0" fontId="18" fillId="0" borderId="9" xfId="8" applyFont="1" applyFill="1" applyBorder="1" applyAlignment="1">
      <alignment horizontal="center" vertical="center"/>
    </xf>
    <xf numFmtId="178" fontId="18" fillId="0" borderId="36" xfId="8" applyNumberFormat="1" applyFont="1" applyFill="1" applyBorder="1" applyAlignment="1">
      <alignment horizontal="right" vertical="center" shrinkToFit="1"/>
    </xf>
    <xf numFmtId="178" fontId="18" fillId="0" borderId="8" xfId="8" applyNumberFormat="1" applyFont="1" applyFill="1" applyBorder="1" applyAlignment="1">
      <alignment horizontal="right" vertical="center" shrinkToFit="1"/>
    </xf>
    <xf numFmtId="178" fontId="18" fillId="0" borderId="9" xfId="8" applyNumberFormat="1" applyFont="1" applyFill="1" applyBorder="1" applyAlignment="1">
      <alignment horizontal="right" vertical="center" shrinkToFit="1"/>
    </xf>
    <xf numFmtId="0" fontId="18" fillId="0" borderId="36" xfId="8" applyFont="1" applyFill="1" applyBorder="1" applyAlignment="1">
      <alignment horizontal="left" vertical="center"/>
    </xf>
    <xf numFmtId="0" fontId="18" fillId="0" borderId="8" xfId="8" applyFont="1" applyFill="1" applyBorder="1" applyAlignment="1">
      <alignment horizontal="left" vertical="center"/>
    </xf>
    <xf numFmtId="0" fontId="18" fillId="0" borderId="9" xfId="8" applyFont="1" applyFill="1" applyBorder="1" applyAlignment="1">
      <alignment horizontal="left" vertical="center"/>
    </xf>
    <xf numFmtId="181" fontId="18" fillId="0" borderId="36" xfId="8" applyNumberFormat="1" applyFont="1" applyFill="1" applyBorder="1" applyAlignment="1">
      <alignment horizontal="right" vertical="center" shrinkToFit="1"/>
    </xf>
    <xf numFmtId="181" fontId="18" fillId="0" borderId="8" xfId="8" applyNumberFormat="1" applyFont="1" applyFill="1" applyBorder="1" applyAlignment="1">
      <alignment horizontal="right" vertical="center" shrinkToFit="1"/>
    </xf>
    <xf numFmtId="181" fontId="18" fillId="0" borderId="9" xfId="8" applyNumberFormat="1" applyFont="1" applyFill="1" applyBorder="1" applyAlignment="1">
      <alignment horizontal="right" vertical="center" shrinkToFit="1"/>
    </xf>
    <xf numFmtId="0" fontId="22" fillId="0" borderId="7" xfId="7" applyFont="1" applyFill="1" applyBorder="1" applyAlignment="1">
      <alignment horizontal="left" vertical="center"/>
    </xf>
    <xf numFmtId="0" fontId="22" fillId="0" borderId="0" xfId="7" applyFont="1" applyFill="1" applyBorder="1" applyAlignment="1">
      <alignment horizontal="left" vertical="center"/>
    </xf>
    <xf numFmtId="0" fontId="22" fillId="0" borderId="69" xfId="7" applyFont="1" applyFill="1" applyBorder="1" applyAlignment="1">
      <alignment horizontal="left" vertical="center"/>
    </xf>
    <xf numFmtId="178" fontId="18" fillId="0" borderId="7" xfId="8" applyNumberFormat="1" applyFont="1" applyFill="1" applyBorder="1" applyAlignment="1">
      <alignment horizontal="right" vertical="center" shrinkToFit="1"/>
    </xf>
    <xf numFmtId="178" fontId="18" fillId="0" borderId="0" xfId="8" applyNumberFormat="1" applyFont="1" applyFill="1" applyBorder="1" applyAlignment="1">
      <alignment horizontal="right" vertical="center" shrinkToFit="1"/>
    </xf>
    <xf numFmtId="178" fontId="18" fillId="0" borderId="69" xfId="8" applyNumberFormat="1" applyFont="1" applyFill="1" applyBorder="1" applyAlignment="1">
      <alignment horizontal="right" vertical="center" shrinkToFit="1"/>
    </xf>
    <xf numFmtId="0" fontId="18" fillId="0" borderId="7" xfId="8" applyFont="1" applyFill="1" applyBorder="1" applyAlignment="1">
      <alignment horizontal="left" vertical="center"/>
    </xf>
    <xf numFmtId="0" fontId="18" fillId="0" borderId="0" xfId="8" applyFont="1" applyFill="1" applyBorder="1" applyAlignment="1">
      <alignment horizontal="left" vertical="center"/>
    </xf>
    <xf numFmtId="0" fontId="18" fillId="0" borderId="69" xfId="8" applyFont="1" applyFill="1" applyBorder="1" applyAlignment="1">
      <alignment horizontal="left" vertical="center"/>
    </xf>
    <xf numFmtId="181" fontId="18" fillId="0" borderId="7" xfId="8" applyNumberFormat="1" applyFont="1" applyFill="1" applyBorder="1" applyAlignment="1">
      <alignment horizontal="right" vertical="center" shrinkToFit="1"/>
    </xf>
    <xf numFmtId="181" fontId="18" fillId="0" borderId="0" xfId="8" applyNumberFormat="1" applyFont="1" applyFill="1" applyBorder="1" applyAlignment="1">
      <alignment horizontal="right" vertical="center" shrinkToFit="1"/>
    </xf>
    <xf numFmtId="181" fontId="18" fillId="0" borderId="69" xfId="8" applyNumberFormat="1" applyFont="1" applyFill="1" applyBorder="1" applyAlignment="1">
      <alignment horizontal="right" vertical="center" shrinkToFit="1"/>
    </xf>
    <xf numFmtId="0" fontId="22" fillId="0" borderId="36" xfId="7" applyFont="1" applyFill="1" applyBorder="1" applyAlignment="1">
      <alignment horizontal="left" vertical="center"/>
    </xf>
    <xf numFmtId="0" fontId="22" fillId="0" borderId="8" xfId="7" applyFont="1" applyFill="1" applyBorder="1" applyAlignment="1">
      <alignment horizontal="left" vertical="center"/>
    </xf>
    <xf numFmtId="0" fontId="22" fillId="0" borderId="9" xfId="7" applyFont="1" applyFill="1" applyBorder="1" applyAlignment="1">
      <alignment horizontal="left" vertical="center"/>
    </xf>
    <xf numFmtId="0" fontId="18" fillId="0" borderId="39" xfId="8" applyFont="1" applyFill="1" applyBorder="1" applyAlignment="1">
      <alignment horizontal="left" vertical="center"/>
    </xf>
    <xf numFmtId="0" fontId="18" fillId="0" borderId="31" xfId="8" applyFont="1" applyFill="1" applyBorder="1" applyAlignment="1">
      <alignment horizontal="left" vertical="center"/>
    </xf>
    <xf numFmtId="0" fontId="18" fillId="0" borderId="42" xfId="8" applyFont="1" applyFill="1" applyBorder="1" applyAlignment="1">
      <alignment horizontal="left" vertical="center"/>
    </xf>
    <xf numFmtId="178" fontId="18" fillId="0" borderId="39" xfId="8" applyNumberFormat="1" applyFont="1" applyFill="1" applyBorder="1" applyAlignment="1">
      <alignment horizontal="right" vertical="center" shrinkToFit="1"/>
    </xf>
    <xf numFmtId="178" fontId="18" fillId="0" borderId="31" xfId="8" applyNumberFormat="1" applyFont="1" applyFill="1" applyBorder="1" applyAlignment="1">
      <alignment horizontal="right" vertical="center" shrinkToFit="1"/>
    </xf>
    <xf numFmtId="178" fontId="18" fillId="0" borderId="42" xfId="8" applyNumberFormat="1" applyFont="1" applyFill="1" applyBorder="1" applyAlignment="1">
      <alignment horizontal="right" vertical="center" shrinkToFit="1"/>
    </xf>
    <xf numFmtId="178" fontId="18" fillId="0" borderId="32" xfId="8" applyNumberFormat="1" applyFont="1" applyFill="1" applyBorder="1" applyAlignment="1">
      <alignment horizontal="right" vertical="center" shrinkToFit="1"/>
    </xf>
    <xf numFmtId="183" fontId="18" fillId="0" borderId="7" xfId="8" applyNumberFormat="1" applyFont="1" applyFill="1" applyBorder="1" applyAlignment="1">
      <alignment horizontal="right" vertical="center" shrinkToFit="1"/>
    </xf>
    <xf numFmtId="183" fontId="18" fillId="0" borderId="0" xfId="8" applyNumberFormat="1" applyFont="1" applyFill="1" applyBorder="1" applyAlignment="1">
      <alignment horizontal="right" vertical="center" shrinkToFit="1"/>
    </xf>
    <xf numFmtId="183" fontId="18" fillId="0" borderId="69" xfId="8" applyNumberFormat="1" applyFont="1" applyFill="1" applyBorder="1" applyAlignment="1">
      <alignment horizontal="right" vertical="center" shrinkToFit="1"/>
    </xf>
    <xf numFmtId="182" fontId="18" fillId="0" borderId="7" xfId="8" applyNumberFormat="1" applyFont="1" applyFill="1" applyBorder="1" applyAlignment="1">
      <alignment horizontal="right" vertical="center" shrinkToFit="1"/>
    </xf>
    <xf numFmtId="182" fontId="18" fillId="0" borderId="0" xfId="8" applyNumberFormat="1" applyFont="1" applyFill="1" applyBorder="1" applyAlignment="1">
      <alignment horizontal="right" vertical="center" shrinkToFit="1"/>
    </xf>
    <xf numFmtId="182" fontId="18" fillId="0" borderId="69" xfId="8" applyNumberFormat="1" applyFont="1" applyFill="1" applyBorder="1" applyAlignment="1">
      <alignment horizontal="right" vertical="center" shrinkToFit="1"/>
    </xf>
    <xf numFmtId="0" fontId="18" fillId="0" borderId="11" xfId="8" applyFont="1" applyFill="1" applyBorder="1" applyAlignment="1">
      <alignment horizontal="center" vertical="center"/>
    </xf>
    <xf numFmtId="0" fontId="18" fillId="0" borderId="12" xfId="8" applyFont="1" applyFill="1" applyBorder="1" applyAlignment="1">
      <alignment horizontal="center" vertical="center"/>
    </xf>
    <xf numFmtId="0" fontId="18" fillId="0" borderId="48" xfId="8" applyFont="1" applyFill="1" applyBorder="1" applyAlignment="1">
      <alignment horizontal="center" vertical="center"/>
    </xf>
    <xf numFmtId="0" fontId="18" fillId="0" borderId="7" xfId="8" applyFont="1" applyFill="1" applyBorder="1" applyAlignment="1">
      <alignment horizontal="center" vertical="center"/>
    </xf>
    <xf numFmtId="0" fontId="18" fillId="0" borderId="0" xfId="8" applyFont="1" applyFill="1" applyBorder="1" applyAlignment="1">
      <alignment horizontal="center" vertical="center"/>
    </xf>
    <xf numFmtId="0" fontId="18" fillId="0" borderId="70" xfId="8" applyFont="1" applyFill="1" applyBorder="1" applyAlignment="1">
      <alignment horizontal="center" vertical="center"/>
    </xf>
    <xf numFmtId="0" fontId="18" fillId="0" borderId="71" xfId="8" applyFont="1" applyFill="1" applyBorder="1" applyAlignment="1">
      <alignment horizontal="center" vertical="center"/>
    </xf>
    <xf numFmtId="0" fontId="18" fillId="0" borderId="72" xfId="8" applyFont="1" applyFill="1" applyBorder="1" applyAlignment="1">
      <alignment horizontal="center" vertical="center"/>
    </xf>
    <xf numFmtId="0" fontId="18" fillId="0" borderId="45" xfId="8" applyFont="1" applyFill="1" applyBorder="1" applyAlignment="1">
      <alignment vertical="center"/>
    </xf>
    <xf numFmtId="0" fontId="18" fillId="0" borderId="25" xfId="8" applyFont="1" applyFill="1" applyBorder="1" applyAlignment="1">
      <alignment vertical="center"/>
    </xf>
    <xf numFmtId="0" fontId="18" fillId="0" borderId="46" xfId="8" applyFont="1" applyFill="1" applyBorder="1" applyAlignment="1">
      <alignment vertical="center"/>
    </xf>
    <xf numFmtId="178" fontId="18" fillId="0" borderId="45" xfId="8" applyNumberFormat="1" applyFont="1" applyFill="1" applyBorder="1" applyAlignment="1">
      <alignment horizontal="right" vertical="center" shrinkToFit="1"/>
    </xf>
    <xf numFmtId="178" fontId="18" fillId="0" borderId="25" xfId="8" applyNumberFormat="1" applyFont="1" applyFill="1" applyBorder="1" applyAlignment="1">
      <alignment horizontal="right" vertical="center" shrinkToFit="1"/>
    </xf>
    <xf numFmtId="178" fontId="18" fillId="0" borderId="26" xfId="8" applyNumberFormat="1" applyFont="1" applyFill="1" applyBorder="1" applyAlignment="1">
      <alignment horizontal="right" vertical="center" shrinkToFit="1"/>
    </xf>
    <xf numFmtId="0" fontId="18" fillId="0" borderId="11" xfId="8" applyFont="1" applyFill="1" applyBorder="1" applyAlignment="1">
      <alignment horizontal="center" vertical="center" textRotation="255"/>
    </xf>
    <xf numFmtId="0" fontId="18" fillId="0" borderId="12" xfId="8" applyFont="1" applyFill="1" applyBorder="1" applyAlignment="1">
      <alignment horizontal="center" vertical="center" textRotation="255"/>
    </xf>
    <xf numFmtId="0" fontId="18" fillId="0" borderId="48" xfId="8" applyFont="1" applyFill="1" applyBorder="1" applyAlignment="1">
      <alignment horizontal="center" vertical="center" textRotation="255"/>
    </xf>
    <xf numFmtId="0" fontId="18" fillId="0" borderId="7" xfId="8" applyFont="1" applyFill="1" applyBorder="1" applyAlignment="1">
      <alignment horizontal="center" vertical="center" textRotation="255"/>
    </xf>
    <xf numFmtId="0" fontId="18" fillId="0" borderId="0" xfId="8" applyFont="1" applyFill="1" applyBorder="1" applyAlignment="1">
      <alignment horizontal="center" vertical="center" textRotation="255"/>
    </xf>
    <xf numFmtId="0" fontId="18" fillId="0" borderId="38" xfId="8" applyFont="1" applyFill="1" applyBorder="1" applyAlignment="1">
      <alignment horizontal="center" vertical="center" textRotation="255"/>
    </xf>
    <xf numFmtId="0" fontId="18" fillId="0" borderId="24" xfId="8" applyFont="1" applyFill="1" applyBorder="1" applyAlignment="1">
      <alignment horizontal="center" vertical="center" textRotation="255"/>
    </xf>
    <xf numFmtId="0" fontId="18" fillId="0" borderId="54" xfId="8" applyFont="1" applyFill="1" applyBorder="1" applyAlignment="1">
      <alignment horizontal="center" vertical="center" textRotation="255"/>
    </xf>
    <xf numFmtId="0" fontId="18" fillId="0" borderId="40" xfId="8" applyFont="1" applyFill="1" applyBorder="1" applyAlignment="1">
      <alignment horizontal="center" vertical="center" textRotation="255"/>
    </xf>
    <xf numFmtId="0" fontId="18" fillId="0" borderId="41" xfId="8" applyFont="1" applyFill="1" applyBorder="1" applyAlignment="1">
      <alignment horizontal="center" vertical="center"/>
    </xf>
    <xf numFmtId="0" fontId="18" fillId="0" borderId="54" xfId="8" applyFont="1" applyFill="1" applyBorder="1" applyAlignment="1">
      <alignment horizontal="center" vertical="center"/>
    </xf>
    <xf numFmtId="0" fontId="18" fillId="0" borderId="40" xfId="8" applyFont="1" applyFill="1" applyBorder="1" applyAlignment="1">
      <alignment horizontal="center" vertical="center"/>
    </xf>
    <xf numFmtId="0" fontId="12" fillId="0" borderId="12" xfId="8" applyFill="1" applyBorder="1" applyAlignment="1">
      <alignment vertical="center"/>
    </xf>
    <xf numFmtId="0" fontId="12" fillId="0" borderId="48" xfId="8" applyFill="1" applyBorder="1" applyAlignment="1">
      <alignment vertical="center"/>
    </xf>
    <xf numFmtId="0" fontId="12" fillId="0" borderId="37" xfId="8" applyFill="1" applyBorder="1" applyAlignment="1">
      <alignment vertical="center"/>
    </xf>
    <xf numFmtId="0" fontId="12" fillId="0" borderId="54" xfId="8" applyFill="1" applyBorder="1" applyAlignment="1">
      <alignment vertical="center"/>
    </xf>
    <xf numFmtId="0" fontId="12" fillId="0" borderId="40" xfId="8" applyFill="1" applyBorder="1" applyAlignment="1">
      <alignment vertical="center"/>
    </xf>
    <xf numFmtId="0" fontId="18" fillId="0" borderId="41" xfId="8" applyFont="1" applyFill="1" applyBorder="1" applyAlignment="1">
      <alignment horizontal="center" vertical="center" wrapText="1"/>
    </xf>
    <xf numFmtId="0" fontId="18" fillId="0" borderId="12" xfId="8" applyFont="1" applyFill="1" applyBorder="1" applyAlignment="1">
      <alignment horizontal="center" vertical="center" wrapText="1"/>
    </xf>
    <xf numFmtId="0" fontId="12" fillId="0" borderId="13" xfId="8" applyFill="1" applyBorder="1" applyAlignment="1">
      <alignment vertical="center"/>
    </xf>
    <xf numFmtId="0" fontId="12" fillId="0" borderId="68" xfId="8" applyFill="1" applyBorder="1" applyAlignment="1">
      <alignment vertical="center"/>
    </xf>
    <xf numFmtId="0" fontId="18" fillId="0" borderId="44" xfId="8" applyFont="1" applyFill="1" applyBorder="1" applyAlignment="1">
      <alignment vertical="center"/>
    </xf>
    <xf numFmtId="0" fontId="18" fillId="0" borderId="18" xfId="8" applyFont="1" applyFill="1" applyBorder="1" applyAlignment="1">
      <alignment vertical="center"/>
    </xf>
    <xf numFmtId="0" fontId="18" fillId="0" borderId="43" xfId="8" applyFont="1" applyFill="1" applyBorder="1" applyAlignment="1">
      <alignment vertical="center"/>
    </xf>
    <xf numFmtId="185" fontId="18" fillId="0" borderId="44" xfId="8" applyNumberFormat="1" applyFont="1" applyFill="1" applyBorder="1" applyAlignment="1">
      <alignment horizontal="right" vertical="center" shrinkToFit="1"/>
    </xf>
    <xf numFmtId="185" fontId="18" fillId="0" borderId="18" xfId="8" applyNumberFormat="1" applyFont="1" applyFill="1" applyBorder="1" applyAlignment="1">
      <alignment horizontal="right" vertical="center" shrinkToFit="1"/>
    </xf>
    <xf numFmtId="185" fontId="18" fillId="0" borderId="19" xfId="8" applyNumberFormat="1" applyFont="1" applyFill="1" applyBorder="1" applyAlignment="1">
      <alignment horizontal="right" vertical="center" shrinkToFit="1"/>
    </xf>
    <xf numFmtId="0" fontId="18" fillId="0" borderId="70" xfId="8" applyFont="1" applyFill="1" applyBorder="1" applyAlignment="1">
      <alignment horizontal="left" vertical="center"/>
    </xf>
    <xf numFmtId="0" fontId="18" fillId="0" borderId="71" xfId="8" applyFont="1" applyFill="1" applyBorder="1" applyAlignment="1">
      <alignment horizontal="left" vertical="center"/>
    </xf>
    <xf numFmtId="0" fontId="18" fillId="0" borderId="73" xfId="8" applyFont="1" applyFill="1" applyBorder="1" applyAlignment="1">
      <alignment horizontal="left" vertical="center"/>
    </xf>
    <xf numFmtId="0" fontId="18" fillId="0" borderId="39" xfId="8" applyFont="1" applyFill="1" applyBorder="1" applyAlignment="1">
      <alignment vertical="center"/>
    </xf>
    <xf numFmtId="0" fontId="18" fillId="0" borderId="31" xfId="8" applyFont="1" applyFill="1" applyBorder="1" applyAlignment="1">
      <alignment vertical="center"/>
    </xf>
    <xf numFmtId="0" fontId="18" fillId="0" borderId="42" xfId="8" applyFont="1" applyFill="1" applyBorder="1" applyAlignment="1">
      <alignment vertical="center"/>
    </xf>
    <xf numFmtId="186" fontId="18" fillId="0" borderId="7" xfId="8" applyNumberFormat="1" applyFont="1" applyFill="1" applyBorder="1" applyAlignment="1">
      <alignment horizontal="right" vertical="center" shrinkToFit="1"/>
    </xf>
    <xf numFmtId="186" fontId="18" fillId="0" borderId="0" xfId="8" applyNumberFormat="1" applyFont="1" applyFill="1" applyBorder="1" applyAlignment="1">
      <alignment horizontal="right" vertical="center" shrinkToFit="1"/>
    </xf>
    <xf numFmtId="186" fontId="18" fillId="0" borderId="69" xfId="8" applyNumberFormat="1" applyFont="1" applyFill="1" applyBorder="1" applyAlignment="1">
      <alignment horizontal="right" vertical="center" shrinkToFit="1"/>
    </xf>
    <xf numFmtId="0" fontId="22" fillId="0" borderId="36" xfId="9" applyFont="1" applyFill="1" applyBorder="1" applyAlignment="1">
      <alignment horizontal="center" vertical="center" wrapText="1"/>
    </xf>
    <xf numFmtId="0" fontId="22" fillId="0" borderId="8" xfId="9" applyFont="1" applyFill="1" applyBorder="1" applyAlignment="1">
      <alignment horizontal="center" vertical="center" wrapText="1"/>
    </xf>
    <xf numFmtId="0" fontId="22" fillId="0" borderId="23" xfId="9" applyFont="1" applyFill="1" applyBorder="1" applyAlignment="1">
      <alignment horizontal="center" vertical="center" wrapText="1"/>
    </xf>
    <xf numFmtId="0" fontId="22" fillId="0" borderId="7" xfId="9" applyFont="1" applyFill="1" applyBorder="1" applyAlignment="1">
      <alignment horizontal="center" vertical="center" wrapText="1"/>
    </xf>
    <xf numFmtId="0" fontId="22" fillId="0" borderId="0" xfId="9" applyFont="1" applyFill="1" applyBorder="1" applyAlignment="1">
      <alignment horizontal="center" vertical="center" wrapText="1"/>
    </xf>
    <xf numFmtId="0" fontId="22" fillId="0" borderId="38" xfId="9" applyFont="1" applyFill="1" applyBorder="1" applyAlignment="1">
      <alignment horizontal="center" vertical="center" wrapText="1"/>
    </xf>
    <xf numFmtId="0" fontId="22" fillId="0" borderId="70" xfId="9" applyFont="1" applyFill="1" applyBorder="1" applyAlignment="1">
      <alignment horizontal="center" vertical="center" wrapText="1"/>
    </xf>
    <xf numFmtId="0" fontId="22" fillId="0" borderId="71" xfId="9" applyFont="1" applyFill="1" applyBorder="1" applyAlignment="1">
      <alignment horizontal="center" vertical="center" wrapText="1"/>
    </xf>
    <xf numFmtId="0" fontId="22" fillId="0" borderId="72" xfId="9" applyFont="1" applyFill="1" applyBorder="1" applyAlignment="1">
      <alignment horizontal="center" vertical="center" wrapText="1"/>
    </xf>
    <xf numFmtId="0" fontId="22" fillId="0" borderId="62" xfId="8" applyFont="1" applyFill="1" applyBorder="1" applyAlignment="1">
      <alignment vertical="center"/>
    </xf>
    <xf numFmtId="0" fontId="22" fillId="0" borderId="25" xfId="8" applyFont="1" applyFill="1" applyBorder="1" applyAlignment="1">
      <alignment vertical="center"/>
    </xf>
    <xf numFmtId="0" fontId="22" fillId="0" borderId="46" xfId="8" applyFont="1" applyFill="1" applyBorder="1" applyAlignment="1">
      <alignment vertical="center"/>
    </xf>
    <xf numFmtId="178" fontId="22" fillId="0" borderId="62" xfId="8" applyNumberFormat="1" applyFont="1" applyFill="1" applyBorder="1" applyAlignment="1">
      <alignment horizontal="right" vertical="center" shrinkToFit="1"/>
    </xf>
    <xf numFmtId="178" fontId="22" fillId="0" borderId="8" xfId="8" applyNumberFormat="1" applyFont="1" applyFill="1" applyBorder="1" applyAlignment="1">
      <alignment horizontal="right" vertical="center" shrinkToFit="1"/>
    </xf>
    <xf numFmtId="178" fontId="22" fillId="0" borderId="9" xfId="8" applyNumberFormat="1" applyFont="1" applyFill="1" applyBorder="1" applyAlignment="1">
      <alignment horizontal="right" vertical="center" shrinkToFit="1"/>
    </xf>
    <xf numFmtId="0" fontId="18" fillId="0" borderId="48" xfId="8" applyFont="1" applyFill="1" applyBorder="1" applyAlignment="1">
      <alignment horizontal="center" vertical="center" wrapText="1"/>
    </xf>
    <xf numFmtId="0" fontId="18" fillId="0" borderId="37" xfId="8" applyFont="1" applyFill="1" applyBorder="1" applyAlignment="1">
      <alignment horizontal="center" vertical="center" wrapText="1"/>
    </xf>
    <xf numFmtId="0" fontId="18" fillId="0" borderId="54" xfId="8" applyFont="1" applyFill="1" applyBorder="1" applyAlignment="1">
      <alignment horizontal="center" vertical="center" wrapText="1"/>
    </xf>
    <xf numFmtId="0" fontId="18" fillId="0" borderId="40" xfId="8" applyFont="1" applyFill="1" applyBorder="1" applyAlignment="1">
      <alignment horizontal="center" vertical="center" wrapText="1"/>
    </xf>
    <xf numFmtId="0" fontId="22" fillId="0" borderId="39" xfId="9" applyFont="1" applyFill="1" applyBorder="1" applyAlignment="1">
      <alignment horizontal="center" vertical="center" shrinkToFit="1"/>
    </xf>
    <xf numFmtId="0" fontId="22" fillId="0" borderId="31" xfId="9" applyFont="1" applyFill="1" applyBorder="1" applyAlignment="1">
      <alignment horizontal="center" vertical="center" shrinkToFit="1"/>
    </xf>
    <xf numFmtId="0" fontId="22" fillId="0" borderId="42" xfId="9" applyFont="1" applyFill="1" applyBorder="1" applyAlignment="1">
      <alignment horizontal="center" vertical="center" shrinkToFit="1"/>
    </xf>
    <xf numFmtId="178" fontId="22" fillId="0" borderId="39" xfId="8" applyNumberFormat="1" applyFont="1" applyFill="1" applyBorder="1" applyAlignment="1">
      <alignment horizontal="right" vertical="center" shrinkToFit="1"/>
    </xf>
    <xf numFmtId="178" fontId="22" fillId="0" borderId="31" xfId="8" applyNumberFormat="1" applyFont="1" applyFill="1" applyBorder="1" applyAlignment="1">
      <alignment horizontal="right" vertical="center" shrinkToFit="1"/>
    </xf>
    <xf numFmtId="178" fontId="22" fillId="0" borderId="32" xfId="8" applyNumberFormat="1" applyFont="1" applyFill="1" applyBorder="1" applyAlignment="1">
      <alignment horizontal="right" vertical="center" shrinkToFit="1"/>
    </xf>
    <xf numFmtId="0" fontId="22" fillId="0" borderId="70" xfId="7" applyFont="1" applyFill="1" applyBorder="1" applyAlignment="1">
      <alignment horizontal="left" vertical="center"/>
    </xf>
    <xf numFmtId="0" fontId="22" fillId="0" borderId="71" xfId="7" applyFont="1" applyFill="1" applyBorder="1" applyAlignment="1">
      <alignment horizontal="left" vertical="center"/>
    </xf>
    <xf numFmtId="0" fontId="22" fillId="0" borderId="73" xfId="7" applyFont="1" applyFill="1" applyBorder="1" applyAlignment="1">
      <alignment horizontal="left" vertical="center"/>
    </xf>
    <xf numFmtId="0" fontId="24" fillId="0" borderId="41" xfId="8" applyFont="1" applyFill="1" applyBorder="1" applyAlignment="1">
      <alignment horizontal="center" vertical="center" wrapText="1"/>
    </xf>
    <xf numFmtId="0" fontId="24" fillId="0" borderId="12" xfId="8" applyFont="1" applyFill="1" applyBorder="1" applyAlignment="1">
      <alignment horizontal="center" vertical="center" wrapText="1"/>
    </xf>
    <xf numFmtId="0" fontId="24" fillId="0" borderId="13" xfId="8" applyFont="1" applyFill="1" applyBorder="1" applyAlignment="1">
      <alignment horizontal="center" vertical="center" wrapText="1"/>
    </xf>
    <xf numFmtId="0" fontId="24" fillId="0" borderId="37" xfId="8" applyFont="1" applyFill="1" applyBorder="1" applyAlignment="1">
      <alignment horizontal="center" vertical="center" wrapText="1"/>
    </xf>
    <xf numFmtId="0" fontId="24" fillId="0" borderId="54" xfId="8" applyFont="1" applyFill="1" applyBorder="1" applyAlignment="1">
      <alignment horizontal="center" vertical="center" wrapText="1"/>
    </xf>
    <xf numFmtId="0" fontId="24" fillId="0" borderId="68" xfId="8" applyFont="1" applyFill="1" applyBorder="1" applyAlignment="1">
      <alignment horizontal="center" vertical="center" wrapText="1"/>
    </xf>
    <xf numFmtId="181" fontId="18" fillId="0" borderId="70" xfId="8" applyNumberFormat="1" applyFont="1" applyFill="1" applyBorder="1" applyAlignment="1">
      <alignment horizontal="right" vertical="center" shrinkToFit="1"/>
    </xf>
    <xf numFmtId="181" fontId="18" fillId="0" borderId="71" xfId="8" applyNumberFormat="1" applyFont="1" applyFill="1" applyBorder="1" applyAlignment="1">
      <alignment horizontal="right" vertical="center" shrinkToFit="1"/>
    </xf>
    <xf numFmtId="181" fontId="18" fillId="0" borderId="73" xfId="8" applyNumberFormat="1" applyFont="1" applyFill="1" applyBorder="1" applyAlignment="1">
      <alignment horizontal="right" vertical="center" shrinkToFit="1"/>
    </xf>
    <xf numFmtId="0" fontId="22" fillId="0" borderId="41" xfId="8" applyFont="1" applyFill="1" applyBorder="1" applyAlignment="1">
      <alignment vertical="center"/>
    </xf>
    <xf numFmtId="0" fontId="22" fillId="0" borderId="12" xfId="8" applyFont="1" applyFill="1" applyBorder="1" applyAlignment="1">
      <alignment vertical="center"/>
    </xf>
    <xf numFmtId="0" fontId="22" fillId="0" borderId="48" xfId="8" applyFont="1" applyFill="1" applyBorder="1" applyAlignment="1">
      <alignment vertical="center"/>
    </xf>
    <xf numFmtId="178" fontId="22" fillId="0" borderId="41" xfId="8" applyNumberFormat="1" applyFont="1" applyFill="1" applyBorder="1" applyAlignment="1">
      <alignment horizontal="right" vertical="center" shrinkToFit="1"/>
    </xf>
    <xf numFmtId="178" fontId="22" fillId="0" borderId="12" xfId="8" applyNumberFormat="1" applyFont="1" applyFill="1" applyBorder="1" applyAlignment="1">
      <alignment horizontal="right" vertical="center" shrinkToFit="1"/>
    </xf>
    <xf numFmtId="178" fontId="22" fillId="0" borderId="13" xfId="8" applyNumberFormat="1" applyFont="1" applyFill="1" applyBorder="1" applyAlignment="1">
      <alignment horizontal="right" vertical="center" shrinkToFit="1"/>
    </xf>
    <xf numFmtId="0" fontId="24" fillId="0" borderId="0" xfId="8" applyFont="1" applyFill="1" applyBorder="1" applyAlignment="1">
      <alignment horizontal="left" vertical="center" wrapText="1"/>
    </xf>
    <xf numFmtId="0" fontId="24" fillId="0" borderId="69" xfId="8" applyFont="1" applyFill="1" applyBorder="1" applyAlignment="1">
      <alignment horizontal="left" vertical="center" wrapText="1"/>
    </xf>
    <xf numFmtId="0" fontId="18" fillId="0" borderId="36" xfId="6" applyFont="1" applyBorder="1" applyAlignment="1">
      <alignment horizontal="left" vertical="center"/>
    </xf>
    <xf numFmtId="0" fontId="18" fillId="0" borderId="8" xfId="6" applyFont="1" applyBorder="1" applyAlignment="1">
      <alignment horizontal="left" vertical="center"/>
    </xf>
    <xf numFmtId="0" fontId="18" fillId="0" borderId="9" xfId="6" applyFont="1" applyBorder="1" applyAlignment="1">
      <alignment horizontal="left" vertical="center"/>
    </xf>
    <xf numFmtId="0" fontId="22" fillId="0" borderId="75" xfId="9" applyFont="1" applyFill="1" applyBorder="1" applyAlignment="1">
      <alignment horizontal="center" vertical="center" shrinkToFit="1"/>
    </xf>
    <xf numFmtId="0" fontId="22" fillId="0" borderId="71" xfId="9" applyFont="1" applyFill="1" applyBorder="1" applyAlignment="1">
      <alignment horizontal="center" vertical="center" shrinkToFit="1"/>
    </xf>
    <xf numFmtId="0" fontId="22" fillId="0" borderId="72" xfId="9" applyFont="1" applyFill="1" applyBorder="1" applyAlignment="1">
      <alignment horizontal="center" vertical="center" shrinkToFit="1"/>
    </xf>
    <xf numFmtId="185" fontId="22" fillId="0" borderId="39" xfId="8" applyNumberFormat="1" applyFont="1" applyFill="1" applyBorder="1" applyAlignment="1">
      <alignment horizontal="right" vertical="center" shrinkToFit="1"/>
    </xf>
    <xf numFmtId="185" fontId="22" fillId="0" borderId="31" xfId="8" applyNumberFormat="1" applyFont="1" applyFill="1" applyBorder="1" applyAlignment="1">
      <alignment horizontal="right" vertical="center" shrinkToFit="1"/>
    </xf>
    <xf numFmtId="185" fontId="22" fillId="0" borderId="32" xfId="8" applyNumberFormat="1" applyFont="1" applyFill="1" applyBorder="1" applyAlignment="1">
      <alignment horizontal="right" vertical="center" shrinkToFit="1"/>
    </xf>
    <xf numFmtId="0" fontId="22" fillId="0" borderId="31" xfId="8" applyFont="1" applyFill="1" applyBorder="1" applyAlignment="1">
      <alignment vertical="center"/>
    </xf>
    <xf numFmtId="0" fontId="22" fillId="0" borderId="42" xfId="8" applyFont="1" applyFill="1" applyBorder="1" applyAlignment="1">
      <alignment vertical="center"/>
    </xf>
    <xf numFmtId="0" fontId="18" fillId="0" borderId="76" xfId="8" applyFont="1" applyFill="1" applyBorder="1" applyAlignment="1">
      <alignment horizontal="center" vertical="center"/>
    </xf>
    <xf numFmtId="178" fontId="18" fillId="0" borderId="77" xfId="8" applyNumberFormat="1" applyFont="1" applyFill="1" applyBorder="1" applyAlignment="1">
      <alignment horizontal="right" vertical="center" shrinkToFit="1"/>
    </xf>
    <xf numFmtId="178" fontId="18" fillId="0" borderId="2" xfId="8" applyNumberFormat="1" applyFont="1" applyFill="1" applyBorder="1" applyAlignment="1">
      <alignment horizontal="right" vertical="center" shrinkToFit="1"/>
    </xf>
    <xf numFmtId="178" fontId="18" fillId="0" borderId="70" xfId="8" applyNumberFormat="1" applyFont="1" applyFill="1" applyBorder="1" applyAlignment="1">
      <alignment horizontal="right" vertical="center" shrinkToFit="1"/>
    </xf>
    <xf numFmtId="178" fontId="18" fillId="0" borderId="71" xfId="8" applyNumberFormat="1" applyFont="1" applyFill="1" applyBorder="1" applyAlignment="1">
      <alignment horizontal="right" vertical="center" shrinkToFit="1"/>
    </xf>
    <xf numFmtId="178" fontId="18" fillId="0" borderId="73" xfId="8" applyNumberFormat="1" applyFont="1" applyFill="1" applyBorder="1" applyAlignment="1">
      <alignment horizontal="right" vertical="center" shrinkToFit="1"/>
    </xf>
    <xf numFmtId="0" fontId="18" fillId="0" borderId="70" xfId="8" applyFont="1" applyFill="1" applyBorder="1" applyAlignment="1">
      <alignment horizontal="center" vertical="center" shrinkToFit="1"/>
    </xf>
    <xf numFmtId="0" fontId="18" fillId="0" borderId="71" xfId="8" applyFont="1" applyFill="1" applyBorder="1" applyAlignment="1">
      <alignment horizontal="center" vertical="center" shrinkToFit="1"/>
    </xf>
    <xf numFmtId="0" fontId="18" fillId="0" borderId="72" xfId="8" applyFont="1" applyFill="1" applyBorder="1" applyAlignment="1">
      <alignment horizontal="center" vertical="center" shrinkToFit="1"/>
    </xf>
    <xf numFmtId="181" fontId="18" fillId="0" borderId="44" xfId="8" applyNumberFormat="1" applyFont="1" applyFill="1" applyBorder="1" applyAlignment="1">
      <alignment horizontal="right" vertical="center" shrinkToFit="1"/>
    </xf>
    <xf numFmtId="181" fontId="18" fillId="0" borderId="18" xfId="8" applyNumberFormat="1" applyFont="1" applyFill="1" applyBorder="1" applyAlignment="1">
      <alignment horizontal="right" vertical="center" shrinkToFit="1"/>
    </xf>
    <xf numFmtId="181" fontId="18" fillId="0" borderId="19" xfId="8" applyNumberFormat="1" applyFont="1" applyFill="1" applyBorder="1" applyAlignment="1">
      <alignment horizontal="right" vertical="center" shrinkToFit="1"/>
    </xf>
    <xf numFmtId="0" fontId="22" fillId="0" borderId="36" xfId="7" applyFont="1" applyFill="1" applyBorder="1" applyAlignment="1">
      <alignment horizontal="center" vertical="center" wrapText="1"/>
    </xf>
    <xf numFmtId="0" fontId="12" fillId="0" borderId="8" xfId="8" applyFill="1" applyBorder="1" applyAlignment="1">
      <alignment horizontal="center" vertical="center" wrapText="1"/>
    </xf>
    <xf numFmtId="0" fontId="12" fillId="0" borderId="9" xfId="8" applyFill="1" applyBorder="1" applyAlignment="1">
      <alignment horizontal="center" vertical="center" wrapText="1"/>
    </xf>
    <xf numFmtId="0" fontId="12" fillId="0" borderId="7" xfId="8" applyFill="1" applyBorder="1" applyAlignment="1">
      <alignment horizontal="center" vertical="center" wrapText="1"/>
    </xf>
    <xf numFmtId="0" fontId="12" fillId="0" borderId="0" xfId="8" applyFill="1" applyAlignment="1">
      <alignment horizontal="center" vertical="center" wrapText="1"/>
    </xf>
    <xf numFmtId="0" fontId="12" fillId="0" borderId="69" xfId="8" applyFill="1" applyBorder="1" applyAlignment="1">
      <alignment horizontal="center" vertical="center" wrapText="1"/>
    </xf>
    <xf numFmtId="0" fontId="12" fillId="0" borderId="70" xfId="8" applyFill="1" applyBorder="1" applyAlignment="1">
      <alignment horizontal="center" vertical="center" wrapText="1"/>
    </xf>
    <xf numFmtId="0" fontId="12" fillId="0" borderId="71" xfId="8" applyFill="1" applyBorder="1" applyAlignment="1">
      <alignment horizontal="center" vertical="center" wrapText="1"/>
    </xf>
    <xf numFmtId="0" fontId="12" fillId="0" borderId="73" xfId="8" applyFill="1" applyBorder="1" applyAlignment="1">
      <alignment horizontal="center" vertical="center" wrapText="1"/>
    </xf>
    <xf numFmtId="0" fontId="24" fillId="0" borderId="71" xfId="8" applyFont="1" applyFill="1" applyBorder="1" applyAlignment="1">
      <alignment horizontal="left" vertical="center" wrapText="1"/>
    </xf>
    <xf numFmtId="0" fontId="24" fillId="0" borderId="73" xfId="8" applyFont="1" applyFill="1" applyBorder="1" applyAlignment="1">
      <alignment horizontal="left" vertical="center" wrapText="1"/>
    </xf>
    <xf numFmtId="0" fontId="18" fillId="0" borderId="0" xfId="8" applyFont="1" applyFill="1" applyBorder="1" applyAlignment="1">
      <alignment horizontal="center" vertical="center" shrinkToFit="1"/>
    </xf>
    <xf numFmtId="187" fontId="18" fillId="0" borderId="0" xfId="8" applyNumberFormat="1" applyFont="1" applyFill="1" applyBorder="1" applyAlignment="1" applyProtection="1">
      <alignment horizontal="center" vertical="center" shrinkToFit="1"/>
      <protection hidden="1"/>
    </xf>
    <xf numFmtId="0" fontId="24" fillId="0" borderId="0" xfId="8" applyNumberFormat="1" applyFont="1" applyFill="1" applyBorder="1" applyAlignment="1" applyProtection="1">
      <alignment horizontal="left" vertical="center" wrapText="1"/>
      <protection hidden="1"/>
    </xf>
    <xf numFmtId="49" fontId="18" fillId="0" borderId="0" xfId="8" applyNumberFormat="1" applyFont="1" applyFill="1" applyBorder="1" applyAlignment="1">
      <alignment horizontal="center" vertical="center"/>
    </xf>
    <xf numFmtId="0" fontId="18" fillId="0" borderId="0" xfId="8" applyFont="1" applyFill="1" applyBorder="1" applyAlignment="1" applyProtection="1">
      <alignment horizontal="center" vertical="center" shrinkToFit="1"/>
      <protection hidden="1"/>
    </xf>
    <xf numFmtId="49" fontId="21" fillId="0" borderId="1" xfId="10" applyNumberFormat="1" applyFont="1" applyFill="1" applyBorder="1" applyAlignment="1">
      <alignment horizontal="center" vertical="center"/>
    </xf>
    <xf numFmtId="49" fontId="21" fillId="0" borderId="2" xfId="10" applyNumberFormat="1" applyFont="1" applyFill="1" applyBorder="1" applyAlignment="1">
      <alignment horizontal="center" vertical="center"/>
    </xf>
    <xf numFmtId="49" fontId="21" fillId="0" borderId="3" xfId="10" applyNumberFormat="1" applyFont="1" applyFill="1" applyBorder="1" applyAlignment="1">
      <alignment horizontal="center" vertical="center"/>
    </xf>
    <xf numFmtId="0" fontId="18" fillId="0" borderId="39" xfId="10" applyFont="1" applyBorder="1" applyAlignment="1">
      <alignment horizontal="center" vertical="center"/>
    </xf>
    <xf numFmtId="0" fontId="18" fillId="0" borderId="31" xfId="10" applyFont="1" applyBorder="1" applyAlignment="1">
      <alignment horizontal="center" vertical="center"/>
    </xf>
    <xf numFmtId="0" fontId="18" fillId="0" borderId="42" xfId="10" applyFont="1" applyBorder="1" applyAlignment="1">
      <alignment horizontal="center" vertical="center"/>
    </xf>
    <xf numFmtId="0" fontId="18" fillId="0" borderId="34" xfId="10" applyFont="1" applyBorder="1" applyAlignment="1">
      <alignment horizontal="center" vertical="center"/>
    </xf>
    <xf numFmtId="0" fontId="18" fillId="0" borderId="41" xfId="10" applyFont="1" applyBorder="1">
      <alignment vertical="center"/>
    </xf>
    <xf numFmtId="0" fontId="18" fillId="0" borderId="12" xfId="10" applyFont="1" applyBorder="1">
      <alignment vertical="center"/>
    </xf>
    <xf numFmtId="0" fontId="18" fillId="0" borderId="48" xfId="10" applyFont="1" applyBorder="1">
      <alignment vertical="center"/>
    </xf>
    <xf numFmtId="178" fontId="18" fillId="0" borderId="41" xfId="10" applyNumberFormat="1" applyFont="1" applyFill="1" applyBorder="1" applyAlignment="1">
      <alignment horizontal="right" vertical="center" shrinkToFit="1"/>
    </xf>
    <xf numFmtId="178" fontId="18" fillId="0" borderId="12" xfId="10" applyNumberFormat="1" applyFont="1" applyFill="1" applyBorder="1" applyAlignment="1">
      <alignment horizontal="right" vertical="center" shrinkToFit="1"/>
    </xf>
    <xf numFmtId="178" fontId="18" fillId="0" borderId="78" xfId="10" applyNumberFormat="1" applyFont="1" applyFill="1" applyBorder="1" applyAlignment="1">
      <alignment horizontal="right" vertical="center" shrinkToFit="1"/>
    </xf>
    <xf numFmtId="181" fontId="18" fillId="0" borderId="79" xfId="10" applyNumberFormat="1" applyFont="1" applyFill="1" applyBorder="1" applyAlignment="1">
      <alignment horizontal="right" vertical="center" shrinkToFit="1"/>
    </xf>
    <xf numFmtId="178" fontId="18" fillId="0" borderId="79" xfId="10" applyNumberFormat="1" applyFont="1" applyFill="1" applyBorder="1" applyAlignment="1">
      <alignment horizontal="right" vertical="center" shrinkToFit="1"/>
    </xf>
    <xf numFmtId="181" fontId="18" fillId="0" borderId="80" xfId="10" applyNumberFormat="1" applyFont="1" applyFill="1" applyBorder="1" applyAlignment="1">
      <alignment horizontal="right" vertical="center" shrinkToFit="1"/>
    </xf>
    <xf numFmtId="181" fontId="18" fillId="0" borderId="12" xfId="10" applyNumberFormat="1" applyFont="1" applyFill="1" applyBorder="1" applyAlignment="1">
      <alignment horizontal="right" vertical="center" shrinkToFit="1"/>
    </xf>
    <xf numFmtId="181" fontId="18" fillId="0" borderId="48" xfId="10" applyNumberFormat="1" applyFont="1" applyFill="1" applyBorder="1" applyAlignment="1">
      <alignment horizontal="right" vertical="center" shrinkToFit="1"/>
    </xf>
    <xf numFmtId="0" fontId="18" fillId="0" borderId="65" xfId="10" applyFont="1" applyBorder="1">
      <alignment vertical="center"/>
    </xf>
    <xf numFmtId="0" fontId="18" fillId="0" borderId="0" xfId="10" applyFont="1" applyBorder="1">
      <alignment vertical="center"/>
    </xf>
    <xf numFmtId="0" fontId="18" fillId="0" borderId="38" xfId="10" applyFont="1" applyBorder="1">
      <alignment vertical="center"/>
    </xf>
    <xf numFmtId="178" fontId="18" fillId="0" borderId="65" xfId="10" applyNumberFormat="1" applyFont="1" applyFill="1" applyBorder="1" applyAlignment="1">
      <alignment horizontal="right" vertical="center" shrinkToFit="1"/>
    </xf>
    <xf numFmtId="178" fontId="18" fillId="0" borderId="0" xfId="10" applyNumberFormat="1" applyFont="1" applyFill="1" applyBorder="1" applyAlignment="1">
      <alignment horizontal="right" vertical="center" shrinkToFit="1"/>
    </xf>
    <xf numFmtId="178" fontId="18" fillId="0" borderId="81" xfId="10" applyNumberFormat="1" applyFont="1" applyFill="1" applyBorder="1" applyAlignment="1">
      <alignment horizontal="right" vertical="center" shrinkToFit="1"/>
    </xf>
    <xf numFmtId="181" fontId="18" fillId="0" borderId="82" xfId="10" applyNumberFormat="1" applyFont="1" applyFill="1" applyBorder="1" applyAlignment="1">
      <alignment horizontal="right" vertical="center" shrinkToFit="1"/>
    </xf>
    <xf numFmtId="178" fontId="18" fillId="0" borderId="82" xfId="10" applyNumberFormat="1" applyFont="1" applyFill="1" applyBorder="1" applyAlignment="1">
      <alignment horizontal="right" vertical="center" shrinkToFit="1"/>
    </xf>
    <xf numFmtId="181" fontId="18" fillId="0" borderId="84" xfId="10" applyNumberFormat="1" applyFont="1" applyFill="1" applyBorder="1" applyAlignment="1">
      <alignment horizontal="right" vertical="center" shrinkToFit="1"/>
    </xf>
    <xf numFmtId="181" fontId="18" fillId="0" borderId="0" xfId="10" applyNumberFormat="1" applyFont="1" applyFill="1" applyBorder="1" applyAlignment="1">
      <alignment horizontal="right" vertical="center" shrinkToFit="1"/>
    </xf>
    <xf numFmtId="181" fontId="18" fillId="0" borderId="38" xfId="10" applyNumberFormat="1" applyFont="1" applyFill="1" applyBorder="1" applyAlignment="1">
      <alignment horizontal="right" vertical="center" shrinkToFit="1"/>
    </xf>
    <xf numFmtId="178" fontId="18" fillId="0" borderId="83" xfId="10" applyNumberFormat="1" applyFont="1" applyFill="1" applyBorder="1" applyAlignment="1">
      <alignment horizontal="right" vertical="center" shrinkToFit="1"/>
    </xf>
    <xf numFmtId="178" fontId="18" fillId="0" borderId="84" xfId="10" applyNumberFormat="1" applyFont="1" applyFill="1" applyBorder="1" applyAlignment="1">
      <alignment horizontal="right" vertical="center" shrinkToFit="1"/>
    </xf>
    <xf numFmtId="178" fontId="18" fillId="0" borderId="38" xfId="10" applyNumberFormat="1" applyFont="1" applyFill="1" applyBorder="1" applyAlignment="1">
      <alignment horizontal="right" vertical="center" shrinkToFit="1"/>
    </xf>
    <xf numFmtId="181" fontId="18" fillId="0" borderId="81" xfId="10" applyNumberFormat="1" applyFont="1" applyFill="1" applyBorder="1" applyAlignment="1">
      <alignment horizontal="right" vertical="center" shrinkToFit="1"/>
    </xf>
    <xf numFmtId="0" fontId="18" fillId="0" borderId="65" xfId="10" applyFont="1" applyBorder="1" applyAlignment="1">
      <alignment vertical="center"/>
    </xf>
    <xf numFmtId="0" fontId="11" fillId="0" borderId="0" xfId="6" applyAlignment="1">
      <alignment vertical="center"/>
    </xf>
    <xf numFmtId="0" fontId="11" fillId="0" borderId="38" xfId="6" applyBorder="1" applyAlignment="1">
      <alignment vertical="center"/>
    </xf>
    <xf numFmtId="0" fontId="11" fillId="0" borderId="0" xfId="6" applyBorder="1" applyAlignment="1">
      <alignment vertical="center"/>
    </xf>
    <xf numFmtId="0" fontId="18" fillId="0" borderId="37" xfId="10" applyFont="1" applyBorder="1">
      <alignment vertical="center"/>
    </xf>
    <xf numFmtId="0" fontId="18" fillId="0" borderId="54" xfId="10" applyFont="1" applyBorder="1">
      <alignment vertical="center"/>
    </xf>
    <xf numFmtId="0" fontId="18" fillId="0" borderId="40" xfId="10" applyFont="1" applyBorder="1">
      <alignment vertical="center"/>
    </xf>
    <xf numFmtId="0" fontId="24" fillId="0" borderId="39" xfId="10" applyFont="1" applyBorder="1" applyAlignment="1">
      <alignment horizontal="center" vertical="center"/>
    </xf>
    <xf numFmtId="0" fontId="24" fillId="0" borderId="31" xfId="10" applyFont="1" applyBorder="1" applyAlignment="1">
      <alignment horizontal="center" vertical="center"/>
    </xf>
    <xf numFmtId="0" fontId="24" fillId="0" borderId="42" xfId="10" applyFont="1" applyBorder="1" applyAlignment="1">
      <alignment horizontal="center" vertical="center"/>
    </xf>
    <xf numFmtId="181" fontId="18" fillId="0" borderId="85" xfId="10" applyNumberFormat="1" applyFont="1" applyFill="1" applyBorder="1" applyAlignment="1">
      <alignment horizontal="right" vertical="center" shrinkToFit="1"/>
    </xf>
    <xf numFmtId="181" fontId="18" fillId="0" borderId="54" xfId="10" applyNumberFormat="1" applyFont="1" applyFill="1" applyBorder="1" applyAlignment="1">
      <alignment horizontal="right" vertical="center" shrinkToFit="1"/>
    </xf>
    <xf numFmtId="181" fontId="18" fillId="0" borderId="86" xfId="10" applyNumberFormat="1" applyFont="1" applyFill="1" applyBorder="1" applyAlignment="1">
      <alignment horizontal="right" vertical="center" shrinkToFit="1"/>
    </xf>
    <xf numFmtId="0" fontId="1" fillId="0" borderId="0" xfId="10" applyFill="1" applyAlignment="1">
      <alignment horizontal="right" vertical="center" shrinkToFit="1"/>
    </xf>
    <xf numFmtId="0" fontId="1" fillId="0" borderId="81" xfId="10" applyFill="1" applyBorder="1" applyAlignment="1">
      <alignment horizontal="right" vertical="center" shrinkToFit="1"/>
    </xf>
    <xf numFmtId="181" fontId="1" fillId="0" borderId="0" xfId="10" applyNumberFormat="1" applyFill="1" applyAlignment="1">
      <alignment horizontal="right" vertical="center" shrinkToFit="1"/>
    </xf>
    <xf numFmtId="181" fontId="1" fillId="0" borderId="81" xfId="10" applyNumberFormat="1" applyFill="1" applyBorder="1" applyAlignment="1">
      <alignment horizontal="right" vertical="center" shrinkToFit="1"/>
    </xf>
    <xf numFmtId="181" fontId="1" fillId="0" borderId="38" xfId="10" applyNumberFormat="1" applyFill="1" applyBorder="1" applyAlignment="1">
      <alignment horizontal="right" vertical="center" shrinkToFit="1"/>
    </xf>
    <xf numFmtId="181" fontId="18" fillId="0" borderId="78" xfId="10" applyNumberFormat="1" applyFont="1" applyFill="1" applyBorder="1" applyAlignment="1">
      <alignment horizontal="right" vertical="center" shrinkToFit="1"/>
    </xf>
    <xf numFmtId="178" fontId="18" fillId="0" borderId="80" xfId="10" applyNumberFormat="1" applyFont="1" applyFill="1" applyBorder="1" applyAlignment="1">
      <alignment horizontal="right" vertical="center" shrinkToFit="1"/>
    </xf>
    <xf numFmtId="0" fontId="18" fillId="0" borderId="41" xfId="10" applyFont="1" applyBorder="1" applyAlignment="1">
      <alignment horizontal="center" vertical="center" textRotation="255"/>
    </xf>
    <xf numFmtId="0" fontId="18" fillId="0" borderId="48" xfId="10" applyFont="1" applyBorder="1" applyAlignment="1">
      <alignment horizontal="center" vertical="center" textRotation="255"/>
    </xf>
    <xf numFmtId="0" fontId="18" fillId="0" borderId="65" xfId="10" applyFont="1" applyBorder="1" applyAlignment="1">
      <alignment horizontal="center" vertical="center" textRotation="255"/>
    </xf>
    <xf numFmtId="0" fontId="18" fillId="0" borderId="38" xfId="10" applyFont="1" applyBorder="1" applyAlignment="1">
      <alignment horizontal="center" vertical="center" textRotation="255"/>
    </xf>
    <xf numFmtId="0" fontId="18" fillId="0" borderId="37" xfId="10" applyFont="1" applyBorder="1" applyAlignment="1">
      <alignment horizontal="center" vertical="center" textRotation="255"/>
    </xf>
    <xf numFmtId="0" fontId="18" fillId="0" borderId="40" xfId="10" applyFont="1" applyBorder="1" applyAlignment="1">
      <alignment horizontal="center" vertical="center" textRotation="255"/>
    </xf>
    <xf numFmtId="0" fontId="18" fillId="0" borderId="41" xfId="10" applyFont="1" applyBorder="1" applyAlignment="1">
      <alignment horizontal="center" vertical="center" wrapText="1"/>
    </xf>
    <xf numFmtId="0" fontId="18" fillId="0" borderId="12" xfId="10" applyFont="1" applyBorder="1" applyAlignment="1">
      <alignment horizontal="center" vertical="center" wrapText="1"/>
    </xf>
    <xf numFmtId="0" fontId="18" fillId="0" borderId="65" xfId="10" applyFont="1" applyBorder="1" applyAlignment="1">
      <alignment horizontal="center" vertical="center" wrapText="1"/>
    </xf>
    <xf numFmtId="0" fontId="18" fillId="0" borderId="0" xfId="10" applyFont="1" applyBorder="1" applyAlignment="1">
      <alignment horizontal="center" vertical="center" wrapText="1"/>
    </xf>
    <xf numFmtId="0" fontId="18" fillId="0" borderId="37" xfId="10" applyFont="1" applyBorder="1" applyAlignment="1">
      <alignment horizontal="center" vertical="center" wrapText="1"/>
    </xf>
    <xf numFmtId="0" fontId="18" fillId="0" borderId="54" xfId="10" applyFont="1" applyBorder="1" applyAlignment="1">
      <alignment horizontal="center" vertical="center" wrapText="1"/>
    </xf>
    <xf numFmtId="0" fontId="18" fillId="0" borderId="12" xfId="10" applyFont="1" applyBorder="1" applyAlignment="1">
      <alignment vertical="center" textRotation="255"/>
    </xf>
    <xf numFmtId="0" fontId="18" fillId="0" borderId="0" xfId="10" applyFont="1" applyBorder="1" applyAlignment="1">
      <alignment vertical="center" textRotation="255"/>
    </xf>
    <xf numFmtId="0" fontId="18" fillId="0" borderId="54" xfId="10" applyFont="1" applyBorder="1" applyAlignment="1">
      <alignment vertical="center" textRotation="255"/>
    </xf>
    <xf numFmtId="181" fontId="18" fillId="0" borderId="41" xfId="10" applyNumberFormat="1" applyFont="1" applyFill="1" applyBorder="1" applyAlignment="1">
      <alignment horizontal="right" vertical="center"/>
    </xf>
    <xf numFmtId="181" fontId="18" fillId="0" borderId="12" xfId="10" applyNumberFormat="1" applyFont="1" applyFill="1" applyBorder="1" applyAlignment="1">
      <alignment horizontal="right" vertical="center"/>
    </xf>
    <xf numFmtId="181" fontId="18" fillId="0" borderId="48" xfId="10" applyNumberFormat="1" applyFont="1" applyFill="1" applyBorder="1" applyAlignment="1">
      <alignment horizontal="right" vertical="center"/>
    </xf>
    <xf numFmtId="181" fontId="18" fillId="0" borderId="37" xfId="10" applyNumberFormat="1" applyFont="1" applyFill="1" applyBorder="1" applyAlignment="1">
      <alignment horizontal="right" vertical="center"/>
    </xf>
    <xf numFmtId="181" fontId="18" fillId="0" borderId="54" xfId="10" applyNumberFormat="1" applyFont="1" applyFill="1" applyBorder="1" applyAlignment="1">
      <alignment horizontal="right" vertical="center"/>
    </xf>
    <xf numFmtId="181" fontId="18" fillId="0" borderId="40" xfId="10" applyNumberFormat="1" applyFont="1" applyFill="1" applyBorder="1" applyAlignment="1">
      <alignment horizontal="right" vertical="center"/>
    </xf>
    <xf numFmtId="181" fontId="18" fillId="0" borderId="65" xfId="10" applyNumberFormat="1" applyFont="1" applyFill="1" applyBorder="1" applyAlignment="1">
      <alignment horizontal="right" vertical="center"/>
    </xf>
    <xf numFmtId="181" fontId="18" fillId="0" borderId="0" xfId="10" applyNumberFormat="1" applyFont="1" applyFill="1" applyBorder="1" applyAlignment="1">
      <alignment horizontal="right" vertical="center"/>
    </xf>
    <xf numFmtId="181" fontId="18" fillId="0" borderId="38" xfId="10" applyNumberFormat="1" applyFont="1" applyFill="1" applyBorder="1" applyAlignment="1">
      <alignment horizontal="right" vertical="center"/>
    </xf>
    <xf numFmtId="0" fontId="18" fillId="0" borderId="0" xfId="10" applyFont="1" applyFill="1" applyBorder="1" applyAlignment="1">
      <alignment horizontal="center" vertical="center" wrapText="1"/>
    </xf>
    <xf numFmtId="0" fontId="18" fillId="0" borderId="37" xfId="11" applyFont="1" applyFill="1" applyBorder="1" applyAlignment="1">
      <alignment horizontal="center" vertical="center"/>
    </xf>
    <xf numFmtId="0" fontId="18" fillId="0" borderId="54" xfId="11" applyFont="1" applyFill="1" applyBorder="1" applyAlignment="1">
      <alignment horizontal="center" vertical="center"/>
    </xf>
    <xf numFmtId="0" fontId="18" fillId="0" borderId="40" xfId="11" applyFont="1" applyFill="1" applyBorder="1" applyAlignment="1">
      <alignment horizontal="center" vertical="center"/>
    </xf>
    <xf numFmtId="0" fontId="18" fillId="0" borderId="47" xfId="11" applyFont="1" applyFill="1" applyBorder="1" applyAlignment="1">
      <alignment horizontal="left" vertical="center"/>
    </xf>
    <xf numFmtId="178" fontId="18" fillId="0" borderId="37" xfId="11" applyNumberFormat="1" applyFont="1" applyFill="1" applyBorder="1" applyAlignment="1">
      <alignment horizontal="right" vertical="center"/>
    </xf>
    <xf numFmtId="178" fontId="18" fillId="0" borderId="54" xfId="11" applyNumberFormat="1" applyFont="1" applyFill="1" applyBorder="1" applyAlignment="1">
      <alignment horizontal="right" vertical="center"/>
    </xf>
    <xf numFmtId="178" fontId="18" fillId="0" borderId="40" xfId="11" applyNumberFormat="1" applyFont="1" applyFill="1" applyBorder="1" applyAlignment="1">
      <alignment horizontal="right" vertical="center"/>
    </xf>
    <xf numFmtId="0" fontId="18" fillId="0" borderId="41" xfId="11" applyFont="1" applyFill="1" applyBorder="1" applyAlignment="1">
      <alignment horizontal="center" vertical="center"/>
    </xf>
    <xf numFmtId="0" fontId="18" fillId="0" borderId="12" xfId="11" applyFont="1" applyFill="1" applyBorder="1" applyAlignment="1">
      <alignment horizontal="center" vertical="center"/>
    </xf>
    <xf numFmtId="0" fontId="18" fillId="0" borderId="48" xfId="11" applyFont="1" applyFill="1" applyBorder="1" applyAlignment="1">
      <alignment horizontal="center" vertical="center"/>
    </xf>
    <xf numFmtId="0" fontId="18" fillId="0" borderId="15" xfId="11" applyFont="1" applyFill="1" applyBorder="1" applyAlignment="1">
      <alignment horizontal="left" vertical="center"/>
    </xf>
    <xf numFmtId="178" fontId="18" fillId="0" borderId="41" xfId="11" applyNumberFormat="1" applyFont="1" applyFill="1" applyBorder="1" applyAlignment="1">
      <alignment horizontal="right" vertical="center"/>
    </xf>
    <xf numFmtId="178" fontId="18" fillId="0" borderId="12" xfId="11" applyNumberFormat="1" applyFont="1" applyFill="1" applyBorder="1" applyAlignment="1">
      <alignment horizontal="right" vertical="center"/>
    </xf>
    <xf numFmtId="178" fontId="18" fillId="0" borderId="48" xfId="11" applyNumberFormat="1" applyFont="1" applyFill="1" applyBorder="1" applyAlignment="1">
      <alignment horizontal="right" vertical="center"/>
    </xf>
    <xf numFmtId="178" fontId="18" fillId="5" borderId="84" xfId="10" applyNumberFormat="1" applyFont="1" applyFill="1" applyBorder="1" applyAlignment="1">
      <alignment horizontal="center" vertical="center" shrinkToFit="1"/>
    </xf>
    <xf numFmtId="178" fontId="18" fillId="5" borderId="0" xfId="10" applyNumberFormat="1" applyFont="1" applyFill="1" applyBorder="1" applyAlignment="1">
      <alignment horizontal="center" vertical="center" shrinkToFit="1"/>
    </xf>
    <xf numFmtId="178" fontId="18" fillId="5" borderId="81" xfId="10" applyNumberFormat="1" applyFont="1" applyFill="1" applyBorder="1" applyAlignment="1">
      <alignment horizontal="center" vertical="center" shrinkToFit="1"/>
    </xf>
    <xf numFmtId="0" fontId="18" fillId="5" borderId="84" xfId="10" applyFont="1" applyFill="1" applyBorder="1" applyAlignment="1">
      <alignment horizontal="center" vertical="center" shrinkToFit="1"/>
    </xf>
    <xf numFmtId="0" fontId="18" fillId="5" borderId="0" xfId="10" applyFont="1" applyFill="1" applyBorder="1" applyAlignment="1">
      <alignment horizontal="center" vertical="center" shrinkToFit="1"/>
    </xf>
    <xf numFmtId="0" fontId="18" fillId="5" borderId="38" xfId="10" applyFont="1" applyFill="1" applyBorder="1" applyAlignment="1">
      <alignment horizontal="center" vertical="center" shrinkToFit="1"/>
    </xf>
    <xf numFmtId="178" fontId="18" fillId="0" borderId="0" xfId="10" applyNumberFormat="1" applyFont="1" applyFill="1" applyBorder="1" applyAlignment="1">
      <alignment horizontal="right" vertical="center"/>
    </xf>
    <xf numFmtId="0" fontId="18" fillId="0" borderId="0" xfId="10" applyFont="1" applyFill="1" applyBorder="1" applyAlignment="1">
      <alignment horizontal="center" vertical="center"/>
    </xf>
    <xf numFmtId="178" fontId="18" fillId="0" borderId="37" xfId="10" applyNumberFormat="1" applyFont="1" applyFill="1" applyBorder="1" applyAlignment="1">
      <alignment horizontal="right" vertical="center" shrinkToFit="1"/>
    </xf>
    <xf numFmtId="178" fontId="18" fillId="0" borderId="54" xfId="10" applyNumberFormat="1" applyFont="1" applyFill="1" applyBorder="1" applyAlignment="1">
      <alignment horizontal="right" vertical="center" shrinkToFit="1"/>
    </xf>
    <xf numFmtId="178" fontId="18" fillId="0" borderId="86" xfId="10" applyNumberFormat="1" applyFont="1" applyFill="1" applyBorder="1" applyAlignment="1">
      <alignment horizontal="right" vertical="center" shrinkToFit="1"/>
    </xf>
    <xf numFmtId="181" fontId="1" fillId="0" borderId="54" xfId="10" applyNumberFormat="1" applyFill="1" applyBorder="1" applyAlignment="1">
      <alignment horizontal="right" vertical="center" shrinkToFit="1"/>
    </xf>
    <xf numFmtId="181" fontId="1" fillId="0" borderId="86" xfId="10" applyNumberFormat="1" applyFill="1" applyBorder="1" applyAlignment="1">
      <alignment horizontal="right" vertical="center" shrinkToFit="1"/>
    </xf>
    <xf numFmtId="178" fontId="18" fillId="0" borderId="85" xfId="10" applyNumberFormat="1" applyFont="1" applyFill="1" applyBorder="1" applyAlignment="1">
      <alignment horizontal="right" vertical="center" shrinkToFit="1"/>
    </xf>
    <xf numFmtId="0" fontId="1" fillId="0" borderId="54" xfId="10" applyFill="1" applyBorder="1" applyAlignment="1">
      <alignment horizontal="right" vertical="center" shrinkToFit="1"/>
    </xf>
    <xf numFmtId="0" fontId="1" fillId="0" borderId="86" xfId="10" applyFill="1" applyBorder="1" applyAlignment="1">
      <alignment horizontal="right" vertical="center" shrinkToFit="1"/>
    </xf>
    <xf numFmtId="178" fontId="18" fillId="5" borderId="85" xfId="10" applyNumberFormat="1" applyFont="1" applyFill="1" applyBorder="1" applyAlignment="1">
      <alignment horizontal="center" vertical="center" shrinkToFit="1"/>
    </xf>
    <xf numFmtId="178" fontId="18" fillId="5" borderId="54" xfId="10" applyNumberFormat="1" applyFont="1" applyFill="1" applyBorder="1" applyAlignment="1">
      <alignment horizontal="center" vertical="center" shrinkToFit="1"/>
    </xf>
    <xf numFmtId="178" fontId="18" fillId="5" borderId="86" xfId="10" applyNumberFormat="1" applyFont="1" applyFill="1" applyBorder="1" applyAlignment="1">
      <alignment horizontal="center" vertical="center" shrinkToFit="1"/>
    </xf>
    <xf numFmtId="0" fontId="18" fillId="5" borderId="85" xfId="10" applyFont="1" applyFill="1" applyBorder="1" applyAlignment="1">
      <alignment horizontal="center" vertical="center" shrinkToFit="1"/>
    </xf>
    <xf numFmtId="0" fontId="18" fillId="5" borderId="54" xfId="10" applyFont="1" applyFill="1" applyBorder="1" applyAlignment="1">
      <alignment horizontal="center" vertical="center" shrinkToFit="1"/>
    </xf>
    <xf numFmtId="0" fontId="18" fillId="5" borderId="40" xfId="10" applyFont="1" applyFill="1" applyBorder="1" applyAlignment="1">
      <alignment horizontal="center" vertical="center" shrinkToFit="1"/>
    </xf>
    <xf numFmtId="0" fontId="30" fillId="7" borderId="62" xfId="12" applyFont="1" applyFill="1" applyBorder="1" applyAlignment="1" applyProtection="1">
      <alignment horizontal="center" vertical="center" wrapText="1"/>
      <protection locked="0"/>
    </xf>
    <xf numFmtId="0" fontId="30" fillId="7" borderId="8" xfId="12" applyFont="1" applyFill="1" applyBorder="1" applyAlignment="1" applyProtection="1">
      <alignment horizontal="center" vertical="center" wrapText="1"/>
      <protection locked="0"/>
    </xf>
    <xf numFmtId="0" fontId="30" fillId="7" borderId="23" xfId="12" applyFont="1" applyFill="1" applyBorder="1" applyAlignment="1" applyProtection="1">
      <alignment horizontal="center" vertical="center" wrapText="1"/>
      <protection locked="0"/>
    </xf>
    <xf numFmtId="0" fontId="30" fillId="7" borderId="90" xfId="12" applyFont="1" applyFill="1" applyBorder="1" applyAlignment="1" applyProtection="1">
      <alignment horizontal="center" vertical="center" wrapText="1"/>
      <protection locked="0"/>
    </xf>
    <xf numFmtId="0" fontId="30" fillId="7" borderId="88" xfId="12" applyFont="1" applyFill="1" applyBorder="1" applyAlignment="1" applyProtection="1">
      <alignment horizontal="center" vertical="center" wrapText="1"/>
      <protection locked="0"/>
    </xf>
    <xf numFmtId="0" fontId="30" fillId="7" borderId="89"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0" xfId="12" applyFont="1" applyFill="1" applyBorder="1" applyAlignment="1" applyProtection="1">
      <alignment horizontal="center" vertical="center" wrapText="1"/>
      <protection locked="0"/>
    </xf>
    <xf numFmtId="0" fontId="1" fillId="7" borderId="88" xfId="12" applyFont="1" applyFill="1" applyBorder="1" applyAlignment="1" applyProtection="1">
      <alignment horizontal="center" vertical="center" wrapText="1"/>
      <protection locked="0"/>
    </xf>
    <xf numFmtId="0" fontId="1" fillId="7" borderId="89" xfId="12" applyFont="1" applyFill="1" applyBorder="1" applyAlignment="1" applyProtection="1">
      <alignment horizontal="center" vertical="center" wrapText="1"/>
      <protection locked="0"/>
    </xf>
    <xf numFmtId="0" fontId="30" fillId="7" borderId="9" xfId="12" applyFont="1" applyFill="1" applyBorder="1" applyAlignment="1" applyProtection="1">
      <alignment horizontal="center" vertical="center" wrapText="1"/>
      <protection locked="0"/>
    </xf>
    <xf numFmtId="0" fontId="30" fillId="7" borderId="91" xfId="12" applyFont="1" applyFill="1" applyBorder="1" applyAlignment="1" applyProtection="1">
      <alignment horizontal="center" vertical="center" wrapText="1"/>
      <protection locked="0"/>
    </xf>
    <xf numFmtId="0" fontId="30" fillId="0" borderId="93" xfId="14" applyFont="1" applyBorder="1" applyAlignment="1" applyProtection="1">
      <alignment horizontal="left" vertical="center" shrinkToFit="1"/>
      <protection locked="0"/>
    </xf>
    <xf numFmtId="0" fontId="30" fillId="0" borderId="94" xfId="14" applyFont="1" applyBorder="1" applyAlignment="1" applyProtection="1">
      <alignment horizontal="left" vertical="center" shrinkToFit="1"/>
      <protection locked="0"/>
    </xf>
    <xf numFmtId="0" fontId="30" fillId="0" borderId="95" xfId="14" applyFont="1" applyBorder="1" applyAlignment="1" applyProtection="1">
      <alignment horizontal="left" vertical="center" shrinkToFit="1"/>
      <protection locked="0"/>
    </xf>
    <xf numFmtId="177" fontId="30" fillId="0" borderId="96" xfId="14" applyNumberFormat="1" applyFont="1" applyBorder="1" applyAlignment="1" applyProtection="1">
      <alignment horizontal="right" vertical="center" shrinkToFit="1"/>
      <protection locked="0"/>
    </xf>
    <xf numFmtId="177" fontId="30" fillId="0" borderId="97" xfId="14" applyNumberFormat="1" applyFont="1" applyBorder="1" applyAlignment="1" applyProtection="1">
      <alignment horizontal="right" vertical="center" shrinkToFit="1"/>
      <protection locked="0"/>
    </xf>
    <xf numFmtId="177" fontId="30" fillId="0" borderId="98" xfId="14" applyNumberFormat="1" applyFont="1" applyBorder="1" applyAlignment="1" applyProtection="1">
      <alignment horizontal="right" vertical="center" shrinkToFit="1"/>
      <protection locked="0"/>
    </xf>
    <xf numFmtId="177" fontId="30" fillId="0" borderId="99" xfId="14" applyNumberFormat="1" applyFont="1" applyBorder="1" applyAlignment="1" applyProtection="1">
      <alignment horizontal="right" vertical="center" shrinkToFit="1"/>
      <protection locked="0"/>
    </xf>
    <xf numFmtId="177" fontId="30" fillId="0" borderId="100" xfId="14" applyNumberFormat="1" applyFont="1" applyBorder="1" applyAlignment="1" applyProtection="1">
      <alignment horizontal="right" vertical="center" shrinkToFit="1"/>
      <protection locked="0"/>
    </xf>
    <xf numFmtId="177" fontId="30" fillId="0" borderId="101" xfId="14" applyNumberFormat="1" applyFont="1" applyBorder="1" applyAlignment="1" applyProtection="1">
      <alignment horizontal="right" vertical="center" shrinkToFit="1"/>
      <protection locked="0"/>
    </xf>
    <xf numFmtId="0" fontId="30" fillId="7" borderId="36" xfId="12" applyFont="1" applyFill="1" applyBorder="1" applyAlignment="1" applyProtection="1">
      <alignment horizontal="center" vertical="center"/>
      <protection locked="0"/>
    </xf>
    <xf numFmtId="0" fontId="30" fillId="7" borderId="8" xfId="12" applyFont="1" applyFill="1" applyBorder="1" applyAlignment="1" applyProtection="1">
      <alignment horizontal="center" vertical="center"/>
      <protection locked="0"/>
    </xf>
    <xf numFmtId="0" fontId="30" fillId="7" borderId="23" xfId="12" applyFont="1" applyFill="1" applyBorder="1" applyAlignment="1" applyProtection="1">
      <alignment horizontal="center" vertical="center"/>
      <protection locked="0"/>
    </xf>
    <xf numFmtId="0" fontId="30" fillId="7" borderId="87" xfId="12" applyFont="1" applyFill="1" applyBorder="1" applyAlignment="1" applyProtection="1">
      <alignment horizontal="center" vertical="center"/>
      <protection locked="0"/>
    </xf>
    <xf numFmtId="0" fontId="30" fillId="7" borderId="88" xfId="12" applyFont="1" applyFill="1" applyBorder="1" applyAlignment="1" applyProtection="1">
      <alignment horizontal="center" vertical="center"/>
      <protection locked="0"/>
    </xf>
    <xf numFmtId="0" fontId="30" fillId="7" borderId="89" xfId="12" applyFont="1" applyFill="1" applyBorder="1" applyAlignment="1" applyProtection="1">
      <alignment horizontal="center" vertical="center"/>
      <protection locked="0"/>
    </xf>
    <xf numFmtId="0" fontId="29" fillId="6" borderId="1" xfId="12" applyFont="1" applyFill="1" applyBorder="1" applyAlignment="1" applyProtection="1">
      <alignment horizontal="center" vertical="center"/>
    </xf>
    <xf numFmtId="0" fontId="29" fillId="6" borderId="2" xfId="12" applyFont="1" applyFill="1" applyBorder="1" applyAlignment="1" applyProtection="1">
      <alignment horizontal="center" vertical="center"/>
    </xf>
    <xf numFmtId="0" fontId="29" fillId="6" borderId="3" xfId="12" applyFont="1" applyFill="1" applyBorder="1" applyAlignment="1" applyProtection="1">
      <alignment horizontal="center" vertical="center"/>
    </xf>
    <xf numFmtId="0" fontId="30" fillId="6" borderId="71" xfId="12" applyFont="1" applyFill="1" applyBorder="1" applyAlignment="1" applyProtection="1">
      <alignment horizontal="left" vertical="center"/>
    </xf>
    <xf numFmtId="0" fontId="30" fillId="7" borderId="36" xfId="12" applyFont="1" applyFill="1" applyBorder="1" applyAlignment="1" applyProtection="1">
      <alignment horizontal="center" vertical="center" wrapText="1"/>
      <protection locked="0"/>
    </xf>
    <xf numFmtId="0" fontId="30" fillId="7" borderId="87" xfId="12" applyFont="1" applyFill="1" applyBorder="1" applyAlignment="1" applyProtection="1">
      <alignment horizontal="center" vertical="center" wrapText="1"/>
      <protection locked="0"/>
    </xf>
    <xf numFmtId="0" fontId="30" fillId="0" borderId="93" xfId="15" applyNumberFormat="1" applyFont="1" applyBorder="1" applyAlignment="1" applyProtection="1">
      <alignment horizontal="left" vertical="center" shrinkToFit="1"/>
      <protection locked="0"/>
    </xf>
    <xf numFmtId="0" fontId="30" fillId="0" borderId="94" xfId="15" applyNumberFormat="1" applyFont="1" applyBorder="1" applyAlignment="1" applyProtection="1">
      <alignment horizontal="left" vertical="center" shrinkToFit="1"/>
      <protection locked="0"/>
    </xf>
    <xf numFmtId="0" fontId="30" fillId="0" borderId="105" xfId="15" applyNumberFormat="1" applyFont="1" applyBorder="1" applyAlignment="1" applyProtection="1">
      <alignment horizontal="left" vertical="center" shrinkToFit="1"/>
      <protection locked="0"/>
    </xf>
    <xf numFmtId="0" fontId="30" fillId="0" borderId="107" xfId="14" applyFont="1" applyBorder="1" applyAlignment="1" applyProtection="1">
      <alignment horizontal="left" vertical="center" shrinkToFit="1"/>
      <protection locked="0"/>
    </xf>
    <xf numFmtId="0" fontId="30" fillId="0" borderId="108" xfId="14" applyFont="1" applyBorder="1" applyAlignment="1" applyProtection="1">
      <alignment horizontal="left" vertical="center" shrinkToFit="1"/>
      <protection locked="0"/>
    </xf>
    <xf numFmtId="0" fontId="30" fillId="0" borderId="109" xfId="14" applyFont="1" applyBorder="1" applyAlignment="1" applyProtection="1">
      <alignment horizontal="left" vertical="center" shrinkToFit="1"/>
      <protection locked="0"/>
    </xf>
    <xf numFmtId="177" fontId="30" fillId="0" borderId="110" xfId="14" applyNumberFormat="1" applyFont="1" applyBorder="1" applyAlignment="1" applyProtection="1">
      <alignment horizontal="right" vertical="center" shrinkToFit="1"/>
      <protection locked="0"/>
    </xf>
    <xf numFmtId="177" fontId="30" fillId="0" borderId="111" xfId="14" applyNumberFormat="1" applyFont="1" applyBorder="1" applyAlignment="1" applyProtection="1">
      <alignment horizontal="right" vertical="center" shrinkToFit="1"/>
      <protection locked="0"/>
    </xf>
    <xf numFmtId="177" fontId="30" fillId="0" borderId="112" xfId="14" applyNumberFormat="1" applyFont="1" applyBorder="1" applyAlignment="1" applyProtection="1">
      <alignment horizontal="right" vertical="center" shrinkToFit="1"/>
      <protection locked="0"/>
    </xf>
    <xf numFmtId="177" fontId="30" fillId="0" borderId="113" xfId="14" applyNumberFormat="1" applyFont="1" applyBorder="1" applyAlignment="1" applyProtection="1">
      <alignment horizontal="right" vertical="center" shrinkToFit="1"/>
      <protection locked="0"/>
    </xf>
    <xf numFmtId="177" fontId="30" fillId="0" borderId="108" xfId="14" applyNumberFormat="1" applyFont="1" applyBorder="1" applyAlignment="1" applyProtection="1">
      <alignment horizontal="right" vertical="center" shrinkToFit="1"/>
      <protection locked="0"/>
    </xf>
    <xf numFmtId="177" fontId="30" fillId="0" borderId="114" xfId="14" applyNumberFormat="1" applyFont="1" applyBorder="1" applyAlignment="1" applyProtection="1">
      <alignment horizontal="right" vertical="center" shrinkToFit="1"/>
      <protection locked="0"/>
    </xf>
    <xf numFmtId="177" fontId="30" fillId="0" borderId="115" xfId="15" applyNumberFormat="1" applyFont="1" applyBorder="1" applyAlignment="1" applyProtection="1">
      <alignment horizontal="right" vertical="center" shrinkToFit="1"/>
      <protection locked="0"/>
    </xf>
    <xf numFmtId="177" fontId="30" fillId="0" borderId="111" xfId="15" applyNumberFormat="1" applyFont="1" applyBorder="1" applyAlignment="1" applyProtection="1">
      <alignment horizontal="right" vertical="center" shrinkToFit="1"/>
      <protection locked="0"/>
    </xf>
    <xf numFmtId="0" fontId="30" fillId="0" borderId="111" xfId="15" applyNumberFormat="1" applyFont="1" applyBorder="1" applyAlignment="1" applyProtection="1">
      <alignment horizontal="left" vertical="center" shrinkToFit="1"/>
      <protection locked="0"/>
    </xf>
    <xf numFmtId="0" fontId="30" fillId="0" borderId="116" xfId="15" applyNumberFormat="1" applyFont="1" applyBorder="1" applyAlignment="1" applyProtection="1">
      <alignment horizontal="left" vertical="center" shrinkToFit="1"/>
      <protection locked="0"/>
    </xf>
    <xf numFmtId="0" fontId="30" fillId="0" borderId="107" xfId="15" applyFont="1" applyBorder="1" applyAlignment="1" applyProtection="1">
      <alignment horizontal="left" vertical="center" shrinkToFit="1"/>
      <protection locked="0"/>
    </xf>
    <xf numFmtId="0" fontId="30" fillId="0" borderId="108" xfId="15" applyFont="1" applyBorder="1" applyAlignment="1" applyProtection="1">
      <alignment horizontal="left" vertical="center" shrinkToFit="1"/>
      <protection locked="0"/>
    </xf>
    <xf numFmtId="0" fontId="30" fillId="0" borderId="109" xfId="15" applyFont="1" applyBorder="1" applyAlignment="1" applyProtection="1">
      <alignment horizontal="left" vertical="center" shrinkToFit="1"/>
      <protection locked="0"/>
    </xf>
    <xf numFmtId="177" fontId="30" fillId="0" borderId="93" xfId="15" applyNumberFormat="1" applyFont="1" applyBorder="1" applyAlignment="1" applyProtection="1">
      <alignment horizontal="right" vertical="center" shrinkToFit="1"/>
      <protection locked="0"/>
    </xf>
    <xf numFmtId="177" fontId="30" fillId="0" borderId="94" xfId="15" applyNumberFormat="1" applyFont="1" applyBorder="1" applyAlignment="1" applyProtection="1">
      <alignment horizontal="right" vertical="center" shrinkToFit="1"/>
      <protection locked="0"/>
    </xf>
    <xf numFmtId="177" fontId="30" fillId="0" borderId="95" xfId="15" applyNumberFormat="1" applyFont="1" applyBorder="1" applyAlignment="1" applyProtection="1">
      <alignment horizontal="right" vertical="center" shrinkToFit="1"/>
      <protection locked="0"/>
    </xf>
    <xf numFmtId="177" fontId="30" fillId="0" borderId="102" xfId="15" applyNumberFormat="1" applyFont="1" applyBorder="1" applyAlignment="1" applyProtection="1">
      <alignment horizontal="right" vertical="center" shrinkToFit="1"/>
      <protection locked="0"/>
    </xf>
    <xf numFmtId="177" fontId="30" fillId="0" borderId="97" xfId="15" applyNumberFormat="1" applyFont="1" applyBorder="1" applyAlignment="1" applyProtection="1">
      <alignment horizontal="right" vertical="center" shrinkToFit="1"/>
      <protection locked="0"/>
    </xf>
    <xf numFmtId="0" fontId="30" fillId="0" borderId="97" xfId="15" applyNumberFormat="1" applyFont="1" applyBorder="1" applyAlignment="1" applyProtection="1">
      <alignment horizontal="left" vertical="center" shrinkToFit="1"/>
      <protection locked="0"/>
    </xf>
    <xf numFmtId="0" fontId="30" fillId="0" borderId="103" xfId="15" applyNumberFormat="1" applyFont="1" applyBorder="1" applyAlignment="1" applyProtection="1">
      <alignment horizontal="left" vertical="center" shrinkToFit="1"/>
      <protection locked="0"/>
    </xf>
    <xf numFmtId="0" fontId="30" fillId="0" borderId="93" xfId="15" applyFont="1" applyBorder="1" applyAlignment="1" applyProtection="1">
      <alignment horizontal="left" vertical="center" shrinkToFit="1"/>
      <protection locked="0"/>
    </xf>
    <xf numFmtId="0" fontId="30" fillId="0" borderId="94" xfId="15" applyFont="1" applyBorder="1" applyAlignment="1" applyProtection="1">
      <alignment horizontal="left" vertical="center" shrinkToFit="1"/>
      <protection locked="0"/>
    </xf>
    <xf numFmtId="0" fontId="30" fillId="0" borderId="95" xfId="15" applyFont="1" applyBorder="1" applyAlignment="1" applyProtection="1">
      <alignment horizontal="left" vertical="center" shrinkToFit="1"/>
      <protection locked="0"/>
    </xf>
    <xf numFmtId="177" fontId="30" fillId="0" borderId="107" xfId="15" applyNumberFormat="1" applyFont="1" applyBorder="1" applyAlignment="1" applyProtection="1">
      <alignment horizontal="right" vertical="center" shrinkToFit="1"/>
      <protection locked="0"/>
    </xf>
    <xf numFmtId="177" fontId="30" fillId="0" borderId="108" xfId="15" applyNumberFormat="1" applyFont="1" applyBorder="1" applyAlignment="1" applyProtection="1">
      <alignment horizontal="right" vertical="center" shrinkToFit="1"/>
      <protection locked="0"/>
    </xf>
    <xf numFmtId="177" fontId="30" fillId="0" borderId="109" xfId="15" applyNumberFormat="1" applyFont="1" applyBorder="1" applyAlignment="1" applyProtection="1">
      <alignment horizontal="right" vertical="center" shrinkToFit="1"/>
      <protection locked="0"/>
    </xf>
    <xf numFmtId="0" fontId="30" fillId="0" borderId="107" xfId="15" applyNumberFormat="1" applyFont="1" applyBorder="1" applyAlignment="1" applyProtection="1">
      <alignment horizontal="left" vertical="center" shrinkToFit="1"/>
      <protection locked="0"/>
    </xf>
    <xf numFmtId="0" fontId="30" fillId="0" borderId="108" xfId="15" applyNumberFormat="1" applyFont="1" applyBorder="1" applyAlignment="1" applyProtection="1">
      <alignment horizontal="left" vertical="center" shrinkToFit="1"/>
      <protection locked="0"/>
    </xf>
    <xf numFmtId="0" fontId="30" fillId="0" borderId="114" xfId="15" applyNumberFormat="1" applyFont="1" applyBorder="1" applyAlignment="1" applyProtection="1">
      <alignment horizontal="left" vertical="center" shrinkToFit="1"/>
      <protection locked="0"/>
    </xf>
    <xf numFmtId="0" fontId="30" fillId="0" borderId="118" xfId="14" applyFont="1" applyBorder="1" applyAlignment="1" applyProtection="1">
      <alignment horizontal="left" vertical="center" shrinkToFit="1"/>
      <protection locked="0"/>
    </xf>
    <xf numFmtId="0" fontId="30" fillId="0" borderId="119" xfId="14" applyFont="1" applyBorder="1" applyAlignment="1" applyProtection="1">
      <alignment horizontal="left" vertical="center" shrinkToFit="1"/>
      <protection locked="0"/>
    </xf>
    <xf numFmtId="0" fontId="30" fillId="0" borderId="120" xfId="14" applyFont="1" applyBorder="1" applyAlignment="1" applyProtection="1">
      <alignment horizontal="left" vertical="center" shrinkToFit="1"/>
      <protection locked="0"/>
    </xf>
    <xf numFmtId="177" fontId="30" fillId="0" borderId="121" xfId="14" applyNumberFormat="1" applyFont="1" applyBorder="1" applyAlignment="1" applyProtection="1">
      <alignment horizontal="right" vertical="center" shrinkToFit="1"/>
      <protection locked="0"/>
    </xf>
    <xf numFmtId="177" fontId="30" fillId="0" borderId="122" xfId="14" applyNumberFormat="1" applyFont="1" applyBorder="1" applyAlignment="1" applyProtection="1">
      <alignment horizontal="right" vertical="center" shrinkToFit="1"/>
      <protection locked="0"/>
    </xf>
    <xf numFmtId="177" fontId="30" fillId="0" borderId="123" xfId="14" applyNumberFormat="1" applyFont="1" applyBorder="1" applyAlignment="1" applyProtection="1">
      <alignment horizontal="right" vertical="center" shrinkToFit="1"/>
      <protection locked="0"/>
    </xf>
    <xf numFmtId="177" fontId="30" fillId="0" borderId="124" xfId="14" applyNumberFormat="1" applyFont="1" applyBorder="1" applyAlignment="1" applyProtection="1">
      <alignment horizontal="right" vertical="center" shrinkToFit="1"/>
      <protection locked="0"/>
    </xf>
    <xf numFmtId="177" fontId="30" fillId="0" borderId="119" xfId="14" applyNumberFormat="1" applyFont="1" applyBorder="1" applyAlignment="1" applyProtection="1">
      <alignment horizontal="right" vertical="center" shrinkToFit="1"/>
      <protection locked="0"/>
    </xf>
    <xf numFmtId="177" fontId="30" fillId="0" borderId="125" xfId="14" applyNumberFormat="1" applyFont="1" applyBorder="1" applyAlignment="1" applyProtection="1">
      <alignment horizontal="right" vertical="center" shrinkToFit="1"/>
      <protection locked="0"/>
    </xf>
    <xf numFmtId="0" fontId="30" fillId="8" borderId="44" xfId="12" applyFont="1" applyFill="1" applyBorder="1" applyAlignment="1" applyProtection="1">
      <alignment horizontal="left" vertical="center" shrinkToFit="1"/>
      <protection locked="0"/>
    </xf>
    <xf numFmtId="0" fontId="30" fillId="8" borderId="18" xfId="12" applyFont="1" applyFill="1" applyBorder="1" applyAlignment="1" applyProtection="1">
      <alignment horizontal="left" vertical="center" shrinkToFit="1"/>
      <protection locked="0"/>
    </xf>
    <xf numFmtId="0" fontId="30" fillId="8" borderId="43" xfId="12" applyFont="1" applyFill="1" applyBorder="1" applyAlignment="1" applyProtection="1">
      <alignment horizontal="left" vertical="center" shrinkToFit="1"/>
      <protection locked="0"/>
    </xf>
    <xf numFmtId="177" fontId="30" fillId="8" borderId="128" xfId="15" applyNumberFormat="1" applyFont="1" applyFill="1" applyBorder="1" applyAlignment="1" applyProtection="1">
      <alignment horizontal="right" vertical="center" shrinkToFit="1"/>
      <protection locked="0"/>
    </xf>
    <xf numFmtId="177" fontId="30" fillId="8" borderId="129" xfId="15" applyNumberFormat="1" applyFont="1" applyFill="1" applyBorder="1" applyAlignment="1" applyProtection="1">
      <alignment horizontal="right" vertical="center" shrinkToFit="1"/>
      <protection locked="0"/>
    </xf>
    <xf numFmtId="177" fontId="30" fillId="8" borderId="130" xfId="15" applyNumberFormat="1" applyFont="1" applyFill="1" applyBorder="1" applyAlignment="1" applyProtection="1">
      <alignment horizontal="right" vertical="center" shrinkToFit="1"/>
      <protection locked="0"/>
    </xf>
    <xf numFmtId="177" fontId="30" fillId="8" borderId="131" xfId="15" applyNumberFormat="1" applyFont="1" applyFill="1" applyBorder="1" applyAlignment="1" applyProtection="1">
      <alignment horizontal="right" vertical="center" shrinkToFit="1"/>
      <protection locked="0"/>
    </xf>
    <xf numFmtId="177" fontId="30" fillId="8" borderId="132" xfId="15" applyNumberFormat="1" applyFont="1" applyFill="1" applyBorder="1" applyAlignment="1" applyProtection="1">
      <alignment horizontal="right" vertical="center" shrinkToFit="1"/>
      <protection locked="0"/>
    </xf>
    <xf numFmtId="177" fontId="30" fillId="8" borderId="133" xfId="15" applyNumberFormat="1" applyFont="1" applyFill="1" applyBorder="1" applyAlignment="1" applyProtection="1">
      <alignment horizontal="right" vertical="center" shrinkToFit="1"/>
      <protection locked="0"/>
    </xf>
    <xf numFmtId="177" fontId="30" fillId="8" borderId="134" xfId="15" applyNumberFormat="1" applyFont="1" applyFill="1" applyBorder="1" applyAlignment="1" applyProtection="1">
      <alignment horizontal="right" vertical="center" shrinkToFit="1"/>
      <protection locked="0"/>
    </xf>
    <xf numFmtId="0" fontId="30" fillId="8" borderId="129" xfId="15" applyNumberFormat="1" applyFont="1" applyFill="1" applyBorder="1" applyAlignment="1" applyProtection="1">
      <alignment horizontal="left" vertical="center" shrinkToFit="1"/>
      <protection locked="0"/>
    </xf>
    <xf numFmtId="0" fontId="30" fillId="8" borderId="132" xfId="15" applyNumberFormat="1" applyFont="1" applyFill="1" applyBorder="1" applyAlignment="1" applyProtection="1">
      <alignment horizontal="left" vertical="center" shrinkToFit="1"/>
      <protection locked="0"/>
    </xf>
    <xf numFmtId="177" fontId="30" fillId="0" borderId="126" xfId="15" applyNumberFormat="1" applyFont="1" applyBorder="1" applyAlignment="1" applyProtection="1">
      <alignment horizontal="right" vertical="center" shrinkToFit="1"/>
      <protection locked="0"/>
    </xf>
    <xf numFmtId="177" fontId="30" fillId="0" borderId="122" xfId="15" applyNumberFormat="1" applyFont="1" applyBorder="1" applyAlignment="1" applyProtection="1">
      <alignment horizontal="right" vertical="center" shrinkToFit="1"/>
      <protection locked="0"/>
    </xf>
    <xf numFmtId="0" fontId="30" fillId="0" borderId="122" xfId="15" applyNumberFormat="1" applyFont="1" applyBorder="1" applyAlignment="1" applyProtection="1">
      <alignment horizontal="left" vertical="center" shrinkToFit="1"/>
      <protection locked="0"/>
    </xf>
    <xf numFmtId="0" fontId="30" fillId="0" borderId="127" xfId="15" applyNumberFormat="1" applyFont="1" applyBorder="1" applyAlignment="1" applyProtection="1">
      <alignment horizontal="left" vertical="center" shrinkToFit="1"/>
      <protection locked="0"/>
    </xf>
    <xf numFmtId="0" fontId="30" fillId="0" borderId="25" xfId="12" applyFont="1" applyBorder="1" applyAlignment="1" applyProtection="1">
      <alignment horizontal="center" vertical="center"/>
      <protection locked="0"/>
    </xf>
    <xf numFmtId="0" fontId="30" fillId="0" borderId="26" xfId="12" applyFont="1" applyBorder="1" applyAlignment="1" applyProtection="1">
      <alignment horizontal="center" vertical="center"/>
      <protection locked="0"/>
    </xf>
    <xf numFmtId="0" fontId="30" fillId="6" borderId="8" xfId="12" applyFont="1" applyFill="1" applyBorder="1" applyAlignment="1" applyProtection="1">
      <alignment horizontal="left" vertical="center"/>
    </xf>
    <xf numFmtId="177" fontId="30" fillId="8" borderId="17" xfId="15" applyNumberFormat="1" applyFont="1" applyFill="1" applyBorder="1" applyAlignment="1" applyProtection="1">
      <alignment horizontal="right" vertical="center" shrinkToFit="1"/>
      <protection locked="0"/>
    </xf>
    <xf numFmtId="177" fontId="30" fillId="8" borderId="18" xfId="15" applyNumberFormat="1" applyFont="1" applyFill="1" applyBorder="1" applyAlignment="1" applyProtection="1">
      <alignment horizontal="right" vertical="center" shrinkToFit="1"/>
      <protection locked="0"/>
    </xf>
    <xf numFmtId="177" fontId="30" fillId="8" borderId="19" xfId="15" applyNumberFormat="1" applyFont="1" applyFill="1" applyBorder="1" applyAlignment="1" applyProtection="1">
      <alignment horizontal="right" vertical="center" shrinkToFit="1"/>
      <protection locked="0"/>
    </xf>
    <xf numFmtId="0" fontId="30" fillId="7" borderId="36" xfId="12" applyFont="1" applyFill="1" applyBorder="1" applyAlignment="1" applyProtection="1">
      <alignment horizontal="center" vertical="center" wrapText="1" shrinkToFit="1"/>
      <protection locked="0"/>
    </xf>
    <xf numFmtId="0" fontId="30" fillId="7" borderId="8" xfId="12" applyFont="1" applyFill="1" applyBorder="1" applyAlignment="1" applyProtection="1">
      <alignment horizontal="center" vertical="center" shrinkToFit="1"/>
      <protection locked="0"/>
    </xf>
    <xf numFmtId="0" fontId="30" fillId="7" borderId="9" xfId="12" applyFont="1" applyFill="1" applyBorder="1" applyAlignment="1" applyProtection="1">
      <alignment horizontal="center" vertical="center" shrinkToFit="1"/>
      <protection locked="0"/>
    </xf>
    <xf numFmtId="0" fontId="30" fillId="7" borderId="87" xfId="12" applyFont="1" applyFill="1" applyBorder="1" applyAlignment="1" applyProtection="1">
      <alignment horizontal="center" vertical="center" shrinkToFit="1"/>
      <protection locked="0"/>
    </xf>
    <xf numFmtId="0" fontId="30" fillId="7" borderId="88" xfId="12" applyFont="1" applyFill="1" applyBorder="1" applyAlignment="1" applyProtection="1">
      <alignment horizontal="center" vertical="center" shrinkToFit="1"/>
      <protection locked="0"/>
    </xf>
    <xf numFmtId="0" fontId="30" fillId="7" borderId="91" xfId="12" applyFont="1" applyFill="1" applyBorder="1" applyAlignment="1" applyProtection="1">
      <alignment horizontal="center" vertical="center" shrinkToFit="1"/>
      <protection locked="0"/>
    </xf>
    <xf numFmtId="177" fontId="30" fillId="0" borderId="137" xfId="12" applyNumberFormat="1" applyFont="1" applyBorder="1" applyAlignment="1" applyProtection="1">
      <alignment horizontal="right" vertical="center" shrinkToFit="1"/>
      <protection locked="0"/>
    </xf>
    <xf numFmtId="188" fontId="30" fillId="0" borderId="137" xfId="12" applyNumberFormat="1" applyFont="1" applyBorder="1" applyAlignment="1" applyProtection="1">
      <alignment horizontal="right" vertical="center" shrinkToFit="1"/>
      <protection locked="0"/>
    </xf>
    <xf numFmtId="0" fontId="30" fillId="0" borderId="137" xfId="12" applyFont="1" applyBorder="1" applyAlignment="1" applyProtection="1">
      <alignment horizontal="left" vertical="center" shrinkToFit="1"/>
      <protection locked="0"/>
    </xf>
    <xf numFmtId="0" fontId="30" fillId="0" borderId="140" xfId="12" applyFont="1" applyBorder="1" applyAlignment="1" applyProtection="1">
      <alignment horizontal="left" vertical="center" shrinkToFit="1"/>
      <protection locked="0"/>
    </xf>
    <xf numFmtId="177" fontId="30" fillId="0" borderId="136" xfId="14" applyNumberFormat="1" applyFont="1" applyBorder="1" applyAlignment="1" applyProtection="1">
      <alignment horizontal="right" vertical="center" shrinkToFit="1"/>
      <protection locked="0"/>
    </xf>
    <xf numFmtId="177" fontId="30" fillId="0" borderId="137" xfId="14" applyNumberFormat="1" applyFont="1" applyBorder="1" applyAlignment="1" applyProtection="1">
      <alignment horizontal="right" vertical="center" shrinkToFit="1"/>
      <protection locked="0"/>
    </xf>
    <xf numFmtId="177" fontId="30" fillId="0" borderId="138" xfId="14" applyNumberFormat="1" applyFont="1" applyBorder="1" applyAlignment="1" applyProtection="1">
      <alignment horizontal="right" vertical="center" shrinkToFit="1"/>
      <protection locked="0"/>
    </xf>
    <xf numFmtId="177" fontId="30" fillId="0" borderId="139" xfId="14" applyNumberFormat="1" applyFont="1" applyBorder="1" applyAlignment="1" applyProtection="1">
      <alignment horizontal="right" vertical="center" shrinkToFit="1"/>
      <protection locked="0"/>
    </xf>
    <xf numFmtId="177" fontId="30" fillId="0" borderId="140" xfId="14" applyNumberFormat="1" applyFont="1" applyBorder="1" applyAlignment="1" applyProtection="1">
      <alignment horizontal="right" vertical="center" shrinkToFit="1"/>
      <protection locked="0"/>
    </xf>
    <xf numFmtId="177" fontId="30" fillId="0" borderId="141" xfId="12" applyNumberFormat="1" applyFont="1" applyBorder="1" applyAlignment="1" applyProtection="1">
      <alignment horizontal="right" vertical="center" shrinkToFit="1"/>
      <protection locked="0"/>
    </xf>
    <xf numFmtId="177" fontId="30" fillId="0" borderId="142" xfId="14" applyNumberFormat="1" applyFont="1" applyBorder="1" applyAlignment="1" applyProtection="1">
      <alignment horizontal="right" vertical="center" shrinkToFit="1"/>
      <protection locked="0"/>
    </xf>
    <xf numFmtId="177" fontId="30" fillId="0" borderId="116" xfId="14" applyNumberFormat="1" applyFont="1" applyBorder="1" applyAlignment="1" applyProtection="1">
      <alignment horizontal="right" vertical="center" shrinkToFit="1"/>
      <protection locked="0"/>
    </xf>
    <xf numFmtId="0" fontId="30" fillId="0" borderId="111" xfId="12" applyFont="1" applyBorder="1" applyAlignment="1" applyProtection="1">
      <alignment horizontal="left" vertical="center" shrinkToFit="1"/>
      <protection locked="0"/>
    </xf>
    <xf numFmtId="0" fontId="30" fillId="0" borderId="116" xfId="12" applyFont="1" applyBorder="1" applyAlignment="1" applyProtection="1">
      <alignment horizontal="left" vertical="center" shrinkToFit="1"/>
      <protection locked="0"/>
    </xf>
    <xf numFmtId="177" fontId="30" fillId="0" borderId="115" xfId="12" applyNumberFormat="1" applyFont="1" applyBorder="1" applyAlignment="1" applyProtection="1">
      <alignment horizontal="right" vertical="center" shrinkToFit="1"/>
      <protection locked="0"/>
    </xf>
    <xf numFmtId="177" fontId="30" fillId="0" borderId="111" xfId="12" applyNumberFormat="1" applyFont="1" applyBorder="1" applyAlignment="1" applyProtection="1">
      <alignment horizontal="right" vertical="center" shrinkToFit="1"/>
      <protection locked="0"/>
    </xf>
    <xf numFmtId="188" fontId="30" fillId="0" borderId="111" xfId="12" applyNumberFormat="1" applyFont="1" applyBorder="1" applyAlignment="1" applyProtection="1">
      <alignment horizontal="right" vertical="center" shrinkToFit="1"/>
      <protection locked="0"/>
    </xf>
    <xf numFmtId="177" fontId="30" fillId="6" borderId="110" xfId="13" applyNumberFormat="1" applyFont="1" applyFill="1" applyBorder="1" applyAlignment="1" applyProtection="1">
      <alignment horizontal="right" vertical="center" shrinkToFit="1"/>
      <protection locked="0"/>
    </xf>
    <xf numFmtId="177" fontId="30" fillId="6" borderId="111" xfId="13" applyNumberFormat="1" applyFont="1" applyFill="1" applyBorder="1" applyAlignment="1" applyProtection="1">
      <alignment horizontal="right" vertical="center" shrinkToFit="1"/>
      <protection locked="0"/>
    </xf>
    <xf numFmtId="177" fontId="30" fillId="6" borderId="112" xfId="13" applyNumberFormat="1" applyFont="1" applyFill="1" applyBorder="1" applyAlignment="1" applyProtection="1">
      <alignment horizontal="right" vertical="center" shrinkToFit="1"/>
      <protection locked="0"/>
    </xf>
    <xf numFmtId="177" fontId="30" fillId="6" borderId="115" xfId="13" applyNumberFormat="1" applyFont="1" applyFill="1" applyBorder="1" applyAlignment="1" applyProtection="1">
      <alignment horizontal="right" vertical="center" shrinkToFit="1"/>
      <protection locked="0"/>
    </xf>
    <xf numFmtId="188" fontId="30" fillId="6" borderId="111" xfId="13" applyNumberFormat="1" applyFont="1" applyFill="1" applyBorder="1" applyAlignment="1" applyProtection="1">
      <alignment horizontal="right" vertical="center" shrinkToFit="1"/>
      <protection locked="0"/>
    </xf>
    <xf numFmtId="177" fontId="30" fillId="8" borderId="143" xfId="12" applyNumberFormat="1" applyFont="1" applyFill="1" applyBorder="1" applyAlignment="1" applyProtection="1">
      <alignment horizontal="right" vertical="center" shrinkToFit="1"/>
      <protection locked="0"/>
    </xf>
    <xf numFmtId="177" fontId="30" fillId="8" borderId="134" xfId="12" applyNumberFormat="1" applyFont="1" applyFill="1" applyBorder="1" applyAlignment="1" applyProtection="1">
      <alignment horizontal="right" vertical="center" shrinkToFit="1"/>
      <protection locked="0"/>
    </xf>
    <xf numFmtId="177" fontId="30" fillId="8" borderId="144" xfId="12" applyNumberFormat="1" applyFont="1" applyFill="1" applyBorder="1" applyAlignment="1" applyProtection="1">
      <alignment horizontal="right" vertical="center" shrinkToFit="1"/>
      <protection locked="0"/>
    </xf>
    <xf numFmtId="177" fontId="30" fillId="8" borderId="131" xfId="12" applyNumberFormat="1" applyFont="1" applyFill="1" applyBorder="1" applyAlignment="1" applyProtection="1">
      <alignment horizontal="right" vertical="center" shrinkToFit="1"/>
      <protection locked="0"/>
    </xf>
    <xf numFmtId="177" fontId="30" fillId="8" borderId="129" xfId="12" applyNumberFormat="1" applyFont="1" applyFill="1" applyBorder="1" applyAlignment="1" applyProtection="1">
      <alignment horizontal="right" vertical="center" shrinkToFit="1"/>
      <protection locked="0"/>
    </xf>
    <xf numFmtId="177" fontId="30" fillId="8" borderId="132" xfId="12" applyNumberFormat="1" applyFont="1" applyFill="1" applyBorder="1" applyAlignment="1" applyProtection="1">
      <alignment horizontal="right" vertical="center" shrinkToFit="1"/>
      <protection locked="0"/>
    </xf>
    <xf numFmtId="177" fontId="30" fillId="8" borderId="133" xfId="12" applyNumberFormat="1" applyFont="1" applyFill="1" applyBorder="1" applyAlignment="1" applyProtection="1">
      <alignment horizontal="right" vertical="center" shrinkToFit="1"/>
      <protection locked="0"/>
    </xf>
    <xf numFmtId="0" fontId="33" fillId="6" borderId="111" xfId="13" applyFont="1" applyFill="1" applyBorder="1" applyAlignment="1" applyProtection="1">
      <alignment horizontal="left" vertical="center" shrinkToFit="1"/>
      <protection locked="0"/>
    </xf>
    <xf numFmtId="0" fontId="33" fillId="6" borderId="116" xfId="13" applyFont="1" applyFill="1" applyBorder="1" applyAlignment="1" applyProtection="1">
      <alignment horizontal="left" vertical="center" shrinkToFit="1"/>
      <protection locked="0"/>
    </xf>
    <xf numFmtId="0" fontId="30" fillId="0" borderId="63" xfId="12" applyFont="1" applyBorder="1" applyAlignment="1" applyProtection="1">
      <alignment horizontal="center" vertical="center" shrinkToFit="1"/>
      <protection locked="0"/>
    </xf>
    <xf numFmtId="0" fontId="30" fillId="6" borderId="107" xfId="13" applyFont="1" applyFill="1" applyBorder="1" applyAlignment="1" applyProtection="1">
      <alignment horizontal="left" vertical="center" shrinkToFit="1"/>
      <protection locked="0"/>
    </xf>
    <xf numFmtId="0" fontId="30" fillId="6" borderId="108" xfId="13" applyFont="1" applyFill="1" applyBorder="1" applyAlignment="1" applyProtection="1">
      <alignment horizontal="left" vertical="center" shrinkToFit="1"/>
      <protection locked="0"/>
    </xf>
    <xf numFmtId="0" fontId="30" fillId="6" borderId="109" xfId="13" applyFont="1" applyFill="1" applyBorder="1" applyAlignment="1" applyProtection="1">
      <alignment horizontal="left" vertical="center" shrinkToFit="1"/>
      <protection locked="0"/>
    </xf>
    <xf numFmtId="177" fontId="30" fillId="6" borderId="142" xfId="13" applyNumberFormat="1" applyFont="1" applyFill="1" applyBorder="1" applyAlignment="1" applyProtection="1">
      <alignment horizontal="right" vertical="center" shrinkToFit="1"/>
      <protection locked="0"/>
    </xf>
    <xf numFmtId="177" fontId="30" fillId="6" borderId="116" xfId="13" applyNumberFormat="1" applyFont="1" applyFill="1" applyBorder="1" applyAlignment="1" applyProtection="1">
      <alignment horizontal="right" vertical="center" shrinkToFit="1"/>
      <protection locked="0"/>
    </xf>
    <xf numFmtId="188" fontId="30" fillId="8" borderId="134" xfId="12" applyNumberFormat="1" applyFont="1" applyFill="1" applyBorder="1" applyAlignment="1" applyProtection="1">
      <alignment horizontal="right" vertical="center" shrinkToFit="1"/>
      <protection locked="0"/>
    </xf>
    <xf numFmtId="0" fontId="30" fillId="8" borderId="129" xfId="12" applyNumberFormat="1" applyFont="1" applyFill="1" applyBorder="1" applyAlignment="1" applyProtection="1">
      <alignment horizontal="left" vertical="center" shrinkToFit="1"/>
      <protection locked="0"/>
    </xf>
    <xf numFmtId="0" fontId="30" fillId="8" borderId="132" xfId="12" applyNumberFormat="1" applyFont="1" applyFill="1" applyBorder="1" applyAlignment="1" applyProtection="1">
      <alignment horizontal="left" vertical="center" shrinkToFit="1"/>
      <protection locked="0"/>
    </xf>
    <xf numFmtId="177" fontId="30" fillId="8" borderId="17" xfId="12" applyNumberFormat="1" applyFont="1" applyFill="1" applyBorder="1" applyAlignment="1" applyProtection="1">
      <alignment horizontal="right" vertical="center" shrinkToFit="1"/>
      <protection locked="0"/>
    </xf>
    <xf numFmtId="177" fontId="30" fillId="8" borderId="18" xfId="12" applyNumberFormat="1" applyFont="1" applyFill="1" applyBorder="1" applyAlignment="1" applyProtection="1">
      <alignment horizontal="right" vertical="center" shrinkToFit="1"/>
      <protection locked="0"/>
    </xf>
    <xf numFmtId="177" fontId="30" fillId="8" borderId="19" xfId="12" applyNumberFormat="1" applyFont="1" applyFill="1" applyBorder="1" applyAlignment="1" applyProtection="1">
      <alignment horizontal="right" vertical="center" shrinkToFit="1"/>
      <protection locked="0"/>
    </xf>
    <xf numFmtId="0" fontId="30" fillId="7" borderId="62" xfId="12" applyFont="1" applyFill="1" applyBorder="1" applyAlignment="1" applyProtection="1">
      <alignment horizontal="center" vertical="center" wrapText="1" shrinkToFit="1"/>
      <protection locked="0"/>
    </xf>
    <xf numFmtId="0" fontId="30" fillId="7" borderId="23"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shrinkToFit="1"/>
      <protection locked="0"/>
    </xf>
    <xf numFmtId="0" fontId="30" fillId="7" borderId="89"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protection locked="0"/>
    </xf>
    <xf numFmtId="0" fontId="30" fillId="6" borderId="107" xfId="12" applyNumberFormat="1" applyFont="1" applyFill="1" applyBorder="1" applyAlignment="1" applyProtection="1">
      <alignment horizontal="left" vertical="center" shrinkToFit="1"/>
      <protection locked="0"/>
    </xf>
    <xf numFmtId="0" fontId="30" fillId="6" borderId="108" xfId="12" applyNumberFormat="1" applyFont="1" applyFill="1" applyBorder="1" applyAlignment="1" applyProtection="1">
      <alignment horizontal="left" vertical="center" shrinkToFit="1"/>
      <protection locked="0"/>
    </xf>
    <xf numFmtId="0" fontId="30" fillId="6" borderId="114" xfId="12" applyNumberFormat="1" applyFont="1" applyFill="1" applyBorder="1" applyAlignment="1" applyProtection="1">
      <alignment horizontal="left" vertical="center" shrinkToFit="1"/>
      <protection locked="0"/>
    </xf>
    <xf numFmtId="177" fontId="30" fillId="6" borderId="107" xfId="12" applyNumberFormat="1" applyFont="1" applyFill="1" applyBorder="1" applyAlignment="1" applyProtection="1">
      <alignment horizontal="right" vertical="center" shrinkToFit="1"/>
      <protection locked="0"/>
    </xf>
    <xf numFmtId="177" fontId="30" fillId="6" borderId="108" xfId="12" applyNumberFormat="1" applyFont="1" applyFill="1" applyBorder="1" applyAlignment="1" applyProtection="1">
      <alignment horizontal="right" vertical="center" shrinkToFit="1"/>
      <protection locked="0"/>
    </xf>
    <xf numFmtId="177" fontId="30" fillId="6" borderId="109" xfId="12" applyNumberFormat="1" applyFont="1" applyFill="1" applyBorder="1" applyAlignment="1" applyProtection="1">
      <alignment horizontal="right" vertical="center" shrinkToFit="1"/>
      <protection locked="0"/>
    </xf>
    <xf numFmtId="0" fontId="30" fillId="6" borderId="107" xfId="12" applyFont="1" applyFill="1" applyBorder="1" applyAlignment="1" applyProtection="1">
      <alignment horizontal="left" vertical="center" shrinkToFit="1"/>
      <protection locked="0"/>
    </xf>
    <xf numFmtId="0" fontId="30" fillId="6" borderId="108" xfId="12" applyFont="1" applyFill="1" applyBorder="1" applyAlignment="1" applyProtection="1">
      <alignment horizontal="left" vertical="center" shrinkToFit="1"/>
      <protection locked="0"/>
    </xf>
    <xf numFmtId="0" fontId="30" fillId="6" borderId="109" xfId="12" applyFont="1" applyFill="1" applyBorder="1" applyAlignment="1" applyProtection="1">
      <alignment horizontal="left" vertical="center" shrinkToFit="1"/>
      <protection locked="0"/>
    </xf>
    <xf numFmtId="177" fontId="30" fillId="0" borderId="97" xfId="12" applyNumberFormat="1" applyFont="1" applyBorder="1" applyAlignment="1" applyProtection="1">
      <alignment horizontal="right" vertical="center" shrinkToFit="1"/>
      <protection locked="0"/>
    </xf>
    <xf numFmtId="0" fontId="30" fillId="0" borderId="97" xfId="12" applyNumberFormat="1" applyFont="1" applyBorder="1" applyAlignment="1" applyProtection="1">
      <alignment horizontal="left" vertical="center" shrinkToFit="1"/>
      <protection locked="0"/>
    </xf>
    <xf numFmtId="0" fontId="30" fillId="0" borderId="103" xfId="12" applyNumberFormat="1" applyFont="1" applyBorder="1" applyAlignment="1" applyProtection="1">
      <alignment horizontal="left" vertical="center" shrinkToFit="1"/>
      <protection locked="0"/>
    </xf>
    <xf numFmtId="0" fontId="30" fillId="0" borderId="93" xfId="12" applyFont="1" applyBorder="1" applyAlignment="1" applyProtection="1">
      <alignment horizontal="left" vertical="center" shrinkToFit="1"/>
      <protection locked="0"/>
    </xf>
    <xf numFmtId="0" fontId="30" fillId="0" borderId="94" xfId="12" applyFont="1" applyBorder="1" applyAlignment="1" applyProtection="1">
      <alignment horizontal="left" vertical="center" shrinkToFit="1"/>
      <protection locked="0"/>
    </xf>
    <xf numFmtId="0" fontId="30" fillId="0" borderId="95" xfId="12" applyFont="1" applyBorder="1" applyAlignment="1" applyProtection="1">
      <alignment horizontal="left" vertical="center" shrinkToFit="1"/>
      <protection locked="0"/>
    </xf>
    <xf numFmtId="177" fontId="30" fillId="0" borderId="96" xfId="12" applyNumberFormat="1" applyFont="1" applyBorder="1" applyAlignment="1" applyProtection="1">
      <alignment horizontal="right" vertical="center" shrinkToFit="1"/>
      <protection locked="0"/>
    </xf>
    <xf numFmtId="0" fontId="30" fillId="0" borderId="107" xfId="12" applyFont="1" applyBorder="1" applyAlignment="1" applyProtection="1">
      <alignment horizontal="left" vertical="center" shrinkToFit="1"/>
      <protection locked="0"/>
    </xf>
    <xf numFmtId="0" fontId="30" fillId="0" borderId="108" xfId="12" applyFont="1" applyBorder="1" applyAlignment="1" applyProtection="1">
      <alignment horizontal="left" vertical="center" shrinkToFit="1"/>
      <protection locked="0"/>
    </xf>
    <xf numFmtId="0" fontId="30" fillId="0" borderId="109" xfId="12" applyFont="1" applyBorder="1" applyAlignment="1" applyProtection="1">
      <alignment horizontal="left" vertical="center" shrinkToFit="1"/>
      <protection locked="0"/>
    </xf>
    <xf numFmtId="177" fontId="30" fillId="0" borderId="110" xfId="12" applyNumberFormat="1" applyFont="1" applyBorder="1" applyAlignment="1" applyProtection="1">
      <alignment horizontal="right" vertical="center" shrinkToFit="1"/>
      <protection locked="0"/>
    </xf>
    <xf numFmtId="0" fontId="30" fillId="0" borderId="111" xfId="12" applyNumberFormat="1" applyFont="1" applyBorder="1" applyAlignment="1" applyProtection="1">
      <alignment horizontal="left" vertical="center" shrinkToFit="1"/>
      <protection locked="0"/>
    </xf>
    <xf numFmtId="0" fontId="30" fillId="0" borderId="116" xfId="12" applyNumberFormat="1" applyFont="1" applyBorder="1" applyAlignment="1" applyProtection="1">
      <alignment horizontal="left" vertical="center" shrinkToFit="1"/>
      <protection locked="0"/>
    </xf>
    <xf numFmtId="177" fontId="30" fillId="0" borderId="107" xfId="12" applyNumberFormat="1" applyFont="1" applyBorder="1" applyAlignment="1" applyProtection="1">
      <alignment horizontal="right" vertical="center" shrinkToFit="1"/>
      <protection locked="0"/>
    </xf>
    <xf numFmtId="177" fontId="30" fillId="0" borderId="108" xfId="12" applyNumberFormat="1" applyFont="1" applyBorder="1" applyAlignment="1" applyProtection="1">
      <alignment horizontal="right" vertical="center" shrinkToFit="1"/>
      <protection locked="0"/>
    </xf>
    <xf numFmtId="177" fontId="30" fillId="0" borderId="112" xfId="12" applyNumberFormat="1" applyFont="1" applyBorder="1" applyAlignment="1" applyProtection="1">
      <alignment horizontal="right" vertical="center" shrinkToFit="1"/>
      <protection locked="0"/>
    </xf>
    <xf numFmtId="0" fontId="30" fillId="6" borderId="118" xfId="12" applyFont="1" applyFill="1" applyBorder="1" applyAlignment="1" applyProtection="1">
      <alignment horizontal="left" vertical="center" shrinkToFit="1"/>
      <protection locked="0"/>
    </xf>
    <xf numFmtId="0" fontId="30" fillId="6" borderId="119" xfId="12" applyFont="1" applyFill="1" applyBorder="1" applyAlignment="1" applyProtection="1">
      <alignment horizontal="left" vertical="center" shrinkToFit="1"/>
      <protection locked="0"/>
    </xf>
    <xf numFmtId="0" fontId="30" fillId="6" borderId="120" xfId="12" applyFont="1" applyFill="1" applyBorder="1" applyAlignment="1" applyProtection="1">
      <alignment horizontal="left" vertical="center" shrinkToFit="1"/>
      <protection locked="0"/>
    </xf>
    <xf numFmtId="177" fontId="30" fillId="6" borderId="121" xfId="12" applyNumberFormat="1" applyFont="1" applyFill="1" applyBorder="1" applyAlignment="1" applyProtection="1">
      <alignment horizontal="right" vertical="center" shrinkToFit="1"/>
      <protection locked="0"/>
    </xf>
    <xf numFmtId="177" fontId="30" fillId="6" borderId="122" xfId="12" applyNumberFormat="1" applyFont="1" applyFill="1" applyBorder="1" applyAlignment="1" applyProtection="1">
      <alignment horizontal="right" vertical="center" shrinkToFit="1"/>
      <protection locked="0"/>
    </xf>
    <xf numFmtId="0" fontId="30" fillId="6" borderId="122" xfId="12" applyNumberFormat="1" applyFont="1" applyFill="1" applyBorder="1" applyAlignment="1" applyProtection="1">
      <alignment horizontal="left" vertical="center" shrinkToFit="1"/>
      <protection locked="0"/>
    </xf>
    <xf numFmtId="0" fontId="30" fillId="6" borderId="127" xfId="12" applyNumberFormat="1" applyFont="1" applyFill="1" applyBorder="1" applyAlignment="1" applyProtection="1">
      <alignment horizontal="left" vertical="center" shrinkToFit="1"/>
      <protection locked="0"/>
    </xf>
    <xf numFmtId="177" fontId="30" fillId="8" borderId="146" xfId="12" applyNumberFormat="1" applyFont="1" applyFill="1" applyBorder="1" applyAlignment="1" applyProtection="1">
      <alignment horizontal="right" vertical="center" shrinkToFit="1"/>
      <protection locked="0"/>
    </xf>
    <xf numFmtId="177" fontId="30" fillId="8" borderId="147" xfId="12" applyNumberFormat="1" applyFont="1" applyFill="1" applyBorder="1" applyAlignment="1" applyProtection="1">
      <alignment horizontal="right" vertical="center" shrinkToFit="1"/>
      <protection locked="0"/>
    </xf>
    <xf numFmtId="177" fontId="30" fillId="8" borderId="148" xfId="12" applyNumberFormat="1" applyFont="1" applyFill="1" applyBorder="1" applyAlignment="1" applyProtection="1">
      <alignment horizontal="right" vertical="center" shrinkToFit="1"/>
      <protection locked="0"/>
    </xf>
    <xf numFmtId="177" fontId="30" fillId="8" borderId="44" xfId="12" applyNumberFormat="1" applyFont="1" applyFill="1" applyBorder="1" applyAlignment="1" applyProtection="1">
      <alignment horizontal="right" vertical="center" shrinkToFit="1"/>
      <protection locked="0"/>
    </xf>
    <xf numFmtId="177" fontId="30" fillId="8" borderId="43" xfId="12" applyNumberFormat="1" applyFont="1" applyFill="1" applyBorder="1" applyAlignment="1" applyProtection="1">
      <alignment horizontal="right" vertical="center" shrinkToFit="1"/>
      <protection locked="0"/>
    </xf>
    <xf numFmtId="0" fontId="30" fillId="6" borderId="39" xfId="12" applyFont="1" applyFill="1" applyBorder="1" applyAlignment="1" applyProtection="1">
      <alignment horizontal="center" vertical="center"/>
    </xf>
    <xf numFmtId="0" fontId="30" fillId="6" borderId="31" xfId="12" applyFont="1" applyFill="1" applyBorder="1" applyAlignment="1" applyProtection="1">
      <alignment horizontal="center" vertical="center"/>
    </xf>
    <xf numFmtId="0" fontId="30" fillId="6" borderId="42" xfId="12" applyFont="1" applyFill="1" applyBorder="1" applyAlignment="1" applyProtection="1">
      <alignment horizontal="center" vertical="center"/>
    </xf>
    <xf numFmtId="0" fontId="30" fillId="6" borderId="32" xfId="12" applyFont="1" applyFill="1" applyBorder="1" applyAlignment="1" applyProtection="1">
      <alignment horizontal="center" vertical="center"/>
    </xf>
    <xf numFmtId="0" fontId="30" fillId="6" borderId="11" xfId="12" applyFont="1" applyFill="1" applyBorder="1" applyProtection="1">
      <alignment vertical="center"/>
    </xf>
    <xf numFmtId="0" fontId="30" fillId="6" borderId="12" xfId="12" applyFont="1" applyFill="1" applyBorder="1" applyProtection="1">
      <alignment vertical="center"/>
    </xf>
    <xf numFmtId="0" fontId="30" fillId="6" borderId="48" xfId="12" applyFont="1" applyFill="1" applyBorder="1" applyProtection="1">
      <alignment vertical="center"/>
    </xf>
    <xf numFmtId="177" fontId="30" fillId="6" borderId="41" xfId="14" applyNumberFormat="1" applyFont="1" applyFill="1" applyBorder="1" applyAlignment="1" applyProtection="1">
      <alignment horizontal="right" vertical="center" shrinkToFit="1"/>
    </xf>
    <xf numFmtId="177" fontId="30" fillId="6" borderId="12" xfId="14" applyNumberFormat="1" applyFont="1" applyFill="1" applyBorder="1" applyAlignment="1" applyProtection="1">
      <alignment horizontal="right" vertical="center" shrinkToFit="1"/>
    </xf>
    <xf numFmtId="177" fontId="30" fillId="6" borderId="78" xfId="14" applyNumberFormat="1" applyFont="1" applyFill="1" applyBorder="1" applyAlignment="1" applyProtection="1">
      <alignment horizontal="right" vertical="center" shrinkToFit="1"/>
    </xf>
    <xf numFmtId="177" fontId="30" fillId="6" borderId="80" xfId="14" applyNumberFormat="1" applyFont="1" applyFill="1" applyBorder="1" applyAlignment="1" applyProtection="1">
      <alignment horizontal="right" vertical="center" shrinkToFit="1"/>
    </xf>
    <xf numFmtId="188" fontId="30" fillId="6" borderId="80" xfId="14" applyNumberFormat="1" applyFont="1" applyFill="1" applyBorder="1" applyAlignment="1" applyProtection="1">
      <alignment horizontal="right" vertical="center" shrinkToFit="1"/>
    </xf>
    <xf numFmtId="188" fontId="30" fillId="6" borderId="12" xfId="14" applyNumberFormat="1" applyFont="1" applyFill="1" applyBorder="1" applyAlignment="1" applyProtection="1">
      <alignment horizontal="right" vertical="center" shrinkToFit="1"/>
    </xf>
    <xf numFmtId="188" fontId="30" fillId="6" borderId="13"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center" vertical="top"/>
    </xf>
    <xf numFmtId="0" fontId="30" fillId="6" borderId="12" xfId="12" applyFont="1" applyFill="1" applyBorder="1" applyAlignment="1" applyProtection="1">
      <alignment horizontal="center" vertical="top"/>
    </xf>
    <xf numFmtId="0" fontId="30" fillId="6" borderId="7" xfId="12" applyFont="1" applyFill="1" applyBorder="1" applyAlignment="1" applyProtection="1">
      <alignment horizontal="center" vertical="top"/>
    </xf>
    <xf numFmtId="0" fontId="30" fillId="6" borderId="0" xfId="12" applyFont="1" applyFill="1" applyBorder="1" applyAlignment="1" applyProtection="1">
      <alignment horizontal="center" vertical="top"/>
    </xf>
    <xf numFmtId="0" fontId="30" fillId="6" borderId="24" xfId="12" applyFont="1" applyFill="1" applyBorder="1" applyAlignment="1" applyProtection="1">
      <alignment horizontal="center" vertical="top"/>
    </xf>
    <xf numFmtId="0" fontId="30" fillId="6" borderId="54" xfId="12" applyFont="1" applyFill="1" applyBorder="1" applyAlignment="1" applyProtection="1">
      <alignment horizontal="center" vertical="top"/>
    </xf>
    <xf numFmtId="0" fontId="30" fillId="6" borderId="30" xfId="12" applyFont="1" applyFill="1" applyBorder="1" applyAlignment="1" applyProtection="1">
      <alignment horizontal="center" vertical="center"/>
    </xf>
    <xf numFmtId="0" fontId="30" fillId="6" borderId="34" xfId="12" applyFont="1" applyFill="1" applyBorder="1" applyAlignment="1" applyProtection="1">
      <alignment horizontal="center" vertical="center"/>
    </xf>
    <xf numFmtId="0" fontId="30" fillId="8" borderId="44" xfId="12" applyNumberFormat="1" applyFont="1" applyFill="1" applyBorder="1" applyAlignment="1" applyProtection="1">
      <alignment horizontal="left" vertical="center" shrinkToFit="1"/>
      <protection locked="0"/>
    </xf>
    <xf numFmtId="0" fontId="30" fillId="8" borderId="18" xfId="12" applyNumberFormat="1" applyFont="1" applyFill="1" applyBorder="1" applyAlignment="1" applyProtection="1">
      <alignment horizontal="left" vertical="center" shrinkToFit="1"/>
      <protection locked="0"/>
    </xf>
    <xf numFmtId="0" fontId="30" fillId="8" borderId="19" xfId="12" applyNumberFormat="1" applyFont="1" applyFill="1" applyBorder="1" applyAlignment="1" applyProtection="1">
      <alignment horizontal="left" vertical="center" shrinkToFit="1"/>
      <protection locked="0"/>
    </xf>
    <xf numFmtId="0" fontId="30" fillId="6" borderId="8" xfId="12" applyFont="1" applyFill="1" applyBorder="1" applyAlignment="1" applyProtection="1">
      <alignment horizontal="left" vertical="center" wrapText="1"/>
    </xf>
    <xf numFmtId="0" fontId="30" fillId="6" borderId="0" xfId="13" applyFont="1" applyFill="1" applyAlignment="1" applyProtection="1">
      <alignment horizontal="left" vertical="center"/>
    </xf>
    <xf numFmtId="0" fontId="30" fillId="6" borderId="24" xfId="12" applyFont="1" applyFill="1" applyBorder="1" applyAlignment="1" applyProtection="1">
      <alignment horizontal="center" vertical="center"/>
    </xf>
    <xf numFmtId="0" fontId="30" fillId="6" borderId="54" xfId="12" applyFont="1" applyFill="1" applyBorder="1" applyAlignment="1" applyProtection="1">
      <alignment horizontal="center" vertical="center"/>
    </xf>
    <xf numFmtId="0" fontId="30" fillId="6" borderId="68" xfId="12" applyFont="1" applyFill="1" applyBorder="1" applyAlignment="1" applyProtection="1">
      <alignment horizontal="center" vertical="center"/>
    </xf>
    <xf numFmtId="188" fontId="30" fillId="6" borderId="83" xfId="14" applyNumberFormat="1" applyFont="1" applyFill="1" applyBorder="1" applyAlignment="1" applyProtection="1">
      <alignment horizontal="right" vertical="center" shrinkToFit="1"/>
    </xf>
    <xf numFmtId="188" fontId="30" fillId="6" borderId="64" xfId="14" applyNumberFormat="1" applyFont="1" applyFill="1" applyBorder="1" applyAlignment="1" applyProtection="1">
      <alignment horizontal="right" vertical="center" shrinkToFit="1"/>
    </xf>
    <xf numFmtId="0" fontId="30" fillId="6" borderId="65" xfId="12" applyFont="1" applyFill="1" applyBorder="1" applyAlignment="1" applyProtection="1">
      <alignment vertical="center"/>
    </xf>
    <xf numFmtId="0" fontId="30" fillId="6" borderId="0" xfId="12" applyFont="1" applyFill="1" applyBorder="1" applyAlignment="1" applyProtection="1">
      <alignment vertical="center"/>
    </xf>
    <xf numFmtId="0" fontId="30" fillId="6" borderId="38" xfId="12" applyFont="1" applyFill="1" applyBorder="1" applyAlignment="1" applyProtection="1">
      <alignment vertical="center"/>
    </xf>
    <xf numFmtId="177" fontId="30" fillId="6" borderId="152" xfId="14" applyNumberFormat="1" applyFont="1" applyFill="1" applyBorder="1" applyAlignment="1" applyProtection="1">
      <alignment horizontal="right" vertical="center" shrinkToFit="1"/>
    </xf>
    <xf numFmtId="177" fontId="30" fillId="6" borderId="82" xfId="14" applyNumberFormat="1" applyFont="1" applyFill="1" applyBorder="1" applyAlignment="1" applyProtection="1">
      <alignment horizontal="right" vertical="center" shrinkToFit="1"/>
    </xf>
    <xf numFmtId="188" fontId="30" fillId="6" borderId="82" xfId="14" applyNumberFormat="1" applyFont="1" applyFill="1" applyBorder="1" applyAlignment="1" applyProtection="1">
      <alignment horizontal="right" vertical="center" shrinkToFit="1"/>
    </xf>
    <xf numFmtId="188" fontId="30" fillId="6" borderId="153" xfId="14" applyNumberFormat="1" applyFont="1" applyFill="1" applyBorder="1" applyAlignment="1" applyProtection="1">
      <alignment horizontal="right" vertical="center" shrinkToFit="1"/>
    </xf>
    <xf numFmtId="0" fontId="30" fillId="6" borderId="41" xfId="12" applyFont="1" applyFill="1" applyBorder="1" applyAlignment="1" applyProtection="1">
      <alignment vertical="center"/>
    </xf>
    <xf numFmtId="0" fontId="30" fillId="6" borderId="12" xfId="12" applyFont="1" applyFill="1" applyBorder="1" applyAlignment="1" applyProtection="1">
      <alignment vertical="center"/>
    </xf>
    <xf numFmtId="0" fontId="30" fillId="6" borderId="48" xfId="12" applyFont="1" applyFill="1" applyBorder="1" applyAlignment="1" applyProtection="1">
      <alignment vertical="center"/>
    </xf>
    <xf numFmtId="177" fontId="30" fillId="6" borderId="149" xfId="14" applyNumberFormat="1" applyFont="1" applyFill="1" applyBorder="1" applyAlignment="1" applyProtection="1">
      <alignment horizontal="right" vertical="center" shrinkToFit="1"/>
    </xf>
    <xf numFmtId="177" fontId="30" fillId="6" borderId="79" xfId="14" applyNumberFormat="1" applyFont="1" applyFill="1" applyBorder="1" applyAlignment="1" applyProtection="1">
      <alignment horizontal="right" vertical="center" shrinkToFit="1"/>
    </xf>
    <xf numFmtId="188" fontId="30" fillId="6" borderId="79" xfId="14" applyNumberFormat="1" applyFont="1" applyFill="1" applyBorder="1" applyAlignment="1" applyProtection="1">
      <alignment horizontal="right" vertical="center" shrinkToFit="1"/>
    </xf>
    <xf numFmtId="188" fontId="30" fillId="6" borderId="151" xfId="14" applyNumberFormat="1" applyFont="1" applyFill="1" applyBorder="1" applyAlignment="1" applyProtection="1">
      <alignment horizontal="right" vertical="center" shrinkToFit="1"/>
    </xf>
    <xf numFmtId="0" fontId="30" fillId="6" borderId="7" xfId="12" applyFont="1" applyFill="1" applyBorder="1" applyAlignment="1" applyProtection="1">
      <alignment horizontal="left" vertical="center"/>
    </xf>
    <xf numFmtId="0" fontId="30" fillId="6" borderId="0" xfId="12" applyFont="1" applyFill="1" applyBorder="1" applyAlignment="1" applyProtection="1">
      <alignment horizontal="left" vertical="center"/>
    </xf>
    <xf numFmtId="0" fontId="30" fillId="6" borderId="38" xfId="12" applyFont="1" applyFill="1" applyBorder="1" applyAlignment="1" applyProtection="1">
      <alignment horizontal="left" vertical="center"/>
    </xf>
    <xf numFmtId="177" fontId="30" fillId="6" borderId="65" xfId="13" applyNumberFormat="1" applyFont="1" applyFill="1" applyBorder="1" applyAlignment="1" applyProtection="1">
      <alignment horizontal="right" vertical="center" shrinkToFit="1"/>
    </xf>
    <xf numFmtId="177" fontId="30" fillId="6" borderId="0" xfId="13" applyNumberFormat="1" applyFont="1" applyFill="1" applyBorder="1" applyAlignment="1" applyProtection="1">
      <alignment horizontal="right" vertical="center" shrinkToFit="1"/>
    </xf>
    <xf numFmtId="177" fontId="30" fillId="6" borderId="81" xfId="13" applyNumberFormat="1" applyFont="1" applyFill="1" applyBorder="1" applyAlignment="1" applyProtection="1">
      <alignment horizontal="right" vertical="center" shrinkToFit="1"/>
    </xf>
    <xf numFmtId="177" fontId="30" fillId="6" borderId="84" xfId="13" applyNumberFormat="1" applyFont="1" applyFill="1" applyBorder="1" applyAlignment="1" applyProtection="1">
      <alignment horizontal="right" vertical="center" shrinkToFit="1"/>
    </xf>
    <xf numFmtId="188" fontId="30" fillId="6" borderId="84" xfId="13" applyNumberFormat="1" applyFont="1" applyFill="1" applyBorder="1" applyAlignment="1" applyProtection="1">
      <alignment horizontal="right" vertical="center" shrinkToFit="1"/>
    </xf>
    <xf numFmtId="188" fontId="30" fillId="6" borderId="0" xfId="13" applyNumberFormat="1" applyFont="1" applyFill="1" applyBorder="1" applyAlignment="1" applyProtection="1">
      <alignment horizontal="right" vertical="center" shrinkToFit="1"/>
    </xf>
    <xf numFmtId="188" fontId="30" fillId="6" borderId="69" xfId="13" applyNumberFormat="1" applyFont="1" applyFill="1" applyBorder="1" applyAlignment="1" applyProtection="1">
      <alignment horizontal="right" vertical="center" shrinkToFit="1"/>
    </xf>
    <xf numFmtId="0" fontId="30" fillId="6" borderId="41" xfId="12" applyFont="1" applyFill="1" applyBorder="1" applyProtection="1">
      <alignment vertical="center"/>
    </xf>
    <xf numFmtId="188" fontId="30" fillId="6" borderId="150" xfId="14" applyNumberFormat="1" applyFont="1" applyFill="1" applyBorder="1" applyAlignment="1" applyProtection="1">
      <alignment horizontal="right" vertical="center" shrinkToFit="1"/>
    </xf>
    <xf numFmtId="188" fontId="30" fillId="6" borderId="15" xfId="14" applyNumberFormat="1" applyFont="1" applyFill="1" applyBorder="1" applyAlignment="1" applyProtection="1">
      <alignment horizontal="right" vertical="center" shrinkToFit="1"/>
    </xf>
    <xf numFmtId="0" fontId="30" fillId="6" borderId="41" xfId="12" applyFont="1" applyFill="1" applyBorder="1" applyAlignment="1" applyProtection="1">
      <alignment horizontal="center" vertical="center" textRotation="255" wrapText="1"/>
    </xf>
    <xf numFmtId="0" fontId="30" fillId="6" borderId="48" xfId="12" applyFont="1" applyFill="1" applyBorder="1" applyAlignment="1" applyProtection="1">
      <alignment horizontal="center" vertical="center" textRotation="255" wrapText="1"/>
    </xf>
    <xf numFmtId="0" fontId="30" fillId="6" borderId="65" xfId="12" applyFont="1" applyFill="1" applyBorder="1" applyAlignment="1" applyProtection="1">
      <alignment horizontal="center" vertical="center" textRotation="255" wrapText="1"/>
    </xf>
    <xf numFmtId="0" fontId="30" fillId="6" borderId="38" xfId="12" applyFont="1" applyFill="1" applyBorder="1" applyAlignment="1" applyProtection="1">
      <alignment horizontal="center" vertical="center" textRotation="255" wrapText="1"/>
    </xf>
    <xf numFmtId="0" fontId="30" fillId="6" borderId="37" xfId="12" applyFont="1" applyFill="1" applyBorder="1" applyAlignment="1" applyProtection="1">
      <alignment horizontal="center" vertical="center" textRotation="255" wrapText="1"/>
    </xf>
    <xf numFmtId="0" fontId="30" fillId="6" borderId="40" xfId="12" applyFont="1" applyFill="1" applyBorder="1" applyAlignment="1" applyProtection="1">
      <alignment horizontal="center" vertical="center" textRotation="255" wrapText="1"/>
    </xf>
    <xf numFmtId="0" fontId="30" fillId="6" borderId="65" xfId="12" applyFont="1" applyFill="1" applyBorder="1" applyProtection="1">
      <alignment vertical="center"/>
    </xf>
    <xf numFmtId="0" fontId="30" fillId="6" borderId="0" xfId="12" applyFont="1" applyFill="1" applyBorder="1" applyProtection="1">
      <alignment vertical="center"/>
    </xf>
    <xf numFmtId="0" fontId="30" fillId="6" borderId="38" xfId="12" applyFont="1" applyFill="1" applyBorder="1" applyProtection="1">
      <alignment vertical="center"/>
    </xf>
    <xf numFmtId="177" fontId="30" fillId="6" borderId="65" xfId="14" applyNumberFormat="1" applyFont="1" applyFill="1" applyBorder="1" applyAlignment="1" applyProtection="1">
      <alignment horizontal="right" vertical="center" shrinkToFit="1"/>
    </xf>
    <xf numFmtId="177" fontId="30" fillId="6" borderId="0" xfId="14" applyNumberFormat="1" applyFont="1" applyFill="1" applyBorder="1" applyAlignment="1" applyProtection="1">
      <alignment horizontal="right" vertical="center" shrinkToFit="1"/>
    </xf>
    <xf numFmtId="177" fontId="30" fillId="6" borderId="81" xfId="14" applyNumberFormat="1" applyFont="1" applyFill="1" applyBorder="1" applyAlignment="1" applyProtection="1">
      <alignment horizontal="right" vertical="center" shrinkToFit="1"/>
    </xf>
    <xf numFmtId="177" fontId="30" fillId="6" borderId="84" xfId="14" applyNumberFormat="1" applyFont="1" applyFill="1" applyBorder="1" applyAlignment="1" applyProtection="1">
      <alignment horizontal="right" vertical="center" shrinkToFit="1"/>
    </xf>
    <xf numFmtId="188" fontId="30" fillId="6" borderId="84" xfId="14" applyNumberFormat="1" applyFont="1" applyFill="1" applyBorder="1" applyAlignment="1" applyProtection="1">
      <alignment horizontal="right" vertical="center" shrinkToFit="1"/>
    </xf>
    <xf numFmtId="188" fontId="30" fillId="6" borderId="0" xfId="14" applyNumberFormat="1" applyFont="1" applyFill="1" applyBorder="1" applyAlignment="1" applyProtection="1">
      <alignment horizontal="right" vertical="center" shrinkToFit="1"/>
    </xf>
    <xf numFmtId="188" fontId="30" fillId="6" borderId="69"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center" vertical="center" textRotation="255" shrinkToFit="1"/>
    </xf>
    <xf numFmtId="0" fontId="30" fillId="6" borderId="48" xfId="12" applyFont="1" applyFill="1" applyBorder="1" applyAlignment="1" applyProtection="1">
      <alignment horizontal="center" vertical="center" textRotation="255" shrinkToFit="1"/>
    </xf>
    <xf numFmtId="0" fontId="30" fillId="6" borderId="7" xfId="12" applyFont="1" applyFill="1" applyBorder="1" applyAlignment="1" applyProtection="1">
      <alignment horizontal="center" vertical="center" textRotation="255" shrinkToFit="1"/>
    </xf>
    <xf numFmtId="0" fontId="30" fillId="6" borderId="38" xfId="12" applyFont="1" applyFill="1" applyBorder="1" applyAlignment="1" applyProtection="1">
      <alignment horizontal="center" vertical="center" textRotation="255" shrinkToFit="1"/>
    </xf>
    <xf numFmtId="0" fontId="30" fillId="6" borderId="24" xfId="12" applyFont="1" applyFill="1" applyBorder="1" applyAlignment="1" applyProtection="1">
      <alignment horizontal="center" vertical="center" textRotation="255" shrinkToFit="1"/>
    </xf>
    <xf numFmtId="0" fontId="30" fillId="6" borderId="40" xfId="12" applyFont="1" applyFill="1" applyBorder="1" applyAlignment="1" applyProtection="1">
      <alignment horizontal="center" vertical="center" textRotation="255" shrinkToFit="1"/>
    </xf>
    <xf numFmtId="0" fontId="30" fillId="6" borderId="54" xfId="12" applyFont="1" applyFill="1" applyBorder="1" applyProtection="1">
      <alignment vertical="center"/>
    </xf>
    <xf numFmtId="0" fontId="30" fillId="6" borderId="40" xfId="12" applyFont="1" applyFill="1" applyBorder="1" applyProtection="1">
      <alignment vertical="center"/>
    </xf>
    <xf numFmtId="0" fontId="30" fillId="6" borderId="65" xfId="12" applyFont="1" applyFill="1" applyBorder="1" applyAlignment="1" applyProtection="1">
      <alignment vertical="center" shrinkToFit="1"/>
    </xf>
    <xf numFmtId="0" fontId="30" fillId="6" borderId="0" xfId="12" applyFont="1" applyFill="1" applyBorder="1" applyAlignment="1" applyProtection="1">
      <alignment vertical="center" shrinkToFit="1"/>
    </xf>
    <xf numFmtId="0" fontId="30" fillId="6" borderId="38" xfId="12" applyFont="1" applyFill="1" applyBorder="1" applyAlignment="1" applyProtection="1">
      <alignment vertical="center" shrinkToFit="1"/>
    </xf>
    <xf numFmtId="0" fontId="30" fillId="6" borderId="0" xfId="12" applyFont="1" applyFill="1" applyProtection="1">
      <alignment vertical="center"/>
    </xf>
    <xf numFmtId="0" fontId="30" fillId="6" borderId="39" xfId="14" applyFont="1" applyFill="1" applyBorder="1" applyAlignment="1" applyProtection="1">
      <alignment horizontal="center" vertical="center"/>
    </xf>
    <xf numFmtId="0" fontId="30" fillId="6" borderId="31" xfId="14" applyFont="1" applyFill="1" applyBorder="1" applyAlignment="1" applyProtection="1">
      <alignment horizontal="center" vertical="center"/>
    </xf>
    <xf numFmtId="0" fontId="30" fillId="6" borderId="32" xfId="14" applyFont="1" applyFill="1" applyBorder="1" applyAlignment="1" applyProtection="1">
      <alignment horizontal="center" vertical="center"/>
    </xf>
    <xf numFmtId="0" fontId="30" fillId="6" borderId="37" xfId="12" applyFont="1" applyFill="1" applyBorder="1" applyProtection="1">
      <alignment vertical="center"/>
    </xf>
    <xf numFmtId="0" fontId="30" fillId="6" borderId="31" xfId="12" applyFont="1" applyFill="1" applyBorder="1" applyAlignment="1" applyProtection="1">
      <alignment horizontal="center" vertical="center" wrapText="1"/>
    </xf>
    <xf numFmtId="177" fontId="30" fillId="6" borderId="39" xfId="14" applyNumberFormat="1" applyFont="1" applyFill="1" applyBorder="1" applyAlignment="1" applyProtection="1">
      <alignment horizontal="right" vertical="center" shrinkToFit="1"/>
    </xf>
    <xf numFmtId="177" fontId="30" fillId="6" borderId="31" xfId="14" applyNumberFormat="1" applyFont="1" applyFill="1" applyBorder="1" applyAlignment="1" applyProtection="1">
      <alignment horizontal="right" vertical="center" shrinkToFit="1"/>
    </xf>
    <xf numFmtId="177" fontId="30" fillId="6" borderId="154" xfId="14" applyNumberFormat="1" applyFont="1" applyFill="1" applyBorder="1" applyAlignment="1" applyProtection="1">
      <alignment horizontal="right" vertical="center" shrinkToFit="1"/>
    </xf>
    <xf numFmtId="177" fontId="30" fillId="6" borderId="155" xfId="14" applyNumberFormat="1" applyFont="1" applyFill="1" applyBorder="1" applyAlignment="1" applyProtection="1">
      <alignment horizontal="right" vertical="center" shrinkToFit="1"/>
    </xf>
    <xf numFmtId="177" fontId="30" fillId="6" borderId="156" xfId="14" applyNumberFormat="1" applyFont="1" applyFill="1" applyBorder="1" applyAlignment="1" applyProtection="1">
      <alignment horizontal="right" vertical="center" shrinkToFit="1"/>
    </xf>
    <xf numFmtId="177" fontId="30" fillId="6" borderId="157" xfId="14" applyNumberFormat="1" applyFont="1" applyFill="1" applyBorder="1" applyAlignment="1" applyProtection="1">
      <alignment horizontal="right" vertical="center" shrinkToFit="1"/>
    </xf>
    <xf numFmtId="177" fontId="30" fillId="6" borderId="158"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center" vertical="top" wrapText="1"/>
    </xf>
    <xf numFmtId="0" fontId="30" fillId="6" borderId="12" xfId="12" applyFont="1" applyFill="1" applyBorder="1" applyAlignment="1" applyProtection="1">
      <alignment horizontal="center" vertical="top" wrapText="1"/>
    </xf>
    <xf numFmtId="0" fontId="30" fillId="6" borderId="48" xfId="12" applyFont="1" applyFill="1" applyBorder="1" applyAlignment="1" applyProtection="1">
      <alignment horizontal="center" vertical="top" wrapText="1"/>
    </xf>
    <xf numFmtId="0" fontId="30" fillId="6" borderId="7" xfId="12" applyFont="1" applyFill="1" applyBorder="1" applyAlignment="1" applyProtection="1">
      <alignment horizontal="center" vertical="top" wrapText="1"/>
    </xf>
    <xf numFmtId="0" fontId="30" fillId="6" borderId="0" xfId="12" applyFont="1" applyFill="1" applyBorder="1" applyAlignment="1" applyProtection="1">
      <alignment horizontal="center" vertical="top" wrapText="1"/>
    </xf>
    <xf numFmtId="0" fontId="30" fillId="6" borderId="38" xfId="12" applyFont="1" applyFill="1" applyBorder="1" applyAlignment="1" applyProtection="1">
      <alignment horizontal="center" vertical="top" wrapText="1"/>
    </xf>
    <xf numFmtId="0" fontId="30" fillId="6" borderId="24" xfId="12" applyFont="1" applyFill="1" applyBorder="1" applyAlignment="1" applyProtection="1">
      <alignment horizontal="center" vertical="top" wrapText="1"/>
    </xf>
    <xf numFmtId="0" fontId="30" fillId="6" borderId="54" xfId="12" applyFont="1" applyFill="1" applyBorder="1" applyAlignment="1" applyProtection="1">
      <alignment horizontal="center" vertical="top" wrapText="1"/>
    </xf>
    <xf numFmtId="177" fontId="30" fillId="6" borderId="159" xfId="14" applyNumberFormat="1" applyFont="1" applyFill="1" applyBorder="1" applyAlignment="1" applyProtection="1">
      <alignment horizontal="right" vertical="center" shrinkToFit="1"/>
    </xf>
    <xf numFmtId="177" fontId="30" fillId="6" borderId="160" xfId="14" applyNumberFormat="1" applyFont="1" applyFill="1" applyBorder="1" applyAlignment="1" applyProtection="1">
      <alignment horizontal="right" vertical="center" shrinkToFit="1"/>
    </xf>
    <xf numFmtId="188" fontId="30" fillId="6" borderId="156" xfId="14" applyNumberFormat="1" applyFont="1" applyFill="1" applyBorder="1" applyAlignment="1" applyProtection="1">
      <alignment horizontal="right" vertical="center" shrinkToFit="1"/>
    </xf>
    <xf numFmtId="188" fontId="30" fillId="6" borderId="157" xfId="14" applyNumberFormat="1" applyFont="1" applyFill="1" applyBorder="1" applyAlignment="1" applyProtection="1">
      <alignment horizontal="right" vertical="center" shrinkToFit="1"/>
    </xf>
    <xf numFmtId="188" fontId="30" fillId="6" borderId="161" xfId="14" applyNumberFormat="1" applyFont="1" applyFill="1" applyBorder="1" applyAlignment="1" applyProtection="1">
      <alignment horizontal="right" vertical="center" shrinkToFit="1"/>
    </xf>
    <xf numFmtId="0" fontId="30" fillId="6" borderId="37" xfId="12" applyFont="1" applyFill="1" applyBorder="1" applyAlignment="1" applyProtection="1">
      <alignment vertical="center"/>
    </xf>
    <xf numFmtId="0" fontId="30" fillId="6" borderId="54" xfId="12" applyFont="1" applyFill="1" applyBorder="1" applyAlignment="1" applyProtection="1">
      <alignment vertical="center"/>
    </xf>
    <xf numFmtId="0" fontId="30" fillId="6" borderId="40" xfId="12" applyFont="1" applyFill="1" applyBorder="1" applyAlignment="1" applyProtection="1">
      <alignment vertical="center"/>
    </xf>
    <xf numFmtId="0" fontId="34" fillId="6" borderId="42" xfId="12" applyFont="1" applyFill="1" applyBorder="1" applyAlignment="1" applyProtection="1">
      <alignment horizontal="center" vertical="center"/>
    </xf>
    <xf numFmtId="0" fontId="30" fillId="6" borderId="41" xfId="12" applyFont="1" applyFill="1" applyBorder="1" applyAlignment="1" applyProtection="1">
      <alignment horizontal="center" vertical="center" wrapText="1"/>
    </xf>
    <xf numFmtId="0" fontId="30" fillId="6" borderId="12" xfId="12" applyFont="1" applyFill="1" applyBorder="1" applyAlignment="1" applyProtection="1">
      <alignment horizontal="center" vertical="center" wrapText="1"/>
    </xf>
    <xf numFmtId="0" fontId="30" fillId="6" borderId="48" xfId="12" applyFont="1" applyFill="1" applyBorder="1" applyAlignment="1" applyProtection="1">
      <alignment horizontal="center" vertical="center" wrapText="1"/>
    </xf>
    <xf numFmtId="0" fontId="30" fillId="6" borderId="65" xfId="12" applyFont="1" applyFill="1" applyBorder="1" applyAlignment="1" applyProtection="1">
      <alignment horizontal="center" vertical="center" wrapText="1"/>
    </xf>
    <xf numFmtId="0" fontId="30" fillId="6" borderId="0" xfId="12" applyFont="1" applyFill="1" applyBorder="1" applyAlignment="1" applyProtection="1">
      <alignment horizontal="center" vertical="center" wrapText="1"/>
    </xf>
    <xf numFmtId="0" fontId="30" fillId="6" borderId="38" xfId="12" applyFont="1" applyFill="1" applyBorder="1" applyAlignment="1" applyProtection="1">
      <alignment horizontal="center" vertical="center" wrapText="1"/>
    </xf>
    <xf numFmtId="0" fontId="30" fillId="6" borderId="54" xfId="12" applyFont="1" applyFill="1" applyBorder="1" applyAlignment="1" applyProtection="1">
      <alignment horizontal="center" vertical="center" wrapText="1"/>
    </xf>
    <xf numFmtId="0" fontId="30" fillId="6" borderId="40" xfId="12" applyFont="1" applyFill="1" applyBorder="1" applyAlignment="1" applyProtection="1">
      <alignment horizontal="center" vertical="center" wrapText="1"/>
    </xf>
    <xf numFmtId="0" fontId="30" fillId="6" borderId="41" xfId="14" applyFont="1" applyFill="1" applyBorder="1" applyAlignment="1" applyProtection="1">
      <alignment horizontal="left" vertical="center" shrinkToFit="1"/>
    </xf>
    <xf numFmtId="0" fontId="30" fillId="6" borderId="12" xfId="14" applyFont="1" applyFill="1" applyBorder="1" applyAlignment="1" applyProtection="1">
      <alignment horizontal="left" vertical="center" shrinkToFit="1"/>
    </xf>
    <xf numFmtId="0" fontId="30" fillId="6" borderId="48" xfId="14" applyFont="1" applyFill="1" applyBorder="1" applyAlignment="1" applyProtection="1">
      <alignment horizontal="left" vertical="center" shrinkToFit="1"/>
    </xf>
    <xf numFmtId="188" fontId="30" fillId="6" borderId="162" xfId="14" applyNumberFormat="1" applyFont="1" applyFill="1" applyBorder="1" applyAlignment="1" applyProtection="1">
      <alignment horizontal="right" vertical="center" shrinkToFit="1"/>
    </xf>
    <xf numFmtId="188" fontId="30" fillId="6" borderId="47" xfId="14" applyNumberFormat="1" applyFont="1" applyFill="1" applyBorder="1" applyAlignment="1" applyProtection="1">
      <alignment horizontal="right" vertical="center" shrinkToFit="1"/>
    </xf>
    <xf numFmtId="0" fontId="30" fillId="6" borderId="65" xfId="14" applyFont="1" applyFill="1" applyBorder="1" applyAlignment="1" applyProtection="1">
      <alignment horizontal="left" vertical="center" shrinkToFit="1"/>
    </xf>
    <xf numFmtId="0" fontId="30" fillId="6" borderId="0" xfId="14" applyFont="1" applyFill="1" applyBorder="1" applyAlignment="1" applyProtection="1">
      <alignment horizontal="left" vertical="center" shrinkToFit="1"/>
    </xf>
    <xf numFmtId="0" fontId="30" fillId="6" borderId="38" xfId="14" applyFont="1" applyFill="1" applyBorder="1" applyAlignment="1" applyProtection="1">
      <alignment horizontal="left" vertical="center" shrinkToFit="1"/>
    </xf>
    <xf numFmtId="188" fontId="30" fillId="6" borderId="160" xfId="14" applyNumberFormat="1" applyFont="1" applyFill="1" applyBorder="1" applyAlignment="1" applyProtection="1">
      <alignment horizontal="right" vertical="center" shrinkToFit="1"/>
    </xf>
    <xf numFmtId="188" fontId="30" fillId="6" borderId="168"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center" vertical="center" wrapText="1"/>
    </xf>
    <xf numFmtId="0" fontId="30" fillId="6" borderId="7" xfId="12" applyFont="1" applyFill="1" applyBorder="1" applyAlignment="1" applyProtection="1">
      <alignment horizontal="center" vertical="center" wrapText="1"/>
    </xf>
    <xf numFmtId="0" fontId="30" fillId="6" borderId="70" xfId="12" applyFont="1" applyFill="1" applyBorder="1" applyAlignment="1" applyProtection="1">
      <alignment horizontal="center" vertical="center" wrapText="1"/>
    </xf>
    <xf numFmtId="0" fontId="30" fillId="6" borderId="71" xfId="12" applyFont="1" applyFill="1" applyBorder="1" applyAlignment="1" applyProtection="1">
      <alignment horizontal="center" vertical="center" wrapText="1"/>
    </xf>
    <xf numFmtId="0" fontId="30" fillId="6" borderId="72" xfId="12" applyFont="1" applyFill="1" applyBorder="1" applyAlignment="1" applyProtection="1">
      <alignment horizontal="center" vertical="center" wrapText="1"/>
    </xf>
    <xf numFmtId="188" fontId="30" fillId="6" borderId="129" xfId="14" applyNumberFormat="1" applyFont="1" applyFill="1" applyBorder="1" applyAlignment="1" applyProtection="1">
      <alignment horizontal="right" vertical="center" shrinkToFit="1"/>
    </xf>
    <xf numFmtId="188" fontId="30" fillId="6" borderId="165" xfId="14" applyNumberFormat="1" applyFont="1" applyFill="1" applyBorder="1" applyAlignment="1" applyProtection="1">
      <alignment horizontal="right" vertical="center" shrinkToFit="1"/>
    </xf>
    <xf numFmtId="188" fontId="30" fillId="6" borderId="166" xfId="14" applyNumberFormat="1" applyFont="1" applyFill="1" applyBorder="1" applyAlignment="1" applyProtection="1">
      <alignment horizontal="right" vertical="center" shrinkToFit="1"/>
    </xf>
    <xf numFmtId="188" fontId="30" fillId="6" borderId="167" xfId="14" applyNumberFormat="1" applyFont="1" applyFill="1" applyBorder="1" applyAlignment="1" applyProtection="1">
      <alignment horizontal="right" vertical="center" shrinkToFit="1"/>
    </xf>
    <xf numFmtId="0" fontId="30" fillId="6" borderId="37" xfId="14" applyFont="1" applyFill="1" applyBorder="1" applyAlignment="1" applyProtection="1">
      <alignment horizontal="left" vertical="center" shrinkToFit="1"/>
    </xf>
    <xf numFmtId="0" fontId="30" fillId="6" borderId="54" xfId="14" applyFont="1" applyFill="1" applyBorder="1" applyAlignment="1" applyProtection="1">
      <alignment horizontal="left" vertical="center" shrinkToFit="1"/>
    </xf>
    <xf numFmtId="0" fontId="30" fillId="6" borderId="40" xfId="14" applyFont="1" applyFill="1" applyBorder="1" applyAlignment="1" applyProtection="1">
      <alignment horizontal="left" vertical="center" shrinkToFit="1"/>
    </xf>
    <xf numFmtId="0" fontId="30" fillId="6" borderId="63" xfId="12" applyFont="1" applyFill="1" applyBorder="1" applyAlignment="1" applyProtection="1">
      <alignment horizontal="center" vertical="center"/>
    </xf>
    <xf numFmtId="0" fontId="30" fillId="6" borderId="25" xfId="12" applyFont="1" applyFill="1" applyBorder="1" applyAlignment="1" applyProtection="1">
      <alignment horizontal="center" vertical="center"/>
    </xf>
    <xf numFmtId="0" fontId="30" fillId="6" borderId="46" xfId="12" applyFont="1" applyFill="1" applyBorder="1" applyAlignment="1" applyProtection="1">
      <alignment horizontal="center" vertical="center"/>
    </xf>
    <xf numFmtId="0" fontId="30" fillId="6" borderId="45" xfId="12" applyFont="1" applyFill="1" applyBorder="1" applyAlignment="1" applyProtection="1">
      <alignment horizontal="center" vertical="center"/>
    </xf>
    <xf numFmtId="0" fontId="30" fillId="6" borderId="75" xfId="12" applyFont="1" applyFill="1" applyBorder="1" applyProtection="1">
      <alignment vertical="center"/>
    </xf>
    <xf numFmtId="0" fontId="30" fillId="6" borderId="71" xfId="12" applyFont="1" applyFill="1" applyBorder="1" applyProtection="1">
      <alignment vertical="center"/>
    </xf>
    <xf numFmtId="0" fontId="30" fillId="6" borderId="72" xfId="12" applyFont="1" applyFill="1" applyBorder="1" applyProtection="1">
      <alignment vertical="center"/>
    </xf>
    <xf numFmtId="177" fontId="30" fillId="6" borderId="172" xfId="14" applyNumberFormat="1" applyFont="1" applyFill="1" applyBorder="1" applyAlignment="1" applyProtection="1">
      <alignment horizontal="right" vertical="center" shrinkToFit="1"/>
    </xf>
    <xf numFmtId="177" fontId="30" fillId="6" borderId="173" xfId="14" applyNumberFormat="1" applyFont="1" applyFill="1" applyBorder="1" applyAlignment="1" applyProtection="1">
      <alignment horizontal="right" vertical="center" shrinkToFit="1"/>
    </xf>
    <xf numFmtId="188" fontId="30" fillId="6" borderId="173" xfId="14" applyNumberFormat="1" applyFont="1" applyFill="1" applyBorder="1" applyAlignment="1" applyProtection="1">
      <alignment horizontal="right" vertical="center" shrinkToFit="1"/>
    </xf>
    <xf numFmtId="188" fontId="30" fillId="6" borderId="174"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left" vertical="center"/>
    </xf>
    <xf numFmtId="0" fontId="30" fillId="6" borderId="12" xfId="12" applyFont="1" applyFill="1" applyBorder="1" applyAlignment="1" applyProtection="1">
      <alignment horizontal="left" vertical="center"/>
    </xf>
    <xf numFmtId="0" fontId="30" fillId="6" borderId="12" xfId="12" applyFont="1" applyFill="1" applyBorder="1" applyAlignment="1" applyProtection="1">
      <alignment horizontal="right" vertical="center"/>
    </xf>
    <xf numFmtId="0" fontId="30" fillId="6" borderId="48" xfId="12" applyFont="1" applyFill="1" applyBorder="1" applyAlignment="1" applyProtection="1">
      <alignment horizontal="right" vertical="center"/>
    </xf>
    <xf numFmtId="177" fontId="30" fillId="6" borderId="41" xfId="13" applyNumberFormat="1" applyFont="1" applyFill="1" applyBorder="1" applyAlignment="1" applyProtection="1">
      <alignment horizontal="right" vertical="center" shrinkToFit="1"/>
    </xf>
    <xf numFmtId="177" fontId="30" fillId="6" borderId="12" xfId="13" applyNumberFormat="1" applyFont="1" applyFill="1" applyBorder="1" applyAlignment="1" applyProtection="1">
      <alignment horizontal="right" vertical="center" shrinkToFit="1"/>
    </xf>
    <xf numFmtId="177" fontId="30" fillId="6" borderId="78" xfId="13" applyNumberFormat="1" applyFont="1" applyFill="1" applyBorder="1" applyAlignment="1" applyProtection="1">
      <alignment horizontal="right" vertical="center" shrinkToFit="1"/>
    </xf>
    <xf numFmtId="177" fontId="30" fillId="6" borderId="80" xfId="13" applyNumberFormat="1" applyFont="1" applyFill="1" applyBorder="1" applyAlignment="1" applyProtection="1">
      <alignment horizontal="right" vertical="center" shrinkToFit="1"/>
    </xf>
    <xf numFmtId="188" fontId="30" fillId="6" borderId="169" xfId="14" applyNumberFormat="1" applyFont="1" applyFill="1" applyBorder="1" applyAlignment="1" applyProtection="1">
      <alignment horizontal="right" vertical="center" shrinkToFit="1"/>
    </xf>
    <xf numFmtId="188" fontId="30" fillId="6" borderId="170" xfId="14" applyNumberFormat="1" applyFont="1" applyFill="1" applyBorder="1" applyAlignment="1" applyProtection="1">
      <alignment horizontal="right" vertical="center" shrinkToFit="1"/>
    </xf>
    <xf numFmtId="188" fontId="30" fillId="6" borderId="171" xfId="14" applyNumberFormat="1" applyFont="1" applyFill="1" applyBorder="1" applyAlignment="1" applyProtection="1">
      <alignment horizontal="right" vertical="center" shrinkToFit="1"/>
    </xf>
    <xf numFmtId="176" fontId="30" fillId="6" borderId="41" xfId="14" applyNumberFormat="1" applyFont="1" applyFill="1" applyBorder="1" applyAlignment="1" applyProtection="1">
      <alignment horizontal="right" vertical="center" shrinkToFit="1"/>
    </xf>
    <xf numFmtId="176" fontId="30" fillId="6" borderId="12" xfId="14" applyNumberFormat="1" applyFont="1" applyFill="1" applyBorder="1" applyAlignment="1" applyProtection="1">
      <alignment horizontal="right" vertical="center" shrinkToFit="1"/>
    </xf>
    <xf numFmtId="176" fontId="30" fillId="6" borderId="48" xfId="14" applyNumberFormat="1" applyFont="1" applyFill="1" applyBorder="1" applyAlignment="1" applyProtection="1">
      <alignment horizontal="right" vertical="center" shrinkToFit="1"/>
    </xf>
    <xf numFmtId="0" fontId="30" fillId="6" borderId="26" xfId="12" applyFont="1" applyFill="1" applyBorder="1" applyAlignment="1" applyProtection="1">
      <alignment horizontal="center" vertical="center"/>
    </xf>
    <xf numFmtId="0" fontId="30" fillId="6" borderId="11" xfId="12" applyFont="1" applyFill="1" applyBorder="1" applyAlignment="1" applyProtection="1">
      <alignment horizontal="center" vertical="center" textRotation="255" wrapText="1"/>
    </xf>
    <xf numFmtId="0" fontId="30" fillId="6" borderId="7" xfId="12" applyFont="1" applyFill="1" applyBorder="1" applyAlignment="1" applyProtection="1">
      <alignment horizontal="center" vertical="center" textRotation="255" wrapText="1"/>
    </xf>
    <xf numFmtId="0" fontId="30" fillId="6" borderId="24" xfId="12" applyFont="1" applyFill="1" applyBorder="1" applyAlignment="1" applyProtection="1">
      <alignment horizontal="center" vertical="center" textRotation="255" wrapText="1"/>
    </xf>
    <xf numFmtId="0" fontId="30" fillId="6" borderId="17" xfId="12" applyFont="1" applyFill="1" applyBorder="1" applyAlignment="1" applyProtection="1">
      <alignment horizontal="left" vertical="center" wrapText="1"/>
    </xf>
    <xf numFmtId="0" fontId="30" fillId="6" borderId="18" xfId="12" applyFont="1" applyFill="1" applyBorder="1" applyAlignment="1" applyProtection="1">
      <alignment horizontal="left" vertical="center"/>
    </xf>
    <xf numFmtId="0" fontId="30" fillId="6" borderId="43" xfId="12" applyFont="1" applyFill="1" applyBorder="1" applyAlignment="1" applyProtection="1">
      <alignment horizontal="left" vertical="center"/>
    </xf>
    <xf numFmtId="188" fontId="30" fillId="6" borderId="128" xfId="14" applyNumberFormat="1" applyFont="1" applyFill="1" applyBorder="1" applyAlignment="1" applyProtection="1">
      <alignment horizontal="right" vertical="center" shrinkToFit="1"/>
    </xf>
    <xf numFmtId="177" fontId="30" fillId="6" borderId="163" xfId="14" applyNumberFormat="1" applyFont="1" applyFill="1" applyBorder="1" applyAlignment="1" applyProtection="1">
      <alignment horizontal="right" vertical="center" shrinkToFit="1"/>
    </xf>
    <xf numFmtId="177" fontId="30" fillId="6" borderId="164" xfId="14" applyNumberFormat="1" applyFont="1" applyFill="1" applyBorder="1" applyAlignment="1" applyProtection="1">
      <alignment horizontal="right" vertical="center" shrinkToFit="1"/>
    </xf>
    <xf numFmtId="0" fontId="30" fillId="6" borderId="7" xfId="12" applyFont="1" applyFill="1" applyBorder="1" applyProtection="1">
      <alignment vertical="center"/>
    </xf>
    <xf numFmtId="176" fontId="30" fillId="6" borderId="65" xfId="14" applyNumberFormat="1" applyFont="1" applyFill="1" applyBorder="1" applyAlignment="1" applyProtection="1">
      <alignment horizontal="right" vertical="center" shrinkToFit="1"/>
    </xf>
    <xf numFmtId="176" fontId="30" fillId="6" borderId="0" xfId="14" applyNumberFormat="1" applyFont="1" applyFill="1" applyBorder="1" applyAlignment="1" applyProtection="1">
      <alignment horizontal="right" vertical="center" shrinkToFit="1"/>
    </xf>
    <xf numFmtId="176" fontId="30" fillId="6" borderId="38" xfId="14" applyNumberFormat="1" applyFont="1" applyFill="1" applyBorder="1" applyAlignment="1" applyProtection="1">
      <alignment horizontal="right" vertical="center" shrinkToFit="1"/>
    </xf>
    <xf numFmtId="176" fontId="30" fillId="6" borderId="0" xfId="14" applyNumberFormat="1" applyFont="1" applyFill="1" applyAlignment="1" applyProtection="1">
      <alignment horizontal="right" vertical="center" shrinkToFit="1"/>
    </xf>
    <xf numFmtId="176" fontId="30" fillId="6" borderId="69" xfId="14" applyNumberFormat="1" applyFont="1" applyFill="1" applyBorder="1" applyAlignment="1" applyProtection="1">
      <alignment horizontal="right" vertical="center" shrinkToFit="1"/>
    </xf>
    <xf numFmtId="0" fontId="30" fillId="6" borderId="0" xfId="12" applyFont="1" applyFill="1" applyBorder="1" applyAlignment="1" applyProtection="1">
      <alignment horizontal="right" vertical="center" wrapText="1"/>
    </xf>
    <xf numFmtId="0" fontId="30" fillId="6" borderId="0" xfId="12" applyFont="1" applyFill="1" applyBorder="1" applyAlignment="1" applyProtection="1">
      <alignment horizontal="right" vertical="center"/>
    </xf>
    <xf numFmtId="0" fontId="30" fillId="6" borderId="38" xfId="12" applyFont="1" applyFill="1" applyBorder="1" applyAlignment="1" applyProtection="1">
      <alignment horizontal="right" vertical="center"/>
    </xf>
    <xf numFmtId="188" fontId="30" fillId="6" borderId="175" xfId="14" applyNumberFormat="1" applyFont="1" applyFill="1" applyBorder="1" applyAlignment="1" applyProtection="1">
      <alignment horizontal="right" vertical="center" shrinkToFit="1"/>
    </xf>
    <xf numFmtId="188" fontId="30" fillId="6" borderId="176" xfId="14" applyNumberFormat="1" applyFont="1" applyFill="1" applyBorder="1" applyAlignment="1" applyProtection="1">
      <alignment horizontal="right" vertical="center" shrinkToFit="1"/>
    </xf>
    <xf numFmtId="188" fontId="30" fillId="6" borderId="177" xfId="14" applyNumberFormat="1" applyFont="1" applyFill="1" applyBorder="1" applyAlignment="1" applyProtection="1">
      <alignment horizontal="right" vertical="center" shrinkToFit="1"/>
    </xf>
    <xf numFmtId="176" fontId="30" fillId="6" borderId="13" xfId="14" applyNumberFormat="1" applyFont="1" applyFill="1" applyBorder="1" applyAlignment="1" applyProtection="1">
      <alignment horizontal="right" vertical="center" shrinkToFit="1"/>
    </xf>
    <xf numFmtId="0" fontId="30" fillId="6" borderId="71" xfId="12" applyFont="1" applyFill="1" applyBorder="1" applyAlignment="1" applyProtection="1">
      <alignment horizontal="center" vertical="center"/>
    </xf>
    <xf numFmtId="0" fontId="30" fillId="6" borderId="72" xfId="12" applyFont="1" applyFill="1" applyBorder="1" applyAlignment="1" applyProtection="1">
      <alignment horizontal="center" vertical="center"/>
    </xf>
    <xf numFmtId="188" fontId="30" fillId="6" borderId="130" xfId="14" applyNumberFormat="1" applyFont="1" applyFill="1" applyBorder="1" applyAlignment="1" applyProtection="1">
      <alignment horizontal="right" vertical="center" shrinkToFit="1"/>
    </xf>
    <xf numFmtId="188" fontId="30" fillId="6" borderId="18" xfId="14" applyNumberFormat="1" applyFont="1" applyFill="1" applyBorder="1" applyAlignment="1" applyProtection="1">
      <alignment horizontal="right" vertical="center" shrinkToFit="1"/>
    </xf>
    <xf numFmtId="188" fontId="30" fillId="6" borderId="184" xfId="14" applyNumberFormat="1" applyFont="1" applyFill="1" applyBorder="1" applyAlignment="1" applyProtection="1">
      <alignment horizontal="right" vertical="center" shrinkToFit="1"/>
    </xf>
    <xf numFmtId="188" fontId="30" fillId="6" borderId="185" xfId="14" applyNumberFormat="1" applyFont="1" applyFill="1" applyBorder="1" applyAlignment="1" applyProtection="1">
      <alignment horizontal="right" vertical="center" shrinkToFit="1"/>
    </xf>
    <xf numFmtId="0" fontId="30" fillId="6" borderId="70" xfId="12" applyFont="1" applyFill="1" applyBorder="1" applyProtection="1">
      <alignment vertical="center"/>
    </xf>
    <xf numFmtId="189" fontId="30" fillId="6" borderId="75" xfId="14" applyNumberFormat="1" applyFont="1" applyFill="1" applyBorder="1" applyAlignment="1" applyProtection="1">
      <alignment horizontal="right" vertical="center" shrinkToFit="1"/>
    </xf>
    <xf numFmtId="189" fontId="30" fillId="6" borderId="71" xfId="14" applyNumberFormat="1" applyFont="1" applyFill="1" applyBorder="1" applyAlignment="1" applyProtection="1">
      <alignment horizontal="right" vertical="center" shrinkToFit="1"/>
    </xf>
    <xf numFmtId="189" fontId="30" fillId="6" borderId="72" xfId="14" applyNumberFormat="1" applyFont="1" applyFill="1" applyBorder="1" applyAlignment="1" applyProtection="1">
      <alignment horizontal="right" vertical="center" shrinkToFit="1"/>
    </xf>
    <xf numFmtId="189" fontId="30" fillId="6" borderId="181" xfId="14" applyNumberFormat="1" applyFont="1" applyFill="1" applyBorder="1" applyAlignment="1" applyProtection="1">
      <alignment horizontal="right" vertical="center" shrinkToFit="1"/>
    </xf>
    <xf numFmtId="189" fontId="30" fillId="6" borderId="182" xfId="14" applyNumberFormat="1" applyFont="1" applyFill="1" applyBorder="1" applyAlignment="1" applyProtection="1">
      <alignment horizontal="right" vertical="center" shrinkToFit="1"/>
    </xf>
    <xf numFmtId="189" fontId="30" fillId="6" borderId="183" xfId="14" applyNumberFormat="1" applyFont="1" applyFill="1" applyBorder="1" applyAlignment="1" applyProtection="1">
      <alignment horizontal="right" vertical="center" shrinkToFit="1"/>
    </xf>
    <xf numFmtId="0" fontId="30" fillId="6" borderId="11" xfId="12" applyFont="1" applyFill="1" applyBorder="1" applyAlignment="1" applyProtection="1">
      <alignment horizontal="left" vertical="center" wrapText="1"/>
    </xf>
    <xf numFmtId="0" fontId="30" fillId="6" borderId="12" xfId="12" applyFont="1" applyFill="1" applyBorder="1" applyAlignment="1" applyProtection="1">
      <alignment horizontal="left" vertical="center" wrapText="1"/>
    </xf>
    <xf numFmtId="0" fontId="30" fillId="6" borderId="70" xfId="12" applyFont="1" applyFill="1" applyBorder="1" applyAlignment="1" applyProtection="1">
      <alignment horizontal="left" vertical="center" wrapText="1"/>
    </xf>
    <xf numFmtId="0" fontId="30" fillId="6" borderId="71" xfId="12" applyFont="1" applyFill="1" applyBorder="1" applyAlignment="1" applyProtection="1">
      <alignment horizontal="left" vertical="center" wrapText="1"/>
    </xf>
    <xf numFmtId="0" fontId="30" fillId="6" borderId="12" xfId="12" applyFont="1" applyFill="1" applyBorder="1" applyAlignment="1" applyProtection="1">
      <alignment horizontal="center" vertical="center"/>
    </xf>
    <xf numFmtId="0" fontId="30" fillId="6" borderId="48" xfId="12" applyFont="1" applyFill="1" applyBorder="1" applyAlignment="1" applyProtection="1">
      <alignment horizontal="center" vertical="center"/>
    </xf>
    <xf numFmtId="188" fontId="30" fillId="6" borderId="39" xfId="14" applyNumberFormat="1" applyFont="1" applyFill="1" applyBorder="1" applyAlignment="1" applyProtection="1">
      <alignment horizontal="right" vertical="center" shrinkToFit="1"/>
    </xf>
    <xf numFmtId="188" fontId="30" fillId="6" borderId="31" xfId="14" applyNumberFormat="1" applyFont="1" applyFill="1" applyBorder="1" applyAlignment="1" applyProtection="1">
      <alignment horizontal="right" vertical="center" shrinkToFit="1"/>
    </xf>
    <xf numFmtId="188" fontId="30" fillId="6" borderId="154" xfId="14" applyNumberFormat="1" applyFont="1" applyFill="1" applyBorder="1" applyAlignment="1" applyProtection="1">
      <alignment horizontal="right" vertical="center" shrinkToFit="1"/>
    </xf>
    <xf numFmtId="188" fontId="30" fillId="6" borderId="155" xfId="14" applyNumberFormat="1" applyFont="1" applyFill="1" applyBorder="1" applyAlignment="1" applyProtection="1">
      <alignment horizontal="right" vertical="center" shrinkToFit="1"/>
    </xf>
    <xf numFmtId="188" fontId="30" fillId="6" borderId="158" xfId="14" applyNumberFormat="1" applyFont="1" applyFill="1" applyBorder="1" applyAlignment="1" applyProtection="1">
      <alignment horizontal="right" vertical="center" shrinkToFit="1"/>
    </xf>
    <xf numFmtId="189" fontId="30" fillId="6" borderId="65" xfId="14" applyNumberFormat="1" applyFont="1" applyFill="1" applyBorder="1" applyAlignment="1" applyProtection="1">
      <alignment horizontal="right" vertical="center" shrinkToFit="1"/>
    </xf>
    <xf numFmtId="189" fontId="30" fillId="6" borderId="0" xfId="14" applyNumberFormat="1" applyFont="1" applyFill="1" applyBorder="1" applyAlignment="1" applyProtection="1">
      <alignment horizontal="right" vertical="center" shrinkToFit="1"/>
    </xf>
    <xf numFmtId="189" fontId="30" fillId="6" borderId="38" xfId="14" applyNumberFormat="1" applyFont="1" applyFill="1" applyBorder="1" applyAlignment="1" applyProtection="1">
      <alignment horizontal="right" vertical="center" shrinkToFit="1"/>
    </xf>
    <xf numFmtId="189" fontId="30" fillId="6" borderId="0" xfId="14" applyNumberFormat="1" applyFont="1" applyFill="1" applyAlignment="1" applyProtection="1">
      <alignment horizontal="right" vertical="center" shrinkToFit="1"/>
    </xf>
    <xf numFmtId="189" fontId="30" fillId="6" borderId="69" xfId="14" applyNumberFormat="1" applyFont="1" applyFill="1" applyBorder="1" applyAlignment="1" applyProtection="1">
      <alignment horizontal="right" vertical="center" shrinkToFit="1"/>
    </xf>
    <xf numFmtId="0" fontId="34" fillId="6" borderId="24" xfId="12" applyFont="1" applyFill="1" applyBorder="1" applyAlignment="1" applyProtection="1">
      <alignment horizontal="left" vertical="center"/>
    </xf>
    <xf numFmtId="0" fontId="30" fillId="6" borderId="54" xfId="12" applyFont="1" applyFill="1" applyBorder="1" applyAlignment="1" applyProtection="1">
      <alignment horizontal="left" vertical="center"/>
    </xf>
    <xf numFmtId="0" fontId="30" fillId="6" borderId="54" xfId="12" applyFont="1" applyFill="1" applyBorder="1" applyAlignment="1" applyProtection="1">
      <alignment horizontal="right" vertical="center" wrapText="1"/>
    </xf>
    <xf numFmtId="0" fontId="30" fillId="6" borderId="54" xfId="12" applyFont="1" applyFill="1" applyBorder="1" applyAlignment="1" applyProtection="1">
      <alignment horizontal="right" vertical="center"/>
    </xf>
    <xf numFmtId="0" fontId="30" fillId="6" borderId="40" xfId="12" applyFont="1" applyFill="1" applyBorder="1" applyAlignment="1" applyProtection="1">
      <alignment horizontal="right" vertical="center"/>
    </xf>
    <xf numFmtId="177" fontId="30" fillId="6" borderId="37" xfId="14" applyNumberFormat="1" applyFont="1" applyFill="1" applyBorder="1" applyAlignment="1" applyProtection="1">
      <alignment horizontal="right" vertical="center" shrinkToFit="1"/>
    </xf>
    <xf numFmtId="177" fontId="30" fillId="6" borderId="54" xfId="14" applyNumberFormat="1" applyFont="1" applyFill="1" applyBorder="1" applyAlignment="1" applyProtection="1">
      <alignment horizontal="right" vertical="center" shrinkToFit="1"/>
    </xf>
    <xf numFmtId="177" fontId="30" fillId="6" borderId="86" xfId="14" applyNumberFormat="1" applyFont="1" applyFill="1" applyBorder="1" applyAlignment="1" applyProtection="1">
      <alignment horizontal="right" vertical="center" shrinkToFit="1"/>
    </xf>
    <xf numFmtId="177" fontId="30" fillId="6" borderId="85" xfId="14" applyNumberFormat="1" applyFont="1" applyFill="1" applyBorder="1" applyAlignment="1" applyProtection="1">
      <alignment horizontal="right" vertical="center" shrinkToFit="1"/>
    </xf>
    <xf numFmtId="188" fontId="30" fillId="6" borderId="178" xfId="14" applyNumberFormat="1" applyFont="1" applyFill="1" applyBorder="1" applyAlignment="1" applyProtection="1">
      <alignment horizontal="right" vertical="center" shrinkToFit="1"/>
    </xf>
    <xf numFmtId="188" fontId="30" fillId="6" borderId="179" xfId="14" applyNumberFormat="1" applyFont="1" applyFill="1" applyBorder="1" applyAlignment="1" applyProtection="1">
      <alignment horizontal="right" vertical="center" shrinkToFit="1"/>
    </xf>
    <xf numFmtId="188" fontId="30"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6" applyNumberFormat="1" applyFont="1" applyFill="1" applyBorder="1" applyAlignment="1">
      <alignment vertical="center" wrapText="1"/>
    </xf>
    <xf numFmtId="179" fontId="3" fillId="6" borderId="31" xfId="16" applyNumberFormat="1" applyFont="1" applyFill="1" applyBorder="1" applyAlignment="1">
      <alignment vertical="center" wrapText="1"/>
    </xf>
    <xf numFmtId="179" fontId="3" fillId="6"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5" fillId="0" borderId="39" xfId="16" applyNumberFormat="1" applyFont="1" applyFill="1" applyBorder="1" applyAlignment="1">
      <alignment vertical="center"/>
    </xf>
    <xf numFmtId="178" fontId="15" fillId="0" borderId="31" xfId="16" applyNumberFormat="1" applyFont="1" applyFill="1" applyBorder="1" applyAlignment="1">
      <alignment vertical="center"/>
    </xf>
    <xf numFmtId="178" fontId="15" fillId="0" borderId="42" xfId="16" applyNumberFormat="1" applyFont="1" applyFill="1" applyBorder="1" applyAlignment="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15" fillId="0" borderId="15" xfId="18" applyNumberFormat="1" applyFont="1" applyBorder="1" applyAlignment="1">
      <alignment horizontal="center" vertical="center" wrapText="1"/>
    </xf>
    <xf numFmtId="178" fontId="15" fillId="0" borderId="47" xfId="18" applyNumberFormat="1" applyFont="1" applyBorder="1" applyAlignment="1">
      <alignment horizontal="center" vertical="center" wrapText="1"/>
    </xf>
    <xf numFmtId="178" fontId="15" fillId="0" borderId="39" xfId="18" applyNumberFormat="1" applyFont="1" applyBorder="1" applyAlignment="1">
      <alignment horizontal="center" vertical="center"/>
    </xf>
    <xf numFmtId="178" fontId="15" fillId="0" borderId="31" xfId="18" applyNumberFormat="1" applyFont="1" applyBorder="1" applyAlignment="1">
      <alignment horizontal="center" vertical="center"/>
    </xf>
    <xf numFmtId="178" fontId="15"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7" fillId="0" borderId="0" xfId="20" applyFont="1">
      <alignment vertical="center"/>
    </xf>
    <xf numFmtId="188"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8" fontId="1" fillId="0" borderId="0" xfId="16" applyNumberFormat="1" applyFont="1" applyAlignment="1">
      <alignment horizontal="center" vertical="center"/>
    </xf>
    <xf numFmtId="178" fontId="11" fillId="0" borderId="0" xfId="16" applyNumberFormat="1" applyAlignment="1">
      <alignment horizontal="center" vertical="center"/>
    </xf>
    <xf numFmtId="0" fontId="1" fillId="0" borderId="0" xfId="16" applyFont="1" applyAlignment="1">
      <alignment horizontal="center" vertical="center"/>
    </xf>
    <xf numFmtId="188"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8"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8" fontId="11" fillId="0" borderId="0" xfId="19" applyNumberFormat="1" applyAlignment="1">
      <alignment horizontal="right" vertical="center"/>
    </xf>
    <xf numFmtId="177" fontId="11" fillId="0" borderId="0" xfId="19" applyNumberFormat="1" applyAlignment="1">
      <alignment horizontal="right" vertical="center"/>
    </xf>
    <xf numFmtId="178" fontId="11" fillId="0" borderId="0" xfId="18" applyNumberFormat="1" applyAlignment="1">
      <alignment horizontal="center" vertical="center"/>
    </xf>
    <xf numFmtId="178" fontId="11"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6" fillId="0" borderId="0" xfId="16" applyNumberFormat="1" applyFont="1">
      <alignment vertical="center"/>
    </xf>
    <xf numFmtId="190" fontId="1" fillId="0" borderId="0" xfId="17" applyNumberFormat="1" applyFont="1">
      <alignment vertical="center"/>
    </xf>
    <xf numFmtId="0" fontId="1" fillId="0" borderId="0" xfId="17" applyFont="1">
      <alignment vertical="center"/>
    </xf>
    <xf numFmtId="0" fontId="30"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90"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2" fontId="1" fillId="0" borderId="0" xfId="16" applyNumberFormat="1" applyFont="1">
      <alignment vertical="center"/>
    </xf>
    <xf numFmtId="188" fontId="1" fillId="6" borderId="187" xfId="17" applyNumberFormat="1" applyFont="1" applyFill="1" applyBorder="1" applyAlignment="1">
      <alignment horizontal="center" vertical="center"/>
    </xf>
    <xf numFmtId="188" fontId="1" fillId="9" borderId="34"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0" fontId="1" fillId="0" borderId="48" xfId="16" applyFont="1" applyBorder="1">
      <alignment vertical="center"/>
    </xf>
    <xf numFmtId="0" fontId="1" fillId="0" borderId="12" xfId="16" applyFont="1" applyBorder="1">
      <alignment vertical="center"/>
    </xf>
    <xf numFmtId="0" fontId="30" fillId="0" borderId="41" xfId="16" applyFont="1" applyBorder="1">
      <alignment vertical="center"/>
    </xf>
    <xf numFmtId="0" fontId="30" fillId="0" borderId="0" xfId="16" applyFont="1">
      <alignment vertical="center"/>
    </xf>
    <xf numFmtId="190" fontId="1" fillId="0" borderId="12" xfId="16" applyNumberFormat="1" applyFont="1" applyBorder="1">
      <alignment vertical="center"/>
    </xf>
    <xf numFmtId="0" fontId="1" fillId="0" borderId="41" xfId="16" applyFont="1" applyBorder="1">
      <alignment vertical="center"/>
    </xf>
    <xf numFmtId="0" fontId="11" fillId="6" borderId="0" xfId="6" applyFill="1" applyAlignment="1">
      <alignment vertical="center"/>
    </xf>
    <xf numFmtId="0" fontId="11"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xr:uid="{00000000-0005-0000-0000-000001000000}"/>
    <cellStyle name="標準 2 2" xfId="7" xr:uid="{00000000-0005-0000-0000-000002000000}"/>
    <cellStyle name="標準 3" xfId="10" xr:uid="{00000000-0005-0000-0000-000003000000}"/>
    <cellStyle name="標準 3 3" xfId="11" xr:uid="{00000000-0005-0000-0000-000004000000}"/>
    <cellStyle name="標準 4" xfId="5" xr:uid="{00000000-0005-0000-0000-000005000000}"/>
    <cellStyle name="標準 4_APAHO401600" xfId="1" xr:uid="{00000000-0005-0000-0000-000006000000}"/>
    <cellStyle name="標準 4_APAHO401900"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76D6D863-C938-476F-B13D-E551F2536E6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calcChain" Target="calcChain.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36736</c:v>
                </c:pt>
                <c:pt idx="1">
                  <c:v>38259</c:v>
                </c:pt>
                <c:pt idx="2">
                  <c:v>39075</c:v>
                </c:pt>
                <c:pt idx="3">
                  <c:v>39072</c:v>
                </c:pt>
                <c:pt idx="4">
                  <c:v>42833</c:v>
                </c:pt>
              </c:numCache>
            </c:numRef>
          </c:val>
          <c:smooth val="0"/>
          <c:extLst>
            <c:ext xmlns:c16="http://schemas.microsoft.com/office/drawing/2014/chart" uri="{C3380CC4-5D6E-409C-BE32-E72D297353CC}">
              <c16:uniqueId val="{00000000-211D-43B8-A343-43C737A91A3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39194</c:v>
                </c:pt>
                <c:pt idx="1">
                  <c:v>38006</c:v>
                </c:pt>
                <c:pt idx="2">
                  <c:v>37624</c:v>
                </c:pt>
                <c:pt idx="3">
                  <c:v>38570</c:v>
                </c:pt>
                <c:pt idx="4">
                  <c:v>52892</c:v>
                </c:pt>
              </c:numCache>
            </c:numRef>
          </c:val>
          <c:smooth val="0"/>
          <c:extLst>
            <c:ext xmlns:c16="http://schemas.microsoft.com/office/drawing/2014/chart" uri="{C3380CC4-5D6E-409C-BE32-E72D297353CC}">
              <c16:uniqueId val="{00000001-211D-43B8-A343-43C737A91A36}"/>
            </c:ext>
          </c:extLst>
        </c:ser>
        <c:dLbls>
          <c:showLegendKey val="0"/>
          <c:showVal val="0"/>
          <c:showCatName val="0"/>
          <c:showSerName val="0"/>
          <c:showPercent val="0"/>
          <c:showBubbleSize val="0"/>
        </c:dLbls>
        <c:marker val="1"/>
        <c:smooth val="0"/>
        <c:axId val="148214528"/>
        <c:axId val="148216448"/>
      </c:lineChart>
      <c:catAx>
        <c:axId val="1482145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6448"/>
        <c:crosses val="autoZero"/>
        <c:auto val="1"/>
        <c:lblAlgn val="ctr"/>
        <c:lblOffset val="100"/>
        <c:tickLblSkip val="1"/>
        <c:tickMarkSkip val="1"/>
        <c:noMultiLvlLbl val="0"/>
      </c:catAx>
      <c:valAx>
        <c:axId val="148216448"/>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45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0.37</c:v>
                </c:pt>
                <c:pt idx="1">
                  <c:v>0.38</c:v>
                </c:pt>
                <c:pt idx="2">
                  <c:v>0.4</c:v>
                </c:pt>
                <c:pt idx="3">
                  <c:v>0.34</c:v>
                </c:pt>
                <c:pt idx="4">
                  <c:v>0.28000000000000003</c:v>
                </c:pt>
              </c:numCache>
            </c:numRef>
          </c:val>
          <c:extLst>
            <c:ext xmlns:c16="http://schemas.microsoft.com/office/drawing/2014/chart" uri="{C3380CC4-5D6E-409C-BE32-E72D297353CC}">
              <c16:uniqueId val="{00000000-3A66-4377-BC14-032B8CACCA6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5.43</c:v>
                </c:pt>
                <c:pt idx="1">
                  <c:v>4.3600000000000003</c:v>
                </c:pt>
                <c:pt idx="2">
                  <c:v>4.26</c:v>
                </c:pt>
                <c:pt idx="3">
                  <c:v>3.54</c:v>
                </c:pt>
                <c:pt idx="4">
                  <c:v>3.07</c:v>
                </c:pt>
              </c:numCache>
            </c:numRef>
          </c:val>
          <c:extLst>
            <c:ext xmlns:c16="http://schemas.microsoft.com/office/drawing/2014/chart" uri="{C3380CC4-5D6E-409C-BE32-E72D297353CC}">
              <c16:uniqueId val="{00000001-3A66-4377-BC14-032B8CACCA66}"/>
            </c:ext>
          </c:extLst>
        </c:ser>
        <c:dLbls>
          <c:showLegendKey val="0"/>
          <c:showVal val="0"/>
          <c:showCatName val="0"/>
          <c:showSerName val="0"/>
          <c:showPercent val="0"/>
          <c:showBubbleSize val="0"/>
        </c:dLbls>
        <c:gapWidth val="250"/>
        <c:overlap val="100"/>
        <c:axId val="95755648"/>
        <c:axId val="95778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-0.56999999999999995</c:v>
                </c:pt>
                <c:pt idx="1">
                  <c:v>-1.0900000000000001</c:v>
                </c:pt>
                <c:pt idx="2">
                  <c:v>-0.34</c:v>
                </c:pt>
                <c:pt idx="3">
                  <c:v>-0.78</c:v>
                </c:pt>
                <c:pt idx="4">
                  <c:v>-0.52</c:v>
                </c:pt>
              </c:numCache>
            </c:numRef>
          </c:val>
          <c:smooth val="0"/>
          <c:extLst>
            <c:ext xmlns:c16="http://schemas.microsoft.com/office/drawing/2014/chart" uri="{C3380CC4-5D6E-409C-BE32-E72D297353CC}">
              <c16:uniqueId val="{00000002-3A66-4377-BC14-032B8CACCA66}"/>
            </c:ext>
          </c:extLst>
        </c:ser>
        <c:dLbls>
          <c:showLegendKey val="0"/>
          <c:showVal val="0"/>
          <c:showCatName val="0"/>
          <c:showSerName val="0"/>
          <c:showPercent val="0"/>
          <c:showBubbleSize val="0"/>
        </c:dLbls>
        <c:marker val="1"/>
        <c:smooth val="0"/>
        <c:axId val="95755648"/>
        <c:axId val="95778304"/>
      </c:lineChart>
      <c:catAx>
        <c:axId val="95755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8304"/>
        <c:crosses val="autoZero"/>
        <c:auto val="1"/>
        <c:lblAlgn val="ctr"/>
        <c:lblOffset val="100"/>
        <c:tickLblSkip val="1"/>
        <c:tickMarkSkip val="1"/>
        <c:noMultiLvlLbl val="0"/>
      </c:catAx>
      <c:valAx>
        <c:axId val="9577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55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1.17</c:v>
                </c:pt>
                <c:pt idx="2">
                  <c:v>#N/A</c:v>
                </c:pt>
                <c:pt idx="3">
                  <c:v>1.21</c:v>
                </c:pt>
                <c:pt idx="4">
                  <c:v>#N/A</c:v>
                </c:pt>
                <c:pt idx="5">
                  <c:v>1.25</c:v>
                </c:pt>
                <c:pt idx="6">
                  <c:v>#N/A</c:v>
                </c:pt>
                <c:pt idx="7">
                  <c:v>1.24</c:v>
                </c:pt>
                <c:pt idx="8">
                  <c:v>#N/A</c:v>
                </c:pt>
                <c:pt idx="9">
                  <c:v>0</c:v>
                </c:pt>
              </c:numCache>
            </c:numRef>
          </c:val>
          <c:extLst>
            <c:ext xmlns:c16="http://schemas.microsoft.com/office/drawing/2014/chart" uri="{C3380CC4-5D6E-409C-BE32-E72D297353CC}">
              <c16:uniqueId val="{00000000-2D02-471F-BC26-2A33D56E3BC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D02-471F-BC26-2A33D56E3BC5}"/>
            </c:ext>
          </c:extLst>
        </c:ser>
        <c:ser>
          <c:idx val="2"/>
          <c:order val="2"/>
          <c:tx>
            <c:strRef>
              <c:f>データシート!$A$29</c:f>
              <c:strCache>
                <c:ptCount val="1"/>
                <c:pt idx="0">
                  <c:v>岡山県造林事業等特別会計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2D02-471F-BC26-2A33D56E3BC5}"/>
            </c:ext>
          </c:extLst>
        </c:ser>
        <c:ser>
          <c:idx val="3"/>
          <c:order val="3"/>
          <c:tx>
            <c:strRef>
              <c:f>データシート!$A$30</c:f>
              <c:strCache>
                <c:ptCount val="1"/>
                <c:pt idx="0">
                  <c:v>岡山県収入証紙等特別会計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0.04</c:v>
                </c:pt>
                <c:pt idx="2">
                  <c:v>#N/A</c:v>
                </c:pt>
                <c:pt idx="3">
                  <c:v>0.04</c:v>
                </c:pt>
                <c:pt idx="4">
                  <c:v>#N/A</c:v>
                </c:pt>
                <c:pt idx="5">
                  <c:v>0.05</c:v>
                </c:pt>
                <c:pt idx="6">
                  <c:v>#N/A</c:v>
                </c:pt>
                <c:pt idx="7">
                  <c:v>0.05</c:v>
                </c:pt>
                <c:pt idx="8">
                  <c:v>#N/A</c:v>
                </c:pt>
                <c:pt idx="9">
                  <c:v>0.05</c:v>
                </c:pt>
              </c:numCache>
            </c:numRef>
          </c:val>
          <c:extLst>
            <c:ext xmlns:c16="http://schemas.microsoft.com/office/drawing/2014/chart" uri="{C3380CC4-5D6E-409C-BE32-E72D297353CC}">
              <c16:uniqueId val="{00000003-2D02-471F-BC26-2A33D56E3BC5}"/>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0.16</c:v>
                </c:pt>
                <c:pt idx="2">
                  <c:v>#N/A</c:v>
                </c:pt>
                <c:pt idx="3">
                  <c:v>0.14000000000000001</c:v>
                </c:pt>
                <c:pt idx="4">
                  <c:v>#N/A</c:v>
                </c:pt>
                <c:pt idx="5">
                  <c:v>0.15</c:v>
                </c:pt>
                <c:pt idx="6">
                  <c:v>#N/A</c:v>
                </c:pt>
                <c:pt idx="7">
                  <c:v>0.1</c:v>
                </c:pt>
                <c:pt idx="8">
                  <c:v>#N/A</c:v>
                </c:pt>
                <c:pt idx="9">
                  <c:v>0.09</c:v>
                </c:pt>
              </c:numCache>
            </c:numRef>
          </c:val>
          <c:extLst>
            <c:ext xmlns:c16="http://schemas.microsoft.com/office/drawing/2014/chart" uri="{C3380CC4-5D6E-409C-BE32-E72D297353CC}">
              <c16:uniqueId val="{00000004-2D02-471F-BC26-2A33D56E3BC5}"/>
            </c:ext>
          </c:extLst>
        </c:ser>
        <c:ser>
          <c:idx val="5"/>
          <c:order val="5"/>
          <c:tx>
            <c:strRef>
              <c:f>データシート!$A$32</c:f>
              <c:strCache>
                <c:ptCount val="1"/>
                <c:pt idx="0">
                  <c:v>岡山県公共用地等取得事業特別会計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0.15</c:v>
                </c:pt>
                <c:pt idx="2">
                  <c:v>#N/A</c:v>
                </c:pt>
                <c:pt idx="3">
                  <c:v>0.17</c:v>
                </c:pt>
                <c:pt idx="4">
                  <c:v>#N/A</c:v>
                </c:pt>
                <c:pt idx="5">
                  <c:v>0.16</c:v>
                </c:pt>
                <c:pt idx="6">
                  <c:v>#N/A</c:v>
                </c:pt>
                <c:pt idx="7">
                  <c:v>0.18</c:v>
                </c:pt>
                <c:pt idx="8">
                  <c:v>#N/A</c:v>
                </c:pt>
                <c:pt idx="9">
                  <c:v>0.11</c:v>
                </c:pt>
              </c:numCache>
            </c:numRef>
          </c:val>
          <c:extLst>
            <c:ext xmlns:c16="http://schemas.microsoft.com/office/drawing/2014/chart" uri="{C3380CC4-5D6E-409C-BE32-E72D297353CC}">
              <c16:uniqueId val="{00000005-2D02-471F-BC26-2A33D56E3BC5}"/>
            </c:ext>
          </c:extLst>
        </c:ser>
        <c:ser>
          <c:idx val="6"/>
          <c:order val="6"/>
          <c:tx>
            <c:strRef>
              <c:f>データシート!$A$33</c:f>
              <c:strCache>
                <c:ptCount val="1"/>
                <c:pt idx="0">
                  <c:v>岡山県流域下水道事業会計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1.07</c:v>
                </c:pt>
              </c:numCache>
            </c:numRef>
          </c:val>
          <c:extLst>
            <c:ext xmlns:c16="http://schemas.microsoft.com/office/drawing/2014/chart" uri="{C3380CC4-5D6E-409C-BE32-E72D297353CC}">
              <c16:uniqueId val="{00000006-2D02-471F-BC26-2A33D56E3BC5}"/>
            </c:ext>
          </c:extLst>
        </c:ser>
        <c:ser>
          <c:idx val="7"/>
          <c:order val="7"/>
          <c:tx>
            <c:strRef>
              <c:f>データシート!$A$34</c:f>
              <c:strCache>
                <c:ptCount val="1"/>
                <c:pt idx="0">
                  <c:v>岡山県営電気事業会計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c:v>
                </c:pt>
                <c:pt idx="2">
                  <c:v>#N/A</c:v>
                </c:pt>
                <c:pt idx="3">
                  <c:v>1.1299999999999999</c:v>
                </c:pt>
                <c:pt idx="4">
                  <c:v>#N/A</c:v>
                </c:pt>
                <c:pt idx="5">
                  <c:v>1.1599999999999999</c:v>
                </c:pt>
                <c:pt idx="6">
                  <c:v>#N/A</c:v>
                </c:pt>
                <c:pt idx="7">
                  <c:v>1.37</c:v>
                </c:pt>
                <c:pt idx="8">
                  <c:v>#N/A</c:v>
                </c:pt>
                <c:pt idx="9">
                  <c:v>1.59</c:v>
                </c:pt>
              </c:numCache>
            </c:numRef>
          </c:val>
          <c:extLst>
            <c:ext xmlns:c16="http://schemas.microsoft.com/office/drawing/2014/chart" uri="{C3380CC4-5D6E-409C-BE32-E72D297353CC}">
              <c16:uniqueId val="{00000007-2D02-471F-BC26-2A33D56E3BC5}"/>
            </c:ext>
          </c:extLst>
        </c:ser>
        <c:ser>
          <c:idx val="8"/>
          <c:order val="8"/>
          <c:tx>
            <c:strRef>
              <c:f>データシート!$A$35</c:f>
              <c:strCache>
                <c:ptCount val="1"/>
                <c:pt idx="0">
                  <c:v>岡山県国民健康保険事業特別会計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1.35</c:v>
                </c:pt>
                <c:pt idx="8">
                  <c:v>#N/A</c:v>
                </c:pt>
                <c:pt idx="9">
                  <c:v>1.88</c:v>
                </c:pt>
              </c:numCache>
            </c:numRef>
          </c:val>
          <c:extLst>
            <c:ext xmlns:c16="http://schemas.microsoft.com/office/drawing/2014/chart" uri="{C3380CC4-5D6E-409C-BE32-E72D297353CC}">
              <c16:uniqueId val="{00000008-2D02-471F-BC26-2A33D56E3BC5}"/>
            </c:ext>
          </c:extLst>
        </c:ser>
        <c:ser>
          <c:idx val="9"/>
          <c:order val="9"/>
          <c:tx>
            <c:strRef>
              <c:f>データシート!$A$36</c:f>
              <c:strCache>
                <c:ptCount val="1"/>
                <c:pt idx="0">
                  <c:v>岡山県営工業用水道事業会計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1.93</c:v>
                </c:pt>
                <c:pt idx="2">
                  <c:v>#N/A</c:v>
                </c:pt>
                <c:pt idx="3">
                  <c:v>1.68</c:v>
                </c:pt>
                <c:pt idx="4">
                  <c:v>#N/A</c:v>
                </c:pt>
                <c:pt idx="5">
                  <c:v>1.74</c:v>
                </c:pt>
                <c:pt idx="6">
                  <c:v>#N/A</c:v>
                </c:pt>
                <c:pt idx="7">
                  <c:v>1.89</c:v>
                </c:pt>
                <c:pt idx="8">
                  <c:v>#N/A</c:v>
                </c:pt>
                <c:pt idx="9">
                  <c:v>2.0099999999999998</c:v>
                </c:pt>
              </c:numCache>
            </c:numRef>
          </c:val>
          <c:extLst>
            <c:ext xmlns:c16="http://schemas.microsoft.com/office/drawing/2014/chart" uri="{C3380CC4-5D6E-409C-BE32-E72D297353CC}">
              <c16:uniqueId val="{00000009-2D02-471F-BC26-2A33D56E3BC5}"/>
            </c:ext>
          </c:extLst>
        </c:ser>
        <c:dLbls>
          <c:showLegendKey val="0"/>
          <c:showVal val="0"/>
          <c:showCatName val="0"/>
          <c:showSerName val="0"/>
          <c:showPercent val="0"/>
          <c:showBubbleSize val="0"/>
        </c:dLbls>
        <c:gapWidth val="150"/>
        <c:overlap val="100"/>
        <c:axId val="97965952"/>
        <c:axId val="97967488"/>
      </c:barChart>
      <c:catAx>
        <c:axId val="9796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7967488"/>
        <c:crosses val="autoZero"/>
        <c:auto val="1"/>
        <c:lblAlgn val="ctr"/>
        <c:lblOffset val="100"/>
        <c:tickLblSkip val="1"/>
        <c:tickMarkSkip val="1"/>
        <c:noMultiLvlLbl val="0"/>
      </c:catAx>
      <c:valAx>
        <c:axId val="97967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9659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64181</c:v>
                </c:pt>
                <c:pt idx="5">
                  <c:v>65092</c:v>
                </c:pt>
                <c:pt idx="8">
                  <c:v>69420</c:v>
                </c:pt>
                <c:pt idx="11">
                  <c:v>65141</c:v>
                </c:pt>
                <c:pt idx="14">
                  <c:v>63721</c:v>
                </c:pt>
              </c:numCache>
            </c:numRef>
          </c:val>
          <c:extLst>
            <c:ext xmlns:c16="http://schemas.microsoft.com/office/drawing/2014/chart" uri="{C3380CC4-5D6E-409C-BE32-E72D297353CC}">
              <c16:uniqueId val="{00000000-7D3D-47B6-AA9A-F70D264F929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D3D-47B6-AA9A-F70D264F929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1729</c:v>
                </c:pt>
                <c:pt idx="3">
                  <c:v>1678</c:v>
                </c:pt>
                <c:pt idx="6">
                  <c:v>1565</c:v>
                </c:pt>
                <c:pt idx="9">
                  <c:v>1387</c:v>
                </c:pt>
                <c:pt idx="12">
                  <c:v>1297</c:v>
                </c:pt>
              </c:numCache>
            </c:numRef>
          </c:val>
          <c:extLst>
            <c:ext xmlns:c16="http://schemas.microsoft.com/office/drawing/2014/chart" uri="{C3380CC4-5D6E-409C-BE32-E72D297353CC}">
              <c16:uniqueId val="{00000002-7D3D-47B6-AA9A-F70D264F929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D3D-47B6-AA9A-F70D264F929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3867</c:v>
                </c:pt>
                <c:pt idx="3">
                  <c:v>1477</c:v>
                </c:pt>
                <c:pt idx="6">
                  <c:v>3336</c:v>
                </c:pt>
                <c:pt idx="9">
                  <c:v>1448</c:v>
                </c:pt>
                <c:pt idx="12">
                  <c:v>940</c:v>
                </c:pt>
              </c:numCache>
            </c:numRef>
          </c:val>
          <c:extLst>
            <c:ext xmlns:c16="http://schemas.microsoft.com/office/drawing/2014/chart" uri="{C3380CC4-5D6E-409C-BE32-E72D297353CC}">
              <c16:uniqueId val="{00000004-7D3D-47B6-AA9A-F70D264F929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8167</c:v>
                </c:pt>
                <c:pt idx="3">
                  <c:v>9167</c:v>
                </c:pt>
                <c:pt idx="6">
                  <c:v>10167</c:v>
                </c:pt>
                <c:pt idx="9">
                  <c:v>10833</c:v>
                </c:pt>
                <c:pt idx="12">
                  <c:v>10833</c:v>
                </c:pt>
              </c:numCache>
            </c:numRef>
          </c:val>
          <c:extLst>
            <c:ext xmlns:c16="http://schemas.microsoft.com/office/drawing/2014/chart" uri="{C3380CC4-5D6E-409C-BE32-E72D297353CC}">
              <c16:uniqueId val="{00000005-7D3D-47B6-AA9A-F70D264F929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D3D-47B6-AA9A-F70D264F929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93920</c:v>
                </c:pt>
                <c:pt idx="3">
                  <c:v>93172</c:v>
                </c:pt>
                <c:pt idx="6">
                  <c:v>96160</c:v>
                </c:pt>
                <c:pt idx="9">
                  <c:v>91089</c:v>
                </c:pt>
                <c:pt idx="12">
                  <c:v>90925</c:v>
                </c:pt>
              </c:numCache>
            </c:numRef>
          </c:val>
          <c:extLst>
            <c:ext xmlns:c16="http://schemas.microsoft.com/office/drawing/2014/chart" uri="{C3380CC4-5D6E-409C-BE32-E72D297353CC}">
              <c16:uniqueId val="{00000007-7D3D-47B6-AA9A-F70D264F929C}"/>
            </c:ext>
          </c:extLst>
        </c:ser>
        <c:dLbls>
          <c:showLegendKey val="0"/>
          <c:showVal val="0"/>
          <c:showCatName val="0"/>
          <c:showSerName val="0"/>
          <c:showPercent val="0"/>
          <c:showBubbleSize val="0"/>
        </c:dLbls>
        <c:gapWidth val="100"/>
        <c:overlap val="100"/>
        <c:axId val="96167040"/>
        <c:axId val="96168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43502</c:v>
                </c:pt>
                <c:pt idx="2">
                  <c:v>#N/A</c:v>
                </c:pt>
                <c:pt idx="3">
                  <c:v>#N/A</c:v>
                </c:pt>
                <c:pt idx="4">
                  <c:v>40402</c:v>
                </c:pt>
                <c:pt idx="5">
                  <c:v>#N/A</c:v>
                </c:pt>
                <c:pt idx="6">
                  <c:v>#N/A</c:v>
                </c:pt>
                <c:pt idx="7">
                  <c:v>41808</c:v>
                </c:pt>
                <c:pt idx="8">
                  <c:v>#N/A</c:v>
                </c:pt>
                <c:pt idx="9">
                  <c:v>#N/A</c:v>
                </c:pt>
                <c:pt idx="10">
                  <c:v>39616</c:v>
                </c:pt>
                <c:pt idx="11">
                  <c:v>#N/A</c:v>
                </c:pt>
                <c:pt idx="12">
                  <c:v>#N/A</c:v>
                </c:pt>
                <c:pt idx="13">
                  <c:v>40274</c:v>
                </c:pt>
                <c:pt idx="14">
                  <c:v>#N/A</c:v>
                </c:pt>
              </c:numCache>
            </c:numRef>
          </c:val>
          <c:smooth val="0"/>
          <c:extLst>
            <c:ext xmlns:c16="http://schemas.microsoft.com/office/drawing/2014/chart" uri="{C3380CC4-5D6E-409C-BE32-E72D297353CC}">
              <c16:uniqueId val="{00000008-7D3D-47B6-AA9A-F70D264F929C}"/>
            </c:ext>
          </c:extLst>
        </c:ser>
        <c:dLbls>
          <c:showLegendKey val="0"/>
          <c:showVal val="0"/>
          <c:showCatName val="0"/>
          <c:showSerName val="0"/>
          <c:showPercent val="0"/>
          <c:showBubbleSize val="0"/>
        </c:dLbls>
        <c:marker val="1"/>
        <c:smooth val="0"/>
        <c:axId val="96167040"/>
        <c:axId val="96168960"/>
      </c:lineChart>
      <c:catAx>
        <c:axId val="961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168960"/>
        <c:crosses val="autoZero"/>
        <c:auto val="1"/>
        <c:lblAlgn val="ctr"/>
        <c:lblOffset val="100"/>
        <c:tickLblSkip val="1"/>
        <c:tickMarkSkip val="1"/>
        <c:noMultiLvlLbl val="0"/>
      </c:catAx>
      <c:valAx>
        <c:axId val="96168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1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785089</c:v>
                </c:pt>
                <c:pt idx="5">
                  <c:v>776114</c:v>
                </c:pt>
                <c:pt idx="8">
                  <c:v>763966</c:v>
                </c:pt>
                <c:pt idx="11">
                  <c:v>758437</c:v>
                </c:pt>
                <c:pt idx="14">
                  <c:v>755906</c:v>
                </c:pt>
              </c:numCache>
            </c:numRef>
          </c:val>
          <c:extLst>
            <c:ext xmlns:c16="http://schemas.microsoft.com/office/drawing/2014/chart" uri="{C3380CC4-5D6E-409C-BE32-E72D297353CC}">
              <c16:uniqueId val="{00000000-5FFF-4777-9149-7B5881905CD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18886</c:v>
                </c:pt>
                <c:pt idx="5">
                  <c:v>16303</c:v>
                </c:pt>
                <c:pt idx="8">
                  <c:v>9987</c:v>
                </c:pt>
                <c:pt idx="11">
                  <c:v>15875</c:v>
                </c:pt>
                <c:pt idx="14">
                  <c:v>15338</c:v>
                </c:pt>
              </c:numCache>
            </c:numRef>
          </c:val>
          <c:extLst>
            <c:ext xmlns:c16="http://schemas.microsoft.com/office/drawing/2014/chart" uri="{C3380CC4-5D6E-409C-BE32-E72D297353CC}">
              <c16:uniqueId val="{00000001-5FFF-4777-9149-7B5881905CD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112206</c:v>
                </c:pt>
                <c:pt idx="5">
                  <c:v>117721</c:v>
                </c:pt>
                <c:pt idx="8">
                  <c:v>122609</c:v>
                </c:pt>
                <c:pt idx="11">
                  <c:v>120637</c:v>
                </c:pt>
                <c:pt idx="14">
                  <c:v>114391</c:v>
                </c:pt>
              </c:numCache>
            </c:numRef>
          </c:val>
          <c:extLst>
            <c:ext xmlns:c16="http://schemas.microsoft.com/office/drawing/2014/chart" uri="{C3380CC4-5D6E-409C-BE32-E72D297353CC}">
              <c16:uniqueId val="{00000002-5FFF-4777-9149-7B5881905CD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FFF-4777-9149-7B5881905CD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FFF-4777-9149-7B5881905CD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906</c:v>
                </c:pt>
                <c:pt idx="3">
                  <c:v>12479</c:v>
                </c:pt>
                <c:pt idx="6">
                  <c:v>11955</c:v>
                </c:pt>
                <c:pt idx="9">
                  <c:v>11587</c:v>
                </c:pt>
                <c:pt idx="12">
                  <c:v>11051</c:v>
                </c:pt>
              </c:numCache>
            </c:numRef>
          </c:val>
          <c:extLst>
            <c:ext xmlns:c16="http://schemas.microsoft.com/office/drawing/2014/chart" uri="{C3380CC4-5D6E-409C-BE32-E72D297353CC}">
              <c16:uniqueId val="{00000005-5FFF-4777-9149-7B5881905CD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205681</c:v>
                </c:pt>
                <c:pt idx="3">
                  <c:v>199127</c:v>
                </c:pt>
                <c:pt idx="6">
                  <c:v>167178</c:v>
                </c:pt>
                <c:pt idx="9">
                  <c:v>162875</c:v>
                </c:pt>
                <c:pt idx="12">
                  <c:v>158652</c:v>
                </c:pt>
              </c:numCache>
            </c:numRef>
          </c:val>
          <c:extLst>
            <c:ext xmlns:c16="http://schemas.microsoft.com/office/drawing/2014/chart" uri="{C3380CC4-5D6E-409C-BE32-E72D297353CC}">
              <c16:uniqueId val="{00000006-5FFF-4777-9149-7B5881905CD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5FFF-4777-9149-7B5881905CD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17032</c:v>
                </c:pt>
                <c:pt idx="3">
                  <c:v>16301</c:v>
                </c:pt>
                <c:pt idx="6">
                  <c:v>16155</c:v>
                </c:pt>
                <c:pt idx="9">
                  <c:v>14766</c:v>
                </c:pt>
                <c:pt idx="12">
                  <c:v>10471</c:v>
                </c:pt>
              </c:numCache>
            </c:numRef>
          </c:val>
          <c:extLst>
            <c:ext xmlns:c16="http://schemas.microsoft.com/office/drawing/2014/chart" uri="{C3380CC4-5D6E-409C-BE32-E72D297353CC}">
              <c16:uniqueId val="{00000008-5FFF-4777-9149-7B5881905CD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15136</c:v>
                </c:pt>
                <c:pt idx="3">
                  <c:v>13480</c:v>
                </c:pt>
                <c:pt idx="6">
                  <c:v>12163</c:v>
                </c:pt>
                <c:pt idx="9">
                  <c:v>10996</c:v>
                </c:pt>
                <c:pt idx="12">
                  <c:v>8041</c:v>
                </c:pt>
              </c:numCache>
            </c:numRef>
          </c:val>
          <c:extLst>
            <c:ext xmlns:c16="http://schemas.microsoft.com/office/drawing/2014/chart" uri="{C3380CC4-5D6E-409C-BE32-E72D297353CC}">
              <c16:uniqueId val="{00000009-5FFF-4777-9149-7B5881905CD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1425073</c:v>
                </c:pt>
                <c:pt idx="3">
                  <c:v>1419799</c:v>
                </c:pt>
                <c:pt idx="6">
                  <c:v>1404073</c:v>
                </c:pt>
                <c:pt idx="9">
                  <c:v>1399418</c:v>
                </c:pt>
                <c:pt idx="12">
                  <c:v>1397228</c:v>
                </c:pt>
              </c:numCache>
            </c:numRef>
          </c:val>
          <c:extLst>
            <c:ext xmlns:c16="http://schemas.microsoft.com/office/drawing/2014/chart" uri="{C3380CC4-5D6E-409C-BE32-E72D297353CC}">
              <c16:uniqueId val="{0000000A-5FFF-4777-9149-7B5881905CDC}"/>
            </c:ext>
          </c:extLst>
        </c:ser>
        <c:dLbls>
          <c:showLegendKey val="0"/>
          <c:showVal val="0"/>
          <c:showCatName val="0"/>
          <c:showSerName val="0"/>
          <c:showPercent val="0"/>
          <c:showBubbleSize val="0"/>
        </c:dLbls>
        <c:gapWidth val="100"/>
        <c:overlap val="100"/>
        <c:axId val="97719040"/>
        <c:axId val="97720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747646</c:v>
                </c:pt>
                <c:pt idx="2">
                  <c:v>#N/A</c:v>
                </c:pt>
                <c:pt idx="3">
                  <c:v>#N/A</c:v>
                </c:pt>
                <c:pt idx="4">
                  <c:v>751048</c:v>
                </c:pt>
                <c:pt idx="5">
                  <c:v>#N/A</c:v>
                </c:pt>
                <c:pt idx="6">
                  <c:v>#N/A</c:v>
                </c:pt>
                <c:pt idx="7">
                  <c:v>714961</c:v>
                </c:pt>
                <c:pt idx="8">
                  <c:v>#N/A</c:v>
                </c:pt>
                <c:pt idx="9">
                  <c:v>#N/A</c:v>
                </c:pt>
                <c:pt idx="10">
                  <c:v>704693</c:v>
                </c:pt>
                <c:pt idx="11">
                  <c:v>#N/A</c:v>
                </c:pt>
                <c:pt idx="12">
                  <c:v>#N/A</c:v>
                </c:pt>
                <c:pt idx="13">
                  <c:v>699808</c:v>
                </c:pt>
                <c:pt idx="14">
                  <c:v>#N/A</c:v>
                </c:pt>
              </c:numCache>
            </c:numRef>
          </c:val>
          <c:smooth val="0"/>
          <c:extLst>
            <c:ext xmlns:c16="http://schemas.microsoft.com/office/drawing/2014/chart" uri="{C3380CC4-5D6E-409C-BE32-E72D297353CC}">
              <c16:uniqueId val="{0000000B-5FFF-4777-9149-7B5881905CDC}"/>
            </c:ext>
          </c:extLst>
        </c:ser>
        <c:dLbls>
          <c:showLegendKey val="0"/>
          <c:showVal val="0"/>
          <c:showCatName val="0"/>
          <c:showSerName val="0"/>
          <c:showPercent val="0"/>
          <c:showBubbleSize val="0"/>
        </c:dLbls>
        <c:marker val="1"/>
        <c:smooth val="0"/>
        <c:axId val="97719040"/>
        <c:axId val="97720960"/>
      </c:lineChart>
      <c:catAx>
        <c:axId val="97719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7720960"/>
        <c:crosses val="autoZero"/>
        <c:auto val="1"/>
        <c:lblAlgn val="ctr"/>
        <c:lblOffset val="100"/>
        <c:tickLblSkip val="1"/>
        <c:tickMarkSkip val="1"/>
        <c:noMultiLvlLbl val="0"/>
      </c:catAx>
      <c:valAx>
        <c:axId val="97720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719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17689</c:v>
                </c:pt>
                <c:pt idx="1">
                  <c:v>14669</c:v>
                </c:pt>
                <c:pt idx="2">
                  <c:v>12771</c:v>
                </c:pt>
              </c:numCache>
            </c:numRef>
          </c:val>
          <c:extLst>
            <c:ext xmlns:c16="http://schemas.microsoft.com/office/drawing/2014/chart" uri="{C3380CC4-5D6E-409C-BE32-E72D297353CC}">
              <c16:uniqueId val="{00000000-B551-4FEE-BB8C-3836E3EFE84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12779</c:v>
                </c:pt>
                <c:pt idx="1">
                  <c:v>13102</c:v>
                </c:pt>
                <c:pt idx="2">
                  <c:v>10373</c:v>
                </c:pt>
              </c:numCache>
            </c:numRef>
          </c:val>
          <c:extLst>
            <c:ext xmlns:c16="http://schemas.microsoft.com/office/drawing/2014/chart" uri="{C3380CC4-5D6E-409C-BE32-E72D297353CC}">
              <c16:uniqueId val="{00000001-B551-4FEE-BB8C-3836E3EFE84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51590</c:v>
                </c:pt>
                <c:pt idx="1">
                  <c:v>50240</c:v>
                </c:pt>
                <c:pt idx="2">
                  <c:v>47256</c:v>
                </c:pt>
              </c:numCache>
            </c:numRef>
          </c:val>
          <c:extLst>
            <c:ext xmlns:c16="http://schemas.microsoft.com/office/drawing/2014/chart" uri="{C3380CC4-5D6E-409C-BE32-E72D297353CC}">
              <c16:uniqueId val="{00000002-B551-4FEE-BB8C-3836E3EFE84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{CFE8E08D-0B2F-4E32-AADC-6BD5472CC1DD}</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4A2D-4E31-A66A-2CDB0DD157B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{6221D8BA-84F2-459D-9635-523F7D052260}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A2D-4E31-A66A-2CDB0DD157B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{92F8A3AB-B535-4450-B212-F40B89FE17C3}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A2D-4E31-A66A-2CDB0DD157B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{F3CD22DF-8A26-4B4E-A0A2-5D96A9315A0D}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A2D-4E31-A66A-2CDB0DD157B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{5E9EE245-0A0E-48BA-8F06-731DCFE07D39}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A2D-4E31-A66A-2CDB0DD157BD}"/>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{FEC8C604-89C9-4C90-B5F1-AE8A66BFD75D}</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4A2D-4E31-A66A-2CDB0DD157BD}"/>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{048BE566-CEA0-4ED1-BD6A-D3FB8C369E11}</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4A2D-4E31-A66A-2CDB0DD157BD}"/>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{A3503879-E0E5-48B1-8258-889F3006B7FA}</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4A2D-4E31-A66A-2CDB0DD157BD}"/>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{380F1467-5FCF-4074-AA58-FF7AC44FD934}</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4A2D-4E31-A66A-2CDB0DD157B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60</c:v>
                </c:pt>
                <c:pt idx="16">
                  <c:v>61.2</c:v>
                </c:pt>
                <c:pt idx="24">
                  <c:v>62.1</c:v>
                </c:pt>
                <c:pt idx="32">
                  <c:v>51</c:v>
                </c:pt>
              </c:numCache>
            </c:numRef>
          </c:xVal>
          <c:yVal>
            <c:numRef>
              <c:f>公会計指標分析・財政指標組合せ分析表!$BP$51:$DC$51</c:f>
              <c:numCache>
                <c:formatCode>#,##0.0;"▲ "#,##0.0</c:formatCode>
                <c:ptCount val="40"/>
                <c:pt idx="8">
                  <c:v>200</c:v>
                </c:pt>
                <c:pt idx="16">
                  <c:v>203.1</c:v>
                </c:pt>
                <c:pt idx="24">
                  <c:v>200.3</c:v>
                </c:pt>
                <c:pt idx="32">
                  <c:v>198.5</c:v>
                </c:pt>
              </c:numCache>
            </c:numRef>
          </c:yVal>
          <c:smooth val="0"/>
          <c:extLst>
            <c:ext xmlns:c16="http://schemas.microsoft.com/office/drawing/2014/chart" uri="{C3380CC4-5D6E-409C-BE32-E72D297353CC}">
              <c16:uniqueId val="{00000009-4A2D-4E31-A66A-2CDB0DD157BD}"/>
            </c:ext>
          </c:extLst>
        </c:ser>
        <c:ser>
          <c:idx val="1"/>
          <c:order val="1"/>
          <c:tx>
            <c:strRef>
              <c:f>公会計指標分析・財政指標組合せ分析表!$AN$55</c:f>
              <c:strCache>
                <c:ptCount val="1"/>
                <c:pt idx="0">
                  <c:v>グループ内平均値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{6A89D4A0-29E5-46B6-A4DA-39CD887EFAE7}</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4A2D-4E31-A66A-2CDB0DD157B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{423333E8-305F-460A-9E7B-21E405DB2E7E}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A2D-4E31-A66A-2CDB0DD157B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{A94FE2DA-70E7-4A5C-A7ED-5D5DC5D2E32C}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A2D-4E31-A66A-2CDB0DD157B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{D832848C-20AD-4FD9-87C5-2B97E80AAB7C}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A2D-4E31-A66A-2CDB0DD157B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{C35A3A72-E1F6-425E-9627-96CA5A87FE70}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A2D-4E31-A66A-2CDB0DD157BD}"/>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{F7CB1156-2A20-4141-B3D8-B06FB5BB9A87}</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4A2D-4E31-A66A-2CDB0DD157BD}"/>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{C86DCF37-AAE4-45CC-BB1C-1ED377E8E720}</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4A2D-4E31-A66A-2CDB0DD157BD}"/>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{B1E42EF4-4039-4115-B768-DF08DA4C3183}</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4A2D-4E31-A66A-2CDB0DD157BD}"/>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{E418BF0A-9FD7-472F-8B90-0096CD1DA1B4}</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4A2D-4E31-A66A-2CDB0DD157B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57.3</c:v>
                </c:pt>
                <c:pt idx="16">
                  <c:v>60.1</c:v>
                </c:pt>
                <c:pt idx="24">
                  <c:v>60.7</c:v>
                </c:pt>
                <c:pt idx="32">
                  <c:v>60.1</c:v>
                </c:pt>
              </c:numCache>
            </c:numRef>
          </c:xVal>
          <c:yVal>
            <c:numRef>
              <c:f>公会計指標分析・財政指標組合せ分析表!$BP$55:$DC$55</c:f>
              <c:numCache>
                <c:formatCode>#,##0.0;"▲ "#,##0.0</c:formatCode>
                <c:ptCount val="40"/>
                <c:pt idx="8">
                  <c:v>196.2</c:v>
                </c:pt>
                <c:pt idx="16">
                  <c:v>198</c:v>
                </c:pt>
                <c:pt idx="24">
                  <c:v>195.2</c:v>
                </c:pt>
                <c:pt idx="32">
                  <c:v>193.6</c:v>
                </c:pt>
              </c:numCache>
            </c:numRef>
          </c:yVal>
          <c:smooth val="0"/>
          <c:extLst>
            <c:ext xmlns:c16="http://schemas.microsoft.com/office/drawing/2014/chart" uri="{C3380CC4-5D6E-409C-BE32-E72D297353CC}">
              <c16:uniqueId val="{00000013-4A2D-4E31-A66A-2CDB0DD157BD}"/>
            </c:ext>
          </c:extLst>
        </c:ser>
        <c:dLbls>
          <c:showLegendKey val="0"/>
          <c:showVal val="1"/>
          <c:showCatName val="0"/>
          <c:showSerName val="0"/>
          <c:showPercent val="0"/>
          <c:showBubbleSize val="0"/>
        </c:dLbls>
        <c:axId val="293734840"/>
        <c:axId val="293734448"/>
      </c:scatterChart>
      <c:valAx>
        <c:axId val="293734840"/>
        <c:scaling>
          <c:orientation val="minMax"/>
          <c:max val="64"/>
          <c:min val="50"/>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93734448"/>
        <c:crosses val="autoZero"/>
        <c:crossBetween val="midCat"/>
      </c:valAx>
      <c:valAx>
        <c:axId val="293734448"/>
        <c:scaling>
          <c:orientation val="minMax"/>
          <c:max val="204.7"/>
          <c:min val="192.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93734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{9CF96464-BF98-4FFA-81B8-0E465DDB4BDD}</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117D-404A-A97F-BAB630FD003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{6BD7C0DC-B062-4C12-A518-A04169082AEF}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17D-404A-A97F-BAB630FD003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{BE32F456-DB6D-4461-9F10-2334087CF523}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17D-404A-A97F-BAB630FD003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{60E11F8B-5E25-466B-896B-954910DA5860}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17D-404A-A97F-BAB630FD003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{E3BFB775-DD35-4E88-A31D-A193975600B3}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17D-404A-A97F-BAB630FD003D}"/>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{352BAE79-41FF-4131-883E-8885FF044967}</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117D-404A-A97F-BAB630FD003D}"/>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{9A19C3E0-D30B-4449-95C9-E3033F3D0ABE}</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117D-404A-A97F-BAB630FD003D}"/>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{FED7A191-82A4-4835-B586-0DCE2320B287}</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117D-404A-A97F-BAB630FD003D}"/>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{EB8E20AC-0D0C-4AD1-9B56-A3D179969037}</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117D-404A-A97F-BAB630FD003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12.1</c:v>
                </c:pt>
                <c:pt idx="8">
                  <c:v>11.4</c:v>
                </c:pt>
                <c:pt idx="16">
                  <c:v>11.3</c:v>
                </c:pt>
                <c:pt idx="24">
                  <c:v>11.2</c:v>
                </c:pt>
                <c:pt idx="32">
                  <c:v>11.5</c:v>
                </c:pt>
              </c:numCache>
            </c:numRef>
          </c:xVal>
          <c:yVal>
            <c:numRef>
              <c:f>公会計指標分析・財政指標組合せ分析表!$BP$73:$DC$73</c:f>
              <c:numCache>
                <c:formatCode>#,##0.0;"▲ "#,##0.0</c:formatCode>
                <c:ptCount val="40"/>
                <c:pt idx="0">
                  <c:v>197.5</c:v>
                </c:pt>
                <c:pt idx="8">
                  <c:v>200</c:v>
                </c:pt>
                <c:pt idx="16">
                  <c:v>203.1</c:v>
                </c:pt>
                <c:pt idx="24">
                  <c:v>200.3</c:v>
                </c:pt>
                <c:pt idx="32">
                  <c:v>198.5</c:v>
                </c:pt>
              </c:numCache>
            </c:numRef>
          </c:yVal>
          <c:smooth val="0"/>
          <c:extLst>
            <c:ext xmlns:c16="http://schemas.microsoft.com/office/drawing/2014/chart" uri="{C3380CC4-5D6E-409C-BE32-E72D297353CC}">
              <c16:uniqueId val="{00000009-117D-404A-A97F-BAB630FD003D}"/>
            </c:ext>
          </c:extLst>
        </c:ser>
        <c:ser>
          <c:idx val="1"/>
          <c:order val="1"/>
          <c:tx>
            <c:strRef>
              <c:f>公会計指標分析・財政指標組合せ分析表!$AN$77</c:f>
              <c:strCache>
                <c:ptCount val="1"/>
                <c:pt idx="0">
                  <c:v>グループ内平均値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{720E755B-400B-4899-9958-2C42CF30B50E}</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117D-404A-A97F-BAB630FD003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{F08F43B6-AAAA-4F73-B38B-5223B6236CD6}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17D-404A-A97F-BAB630FD003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{51FB594B-AA85-4490-8D9C-344B24BFBE18}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17D-404A-A97F-BAB630FD003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{3CD88075-E2C2-4B1C-B3BC-A25532706615}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17D-404A-A97F-BAB630FD003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{3DAF676F-5CDA-4BAA-87B9-6C5FD0E5C8A1}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17D-404A-A97F-BAB630FD003D}"/>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{86BFC793-7BF3-4671-8FAC-36262F7EB126}</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117D-404A-A97F-BAB630FD003D}"/>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{F185C3FB-2FC3-46BC-A04B-6BF3AD586EA7}</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117D-404A-A97F-BAB630FD003D}"/>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{418236A1-8827-445F-90C0-DB5B44CE2DB3}</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117D-404A-A97F-BAB630FD003D}"/>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{008D78F9-8B74-4856-88C8-EFD1DF125323}</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117D-404A-A97F-BAB630FD003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14</c:v>
                </c:pt>
                <c:pt idx="8">
                  <c:v>13.3</c:v>
                </c:pt>
                <c:pt idx="16">
                  <c:v>12.7</c:v>
                </c:pt>
                <c:pt idx="24">
                  <c:v>12.3</c:v>
                </c:pt>
                <c:pt idx="32">
                  <c:v>11.9</c:v>
                </c:pt>
              </c:numCache>
            </c:numRef>
          </c:xVal>
          <c:yVal>
            <c:numRef>
              <c:f>公会計指標分析・財政指標組合せ分析表!$BP$77:$DC$77</c:f>
              <c:numCache>
                <c:formatCode>#,##0.0;"▲ "#,##0.0</c:formatCode>
                <c:ptCount val="40"/>
                <c:pt idx="0">
                  <c:v>196.3</c:v>
                </c:pt>
                <c:pt idx="8">
                  <c:v>196.2</c:v>
                </c:pt>
                <c:pt idx="16">
                  <c:v>198</c:v>
                </c:pt>
                <c:pt idx="24">
                  <c:v>195.2</c:v>
                </c:pt>
                <c:pt idx="32">
                  <c:v>193.6</c:v>
                </c:pt>
              </c:numCache>
            </c:numRef>
          </c:yVal>
          <c:smooth val="0"/>
          <c:extLst>
            <c:ext xmlns:c16="http://schemas.microsoft.com/office/drawing/2014/chart" uri="{C3380CC4-5D6E-409C-BE32-E72D297353CC}">
              <c16:uniqueId val="{00000013-117D-404A-A97F-BAB630FD003D}"/>
            </c:ext>
          </c:extLst>
        </c:ser>
        <c:dLbls>
          <c:showLegendKey val="0"/>
          <c:showVal val="1"/>
          <c:showCatName val="0"/>
          <c:showSerName val="0"/>
          <c:showPercent val="0"/>
          <c:showBubbleSize val="0"/>
        </c:dLbls>
        <c:axId val="293735624"/>
        <c:axId val="293736016"/>
      </c:scatterChart>
      <c:valAx>
        <c:axId val="293735624"/>
        <c:scaling>
          <c:orientation val="minMax"/>
          <c:max val="14.299999999999999"/>
          <c:min val="1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93736016"/>
        <c:crosses val="autoZero"/>
        <c:crossBetween val="midCat"/>
      </c:valAx>
      <c:valAx>
        <c:axId val="293736016"/>
        <c:scaling>
          <c:orientation val="minMax"/>
          <c:max val="204.7"/>
          <c:min val="192.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9373562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42</xdr:row>
      <xdr:rowOff>28575</xdr:rowOff>
    </xdr:from>
    <xdr:to>
      <xdr:col>47</xdr:col>
      <xdr:colOff>104775</xdr:colOff>
      <xdr:row>44</xdr:row>
      <xdr:rowOff>104775</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738813" y="6338887"/>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latin typeface="ＭＳ ゴシック" pitchFamily="49" charset="-128"/>
              <a:ea typeface="ＭＳ ゴシック" pitchFamily="49" charset="-128"/>
            </a:rPr>
            <a:t>　公営企業債の元利償還金に対する繰入金について、令和元年度は、分譲地売却収入が増加したことから減少している。</a:t>
          </a:r>
        </a:p>
        <a:p>
          <a:r>
            <a:rPr kumimoji="1" lang="ja-JP" altLang="en-US" sz="1000">
              <a:solidFill>
                <a:sysClr val="windowText" lastClr="000000"/>
              </a:solidFill>
              <a:latin typeface="ＭＳ ゴシック" pitchFamily="49" charset="-128"/>
              <a:ea typeface="ＭＳ ゴシック" pitchFamily="49" charset="-128"/>
            </a:rPr>
            <a:t>　一方で、政令市移行に伴う岡山市からの道路整備に係る負担金の清算が平成３０年度で完了したことにより算入公債費等が減少したため、実質公債費比率の分子は増加している。</a:t>
          </a:r>
        </a:p>
        <a:p>
          <a:r>
            <a:rPr kumimoji="1" lang="ja-JP" altLang="en-US" sz="1000">
              <a:solidFill>
                <a:sysClr val="windowText" lastClr="000000"/>
              </a:solidFill>
              <a:latin typeface="ＭＳ ゴシック" pitchFamily="49" charset="-128"/>
              <a:ea typeface="ＭＳ ゴシック" pitchFamily="49" charset="-128"/>
            </a:rPr>
            <a:t>　今後も持続可能な財政運営に向け、岡山県行財政経営指針</a:t>
          </a:r>
          <a:r>
            <a:rPr kumimoji="1" lang="en-US" altLang="ja-JP" sz="1000">
              <a:solidFill>
                <a:sysClr val="windowText" lastClr="000000"/>
              </a:solidFill>
              <a:latin typeface="ＭＳ ゴシック" pitchFamily="49" charset="-128"/>
              <a:ea typeface="ＭＳ ゴシック" pitchFamily="49" charset="-128"/>
            </a:rPr>
            <a:t>【</a:t>
          </a:r>
          <a:r>
            <a:rPr kumimoji="1" lang="ja-JP" altLang="en-US" sz="1000">
              <a:solidFill>
                <a:sysClr val="windowText" lastClr="000000"/>
              </a:solidFill>
              <a:latin typeface="ＭＳ ゴシック" pitchFamily="49" charset="-128"/>
              <a:ea typeface="ＭＳ ゴシック" pitchFamily="49" charset="-128"/>
            </a:rPr>
            <a:t>平成２９年３月版</a:t>
          </a:r>
          <a:r>
            <a:rPr kumimoji="1" lang="en-US" altLang="ja-JP" sz="1000">
              <a:solidFill>
                <a:sysClr val="windowText" lastClr="000000"/>
              </a:solidFill>
              <a:latin typeface="ＭＳ ゴシック" pitchFamily="49" charset="-128"/>
              <a:ea typeface="ＭＳ ゴシック" pitchFamily="49" charset="-128"/>
            </a:rPr>
            <a:t>】</a:t>
          </a:r>
          <a:r>
            <a:rPr kumimoji="1" lang="ja-JP" altLang="en-US" sz="1000">
              <a:solidFill>
                <a:sysClr val="windowText" lastClr="000000"/>
              </a:solidFill>
              <a:latin typeface="ＭＳ ゴシック" pitchFamily="49" charset="-128"/>
              <a:ea typeface="ＭＳ ゴシック" pitchFamily="49" charset="-128"/>
            </a:rPr>
            <a:t>に基づき、実質公債費比率について全国平均以上を目指すなど、財政の健全化に向けた取組を継続する。</a:t>
          </a:r>
        </a:p>
      </xdr:txBody>
    </xdr:sp>
    <xdr:clientData/>
  </xdr:twoCellAnchor>
  <xdr:twoCellAnchor>
    <xdr:from>
      <xdr:col>1</xdr:col>
      <xdr:colOff>0</xdr:colOff>
      <xdr:row>54</xdr:row>
      <xdr:rowOff>0</xdr:rowOff>
    </xdr:from>
    <xdr:to>
      <xdr:col>10</xdr:col>
      <xdr:colOff>0</xdr:colOff>
      <xdr:row>55</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1801475"/>
          <a:ext cx="7448550" cy="390525"/>
        </a:xfrm>
        <a:prstGeom prst="line">
          <a:avLst/>
        </a:prstGeom>
        <a:noFill/>
        <a:ln w="19050">
          <a:solidFill>
            <a:srgbClr val="000000"/>
          </a:solidFill>
          <a:round/>
          <a:headEnd/>
          <a:tailEnd/>
        </a:ln>
      </xdr:spPr>
    </xdr:sp>
    <xdr:clientData/>
  </xdr:twoCellAnchor>
  <xdr:twoCellAnchor>
    <xdr:from>
      <xdr:col>15</xdr:col>
      <xdr:colOff>154774</xdr:colOff>
      <xdr:row>53</xdr:row>
      <xdr:rowOff>303609</xdr:rowOff>
    </xdr:from>
    <xdr:to>
      <xdr:col>20</xdr:col>
      <xdr:colOff>202399</xdr:colOff>
      <xdr:row>56</xdr:row>
      <xdr:rowOff>386953</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8774" y="11800284"/>
          <a:ext cx="4429125" cy="1169194"/>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54</xdr:row>
      <xdr:rowOff>0</xdr:rowOff>
    </xdr:from>
    <xdr:to>
      <xdr:col>16</xdr:col>
      <xdr:colOff>161925</xdr:colOff>
      <xdr:row>54</xdr:row>
      <xdr:rowOff>323850</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06400" y="1180147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280147</xdr:colOff>
      <xdr:row>54</xdr:row>
      <xdr:rowOff>212912</xdr:rowOff>
    </xdr:from>
    <xdr:to>
      <xdr:col>20</xdr:col>
      <xdr:colOff>78441</xdr:colOff>
      <xdr:row>56</xdr:row>
      <xdr:rowOff>315515</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34147" y="12014387"/>
          <a:ext cx="4179794" cy="8836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　減債基金積立相当額の積立ルールが３０年償還で毎年度の積立額を発行額の３０分の１と設定しているのに対して、本県は平成２７年度より発行額の一部を２０年償還で積立額を２０分の１と設定しているため、減債基金残高と減債基金積立相当額に乖離が生じ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分子の主要項目である地方債の現在高について、総額</a:t>
          </a:r>
          <a:r>
            <a:rPr kumimoji="1" lang="ja-JP" altLang="en-US" sz="1400">
              <a:solidFill>
                <a:sysClr val="windowText" lastClr="000000"/>
              </a:solidFill>
              <a:latin typeface="ＭＳ ゴシック" pitchFamily="49" charset="-128"/>
              <a:ea typeface="ＭＳ ゴシック" pitchFamily="49" charset="-128"/>
            </a:rPr>
            <a:t>では、平成２８年度に減少に転じ、令和元年度も引き続き減少した。ただし、豪雨災害分が増加していることなどから緩やかな減少傾向となっている。</a:t>
          </a:r>
        </a:p>
        <a:p>
          <a:r>
            <a:rPr kumimoji="1" lang="ja-JP" altLang="en-US" sz="1400">
              <a:solidFill>
                <a:sysClr val="windowText" lastClr="000000"/>
              </a:solidFill>
              <a:latin typeface="ＭＳ ゴシック" pitchFamily="49" charset="-128"/>
              <a:ea typeface="ＭＳ ゴシック" pitchFamily="49" charset="-128"/>
            </a:rPr>
            <a:t>　地方債の現在高の内訳を見ると、臨時財政対策債の割合が約４割を占めている</a:t>
          </a:r>
          <a:r>
            <a:rPr kumimoji="1" lang="ja-JP" altLang="en-US" sz="1400">
              <a:latin typeface="ＭＳ ゴシック" pitchFamily="49" charset="-128"/>
              <a:ea typeface="ＭＳ ゴシック" pitchFamily="49" charset="-128"/>
            </a:rPr>
            <a:t>が、これは基準財政需要額算入見込額にも反映されている。</a:t>
          </a:r>
        </a:p>
        <a:p>
          <a:r>
            <a:rPr kumimoji="1" lang="ja-JP" altLang="en-US" sz="1400">
              <a:latin typeface="ＭＳ ゴシック" pitchFamily="49" charset="-128"/>
              <a:ea typeface="ＭＳ ゴシック" pitchFamily="49" charset="-128"/>
            </a:rPr>
            <a:t>　今後も持続可能な財政運営に向け、岡山県行財政経営指針</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平成２９年３月版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に基づき、地方債の現在高の圧縮等を図り、将来負担比率の全国平均以上を目指すなど、将来負担の軽減に向けた取組を進めていく。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・令和元年度は、公債費の増に対応するため、減債基金の取崩が皆増したこと等により基金全体としては、約７６億円の減となった。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・各基金の目的や役割などを勘案しながら、適正な規模の残高になるよう努める。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おかやまの森整備公社経営改善推進基金：県土の保全や水資源のかん養等森林の公益的機能に配慮しながら多様な森林の整備を推進し、農山村経済の振興を図るため、その中核的役割を担う公益社団法人おかやまの森整備公社の経営を改善し、将来にわたり健全な経営を確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・岡山県公共施設長寿命化等推進基金：公共施設の修繕、改築等を計画的に実施し、その長寿命化を図るとともに、将来の大規模事業等の実施に伴う県財政への負担を軽減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岡山県市町村森林経営管理支援基金：市町村による森林の経営管理に対する支援を行うことにより、林業経営の効率化及び森林の管理の適正化を促進し、もって林業の持続的発展及び森林の有する多面的機能の発揮に資する目的で創設したことにより、皆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・岡山県おかやまの森整備公社経営改善推進基金：長期及び短期貸付金の償還補助並びに運営費補助のため約</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１２億円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を取り崩した一方、長期貸付金の返済分等として約５億円を積み立てたことにより、残高は減少した。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・岡山県公共施設長寿命化等推進基金：今後も増加する公共施設の維持修繕・更新や大規模事業案件へ対応するため、収支の状況を見ながら、必要に応じ積立てを行っていく。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・岡山県職員退職手当基金：職員の退職手当の支給に必要な経費の平準化を図るため、時限的措置である退職手当債制度の代わりとなる本基金を収支の状況を見ながら、必要に応じ積立てを行っていく。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・令和元年度は、豪雨災害からの復旧・復興事業を最優先で実施したことや、警察本部庁舎の整備の本格化に伴い、約２９億円を取り崩したことにより減少した。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・大規模災害等の不測の事態などに備えるため、地方財政健全化法における実質赤字比率の財政再生基準を踏まえ、標準財政規模の５％に相当する額（約２１０億円）を積み立てることを目指す。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・平成３０年度は、一定額の積み立てのみを行ったため増加したが、令和元年度は、公債費の増に対応するため約３０億円を取り崩したことにより減少した。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・金利の急激な変動に備えるなど県債の償還を安定的に行うために収支の状況を見ながら、必要に応じ積立てを行っていく。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A8035BE-BCCB-4294-AFD2-C88F88D86D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F12244B-78EE-4906-9830-8F9498131E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F536A729-0231-4FB8-8AEA-E0C97F0C181C}"/>
            </a:ext>
          </a:extLst>
        </xdr:cNvPr>
        <xdr:cNvSpPr/>
      </xdr:nvSpPr>
      <xdr:spPr>
        <a:xfrm>
          <a:off x="352425" y="66675"/>
          <a:ext cx="114077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）都道府県公会計指標分析／財政指標組合せ分析表</a:t>
          </a:r>
        </a:p>
      </xdr:txBody>
    </xdr:sp>
    <xdr:clientData/>
  </xdr:twoCellAnchor>
  <xdr:twoCellAnchor>
    <xdr:from>
      <xdr:col>87</xdr:col>
      <xdr:colOff>149225</xdr:colOff>
      <xdr:row>0</xdr:row>
      <xdr:rowOff>190500</xdr:rowOff>
    </xdr:from>
    <xdr:to>
      <xdr:col>107</xdr:col>
      <xdr:colOff>269875</xdr:colOff>
      <xdr:row>1</xdr:row>
      <xdr:rowOff>206375</xdr:rowOff>
    </xdr:to>
    <xdr:sp macro="" textlink="">
      <xdr:nvSpPr>
        <xdr:cNvPr id="5" name="正方形/長方形 4">
          <a:extLst>
            <a:ext uri="{FF2B5EF4-FFF2-40B4-BE49-F238E27FC236}">
              <a16:creationId xmlns:a16="http://schemas.microsoft.com/office/drawing/2014/main" id="{1DC96E19-AB53-46B6-9B72-0FB33F0C9B5F}"/>
            </a:ext>
          </a:extLst>
        </xdr:cNvPr>
        <xdr:cNvSpPr/>
      </xdr:nvSpPr>
      <xdr:spPr>
        <a:xfrm>
          <a:off x="15341600" y="161925"/>
          <a:ext cx="355282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174625</xdr:colOff>
      <xdr:row>0</xdr:row>
      <xdr:rowOff>215900</xdr:rowOff>
    </xdr:from>
    <xdr:to>
      <xdr:col>107</xdr:col>
      <xdr:colOff>250825</xdr:colOff>
      <xdr:row>1</xdr:row>
      <xdr:rowOff>180975</xdr:rowOff>
    </xdr:to>
    <xdr:sp macro="" textlink="">
      <xdr:nvSpPr>
        <xdr:cNvPr id="6" name="正方形/長方形 5">
          <a:extLst>
            <a:ext uri="{FF2B5EF4-FFF2-40B4-BE49-F238E27FC236}">
              <a16:creationId xmlns:a16="http://schemas.microsoft.com/office/drawing/2014/main" id="{E5749F72-2D09-4839-9C60-B61DE015862B}"/>
            </a:ext>
          </a:extLst>
        </xdr:cNvPr>
        <xdr:cNvSpPr/>
      </xdr:nvSpPr>
      <xdr:spPr>
        <a:xfrm>
          <a:off x="15360650" y="161925"/>
          <a:ext cx="3514725"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9525</xdr:colOff>
      <xdr:row>0</xdr:row>
      <xdr:rowOff>241300</xdr:rowOff>
    </xdr:from>
    <xdr:to>
      <xdr:col>107</xdr:col>
      <xdr:colOff>219075</xdr:colOff>
      <xdr:row>1</xdr:row>
      <xdr:rowOff>142875</xdr:rowOff>
    </xdr:to>
    <xdr:sp macro="" textlink="">
      <xdr:nvSpPr>
        <xdr:cNvPr id="7" name="正方形/長方形 6">
          <a:extLst>
            <a:ext uri="{FF2B5EF4-FFF2-40B4-BE49-F238E27FC236}">
              <a16:creationId xmlns:a16="http://schemas.microsoft.com/office/drawing/2014/main" id="{F13481B1-4DFE-48E9-AFBA-5640DD73325C}"/>
            </a:ext>
          </a:extLst>
        </xdr:cNvPr>
        <xdr:cNvSpPr/>
      </xdr:nvSpPr>
      <xdr:spPr>
        <a:xfrm>
          <a:off x="15370175" y="161925"/>
          <a:ext cx="346710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73</xdr:col>
      <xdr:colOff>22225</xdr:colOff>
      <xdr:row>0</xdr:row>
      <xdr:rowOff>190500</xdr:rowOff>
    </xdr:from>
    <xdr:to>
      <xdr:col>87</xdr:col>
      <xdr:colOff>15875</xdr:colOff>
      <xdr:row>1</xdr:row>
      <xdr:rowOff>206375</xdr:rowOff>
    </xdr:to>
    <xdr:sp macro="" textlink="">
      <xdr:nvSpPr>
        <xdr:cNvPr id="8" name="正方形/長方形 7">
          <a:extLst>
            <a:ext uri="{FF2B5EF4-FFF2-40B4-BE49-F238E27FC236}">
              <a16:creationId xmlns:a16="http://schemas.microsoft.com/office/drawing/2014/main" id="{E24083DB-F217-464B-89DA-C06B18DF451C}"/>
            </a:ext>
          </a:extLst>
        </xdr:cNvPr>
        <xdr:cNvSpPr/>
      </xdr:nvSpPr>
      <xdr:spPr>
        <a:xfrm>
          <a:off x="12817475" y="161925"/>
          <a:ext cx="239077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47625</xdr:colOff>
      <xdr:row>0</xdr:row>
      <xdr:rowOff>215900</xdr:rowOff>
    </xdr:from>
    <xdr:to>
      <xdr:col>86</xdr:col>
      <xdr:colOff>187325</xdr:colOff>
      <xdr:row>1</xdr:row>
      <xdr:rowOff>180975</xdr:rowOff>
    </xdr:to>
    <xdr:sp macro="" textlink="">
      <xdr:nvSpPr>
        <xdr:cNvPr id="9" name="正方形/長方形 8">
          <a:extLst>
            <a:ext uri="{FF2B5EF4-FFF2-40B4-BE49-F238E27FC236}">
              <a16:creationId xmlns:a16="http://schemas.microsoft.com/office/drawing/2014/main" id="{334389C7-ADCB-465A-B647-63A2BDEC23E7}"/>
            </a:ext>
          </a:extLst>
        </xdr:cNvPr>
        <xdr:cNvSpPr/>
      </xdr:nvSpPr>
      <xdr:spPr>
        <a:xfrm>
          <a:off x="12836525" y="161925"/>
          <a:ext cx="2352675"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73025</xdr:colOff>
      <xdr:row>0</xdr:row>
      <xdr:rowOff>241300</xdr:rowOff>
    </xdr:from>
    <xdr:to>
      <xdr:col>86</xdr:col>
      <xdr:colOff>155575</xdr:colOff>
      <xdr:row>1</xdr:row>
      <xdr:rowOff>155575</xdr:rowOff>
    </xdr:to>
    <xdr:sp macro="" textlink="">
      <xdr:nvSpPr>
        <xdr:cNvPr id="10" name="正方形/長方形 9">
          <a:extLst>
            <a:ext uri="{FF2B5EF4-FFF2-40B4-BE49-F238E27FC236}">
              <a16:creationId xmlns:a16="http://schemas.microsoft.com/office/drawing/2014/main" id="{4A7A180F-F6DE-4549-94F0-4117F690DC4E}"/>
            </a:ext>
          </a:extLst>
        </xdr:cNvPr>
        <xdr:cNvSpPr/>
      </xdr:nvSpPr>
      <xdr:spPr>
        <a:xfrm>
          <a:off x="12865100" y="161925"/>
          <a:ext cx="2314575" cy="1587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6603DEA-4532-40DA-93E2-7A35ADC0E293}"/>
            </a:ext>
          </a:extLst>
        </xdr:cNvPr>
        <xdr:cNvSpPr/>
      </xdr:nvSpPr>
      <xdr:spPr>
        <a:xfrm>
          <a:off x="447675" y="349250"/>
          <a:ext cx="9083675" cy="15335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C06FD187-AB22-4D69-A12D-0A81C3CDE671}"/>
            </a:ext>
          </a:extLst>
        </xdr:cNvPr>
        <xdr:cNvSpPr/>
      </xdr:nvSpPr>
      <xdr:spPr>
        <a:xfrm>
          <a:off x="568325" y="377825"/>
          <a:ext cx="1247775"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B95DA6DD-F695-4034-8258-98BF0E0F23D3}"/>
            </a:ext>
          </a:extLst>
        </xdr:cNvPr>
        <xdr:cNvSpPr/>
      </xdr:nvSpPr>
      <xdr:spPr>
        <a:xfrm>
          <a:off x="1768475" y="377825"/>
          <a:ext cx="120015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1,903,627
1,872,421
7,114.33
706,739,670
698,349,477
1,170,425
415,428,307
1,339,205,913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601C4B44-1E96-4500-A7C1-D5D0866E63EF}"/>
            </a:ext>
          </a:extLst>
        </xdr:cNvPr>
        <xdr:cNvSpPr/>
      </xdr:nvSpPr>
      <xdr:spPr>
        <a:xfrm>
          <a:off x="2968625" y="377825"/>
          <a:ext cx="137160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D0465C73-7D35-46FA-A3D7-0C1CAD5AC0ED}"/>
            </a:ext>
          </a:extLst>
        </xdr:cNvPr>
        <xdr:cNvSpPr/>
      </xdr:nvSpPr>
      <xdr:spPr>
        <a:xfrm>
          <a:off x="4340225" y="396875"/>
          <a:ext cx="18288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CF1760E4-B376-463D-9909-6E63584F63A4}"/>
            </a:ext>
          </a:extLst>
        </xdr:cNvPr>
        <xdr:cNvSpPr/>
      </xdr:nvSpPr>
      <xdr:spPr>
        <a:xfrm>
          <a:off x="6169025" y="396875"/>
          <a:ext cx="1133475"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198.5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AE7B2D26-DB67-4A33-85D9-BF488A51016E}"/>
            </a:ext>
          </a:extLst>
        </xdr:cNvPr>
        <xdr:cNvSpPr/>
      </xdr:nvSpPr>
      <xdr:spPr>
        <a:xfrm>
          <a:off x="7369175" y="406400"/>
          <a:ext cx="5715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FD278F81-2EE5-4C28-8F61-23F7106FAE3E}"/>
            </a:ext>
          </a:extLst>
        </xdr:cNvPr>
        <xdr:cNvSpPr/>
      </xdr:nvSpPr>
      <xdr:spPr>
        <a:xfrm>
          <a:off x="4340225" y="97790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52</xdr:col>
      <xdr:colOff>123825</xdr:colOff>
      <xdr:row>9</xdr:row>
      <xdr:rowOff>130175</xdr:rowOff>
    </xdr:to>
    <xdr:sp macro="" textlink="">
      <xdr:nvSpPr>
        <xdr:cNvPr id="19" name="正方形/長方形 18">
          <a:extLst>
            <a:ext uri="{FF2B5EF4-FFF2-40B4-BE49-F238E27FC236}">
              <a16:creationId xmlns:a16="http://schemas.microsoft.com/office/drawing/2014/main" id="{BC7E7E4E-3842-4FE8-8203-E4859AEC5E62}"/>
            </a:ext>
          </a:extLst>
        </xdr:cNvPr>
        <xdr:cNvSpPr/>
      </xdr:nvSpPr>
      <xdr:spPr>
        <a:xfrm>
          <a:off x="6226175" y="97790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33125D45-BB39-4D50-9003-BAE262C2F3BC}"/>
            </a:ext>
          </a:extLst>
        </xdr:cNvPr>
        <xdr:cNvSpPr/>
      </xdr:nvSpPr>
      <xdr:spPr>
        <a:xfrm>
          <a:off x="9988550" y="349250"/>
          <a:ext cx="1371600" cy="10572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D008F1D6-63D8-42B9-948B-02BF198AD004}"/>
            </a:ext>
          </a:extLst>
        </xdr:cNvPr>
        <xdr:cNvSpPr/>
      </xdr:nvSpPr>
      <xdr:spPr>
        <a:xfrm>
          <a:off x="10217150" y="406400"/>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3B017CBC-E6AA-48D7-9C0C-9C9463533EF6}"/>
            </a:ext>
          </a:extLst>
        </xdr:cNvPr>
        <xdr:cNvSpPr/>
      </xdr:nvSpPr>
      <xdr:spPr>
        <a:xfrm>
          <a:off x="10217150" y="511175"/>
          <a:ext cx="1200150" cy="495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A0B986D1-F958-4BF7-9120-A7DDDB29DFC0}"/>
            </a:ext>
          </a:extLst>
        </xdr:cNvPr>
        <xdr:cNvSpPr/>
      </xdr:nvSpPr>
      <xdr:spPr>
        <a:xfrm>
          <a:off x="10217150" y="835025"/>
          <a:ext cx="1323975"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CC488439-C717-4FB8-88E4-8C9FDFE34310}"/>
            </a:ext>
          </a:extLst>
        </xdr:cNvPr>
        <xdr:cNvCxnSpPr/>
      </xdr:nvCxnSpPr>
      <xdr:spPr>
        <a:xfrm flipH="1">
          <a:off x="10055225" y="482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EA355862-7124-4A59-889C-4D67929E1C45}"/>
            </a:ext>
          </a:extLst>
        </xdr:cNvPr>
        <xdr:cNvSpPr/>
      </xdr:nvSpPr>
      <xdr:spPr>
        <a:xfrm>
          <a:off x="10106025" y="463550"/>
          <a:ext cx="104775" cy="190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E65642B0-8B77-434F-A753-7739CCA21C23}"/>
            </a:ext>
          </a:extLst>
        </xdr:cNvPr>
        <xdr:cNvSpPr/>
      </xdr:nvSpPr>
      <xdr:spPr>
        <a:xfrm>
          <a:off x="10106025" y="6064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C6CA22EC-59B9-4FF9-B6E9-DF1EAB1D23DB}"/>
            </a:ext>
          </a:extLst>
        </xdr:cNvPr>
        <xdr:cNvCxnSpPr/>
      </xdr:nvCxnSpPr>
      <xdr:spPr>
        <a:xfrm>
          <a:off x="10153650" y="8350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BB2CD8D5-B25A-43A4-BA15-E11C2D68F491}"/>
            </a:ext>
          </a:extLst>
        </xdr:cNvPr>
        <xdr:cNvCxnSpPr/>
      </xdr:nvCxnSpPr>
      <xdr:spPr>
        <a:xfrm>
          <a:off x="10074275" y="8350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81E518DD-E4BA-401C-8A89-BD2B6DB87C8E}"/>
            </a:ext>
          </a:extLst>
        </xdr:cNvPr>
        <xdr:cNvCxnSpPr/>
      </xdr:nvCxnSpPr>
      <xdr:spPr>
        <a:xfrm flipV="1">
          <a:off x="10153650" y="1066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750D16C7-6551-4947-A570-DE505C4CB420}"/>
            </a:ext>
          </a:extLst>
        </xdr:cNvPr>
        <xdr:cNvCxnSpPr/>
      </xdr:nvCxnSpPr>
      <xdr:spPr>
        <a:xfrm>
          <a:off x="10074275" y="11969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22225</xdr:rowOff>
    </xdr:from>
    <xdr:ext cx="4609532" cy="259045"/>
    <xdr:sp macro="" textlink="">
      <xdr:nvSpPr>
        <xdr:cNvPr id="31" name="テキスト ボックス 30">
          <a:extLst>
            <a:ext uri="{FF2B5EF4-FFF2-40B4-BE49-F238E27FC236}">
              <a16:creationId xmlns:a16="http://schemas.microsoft.com/office/drawing/2014/main" id="{C0066443-40A1-4636-B2AA-2F4F61120675}"/>
            </a:ext>
          </a:extLst>
        </xdr:cNvPr>
        <xdr:cNvSpPr txBox="1"/>
      </xdr:nvSpPr>
      <xdr:spPr>
        <a:xfrm>
          <a:off x="419100" y="1968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0</xdr:col>
      <xdr:colOff>419100</xdr:colOff>
      <xdr:row>13</xdr:row>
      <xdr:rowOff>104775</xdr:rowOff>
    </xdr:from>
    <xdr:ext cx="8590942" cy="259045"/>
    <xdr:sp macro="" textlink="">
      <xdr:nvSpPr>
        <xdr:cNvPr id="32" name="テキスト ボックス 31">
          <a:extLst>
            <a:ext uri="{FF2B5EF4-FFF2-40B4-BE49-F238E27FC236}">
              <a16:creationId xmlns:a16="http://schemas.microsoft.com/office/drawing/2014/main" id="{D3D6DC30-C2B4-4064-84E1-2B5320230DF5}"/>
            </a:ext>
          </a:extLst>
        </xdr:cNvPr>
        <xdr:cNvSpPr txBox="1"/>
      </xdr:nvSpPr>
      <xdr:spPr>
        <a:xfrm>
          <a:off x="419100" y="220662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2</xdr:col>
      <xdr:colOff>73025</xdr:colOff>
      <xdr:row>13</xdr:row>
      <xdr:rowOff>130175</xdr:rowOff>
    </xdr:from>
    <xdr:to>
      <xdr:col>52</xdr:col>
      <xdr:colOff>73025</xdr:colOff>
      <xdr:row>14</xdr:row>
      <xdr:rowOff>149225</xdr:rowOff>
    </xdr:to>
    <xdr:sp macro="" textlink="">
      <xdr:nvSpPr>
        <xdr:cNvPr id="33" name="大かっこ 32">
          <a:extLst>
            <a:ext uri="{FF2B5EF4-FFF2-40B4-BE49-F238E27FC236}">
              <a16:creationId xmlns:a16="http://schemas.microsoft.com/office/drawing/2014/main" id="{69284A5B-F076-4062-A0AF-FF1F3DC1010E}"/>
            </a:ext>
          </a:extLst>
        </xdr:cNvPr>
        <xdr:cNvSpPr/>
      </xdr:nvSpPr>
      <xdr:spPr>
        <a:xfrm>
          <a:off x="692150" y="2235200"/>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419100</xdr:colOff>
      <xdr:row>15</xdr:row>
      <xdr:rowOff>15875</xdr:rowOff>
    </xdr:from>
    <xdr:ext cx="6046335" cy="259045"/>
    <xdr:sp macro="" textlink="">
      <xdr:nvSpPr>
        <xdr:cNvPr id="34" name="テキスト ボックス 33">
          <a:extLst>
            <a:ext uri="{FF2B5EF4-FFF2-40B4-BE49-F238E27FC236}">
              <a16:creationId xmlns:a16="http://schemas.microsoft.com/office/drawing/2014/main" id="{B0F6086B-6A6A-4923-9FFD-17EF9AD55C14}"/>
            </a:ext>
          </a:extLst>
        </xdr:cNvPr>
        <xdr:cNvSpPr txBox="1"/>
      </xdr:nvSpPr>
      <xdr:spPr>
        <a:xfrm>
          <a:off x="419100" y="2444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16</xdr:row>
      <xdr:rowOff>98425</xdr:rowOff>
    </xdr:from>
    <xdr:ext cx="8294578" cy="259045"/>
    <xdr:sp macro="" textlink="">
      <xdr:nvSpPr>
        <xdr:cNvPr id="35" name="テキスト ボックス 34">
          <a:extLst>
            <a:ext uri="{FF2B5EF4-FFF2-40B4-BE49-F238E27FC236}">
              <a16:creationId xmlns:a16="http://schemas.microsoft.com/office/drawing/2014/main" id="{7E464373-0183-4116-AC69-4188594649ED}"/>
            </a:ext>
          </a:extLst>
        </xdr:cNvPr>
        <xdr:cNvSpPr txBox="1"/>
      </xdr:nvSpPr>
      <xdr:spPr>
        <a:xfrm>
          <a:off x="419100" y="26924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グループ内順位及び都道府県平均は、令和元年度決算の状況である。また同一グループの団体が存在しない場合、グループ内順位を表示しない。</a:t>
          </a:r>
        </a:p>
      </xdr:txBody>
    </xdr:sp>
    <xdr:clientData/>
  </xdr:oneCellAnchor>
  <xdr:oneCellAnchor>
    <xdr:from>
      <xdr:col>0</xdr:col>
      <xdr:colOff>419100</xdr:colOff>
      <xdr:row>18</xdr:row>
      <xdr:rowOff>9525</xdr:rowOff>
    </xdr:from>
    <xdr:ext cx="4406143" cy="259045"/>
    <xdr:sp macro="" textlink="">
      <xdr:nvSpPr>
        <xdr:cNvPr id="36" name="テキスト ボックス 35">
          <a:extLst>
            <a:ext uri="{FF2B5EF4-FFF2-40B4-BE49-F238E27FC236}">
              <a16:creationId xmlns:a16="http://schemas.microsoft.com/office/drawing/2014/main" id="{35DE05EA-538C-454F-A6EC-3B78305D682D}"/>
            </a:ext>
          </a:extLst>
        </xdr:cNvPr>
        <xdr:cNvSpPr txBox="1"/>
      </xdr:nvSpPr>
      <xdr:spPr>
        <a:xfrm>
          <a:off x="419100" y="292100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7" name="正方形/長方形 36">
          <a:extLst>
            <a:ext uri="{FF2B5EF4-FFF2-40B4-BE49-F238E27FC236}">
              <a16:creationId xmlns:a16="http://schemas.microsoft.com/office/drawing/2014/main" id="{A0F99544-2334-494B-A64B-0E8FD67B7658}"/>
            </a:ext>
          </a:extLst>
        </xdr:cNvPr>
        <xdr:cNvSpPr/>
      </xdr:nvSpPr>
      <xdr:spPr>
        <a:xfrm>
          <a:off x="1158875" y="3387725"/>
          <a:ext cx="381952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8" name="正方形/長方形 37">
          <a:extLst>
            <a:ext uri="{FF2B5EF4-FFF2-40B4-BE49-F238E27FC236}">
              <a16:creationId xmlns:a16="http://schemas.microsoft.com/office/drawing/2014/main" id="{A7EEF810-B9AA-4A45-9684-3363102ADF7D}"/>
            </a:ext>
          </a:extLst>
        </xdr:cNvPr>
        <xdr:cNvSpPr/>
      </xdr:nvSpPr>
      <xdr:spPr>
        <a:xfrm>
          <a:off x="1811514" y="3646742"/>
          <a:ext cx="1558571"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9" name="正方形/長方形 38">
          <a:extLst>
            <a:ext uri="{FF2B5EF4-FFF2-40B4-BE49-F238E27FC236}">
              <a16:creationId xmlns:a16="http://schemas.microsoft.com/office/drawing/2014/main" id="{6142F716-6FB5-4E1B-B7BC-2E7BAD8C3E8A}"/>
            </a:ext>
          </a:extLst>
        </xdr:cNvPr>
        <xdr:cNvSpPr/>
      </xdr:nvSpPr>
      <xdr:spPr>
        <a:xfrm>
          <a:off x="3468364" y="3630071"/>
          <a:ext cx="759471"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0" name="正方形/長方形 39">
          <a:extLst>
            <a:ext uri="{FF2B5EF4-FFF2-40B4-BE49-F238E27FC236}">
              <a16:creationId xmlns:a16="http://schemas.microsoft.com/office/drawing/2014/main" id="{86E12D55-2A42-4EBC-9513-9BC9AC71247E}"/>
            </a:ext>
          </a:extLst>
        </xdr:cNvPr>
        <xdr:cNvSpPr/>
      </xdr:nvSpPr>
      <xdr:spPr>
        <a:xfrm>
          <a:off x="49307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1" name="正方形/長方形 40">
          <a:extLst>
            <a:ext uri="{FF2B5EF4-FFF2-40B4-BE49-F238E27FC236}">
              <a16:creationId xmlns:a16="http://schemas.microsoft.com/office/drawing/2014/main" id="{AA02DE06-BF56-40F0-BD9B-369C9BB0A562}"/>
            </a:ext>
          </a:extLst>
        </xdr:cNvPr>
        <xdr:cNvSpPr/>
      </xdr:nvSpPr>
      <xdr:spPr>
        <a:xfrm>
          <a:off x="49307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85725</xdr:colOff>
      <xdr:row>21</xdr:row>
      <xdr:rowOff>57150</xdr:rowOff>
    </xdr:from>
    <xdr:to>
      <xdr:col>44</xdr:col>
      <xdr:colOff>85725</xdr:colOff>
      <xdr:row>22</xdr:row>
      <xdr:rowOff>92075</xdr:rowOff>
    </xdr:to>
    <xdr:sp macro="" textlink="">
      <xdr:nvSpPr>
        <xdr:cNvPr id="42" name="正方形/長方形 41">
          <a:extLst>
            <a:ext uri="{FF2B5EF4-FFF2-40B4-BE49-F238E27FC236}">
              <a16:creationId xmlns:a16="http://schemas.microsoft.com/office/drawing/2014/main" id="{8C3D7328-A20F-4B30-B8A2-3C3D22056343}"/>
            </a:ext>
          </a:extLst>
        </xdr:cNvPr>
        <xdr:cNvSpPr/>
      </xdr:nvSpPr>
      <xdr:spPr>
        <a:xfrm>
          <a:off x="65309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85725</xdr:colOff>
      <xdr:row>22</xdr:row>
      <xdr:rowOff>28575</xdr:rowOff>
    </xdr:from>
    <xdr:to>
      <xdr:col>44</xdr:col>
      <xdr:colOff>85725</xdr:colOff>
      <xdr:row>23</xdr:row>
      <xdr:rowOff>111125</xdr:rowOff>
    </xdr:to>
    <xdr:sp macro="" textlink="">
      <xdr:nvSpPr>
        <xdr:cNvPr id="43" name="正方形/長方形 42">
          <a:extLst>
            <a:ext uri="{FF2B5EF4-FFF2-40B4-BE49-F238E27FC236}">
              <a16:creationId xmlns:a16="http://schemas.microsoft.com/office/drawing/2014/main" id="{E61CC4A4-9784-4E73-90AC-A7C13E3DFC11}"/>
            </a:ext>
          </a:extLst>
        </xdr:cNvPr>
        <xdr:cNvSpPr/>
      </xdr:nvSpPr>
      <xdr:spPr>
        <a:xfrm>
          <a:off x="65309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a:extLst>
            <a:ext uri="{FF2B5EF4-FFF2-40B4-BE49-F238E27FC236}">
              <a16:creationId xmlns:a16="http://schemas.microsoft.com/office/drawing/2014/main" id="{82C7C355-6C63-4C28-93CA-914700856DC9}"/>
            </a:ext>
          </a:extLst>
        </xdr:cNvPr>
        <xdr:cNvSpPr/>
      </xdr:nvSpPr>
      <xdr:spPr>
        <a:xfrm>
          <a:off x="1158875" y="3949700"/>
          <a:ext cx="381952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a:extLst>
            <a:ext uri="{FF2B5EF4-FFF2-40B4-BE49-F238E27FC236}">
              <a16:creationId xmlns:a16="http://schemas.microsoft.com/office/drawing/2014/main" id="{834FC226-3928-43CA-81FE-2E3F490BA1F5}"/>
            </a:ext>
          </a:extLst>
        </xdr:cNvPr>
        <xdr:cNvSpPr/>
      </xdr:nvSpPr>
      <xdr:spPr>
        <a:xfrm>
          <a:off x="5226050"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a:extLst>
            <a:ext uri="{FF2B5EF4-FFF2-40B4-BE49-F238E27FC236}">
              <a16:creationId xmlns:a16="http://schemas.microsoft.com/office/drawing/2014/main" id="{DD98AC9E-88FE-4C50-98E6-ECD4B70FA044}"/>
            </a:ext>
          </a:extLst>
        </xdr:cNvPr>
        <xdr:cNvSpPr/>
      </xdr:nvSpPr>
      <xdr:spPr>
        <a:xfrm>
          <a:off x="5226050"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47625</xdr:colOff>
      <xdr:row>26</xdr:row>
      <xdr:rowOff>15875</xdr:rowOff>
    </xdr:from>
    <xdr:to>
      <xdr:col>53</xdr:col>
      <xdr:colOff>34925</xdr:colOff>
      <xdr:row>36</xdr:row>
      <xdr:rowOff>79375</xdr:rowOff>
    </xdr:to>
    <xdr:sp macro="" textlink="" fLocksText="0">
      <xdr:nvSpPr>
        <xdr:cNvPr id="47" name="テキスト ボックス 46">
          <a:extLst>
            <a:ext uri="{FF2B5EF4-FFF2-40B4-BE49-F238E27FC236}">
              <a16:creationId xmlns:a16="http://schemas.microsoft.com/office/drawing/2014/main" id="{E8D0E47F-A62A-4B56-9886-597A2CAB533B}"/>
            </a:ext>
          </a:extLst>
        </xdr:cNvPr>
        <xdr:cNvSpPr txBox="1"/>
      </xdr:nvSpPr>
      <xdr:spPr>
        <a:xfrm>
          <a:off x="5292725"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・平成２９年３月に策定した岡山県公共施設マネジメント方針に基づき、公共施設は、個別施設計画に基づき、施設の長寿命化工事を行う等、老朽化対策を推進している。</a:t>
          </a:r>
        </a:p>
        <a:p>
          <a:r>
            <a:rPr kumimoji="1" lang="ja-JP" altLang="en-US" sz="900">
              <a:latin typeface="ＭＳ Ｐゴシック" panose="020B0600070205080204" pitchFamily="50" charset="-128"/>
              <a:ea typeface="ＭＳ Ｐゴシック" panose="020B0600070205080204" pitchFamily="50" charset="-128"/>
            </a:rPr>
            <a:t>・有形固定資産減価償却率は、平成２８年度から緩やかに増加しており、類似団体平均及び都道府県平均と比較すると少し高い。他県より高度経済成長期を中心に整備された公共施設が多く、老朽化が進行していることが要因となっている。</a:t>
          </a:r>
          <a:endParaRPr kumimoji="1" lang="en-US" altLang="ja-JP" sz="900">
            <a:latin typeface="ＭＳ Ｐゴシック" panose="020B0600070205080204" pitchFamily="50" charset="-128"/>
            <a:ea typeface="ＭＳ Ｐゴシック" panose="020B0600070205080204" pitchFamily="50" charset="-128"/>
          </a:endParaRPr>
        </a:p>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グラフ数値修正</a:t>
          </a:r>
          <a:r>
            <a:rPr kumimoji="1" lang="en-US" altLang="ja-JP" sz="900">
              <a:latin typeface="ＭＳ Ｐゴシック" panose="020B0600070205080204" pitchFamily="50" charset="-128"/>
              <a:ea typeface="ＭＳ Ｐゴシック" panose="020B0600070205080204" pitchFamily="50" charset="-128"/>
            </a:rPr>
            <a:t>】</a:t>
          </a:r>
        </a:p>
        <a:p>
          <a:r>
            <a:rPr kumimoji="1" lang="en-US" altLang="ja-JP" sz="900">
              <a:latin typeface="ＭＳ Ｐゴシック" panose="020B0600070205080204" pitchFamily="50" charset="-128"/>
              <a:ea typeface="ＭＳ Ｐゴシック" panose="020B0600070205080204" pitchFamily="50" charset="-128"/>
            </a:rPr>
            <a:t>R01</a:t>
          </a:r>
          <a:r>
            <a:rPr kumimoji="1" lang="ja-JP" altLang="en-US" sz="900">
              <a:latin typeface="ＭＳ Ｐゴシック" panose="020B0600070205080204" pitchFamily="50" charset="-128"/>
              <a:ea typeface="ＭＳ Ｐゴシック" panose="020B0600070205080204" pitchFamily="50" charset="-128"/>
            </a:rPr>
            <a:t>償却率　　　　 正）６３．３％　誤）５１．０％</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有形固定資産額　正）</a:t>
          </a:r>
          <a:r>
            <a:rPr kumimoji="1" lang="en-US" altLang="ja-JP" sz="900">
              <a:latin typeface="ＭＳ Ｐゴシック" panose="020B0600070205080204" pitchFamily="50" charset="-128"/>
              <a:ea typeface="ＭＳ Ｐゴシック" panose="020B0600070205080204" pitchFamily="50" charset="-128"/>
            </a:rPr>
            <a:t>2,756,652,574</a:t>
          </a:r>
          <a:r>
            <a:rPr kumimoji="1" lang="ja-JP" altLang="en-US" sz="900">
              <a:latin typeface="ＭＳ Ｐゴシック" panose="020B0600070205080204" pitchFamily="50" charset="-128"/>
              <a:ea typeface="ＭＳ Ｐゴシック" panose="020B0600070205080204" pitchFamily="50" charset="-128"/>
            </a:rPr>
            <a:t>千円　誤）</a:t>
          </a:r>
          <a:r>
            <a:rPr kumimoji="1" lang="en-US" altLang="ja-JP" sz="900">
              <a:latin typeface="ＭＳ Ｐゴシック" panose="020B0600070205080204" pitchFamily="50" charset="-128"/>
              <a:ea typeface="ＭＳ Ｐゴシック" panose="020B0600070205080204" pitchFamily="50" charset="-128"/>
            </a:rPr>
            <a:t>3,450,238,275</a:t>
          </a:r>
          <a:r>
            <a:rPr kumimoji="1" lang="ja-JP" altLang="en-US" sz="900">
              <a:latin typeface="ＭＳ Ｐゴシック" panose="020B0600070205080204" pitchFamily="50" charset="-128"/>
              <a:ea typeface="ＭＳ Ｐゴシック" panose="020B0600070205080204" pitchFamily="50" charset="-128"/>
            </a:rPr>
            <a:t>千円</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減価償却累計額　正）</a:t>
          </a:r>
          <a:r>
            <a:rPr kumimoji="1" lang="en-US" altLang="ja-JP" sz="900">
              <a:latin typeface="ＭＳ Ｐゴシック" panose="020B0600070205080204" pitchFamily="50" charset="-128"/>
              <a:ea typeface="ＭＳ Ｐゴシック" panose="020B0600070205080204" pitchFamily="50" charset="-128"/>
            </a:rPr>
            <a:t>1,745,156,651</a:t>
          </a:r>
          <a:r>
            <a:rPr kumimoji="1" lang="ja-JP" altLang="en-US" sz="900">
              <a:latin typeface="ＭＳ Ｐゴシック" panose="020B0600070205080204" pitchFamily="50" charset="-128"/>
              <a:ea typeface="ＭＳ Ｐゴシック" panose="020B0600070205080204" pitchFamily="50" charset="-128"/>
            </a:rPr>
            <a:t>千円　誤）</a:t>
          </a:r>
          <a:r>
            <a:rPr kumimoji="1" lang="en-US" altLang="ja-JP" sz="900">
              <a:latin typeface="ＭＳ Ｐゴシック" panose="020B0600070205080204" pitchFamily="50" charset="-128"/>
              <a:ea typeface="ＭＳ Ｐゴシック" panose="020B0600070205080204" pitchFamily="50" charset="-128"/>
            </a:rPr>
            <a:t>1,759,343,218</a:t>
          </a:r>
          <a:r>
            <a:rPr kumimoji="1" lang="ja-JP" altLang="en-US" sz="900">
              <a:latin typeface="ＭＳ Ｐゴシック" panose="020B0600070205080204" pitchFamily="50" charset="-128"/>
              <a:ea typeface="ＭＳ Ｐゴシック" panose="020B0600070205080204" pitchFamily="50" charset="-128"/>
            </a:rPr>
            <a:t>千円</a:t>
          </a:r>
          <a:endParaRPr kumimoji="1" lang="en-US" altLang="ja-JP" sz="900">
            <a:latin typeface="ＭＳ Ｐゴシック" panose="020B0600070205080204" pitchFamily="50" charset="-128"/>
            <a:ea typeface="ＭＳ Ｐゴシック" panose="020B0600070205080204" pitchFamily="50" charset="-128"/>
          </a:endParaRPr>
        </a:p>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グループ内順位も修正要</a:t>
          </a:r>
        </a:p>
      </xdr:txBody>
    </xdr:sp>
    <xdr:clientData/>
  </xdr:twoCellAnchor>
  <xdr:oneCellAnchor>
    <xdr:from>
      <xdr:col>4</xdr:col>
      <xdr:colOff>174625</xdr:colOff>
      <xdr:row>23</xdr:row>
      <xdr:rowOff>47625</xdr:rowOff>
    </xdr:from>
    <xdr:ext cx="349839" cy="225703"/>
    <xdr:sp macro="" textlink="">
      <xdr:nvSpPr>
        <xdr:cNvPr id="48" name="テキスト ボックス 47">
          <a:extLst>
            <a:ext uri="{FF2B5EF4-FFF2-40B4-BE49-F238E27FC236}">
              <a16:creationId xmlns:a16="http://schemas.microsoft.com/office/drawing/2014/main" id="{2884A2FB-EC17-4B21-A450-929E421D7A39}"/>
            </a:ext>
          </a:extLst>
        </xdr:cNvPr>
        <xdr:cNvSpPr txBox="1"/>
      </xdr:nvSpPr>
      <xdr:spPr>
        <a:xfrm>
          <a:off x="11303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a:extLst>
            <a:ext uri="{FF2B5EF4-FFF2-40B4-BE49-F238E27FC236}">
              <a16:creationId xmlns:a16="http://schemas.microsoft.com/office/drawing/2014/main" id="{C18CAA21-5206-4AB3-B1E8-E7736C21C905}"/>
            </a:ext>
          </a:extLst>
        </xdr:cNvPr>
        <xdr:cNvCxnSpPr/>
      </xdr:nvCxnSpPr>
      <xdr:spPr>
        <a:xfrm>
          <a:off x="1158875" y="59880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a:extLst>
            <a:ext uri="{FF2B5EF4-FFF2-40B4-BE49-F238E27FC236}">
              <a16:creationId xmlns:a16="http://schemas.microsoft.com/office/drawing/2014/main" id="{6E2D10E9-1146-4748-9BE3-FA6255CC21A0}"/>
            </a:ext>
          </a:extLst>
        </xdr:cNvPr>
        <xdr:cNvSpPr txBox="1"/>
      </xdr:nvSpPr>
      <xdr:spPr>
        <a:xfrm>
          <a:off x="789956" y="59037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1" name="直線コネクタ 50">
          <a:extLst>
            <a:ext uri="{FF2B5EF4-FFF2-40B4-BE49-F238E27FC236}">
              <a16:creationId xmlns:a16="http://schemas.microsoft.com/office/drawing/2014/main" id="{D13E78C4-F8C9-4583-AACC-01AE7CA32A3F}"/>
            </a:ext>
          </a:extLst>
        </xdr:cNvPr>
        <xdr:cNvCxnSpPr/>
      </xdr:nvCxnSpPr>
      <xdr:spPr>
        <a:xfrm>
          <a:off x="1158875" y="5483225"/>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2" name="テキスト ボックス 51">
          <a:extLst>
            <a:ext uri="{FF2B5EF4-FFF2-40B4-BE49-F238E27FC236}">
              <a16:creationId xmlns:a16="http://schemas.microsoft.com/office/drawing/2014/main" id="{685A6DAF-7A75-4541-A875-91627E8FA089}"/>
            </a:ext>
          </a:extLst>
        </xdr:cNvPr>
        <xdr:cNvSpPr txBox="1"/>
      </xdr:nvSpPr>
      <xdr:spPr>
        <a:xfrm>
          <a:off x="789956" y="5389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3" name="直線コネクタ 52">
          <a:extLst>
            <a:ext uri="{FF2B5EF4-FFF2-40B4-BE49-F238E27FC236}">
              <a16:creationId xmlns:a16="http://schemas.microsoft.com/office/drawing/2014/main" id="{A3FA28C9-8F92-4556-9601-3D9D63AE6E6F}"/>
            </a:ext>
          </a:extLst>
        </xdr:cNvPr>
        <xdr:cNvCxnSpPr/>
      </xdr:nvCxnSpPr>
      <xdr:spPr>
        <a:xfrm>
          <a:off x="1158875" y="49784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4" name="テキスト ボックス 53">
          <a:extLst>
            <a:ext uri="{FF2B5EF4-FFF2-40B4-BE49-F238E27FC236}">
              <a16:creationId xmlns:a16="http://schemas.microsoft.com/office/drawing/2014/main" id="{23440DFB-4B57-4F8F-900A-FC24D942F53A}"/>
            </a:ext>
          </a:extLst>
        </xdr:cNvPr>
        <xdr:cNvSpPr txBox="1"/>
      </xdr:nvSpPr>
      <xdr:spPr>
        <a:xfrm>
          <a:off x="789956" y="488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55" name="直線コネクタ 54">
          <a:extLst>
            <a:ext uri="{FF2B5EF4-FFF2-40B4-BE49-F238E27FC236}">
              <a16:creationId xmlns:a16="http://schemas.microsoft.com/office/drawing/2014/main" id="{0B40B398-91B7-4916-AEFF-6A6DB8949E3E}"/>
            </a:ext>
          </a:extLst>
        </xdr:cNvPr>
        <xdr:cNvCxnSpPr/>
      </xdr:nvCxnSpPr>
      <xdr:spPr>
        <a:xfrm>
          <a:off x="1158875" y="44640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56" name="テキスト ボックス 55">
          <a:extLst>
            <a:ext uri="{FF2B5EF4-FFF2-40B4-BE49-F238E27FC236}">
              <a16:creationId xmlns:a16="http://schemas.microsoft.com/office/drawing/2014/main" id="{B67126DB-17F2-459F-856F-31698C1C9D86}"/>
            </a:ext>
          </a:extLst>
        </xdr:cNvPr>
        <xdr:cNvSpPr txBox="1"/>
      </xdr:nvSpPr>
      <xdr:spPr>
        <a:xfrm>
          <a:off x="789956" y="43702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7" name="直線コネクタ 56">
          <a:extLst>
            <a:ext uri="{FF2B5EF4-FFF2-40B4-BE49-F238E27FC236}">
              <a16:creationId xmlns:a16="http://schemas.microsoft.com/office/drawing/2014/main" id="{B81B30EA-BF97-437E-946A-3FBFA71725F2}"/>
            </a:ext>
          </a:extLst>
        </xdr:cNvPr>
        <xdr:cNvCxnSpPr/>
      </xdr:nvCxnSpPr>
      <xdr:spPr>
        <a:xfrm>
          <a:off x="1158875" y="39497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58" name="テキスト ボックス 57">
          <a:extLst>
            <a:ext uri="{FF2B5EF4-FFF2-40B4-BE49-F238E27FC236}">
              <a16:creationId xmlns:a16="http://schemas.microsoft.com/office/drawing/2014/main" id="{1A8B6077-DACF-4425-8B4F-813A7727C126}"/>
            </a:ext>
          </a:extLst>
        </xdr:cNvPr>
        <xdr:cNvSpPr txBox="1"/>
      </xdr:nvSpPr>
      <xdr:spPr>
        <a:xfrm>
          <a:off x="789956" y="3865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59" name="有形固定資産減価償却率グラフ枠">
          <a:extLst>
            <a:ext uri="{FF2B5EF4-FFF2-40B4-BE49-F238E27FC236}">
              <a16:creationId xmlns:a16="http://schemas.microsoft.com/office/drawing/2014/main" id="{7F884328-8932-4B56-AE86-AD3565E5F757}"/>
            </a:ext>
          </a:extLst>
        </xdr:cNvPr>
        <xdr:cNvSpPr/>
      </xdr:nvSpPr>
      <xdr:spPr>
        <a:xfrm>
          <a:off x="1158875" y="3949700"/>
          <a:ext cx="381952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155575</xdr:rowOff>
    </xdr:from>
    <xdr:to>
      <xdr:col>23</xdr:col>
      <xdr:colOff>85090</xdr:colOff>
      <xdr:row>34</xdr:row>
      <xdr:rowOff>106363</xdr:rowOff>
    </xdr:to>
    <xdr:cxnSp macro="">
      <xdr:nvCxnSpPr>
        <xdr:cNvPr id="60" name="直線コネクタ 59">
          <a:extLst>
            <a:ext uri="{FF2B5EF4-FFF2-40B4-BE49-F238E27FC236}">
              <a16:creationId xmlns:a16="http://schemas.microsoft.com/office/drawing/2014/main" id="{DB6334EA-30C6-46B3-935B-F4B68E0BB669}"/>
            </a:ext>
          </a:extLst>
        </xdr:cNvPr>
        <xdr:cNvCxnSpPr/>
      </xdr:nvCxnSpPr>
      <xdr:spPr>
        <a:xfrm flipV="1">
          <a:off x="4306570" y="4368800"/>
          <a:ext cx="1270" cy="1239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110190</xdr:rowOff>
    </xdr:from>
    <xdr:ext cx="405111" cy="259045"/>
    <xdr:sp macro="" textlink="">
      <xdr:nvSpPr>
        <xdr:cNvPr id="61" name="有形固定資産減価償却率最小値テキスト">
          <a:extLst>
            <a:ext uri="{FF2B5EF4-FFF2-40B4-BE49-F238E27FC236}">
              <a16:creationId xmlns:a16="http://schemas.microsoft.com/office/drawing/2014/main" id="{6A773A8C-25A6-482E-A323-24723159A466}"/>
            </a:ext>
          </a:extLst>
        </xdr:cNvPr>
        <xdr:cNvSpPr txBox="1"/>
      </xdr:nvSpPr>
      <xdr:spPr>
        <a:xfrm>
          <a:off x="4359275" y="561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106363</xdr:rowOff>
    </xdr:from>
    <xdr:to>
      <xdr:col>23</xdr:col>
      <xdr:colOff>174625</xdr:colOff>
      <xdr:row>34</xdr:row>
      <xdr:rowOff>106363</xdr:rowOff>
    </xdr:to>
    <xdr:cxnSp macro="">
      <xdr:nvCxnSpPr>
        <xdr:cNvPr id="62" name="直線コネクタ 61">
          <a:extLst>
            <a:ext uri="{FF2B5EF4-FFF2-40B4-BE49-F238E27FC236}">
              <a16:creationId xmlns:a16="http://schemas.microsoft.com/office/drawing/2014/main" id="{9EABE93F-3B70-45E7-A211-84AC5E34C4C1}"/>
            </a:ext>
          </a:extLst>
        </xdr:cNvPr>
        <xdr:cNvCxnSpPr/>
      </xdr:nvCxnSpPr>
      <xdr:spPr>
        <a:xfrm>
          <a:off x="4216400" y="5608638"/>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102252</xdr:rowOff>
    </xdr:from>
    <xdr:ext cx="405111" cy="259045"/>
    <xdr:sp macro="" textlink="">
      <xdr:nvSpPr>
        <xdr:cNvPr id="63" name="有形固定資産減価償却率最大値テキスト">
          <a:extLst>
            <a:ext uri="{FF2B5EF4-FFF2-40B4-BE49-F238E27FC236}">
              <a16:creationId xmlns:a16="http://schemas.microsoft.com/office/drawing/2014/main" id="{FF495894-4733-4BF3-BA52-BD781110B081}"/>
            </a:ext>
          </a:extLst>
        </xdr:cNvPr>
        <xdr:cNvSpPr txBox="1"/>
      </xdr:nvSpPr>
      <xdr:spPr>
        <a:xfrm>
          <a:off x="4359275" y="415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155575</xdr:rowOff>
    </xdr:from>
    <xdr:to>
      <xdr:col>23</xdr:col>
      <xdr:colOff>174625</xdr:colOff>
      <xdr:row>26</xdr:row>
      <xdr:rowOff>155575</xdr:rowOff>
    </xdr:to>
    <xdr:cxnSp macro="">
      <xdr:nvCxnSpPr>
        <xdr:cNvPr id="64" name="直線コネクタ 63">
          <a:extLst>
            <a:ext uri="{FF2B5EF4-FFF2-40B4-BE49-F238E27FC236}">
              <a16:creationId xmlns:a16="http://schemas.microsoft.com/office/drawing/2014/main" id="{34D2E761-A291-4710-97C6-6346135B9A1E}"/>
            </a:ext>
          </a:extLst>
        </xdr:cNvPr>
        <xdr:cNvCxnSpPr/>
      </xdr:nvCxnSpPr>
      <xdr:spPr>
        <a:xfrm>
          <a:off x="4216400" y="436880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50499</xdr:rowOff>
    </xdr:from>
    <xdr:ext cx="405111" cy="259045"/>
    <xdr:sp macro="" textlink="">
      <xdr:nvSpPr>
        <xdr:cNvPr id="65" name="有形固定資産減価償却率平均値テキスト">
          <a:extLst>
            <a:ext uri="{FF2B5EF4-FFF2-40B4-BE49-F238E27FC236}">
              <a16:creationId xmlns:a16="http://schemas.microsoft.com/office/drawing/2014/main" id="{56C99127-83E6-49FB-AF72-69590C2905A8}"/>
            </a:ext>
          </a:extLst>
        </xdr:cNvPr>
        <xdr:cNvSpPr txBox="1"/>
      </xdr:nvSpPr>
      <xdr:spPr>
        <a:xfrm>
          <a:off x="4359275" y="49050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72072</xdr:rowOff>
    </xdr:from>
    <xdr:to>
      <xdr:col>23</xdr:col>
      <xdr:colOff>136525</xdr:colOff>
      <xdr:row>31</xdr:row>
      <xdr:rowOff>2222</xdr:rowOff>
    </xdr:to>
    <xdr:sp macro="" textlink="">
      <xdr:nvSpPr>
        <xdr:cNvPr id="66" name="フローチャート: 判断 65">
          <a:extLst>
            <a:ext uri="{FF2B5EF4-FFF2-40B4-BE49-F238E27FC236}">
              <a16:creationId xmlns:a16="http://schemas.microsoft.com/office/drawing/2014/main" id="{220B5E7A-8279-4387-BF41-85D335DC3599}"/>
            </a:ext>
          </a:extLst>
        </xdr:cNvPr>
        <xdr:cNvSpPr/>
      </xdr:nvSpPr>
      <xdr:spPr>
        <a:xfrm>
          <a:off x="4254500" y="492664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104458</xdr:rowOff>
    </xdr:from>
    <xdr:to>
      <xdr:col>19</xdr:col>
      <xdr:colOff>187325</xdr:colOff>
      <xdr:row>31</xdr:row>
      <xdr:rowOff>34608</xdr:rowOff>
    </xdr:to>
    <xdr:sp macro="" textlink="">
      <xdr:nvSpPr>
        <xdr:cNvPr id="67" name="フローチャート: 判断 66">
          <a:extLst>
            <a:ext uri="{FF2B5EF4-FFF2-40B4-BE49-F238E27FC236}">
              <a16:creationId xmlns:a16="http://schemas.microsoft.com/office/drawing/2014/main" id="{9F017D37-BCED-4452-AC2C-4D84928967FE}"/>
            </a:ext>
          </a:extLst>
        </xdr:cNvPr>
        <xdr:cNvSpPr/>
      </xdr:nvSpPr>
      <xdr:spPr>
        <a:xfrm>
          <a:off x="3616325" y="496538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72072</xdr:rowOff>
    </xdr:from>
    <xdr:to>
      <xdr:col>15</xdr:col>
      <xdr:colOff>187325</xdr:colOff>
      <xdr:row>31</xdr:row>
      <xdr:rowOff>2222</xdr:rowOff>
    </xdr:to>
    <xdr:sp macro="" textlink="">
      <xdr:nvSpPr>
        <xdr:cNvPr id="68" name="フローチャート: 判断 67">
          <a:extLst>
            <a:ext uri="{FF2B5EF4-FFF2-40B4-BE49-F238E27FC236}">
              <a16:creationId xmlns:a16="http://schemas.microsoft.com/office/drawing/2014/main" id="{3844AFD8-1542-4CCA-8E69-5654CB37E9FE}"/>
            </a:ext>
          </a:extLst>
        </xdr:cNvPr>
        <xdr:cNvSpPr/>
      </xdr:nvSpPr>
      <xdr:spPr>
        <a:xfrm>
          <a:off x="2930525" y="492664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92392</xdr:rowOff>
    </xdr:from>
    <xdr:to>
      <xdr:col>11</xdr:col>
      <xdr:colOff>187325</xdr:colOff>
      <xdr:row>30</xdr:row>
      <xdr:rowOff>22542</xdr:rowOff>
    </xdr:to>
    <xdr:sp macro="" textlink="">
      <xdr:nvSpPr>
        <xdr:cNvPr id="69" name="フローチャート: 判断 68">
          <a:extLst>
            <a:ext uri="{FF2B5EF4-FFF2-40B4-BE49-F238E27FC236}">
              <a16:creationId xmlns:a16="http://schemas.microsoft.com/office/drawing/2014/main" id="{6DB5787C-8D29-48DF-A691-A5A77B4D657A}"/>
            </a:ext>
          </a:extLst>
        </xdr:cNvPr>
        <xdr:cNvSpPr/>
      </xdr:nvSpPr>
      <xdr:spPr>
        <a:xfrm>
          <a:off x="2244725" y="478821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27622</xdr:rowOff>
    </xdr:from>
    <xdr:to>
      <xdr:col>7</xdr:col>
      <xdr:colOff>187325</xdr:colOff>
      <xdr:row>29</xdr:row>
      <xdr:rowOff>129222</xdr:rowOff>
    </xdr:to>
    <xdr:sp macro="" textlink="">
      <xdr:nvSpPr>
        <xdr:cNvPr id="70" name="フローチャート: 判断 69">
          <a:extLst>
            <a:ext uri="{FF2B5EF4-FFF2-40B4-BE49-F238E27FC236}">
              <a16:creationId xmlns:a16="http://schemas.microsoft.com/office/drawing/2014/main" id="{5A6F9D07-18F0-4E4A-8E04-6E0A7D43FCFC}"/>
            </a:ext>
          </a:extLst>
        </xdr:cNvPr>
        <xdr:cNvSpPr/>
      </xdr:nvSpPr>
      <xdr:spPr>
        <a:xfrm>
          <a:off x="1558925" y="472662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1" name="テキスト ボックス 70">
          <a:extLst>
            <a:ext uri="{FF2B5EF4-FFF2-40B4-BE49-F238E27FC236}">
              <a16:creationId xmlns:a16="http://schemas.microsoft.com/office/drawing/2014/main" id="{6C9C16C1-2B31-47A1-ABB2-734FEB9958DE}"/>
            </a:ext>
          </a:extLst>
        </xdr:cNvPr>
        <xdr:cNvSpPr txBox="1"/>
      </xdr:nvSpPr>
      <xdr:spPr>
        <a:xfrm>
          <a:off x="4149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2" name="テキスト ボックス 71">
          <a:extLst>
            <a:ext uri="{FF2B5EF4-FFF2-40B4-BE49-F238E27FC236}">
              <a16:creationId xmlns:a16="http://schemas.microsoft.com/office/drawing/2014/main" id="{5599D127-E017-46CF-B003-EC03C0BAD8A4}"/>
            </a:ext>
          </a:extLst>
        </xdr:cNvPr>
        <xdr:cNvSpPr txBox="1"/>
      </xdr:nvSpPr>
      <xdr:spPr>
        <a:xfrm>
          <a:off x="35115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3" name="テキスト ボックス 72">
          <a:extLst>
            <a:ext uri="{FF2B5EF4-FFF2-40B4-BE49-F238E27FC236}">
              <a16:creationId xmlns:a16="http://schemas.microsoft.com/office/drawing/2014/main" id="{33D39A9A-8C09-4AA7-8EA9-E8E8298A48BD}"/>
            </a:ext>
          </a:extLst>
        </xdr:cNvPr>
        <xdr:cNvSpPr txBox="1"/>
      </xdr:nvSpPr>
      <xdr:spPr>
        <a:xfrm>
          <a:off x="28257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CAFA0DE4-4CEE-4585-ACAB-813C1560EA1A}"/>
            </a:ext>
          </a:extLst>
        </xdr:cNvPr>
        <xdr:cNvSpPr txBox="1"/>
      </xdr:nvSpPr>
      <xdr:spPr>
        <a:xfrm>
          <a:off x="21399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CD2C20B9-2BEA-46B3-92BA-BF9BF48A7B9F}"/>
            </a:ext>
          </a:extLst>
        </xdr:cNvPr>
        <xdr:cNvSpPr txBox="1"/>
      </xdr:nvSpPr>
      <xdr:spPr>
        <a:xfrm>
          <a:off x="14541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95250</xdr:rowOff>
    </xdr:from>
    <xdr:to>
      <xdr:col>23</xdr:col>
      <xdr:colOff>136525</xdr:colOff>
      <xdr:row>28</xdr:row>
      <xdr:rowOff>25400</xdr:rowOff>
    </xdr:to>
    <xdr:sp macro="" textlink="">
      <xdr:nvSpPr>
        <xdr:cNvPr id="76" name="楕円 75">
          <a:extLst>
            <a:ext uri="{FF2B5EF4-FFF2-40B4-BE49-F238E27FC236}">
              <a16:creationId xmlns:a16="http://schemas.microsoft.com/office/drawing/2014/main" id="{F8B81882-176A-44C5-BF46-363E10E869E6}"/>
            </a:ext>
          </a:extLst>
        </xdr:cNvPr>
        <xdr:cNvSpPr/>
      </xdr:nvSpPr>
      <xdr:spPr>
        <a:xfrm>
          <a:off x="4254500" y="44672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118127</xdr:rowOff>
    </xdr:from>
    <xdr:ext cx="405111" cy="259045"/>
    <xdr:sp macro="" textlink="">
      <xdr:nvSpPr>
        <xdr:cNvPr id="77" name="有形固定資産減価償却率該当値テキスト">
          <a:extLst>
            <a:ext uri="{FF2B5EF4-FFF2-40B4-BE49-F238E27FC236}">
              <a16:creationId xmlns:a16="http://schemas.microsoft.com/office/drawing/2014/main" id="{02DBE7B1-B772-4C6E-A237-B7654C07B0F8}"/>
            </a:ext>
          </a:extLst>
        </xdr:cNvPr>
        <xdr:cNvSpPr txBox="1"/>
      </xdr:nvSpPr>
      <xdr:spPr>
        <a:xfrm>
          <a:off x="4359275" y="433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8572</xdr:rowOff>
    </xdr:from>
    <xdr:to>
      <xdr:col>19</xdr:col>
      <xdr:colOff>187325</xdr:colOff>
      <xdr:row>31</xdr:row>
      <xdr:rowOff>110172</xdr:rowOff>
    </xdr:to>
    <xdr:sp macro="" textlink="">
      <xdr:nvSpPr>
        <xdr:cNvPr id="78" name="楕円 77">
          <a:extLst>
            <a:ext uri="{FF2B5EF4-FFF2-40B4-BE49-F238E27FC236}">
              <a16:creationId xmlns:a16="http://schemas.microsoft.com/office/drawing/2014/main" id="{CAC2B924-D1DE-4F43-A3A4-F691F48774A5}"/>
            </a:ext>
          </a:extLst>
        </xdr:cNvPr>
        <xdr:cNvSpPr/>
      </xdr:nvSpPr>
      <xdr:spPr>
        <a:xfrm>
          <a:off x="3616325" y="503142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146050</xdr:rowOff>
    </xdr:from>
    <xdr:to>
      <xdr:col>23</xdr:col>
      <xdr:colOff>85725</xdr:colOff>
      <xdr:row>31</xdr:row>
      <xdr:rowOff>59372</xdr:rowOff>
    </xdr:to>
    <xdr:cxnSp macro="">
      <xdr:nvCxnSpPr>
        <xdr:cNvPr id="79" name="直線コネクタ 78">
          <a:extLst>
            <a:ext uri="{FF2B5EF4-FFF2-40B4-BE49-F238E27FC236}">
              <a16:creationId xmlns:a16="http://schemas.microsoft.com/office/drawing/2014/main" id="{1FB20BA1-B4D5-4798-8261-0318F497BC2E}"/>
            </a:ext>
          </a:extLst>
        </xdr:cNvPr>
        <xdr:cNvCxnSpPr/>
      </xdr:nvCxnSpPr>
      <xdr:spPr>
        <a:xfrm flipV="1">
          <a:off x="3673475" y="4514850"/>
          <a:ext cx="628650" cy="564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131445</xdr:rowOff>
    </xdr:from>
    <xdr:to>
      <xdr:col>15</xdr:col>
      <xdr:colOff>187325</xdr:colOff>
      <xdr:row>31</xdr:row>
      <xdr:rowOff>61595</xdr:rowOff>
    </xdr:to>
    <xdr:sp macro="" textlink="">
      <xdr:nvSpPr>
        <xdr:cNvPr id="80" name="楕円 79">
          <a:extLst>
            <a:ext uri="{FF2B5EF4-FFF2-40B4-BE49-F238E27FC236}">
              <a16:creationId xmlns:a16="http://schemas.microsoft.com/office/drawing/2014/main" id="{8612FCC8-9D73-4BC6-9581-B06E36215619}"/>
            </a:ext>
          </a:extLst>
        </xdr:cNvPr>
        <xdr:cNvSpPr/>
      </xdr:nvSpPr>
      <xdr:spPr>
        <a:xfrm>
          <a:off x="2930525" y="498919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10795</xdr:rowOff>
    </xdr:from>
    <xdr:to>
      <xdr:col>19</xdr:col>
      <xdr:colOff>136525</xdr:colOff>
      <xdr:row>31</xdr:row>
      <xdr:rowOff>59372</xdr:rowOff>
    </xdr:to>
    <xdr:cxnSp macro="">
      <xdr:nvCxnSpPr>
        <xdr:cNvPr id="81" name="直線コネクタ 80">
          <a:extLst>
            <a:ext uri="{FF2B5EF4-FFF2-40B4-BE49-F238E27FC236}">
              <a16:creationId xmlns:a16="http://schemas.microsoft.com/office/drawing/2014/main" id="{1F91BEFB-74D6-4D4B-90A6-40BF22AE8489}"/>
            </a:ext>
          </a:extLst>
        </xdr:cNvPr>
        <xdr:cNvCxnSpPr/>
      </xdr:nvCxnSpPr>
      <xdr:spPr>
        <a:xfrm>
          <a:off x="2987675" y="5027295"/>
          <a:ext cx="685800" cy="5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66675</xdr:rowOff>
    </xdr:from>
    <xdr:to>
      <xdr:col>11</xdr:col>
      <xdr:colOff>187325</xdr:colOff>
      <xdr:row>30</xdr:row>
      <xdr:rowOff>168275</xdr:rowOff>
    </xdr:to>
    <xdr:sp macro="" textlink="">
      <xdr:nvSpPr>
        <xdr:cNvPr id="82" name="楕円 81">
          <a:extLst>
            <a:ext uri="{FF2B5EF4-FFF2-40B4-BE49-F238E27FC236}">
              <a16:creationId xmlns:a16="http://schemas.microsoft.com/office/drawing/2014/main" id="{76E54B84-637F-4EDE-87A8-BDC2BB204091}"/>
            </a:ext>
          </a:extLst>
        </xdr:cNvPr>
        <xdr:cNvSpPr/>
      </xdr:nvSpPr>
      <xdr:spPr>
        <a:xfrm>
          <a:off x="2244725" y="49212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117475</xdr:rowOff>
    </xdr:from>
    <xdr:to>
      <xdr:col>15</xdr:col>
      <xdr:colOff>136525</xdr:colOff>
      <xdr:row>31</xdr:row>
      <xdr:rowOff>10795</xdr:rowOff>
    </xdr:to>
    <xdr:cxnSp macro="">
      <xdr:nvCxnSpPr>
        <xdr:cNvPr id="83" name="直線コネクタ 82">
          <a:extLst>
            <a:ext uri="{FF2B5EF4-FFF2-40B4-BE49-F238E27FC236}">
              <a16:creationId xmlns:a16="http://schemas.microsoft.com/office/drawing/2014/main" id="{17CFF191-189A-4825-A098-2C24D575C3C0}"/>
            </a:ext>
          </a:extLst>
        </xdr:cNvPr>
        <xdr:cNvCxnSpPr/>
      </xdr:nvCxnSpPr>
      <xdr:spPr>
        <a:xfrm>
          <a:off x="2301875" y="4978400"/>
          <a:ext cx="685800" cy="4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51135</xdr:rowOff>
    </xdr:from>
    <xdr:ext cx="405111" cy="259045"/>
    <xdr:sp macro="" textlink="">
      <xdr:nvSpPr>
        <xdr:cNvPr id="84" name="n_1aveValue有形固定資産減価償却率">
          <a:extLst>
            <a:ext uri="{FF2B5EF4-FFF2-40B4-BE49-F238E27FC236}">
              <a16:creationId xmlns:a16="http://schemas.microsoft.com/office/drawing/2014/main" id="{930EFF2F-2CD9-4BBE-AC98-A199DC1E7D96}"/>
            </a:ext>
          </a:extLst>
        </xdr:cNvPr>
        <xdr:cNvSpPr txBox="1"/>
      </xdr:nvSpPr>
      <xdr:spPr>
        <a:xfrm>
          <a:off x="3474094" y="4743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18749</xdr:rowOff>
    </xdr:from>
    <xdr:ext cx="405111" cy="259045"/>
    <xdr:sp macro="" textlink="">
      <xdr:nvSpPr>
        <xdr:cNvPr id="85" name="n_2aveValue有形固定資産減価償却率">
          <a:extLst>
            <a:ext uri="{FF2B5EF4-FFF2-40B4-BE49-F238E27FC236}">
              <a16:creationId xmlns:a16="http://schemas.microsoft.com/office/drawing/2014/main" id="{53E5297A-23C9-4530-BDAA-018AD90553A2}"/>
            </a:ext>
          </a:extLst>
        </xdr:cNvPr>
        <xdr:cNvSpPr txBox="1"/>
      </xdr:nvSpPr>
      <xdr:spPr>
        <a:xfrm>
          <a:off x="2797819" y="4714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39069</xdr:rowOff>
    </xdr:from>
    <xdr:ext cx="405111" cy="259045"/>
    <xdr:sp macro="" textlink="">
      <xdr:nvSpPr>
        <xdr:cNvPr id="86" name="n_3aveValue有形固定資産減価償却率">
          <a:extLst>
            <a:ext uri="{FF2B5EF4-FFF2-40B4-BE49-F238E27FC236}">
              <a16:creationId xmlns:a16="http://schemas.microsoft.com/office/drawing/2014/main" id="{6EC5FFCD-123C-4CF9-81F9-98E00E934DB7}"/>
            </a:ext>
          </a:extLst>
        </xdr:cNvPr>
        <xdr:cNvSpPr txBox="1"/>
      </xdr:nvSpPr>
      <xdr:spPr>
        <a:xfrm>
          <a:off x="2112019" y="4572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145749</xdr:rowOff>
    </xdr:from>
    <xdr:ext cx="405111" cy="259045"/>
    <xdr:sp macro="" textlink="">
      <xdr:nvSpPr>
        <xdr:cNvPr id="87" name="n_4aveValue有形固定資産減価償却率">
          <a:extLst>
            <a:ext uri="{FF2B5EF4-FFF2-40B4-BE49-F238E27FC236}">
              <a16:creationId xmlns:a16="http://schemas.microsoft.com/office/drawing/2014/main" id="{6358E9DC-202D-4D5D-A091-AED7D781DC52}"/>
            </a:ext>
          </a:extLst>
        </xdr:cNvPr>
        <xdr:cNvSpPr txBox="1"/>
      </xdr:nvSpPr>
      <xdr:spPr>
        <a:xfrm>
          <a:off x="1426219" y="451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101299</xdr:rowOff>
    </xdr:from>
    <xdr:ext cx="405111" cy="259045"/>
    <xdr:sp macro="" textlink="">
      <xdr:nvSpPr>
        <xdr:cNvPr id="88" name="n_1mainValue有形固定資産減価償却率">
          <a:extLst>
            <a:ext uri="{FF2B5EF4-FFF2-40B4-BE49-F238E27FC236}">
              <a16:creationId xmlns:a16="http://schemas.microsoft.com/office/drawing/2014/main" id="{F1FB13E4-D199-40C8-9113-BE33617DC445}"/>
            </a:ext>
          </a:extLst>
        </xdr:cNvPr>
        <xdr:cNvSpPr txBox="1"/>
      </xdr:nvSpPr>
      <xdr:spPr>
        <a:xfrm>
          <a:off x="3474094" y="5124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52722</xdr:rowOff>
    </xdr:from>
    <xdr:ext cx="405111" cy="259045"/>
    <xdr:sp macro="" textlink="">
      <xdr:nvSpPr>
        <xdr:cNvPr id="89" name="n_2mainValue有形固定資産減価償却率">
          <a:extLst>
            <a:ext uri="{FF2B5EF4-FFF2-40B4-BE49-F238E27FC236}">
              <a16:creationId xmlns:a16="http://schemas.microsoft.com/office/drawing/2014/main" id="{4DFE1600-E53E-4415-AE06-58902E2AE897}"/>
            </a:ext>
          </a:extLst>
        </xdr:cNvPr>
        <xdr:cNvSpPr txBox="1"/>
      </xdr:nvSpPr>
      <xdr:spPr>
        <a:xfrm>
          <a:off x="2797819" y="5069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159402</xdr:rowOff>
    </xdr:from>
    <xdr:ext cx="405111" cy="259045"/>
    <xdr:sp macro="" textlink="">
      <xdr:nvSpPr>
        <xdr:cNvPr id="90" name="n_3mainValue有形固定資産減価償却率">
          <a:extLst>
            <a:ext uri="{FF2B5EF4-FFF2-40B4-BE49-F238E27FC236}">
              <a16:creationId xmlns:a16="http://schemas.microsoft.com/office/drawing/2014/main" id="{7C67F819-0E62-42E9-8E47-560BA17F5C6B}"/>
            </a:ext>
          </a:extLst>
        </xdr:cNvPr>
        <xdr:cNvSpPr txBox="1"/>
      </xdr:nvSpPr>
      <xdr:spPr>
        <a:xfrm>
          <a:off x="2112019" y="502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1" name="正方形/長方形 90">
          <a:extLst>
            <a:ext uri="{FF2B5EF4-FFF2-40B4-BE49-F238E27FC236}">
              <a16:creationId xmlns:a16="http://schemas.microsoft.com/office/drawing/2014/main" id="{DD3B672F-1A60-43CA-A4AD-B09524B2EAD0}"/>
            </a:ext>
          </a:extLst>
        </xdr:cNvPr>
        <xdr:cNvSpPr/>
      </xdr:nvSpPr>
      <xdr:spPr>
        <a:xfrm>
          <a:off x="10198100" y="3387725"/>
          <a:ext cx="380047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2" name="正方形/長方形 91">
          <a:extLst>
            <a:ext uri="{FF2B5EF4-FFF2-40B4-BE49-F238E27FC236}">
              <a16:creationId xmlns:a16="http://schemas.microsoft.com/office/drawing/2014/main" id="{BE1A7761-2E8C-40A6-A582-F3A5A8374AE8}"/>
            </a:ext>
          </a:extLst>
        </xdr:cNvPr>
        <xdr:cNvSpPr/>
      </xdr:nvSpPr>
      <xdr:spPr>
        <a:xfrm>
          <a:off x="11154043" y="3646742"/>
          <a:ext cx="942439"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128619</xdr:colOff>
      <xdr:row>22</xdr:row>
      <xdr:rowOff>64546</xdr:rowOff>
    </xdr:from>
    <xdr:to>
      <xdr:col>76</xdr:col>
      <xdr:colOff>42831</xdr:colOff>
      <xdr:row>24</xdr:row>
      <xdr:rowOff>30705</xdr:rowOff>
    </xdr:to>
    <xdr:sp macro="" textlink="">
      <xdr:nvSpPr>
        <xdr:cNvPr id="93" name="正方形/長方形 92">
          <a:extLst>
            <a:ext uri="{FF2B5EF4-FFF2-40B4-BE49-F238E27FC236}">
              <a16:creationId xmlns:a16="http://schemas.microsoft.com/office/drawing/2014/main" id="{722BE60B-438B-4916-8D5B-F8255C45DB61}"/>
            </a:ext>
          </a:extLst>
        </xdr:cNvPr>
        <xdr:cNvSpPr/>
      </xdr:nvSpPr>
      <xdr:spPr>
        <a:xfrm>
          <a:off x="12403169" y="3630071"/>
          <a:ext cx="949262"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[ 1,434.2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4" name="正方形/長方形 93">
          <a:extLst>
            <a:ext uri="{FF2B5EF4-FFF2-40B4-BE49-F238E27FC236}">
              <a16:creationId xmlns:a16="http://schemas.microsoft.com/office/drawing/2014/main" id="{3CF6C087-ECF6-4347-8250-17017C2BCE69}"/>
            </a:ext>
          </a:extLst>
        </xdr:cNvPr>
        <xdr:cNvSpPr/>
      </xdr:nvSpPr>
      <xdr:spPr>
        <a:xfrm>
          <a:off x="13970000"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5" name="正方形/長方形 94">
          <a:extLst>
            <a:ext uri="{FF2B5EF4-FFF2-40B4-BE49-F238E27FC236}">
              <a16:creationId xmlns:a16="http://schemas.microsoft.com/office/drawing/2014/main" id="{7ED18EF3-3B7E-459F-B5DA-A6052338A854}"/>
            </a:ext>
          </a:extLst>
        </xdr:cNvPr>
        <xdr:cNvSpPr/>
      </xdr:nvSpPr>
      <xdr:spPr>
        <a:xfrm>
          <a:off x="13970000"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89</xdr:col>
      <xdr:colOff>22225</xdr:colOff>
      <xdr:row>21</xdr:row>
      <xdr:rowOff>57150</xdr:rowOff>
    </xdr:from>
    <xdr:to>
      <xdr:col>97</xdr:col>
      <xdr:colOff>22225</xdr:colOff>
      <xdr:row>22</xdr:row>
      <xdr:rowOff>92075</xdr:rowOff>
    </xdr:to>
    <xdr:sp macro="" textlink="">
      <xdr:nvSpPr>
        <xdr:cNvPr id="96" name="正方形/長方形 95">
          <a:extLst>
            <a:ext uri="{FF2B5EF4-FFF2-40B4-BE49-F238E27FC236}">
              <a16:creationId xmlns:a16="http://schemas.microsoft.com/office/drawing/2014/main" id="{2A1990AA-91AD-4766-B583-6CF9B80910E4}"/>
            </a:ext>
          </a:extLst>
        </xdr:cNvPr>
        <xdr:cNvSpPr/>
      </xdr:nvSpPr>
      <xdr:spPr>
        <a:xfrm>
          <a:off x="155606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89</xdr:col>
      <xdr:colOff>22225</xdr:colOff>
      <xdr:row>22</xdr:row>
      <xdr:rowOff>28575</xdr:rowOff>
    </xdr:from>
    <xdr:to>
      <xdr:col>97</xdr:col>
      <xdr:colOff>22225</xdr:colOff>
      <xdr:row>23</xdr:row>
      <xdr:rowOff>111125</xdr:rowOff>
    </xdr:to>
    <xdr:sp macro="" textlink="">
      <xdr:nvSpPr>
        <xdr:cNvPr id="97" name="正方形/長方形 96">
          <a:extLst>
            <a:ext uri="{FF2B5EF4-FFF2-40B4-BE49-F238E27FC236}">
              <a16:creationId xmlns:a16="http://schemas.microsoft.com/office/drawing/2014/main" id="{64CA9FF0-B21D-44B9-8C25-63E4E24C4C75}"/>
            </a:ext>
          </a:extLst>
        </xdr:cNvPr>
        <xdr:cNvSpPr/>
      </xdr:nvSpPr>
      <xdr:spPr>
        <a:xfrm>
          <a:off x="155606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8" name="正方形/長方形 97">
          <a:extLst>
            <a:ext uri="{FF2B5EF4-FFF2-40B4-BE49-F238E27FC236}">
              <a16:creationId xmlns:a16="http://schemas.microsoft.com/office/drawing/2014/main" id="{1A734769-2542-4C0C-ADC7-F5433F569968}"/>
            </a:ext>
          </a:extLst>
        </xdr:cNvPr>
        <xdr:cNvSpPr/>
      </xdr:nvSpPr>
      <xdr:spPr>
        <a:xfrm>
          <a:off x="10198100" y="3949700"/>
          <a:ext cx="380047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9" name="正方形/長方形 98">
          <a:extLst>
            <a:ext uri="{FF2B5EF4-FFF2-40B4-BE49-F238E27FC236}">
              <a16:creationId xmlns:a16="http://schemas.microsoft.com/office/drawing/2014/main" id="{EE704E57-FD72-4B26-A6A9-640923937549}"/>
            </a:ext>
          </a:extLst>
        </xdr:cNvPr>
        <xdr:cNvSpPr/>
      </xdr:nvSpPr>
      <xdr:spPr>
        <a:xfrm>
          <a:off x="14246225"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0" name="正方形/長方形 99">
          <a:extLst>
            <a:ext uri="{FF2B5EF4-FFF2-40B4-BE49-F238E27FC236}">
              <a16:creationId xmlns:a16="http://schemas.microsoft.com/office/drawing/2014/main" id="{6F35BA34-E2C5-4A17-A3D7-840FDFBDB7EC}"/>
            </a:ext>
          </a:extLst>
        </xdr:cNvPr>
        <xdr:cNvSpPr/>
      </xdr:nvSpPr>
      <xdr:spPr>
        <a:xfrm>
          <a:off x="14246225"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174625</xdr:colOff>
      <xdr:row>26</xdr:row>
      <xdr:rowOff>15875</xdr:rowOff>
    </xdr:from>
    <xdr:to>
      <xdr:col>105</xdr:col>
      <xdr:colOff>161925</xdr:colOff>
      <xdr:row>36</xdr:row>
      <xdr:rowOff>79375</xdr:rowOff>
    </xdr:to>
    <xdr:sp macro="" textlink="" fLocksText="0">
      <xdr:nvSpPr>
        <xdr:cNvPr id="101" name="テキスト ボックス 100">
          <a:extLst>
            <a:ext uri="{FF2B5EF4-FFF2-40B4-BE49-F238E27FC236}">
              <a16:creationId xmlns:a16="http://schemas.microsoft.com/office/drawing/2014/main" id="{74000CC7-E2B1-4641-84F1-A27A4841471F}"/>
            </a:ext>
          </a:extLst>
        </xdr:cNvPr>
        <xdr:cNvSpPr txBox="1"/>
      </xdr:nvSpPr>
      <xdr:spPr>
        <a:xfrm>
          <a:off x="14331950"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将来負担額のうち大きな割合を占める地方債残高が減少傾向にあることや、岡山県行財政構造改革大綱２００８に基づき、平成２７年４月までに１，２３３人の職員定数が削減されており、人件費が抑制されていることなどから、類似団体と比べると債務償還比率は低くなっている。</a:t>
          </a:r>
        </a:p>
        <a:p>
          <a:r>
            <a:rPr kumimoji="1" lang="ja-JP" altLang="en-US" sz="1000">
              <a:latin typeface="ＭＳ Ｐゴシック" panose="020B0600070205080204" pitchFamily="50" charset="-128"/>
              <a:ea typeface="ＭＳ Ｐゴシック" panose="020B0600070205080204" pitchFamily="50" charset="-128"/>
            </a:rPr>
            <a:t>しかしながら、社会保障経費に係る補助費の増等により経常経費充当一般財源が増加したため、債務償還比率は前年度比では増となっており、また、都道府県平均と比べると高い水準にあることから、今後も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に基づき、持続可能な財政運営を行う。</a:t>
          </a:r>
          <a:r>
            <a:rPr kumimoji="1" lang="ja-JP" altLang="en-US" sz="1050">
              <a:latin typeface="ＭＳ Ｐゴシック" panose="020B0600070205080204" pitchFamily="50" charset="-128"/>
              <a:ea typeface="ＭＳ Ｐゴシック" panose="020B0600070205080204" pitchFamily="50" charset="-128"/>
            </a:rPr>
            <a:t>　</a:t>
          </a:r>
          <a:endParaRPr kumimoji="1" lang="en-US" altLang="ja-JP" sz="105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2" name="テキスト ボックス 101">
          <a:extLst>
            <a:ext uri="{FF2B5EF4-FFF2-40B4-BE49-F238E27FC236}">
              <a16:creationId xmlns:a16="http://schemas.microsoft.com/office/drawing/2014/main" id="{6216C390-4915-4EF3-A937-1C2FE97E9772}"/>
            </a:ext>
          </a:extLst>
        </xdr:cNvPr>
        <xdr:cNvSpPr txBox="1"/>
      </xdr:nvSpPr>
      <xdr:spPr>
        <a:xfrm>
          <a:off x="101600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3" name="直線コネクタ 102">
          <a:extLst>
            <a:ext uri="{FF2B5EF4-FFF2-40B4-BE49-F238E27FC236}">
              <a16:creationId xmlns:a16="http://schemas.microsoft.com/office/drawing/2014/main" id="{DB95E51A-9030-47E1-AB8B-83E7161C923C}"/>
            </a:ext>
          </a:extLst>
        </xdr:cNvPr>
        <xdr:cNvCxnSpPr/>
      </xdr:nvCxnSpPr>
      <xdr:spPr>
        <a:xfrm>
          <a:off x="10198100" y="59880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4" name="テキスト ボックス 103">
          <a:extLst>
            <a:ext uri="{FF2B5EF4-FFF2-40B4-BE49-F238E27FC236}">
              <a16:creationId xmlns:a16="http://schemas.microsoft.com/office/drawing/2014/main" id="{D39702A0-E6EF-44FB-A74E-9DAFE382972A}"/>
            </a:ext>
          </a:extLst>
        </xdr:cNvPr>
        <xdr:cNvSpPr txBox="1"/>
      </xdr:nvSpPr>
      <xdr:spPr>
        <a:xfrm>
          <a:off x="9708926" y="59037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05" name="直線コネクタ 104">
          <a:extLst>
            <a:ext uri="{FF2B5EF4-FFF2-40B4-BE49-F238E27FC236}">
              <a16:creationId xmlns:a16="http://schemas.microsoft.com/office/drawing/2014/main" id="{FF929FCA-D1A3-434A-958E-66E2F87B8CE3}"/>
            </a:ext>
          </a:extLst>
        </xdr:cNvPr>
        <xdr:cNvCxnSpPr/>
      </xdr:nvCxnSpPr>
      <xdr:spPr>
        <a:xfrm>
          <a:off x="10198100" y="5695497"/>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06" name="テキスト ボックス 105">
          <a:extLst>
            <a:ext uri="{FF2B5EF4-FFF2-40B4-BE49-F238E27FC236}">
              <a16:creationId xmlns:a16="http://schemas.microsoft.com/office/drawing/2014/main" id="{6DE257B0-1076-4EA6-B689-F63A6F38E3D0}"/>
            </a:ext>
          </a:extLst>
        </xdr:cNvPr>
        <xdr:cNvSpPr txBox="1"/>
      </xdr:nvSpPr>
      <xdr:spPr>
        <a:xfrm>
          <a:off x="9708926" y="56112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7" name="直線コネクタ 106">
          <a:extLst>
            <a:ext uri="{FF2B5EF4-FFF2-40B4-BE49-F238E27FC236}">
              <a16:creationId xmlns:a16="http://schemas.microsoft.com/office/drawing/2014/main" id="{C1505F03-63BD-4CD7-AC43-D5C248954673}"/>
            </a:ext>
          </a:extLst>
        </xdr:cNvPr>
        <xdr:cNvCxnSpPr/>
      </xdr:nvCxnSpPr>
      <xdr:spPr>
        <a:xfrm>
          <a:off x="10198100" y="541246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08" name="テキスト ボックス 107">
          <a:extLst>
            <a:ext uri="{FF2B5EF4-FFF2-40B4-BE49-F238E27FC236}">
              <a16:creationId xmlns:a16="http://schemas.microsoft.com/office/drawing/2014/main" id="{ACD14512-A2BF-4A95-8349-26198918FBA2}"/>
            </a:ext>
          </a:extLst>
        </xdr:cNvPr>
        <xdr:cNvSpPr txBox="1"/>
      </xdr:nvSpPr>
      <xdr:spPr>
        <a:xfrm>
          <a:off x="9708926" y="53218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9" name="直線コネクタ 108">
          <a:extLst>
            <a:ext uri="{FF2B5EF4-FFF2-40B4-BE49-F238E27FC236}">
              <a16:creationId xmlns:a16="http://schemas.microsoft.com/office/drawing/2014/main" id="{F7D1FB31-2D48-44C0-ABBA-CE94FE698BD7}"/>
            </a:ext>
          </a:extLst>
        </xdr:cNvPr>
        <xdr:cNvCxnSpPr/>
      </xdr:nvCxnSpPr>
      <xdr:spPr>
        <a:xfrm>
          <a:off x="10198100" y="5123089"/>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6438</xdr:rowOff>
    </xdr:from>
    <xdr:ext cx="482824" cy="225703"/>
    <xdr:sp macro="" textlink="">
      <xdr:nvSpPr>
        <xdr:cNvPr id="110" name="テキスト ボックス 109">
          <a:extLst>
            <a:ext uri="{FF2B5EF4-FFF2-40B4-BE49-F238E27FC236}">
              <a16:creationId xmlns:a16="http://schemas.microsoft.com/office/drawing/2014/main" id="{D209D6E8-5186-4EFB-BE16-A42B3799F801}"/>
            </a:ext>
          </a:extLst>
        </xdr:cNvPr>
        <xdr:cNvSpPr txBox="1"/>
      </xdr:nvSpPr>
      <xdr:spPr>
        <a:xfrm>
          <a:off x="9708926" y="5029288"/>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1" name="直線コネクタ 110">
          <a:extLst>
            <a:ext uri="{FF2B5EF4-FFF2-40B4-BE49-F238E27FC236}">
              <a16:creationId xmlns:a16="http://schemas.microsoft.com/office/drawing/2014/main" id="{91DDC807-201D-4A38-B634-13AC348099FC}"/>
            </a:ext>
          </a:extLst>
        </xdr:cNvPr>
        <xdr:cNvCxnSpPr/>
      </xdr:nvCxnSpPr>
      <xdr:spPr>
        <a:xfrm>
          <a:off x="10198100" y="4830536"/>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29</xdr:row>
      <xdr:rowOff>40910</xdr:rowOff>
    </xdr:from>
    <xdr:ext cx="482824" cy="225703"/>
    <xdr:sp macro="" textlink="">
      <xdr:nvSpPr>
        <xdr:cNvPr id="112" name="テキスト ボックス 111">
          <a:extLst>
            <a:ext uri="{FF2B5EF4-FFF2-40B4-BE49-F238E27FC236}">
              <a16:creationId xmlns:a16="http://schemas.microsoft.com/office/drawing/2014/main" id="{A46C7685-8DAB-4FE4-B846-BB8DE89AD534}"/>
            </a:ext>
          </a:extLst>
        </xdr:cNvPr>
        <xdr:cNvSpPr txBox="1"/>
      </xdr:nvSpPr>
      <xdr:spPr>
        <a:xfrm>
          <a:off x="9708926" y="4736735"/>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3" name="直線コネクタ 112">
          <a:extLst>
            <a:ext uri="{FF2B5EF4-FFF2-40B4-BE49-F238E27FC236}">
              <a16:creationId xmlns:a16="http://schemas.microsoft.com/office/drawing/2014/main" id="{3037F5D6-23A2-4D93-8BA2-3E10CC165012}"/>
            </a:ext>
          </a:extLst>
        </xdr:cNvPr>
        <xdr:cNvCxnSpPr/>
      </xdr:nvCxnSpPr>
      <xdr:spPr>
        <a:xfrm>
          <a:off x="10198100" y="4531632"/>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27</xdr:row>
      <xdr:rowOff>75381</xdr:rowOff>
    </xdr:from>
    <xdr:ext cx="482824" cy="225703"/>
    <xdr:sp macro="" textlink="">
      <xdr:nvSpPr>
        <xdr:cNvPr id="114" name="テキスト ボックス 113">
          <a:extLst>
            <a:ext uri="{FF2B5EF4-FFF2-40B4-BE49-F238E27FC236}">
              <a16:creationId xmlns:a16="http://schemas.microsoft.com/office/drawing/2014/main" id="{7AA1B19A-6655-49BA-8F68-1ED42945859D}"/>
            </a:ext>
          </a:extLst>
        </xdr:cNvPr>
        <xdr:cNvSpPr txBox="1"/>
      </xdr:nvSpPr>
      <xdr:spPr>
        <a:xfrm>
          <a:off x="9708926" y="444735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5" name="直線コネクタ 114">
          <a:extLst>
            <a:ext uri="{FF2B5EF4-FFF2-40B4-BE49-F238E27FC236}">
              <a16:creationId xmlns:a16="http://schemas.microsoft.com/office/drawing/2014/main" id="{5E3B3D4C-D58B-438D-9ED9-CD3B3699E654}"/>
            </a:ext>
          </a:extLst>
        </xdr:cNvPr>
        <xdr:cNvCxnSpPr/>
      </xdr:nvCxnSpPr>
      <xdr:spPr>
        <a:xfrm>
          <a:off x="10198100" y="423907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16" name="テキスト ボックス 115">
          <a:extLst>
            <a:ext uri="{FF2B5EF4-FFF2-40B4-BE49-F238E27FC236}">
              <a16:creationId xmlns:a16="http://schemas.microsoft.com/office/drawing/2014/main" id="{49D01FAD-3637-4518-BDAD-BC2FCC94342D}"/>
            </a:ext>
          </a:extLst>
        </xdr:cNvPr>
        <xdr:cNvSpPr txBox="1"/>
      </xdr:nvSpPr>
      <xdr:spPr>
        <a:xfrm>
          <a:off x="9708926" y="415480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7" name="直線コネクタ 116">
          <a:extLst>
            <a:ext uri="{FF2B5EF4-FFF2-40B4-BE49-F238E27FC236}">
              <a16:creationId xmlns:a16="http://schemas.microsoft.com/office/drawing/2014/main" id="{8CCFB0B0-25CF-4AC0-87F3-CB7F9E9BEB89}"/>
            </a:ext>
          </a:extLst>
        </xdr:cNvPr>
        <xdr:cNvCxnSpPr/>
      </xdr:nvCxnSpPr>
      <xdr:spPr>
        <a:xfrm>
          <a:off x="10198100" y="39497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23</xdr:row>
      <xdr:rowOff>144324</xdr:rowOff>
    </xdr:from>
    <xdr:ext cx="410689" cy="225703"/>
    <xdr:sp macro="" textlink="">
      <xdr:nvSpPr>
        <xdr:cNvPr id="118" name="テキスト ボックス 117">
          <a:extLst>
            <a:ext uri="{FF2B5EF4-FFF2-40B4-BE49-F238E27FC236}">
              <a16:creationId xmlns:a16="http://schemas.microsoft.com/office/drawing/2014/main" id="{0D47A9E5-E853-47C5-BC0F-D4BA0C312D35}"/>
            </a:ext>
          </a:extLst>
        </xdr:cNvPr>
        <xdr:cNvSpPr txBox="1"/>
      </xdr:nvSpPr>
      <xdr:spPr>
        <a:xfrm>
          <a:off x="9762011" y="3865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9" name="債務償還比率グラフ枠">
          <a:extLst>
            <a:ext uri="{FF2B5EF4-FFF2-40B4-BE49-F238E27FC236}">
              <a16:creationId xmlns:a16="http://schemas.microsoft.com/office/drawing/2014/main" id="{D7FC5FB8-07FB-4155-AA0A-F5D54C1AD465}"/>
            </a:ext>
          </a:extLst>
        </xdr:cNvPr>
        <xdr:cNvSpPr/>
      </xdr:nvSpPr>
      <xdr:spPr>
        <a:xfrm>
          <a:off x="10198100" y="3949700"/>
          <a:ext cx="380047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88800</xdr:rowOff>
    </xdr:from>
    <xdr:to>
      <xdr:col>76</xdr:col>
      <xdr:colOff>21589</xdr:colOff>
      <xdr:row>34</xdr:row>
      <xdr:rowOff>81997</xdr:rowOff>
    </xdr:to>
    <xdr:cxnSp macro="">
      <xdr:nvCxnSpPr>
        <xdr:cNvPr id="120" name="直線コネクタ 119">
          <a:extLst>
            <a:ext uri="{FF2B5EF4-FFF2-40B4-BE49-F238E27FC236}">
              <a16:creationId xmlns:a16="http://schemas.microsoft.com/office/drawing/2014/main" id="{F586F63E-526D-4CA7-A525-45C944C9ABB1}"/>
            </a:ext>
          </a:extLst>
        </xdr:cNvPr>
        <xdr:cNvCxnSpPr/>
      </xdr:nvCxnSpPr>
      <xdr:spPr>
        <a:xfrm flipV="1">
          <a:off x="13326745" y="4295675"/>
          <a:ext cx="1269" cy="129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85824</xdr:rowOff>
    </xdr:from>
    <xdr:ext cx="560923" cy="259045"/>
    <xdr:sp macro="" textlink="">
      <xdr:nvSpPr>
        <xdr:cNvPr id="121" name="債務償還比率最小値テキスト">
          <a:extLst>
            <a:ext uri="{FF2B5EF4-FFF2-40B4-BE49-F238E27FC236}">
              <a16:creationId xmlns:a16="http://schemas.microsoft.com/office/drawing/2014/main" id="{09A02490-727D-4631-8F70-1B99F494B174}"/>
            </a:ext>
          </a:extLst>
        </xdr:cNvPr>
        <xdr:cNvSpPr txBox="1"/>
      </xdr:nvSpPr>
      <xdr:spPr>
        <a:xfrm>
          <a:off x="13379450" y="558809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81997</xdr:rowOff>
    </xdr:from>
    <xdr:to>
      <xdr:col>76</xdr:col>
      <xdr:colOff>111125</xdr:colOff>
      <xdr:row>34</xdr:row>
      <xdr:rowOff>81997</xdr:rowOff>
    </xdr:to>
    <xdr:cxnSp macro="">
      <xdr:nvCxnSpPr>
        <xdr:cNvPr id="122" name="直線コネクタ 121">
          <a:extLst>
            <a:ext uri="{FF2B5EF4-FFF2-40B4-BE49-F238E27FC236}">
              <a16:creationId xmlns:a16="http://schemas.microsoft.com/office/drawing/2014/main" id="{3AE72447-C262-47D1-8345-EFA7E047807B}"/>
            </a:ext>
          </a:extLst>
        </xdr:cNvPr>
        <xdr:cNvCxnSpPr/>
      </xdr:nvCxnSpPr>
      <xdr:spPr>
        <a:xfrm>
          <a:off x="13255625" y="559062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35477</xdr:rowOff>
    </xdr:from>
    <xdr:ext cx="560923" cy="259045"/>
    <xdr:sp macro="" textlink="">
      <xdr:nvSpPr>
        <xdr:cNvPr id="123" name="債務償還比率最大値テキスト">
          <a:extLst>
            <a:ext uri="{FF2B5EF4-FFF2-40B4-BE49-F238E27FC236}">
              <a16:creationId xmlns:a16="http://schemas.microsoft.com/office/drawing/2014/main" id="{0E9F74EF-5A2B-41D7-8439-1C1FFFE22B8C}"/>
            </a:ext>
          </a:extLst>
        </xdr:cNvPr>
        <xdr:cNvSpPr txBox="1"/>
      </xdr:nvSpPr>
      <xdr:spPr>
        <a:xfrm>
          <a:off x="13379450" y="408360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88800</xdr:rowOff>
    </xdr:from>
    <xdr:to>
      <xdr:col>76</xdr:col>
      <xdr:colOff>111125</xdr:colOff>
      <xdr:row>26</xdr:row>
      <xdr:rowOff>88800</xdr:rowOff>
    </xdr:to>
    <xdr:cxnSp macro="">
      <xdr:nvCxnSpPr>
        <xdr:cNvPr id="124" name="直線コネクタ 123">
          <a:extLst>
            <a:ext uri="{FF2B5EF4-FFF2-40B4-BE49-F238E27FC236}">
              <a16:creationId xmlns:a16="http://schemas.microsoft.com/office/drawing/2014/main" id="{EBCF97B5-F3C7-45D3-AEF9-2B1C229BFE80}"/>
            </a:ext>
          </a:extLst>
        </xdr:cNvPr>
        <xdr:cNvCxnSpPr/>
      </xdr:nvCxnSpPr>
      <xdr:spPr>
        <a:xfrm>
          <a:off x="13255625" y="42956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19040</xdr:rowOff>
    </xdr:from>
    <xdr:ext cx="560923" cy="259045"/>
    <xdr:sp macro="" textlink="">
      <xdr:nvSpPr>
        <xdr:cNvPr id="125" name="債務償還比率平均値テキスト">
          <a:extLst>
            <a:ext uri="{FF2B5EF4-FFF2-40B4-BE49-F238E27FC236}">
              <a16:creationId xmlns:a16="http://schemas.microsoft.com/office/drawing/2014/main" id="{BD39DCEF-9A89-4E82-BD8B-6D2D5CF523F3}"/>
            </a:ext>
          </a:extLst>
        </xdr:cNvPr>
        <xdr:cNvSpPr txBox="1"/>
      </xdr:nvSpPr>
      <xdr:spPr>
        <a:xfrm>
          <a:off x="13379450" y="4876790"/>
          <a:ext cx="560923"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40613</xdr:rowOff>
    </xdr:from>
    <xdr:to>
      <xdr:col>76</xdr:col>
      <xdr:colOff>73025</xdr:colOff>
      <xdr:row>30</xdr:row>
      <xdr:rowOff>142213</xdr:rowOff>
    </xdr:to>
    <xdr:sp macro="" textlink="">
      <xdr:nvSpPr>
        <xdr:cNvPr id="126" name="フローチャート: 判断 125">
          <a:extLst>
            <a:ext uri="{FF2B5EF4-FFF2-40B4-BE49-F238E27FC236}">
              <a16:creationId xmlns:a16="http://schemas.microsoft.com/office/drawing/2014/main" id="{B4D7093D-33A2-4234-AC67-1918F5A67515}"/>
            </a:ext>
          </a:extLst>
        </xdr:cNvPr>
        <xdr:cNvSpPr/>
      </xdr:nvSpPr>
      <xdr:spPr>
        <a:xfrm>
          <a:off x="13293725" y="489836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127399</xdr:rowOff>
    </xdr:from>
    <xdr:to>
      <xdr:col>72</xdr:col>
      <xdr:colOff>123825</xdr:colOff>
      <xdr:row>30</xdr:row>
      <xdr:rowOff>57549</xdr:rowOff>
    </xdr:to>
    <xdr:sp macro="" textlink="">
      <xdr:nvSpPr>
        <xdr:cNvPr id="127" name="フローチャート: 判断 126">
          <a:extLst>
            <a:ext uri="{FF2B5EF4-FFF2-40B4-BE49-F238E27FC236}">
              <a16:creationId xmlns:a16="http://schemas.microsoft.com/office/drawing/2014/main" id="{791494EB-8532-43CA-AAA9-1235C892AA06}"/>
            </a:ext>
          </a:extLst>
        </xdr:cNvPr>
        <xdr:cNvSpPr/>
      </xdr:nvSpPr>
      <xdr:spPr>
        <a:xfrm>
          <a:off x="12646025" y="482004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74694</xdr:rowOff>
    </xdr:from>
    <xdr:to>
      <xdr:col>68</xdr:col>
      <xdr:colOff>123825</xdr:colOff>
      <xdr:row>31</xdr:row>
      <xdr:rowOff>4844</xdr:rowOff>
    </xdr:to>
    <xdr:sp macro="" textlink="">
      <xdr:nvSpPr>
        <xdr:cNvPr id="128" name="フローチャート: 判断 127">
          <a:extLst>
            <a:ext uri="{FF2B5EF4-FFF2-40B4-BE49-F238E27FC236}">
              <a16:creationId xmlns:a16="http://schemas.microsoft.com/office/drawing/2014/main" id="{69D68D7A-4B04-4F70-B843-732E3BCF0BDD}"/>
            </a:ext>
          </a:extLst>
        </xdr:cNvPr>
        <xdr:cNvSpPr/>
      </xdr:nvSpPr>
      <xdr:spPr>
        <a:xfrm>
          <a:off x="11960225" y="493244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114672</xdr:rowOff>
    </xdr:from>
    <xdr:to>
      <xdr:col>64</xdr:col>
      <xdr:colOff>123825</xdr:colOff>
      <xdr:row>32</xdr:row>
      <xdr:rowOff>44822</xdr:rowOff>
    </xdr:to>
    <xdr:sp macro="" textlink="">
      <xdr:nvSpPr>
        <xdr:cNvPr id="129" name="フローチャート: 判断 128">
          <a:extLst>
            <a:ext uri="{FF2B5EF4-FFF2-40B4-BE49-F238E27FC236}">
              <a16:creationId xmlns:a16="http://schemas.microsoft.com/office/drawing/2014/main" id="{0C954C99-65B8-4954-BEF7-20810FBE6AAC}"/>
            </a:ext>
          </a:extLst>
        </xdr:cNvPr>
        <xdr:cNvSpPr/>
      </xdr:nvSpPr>
      <xdr:spPr>
        <a:xfrm>
          <a:off x="11274425" y="513434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143320</xdr:rowOff>
    </xdr:from>
    <xdr:to>
      <xdr:col>60</xdr:col>
      <xdr:colOff>123825</xdr:colOff>
      <xdr:row>31</xdr:row>
      <xdr:rowOff>73470</xdr:rowOff>
    </xdr:to>
    <xdr:sp macro="" textlink="">
      <xdr:nvSpPr>
        <xdr:cNvPr id="130" name="フローチャート: 判断 129">
          <a:extLst>
            <a:ext uri="{FF2B5EF4-FFF2-40B4-BE49-F238E27FC236}">
              <a16:creationId xmlns:a16="http://schemas.microsoft.com/office/drawing/2014/main" id="{1298CEE9-D2A7-44BD-957B-7C4974FBDA6D}"/>
            </a:ext>
          </a:extLst>
        </xdr:cNvPr>
        <xdr:cNvSpPr/>
      </xdr:nvSpPr>
      <xdr:spPr>
        <a:xfrm>
          <a:off x="10588625" y="49978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949D8172-695A-444D-BEDE-6F17AB579AC3}"/>
            </a:ext>
          </a:extLst>
        </xdr:cNvPr>
        <xdr:cNvSpPr txBox="1"/>
      </xdr:nvSpPr>
      <xdr:spPr>
        <a:xfrm>
          <a:off x="1316990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6F1A6B53-F1C2-4C42-ABB3-0C15E7EAFF62}"/>
            </a:ext>
          </a:extLst>
        </xdr:cNvPr>
        <xdr:cNvSpPr txBox="1"/>
      </xdr:nvSpPr>
      <xdr:spPr>
        <a:xfrm>
          <a:off x="12531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50C1AB00-E6A8-41A1-80C1-E93AAE651007}"/>
            </a:ext>
          </a:extLst>
        </xdr:cNvPr>
        <xdr:cNvSpPr txBox="1"/>
      </xdr:nvSpPr>
      <xdr:spPr>
        <a:xfrm>
          <a:off x="118459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C6A96FE6-7B0C-4DBB-BDAE-3537A3FF0053}"/>
            </a:ext>
          </a:extLst>
        </xdr:cNvPr>
        <xdr:cNvSpPr txBox="1"/>
      </xdr:nvSpPr>
      <xdr:spPr>
        <a:xfrm>
          <a:off x="111601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54D982E4-21AE-417F-A825-98AE1EF681CD}"/>
            </a:ext>
          </a:extLst>
        </xdr:cNvPr>
        <xdr:cNvSpPr txBox="1"/>
      </xdr:nvSpPr>
      <xdr:spPr>
        <a:xfrm>
          <a:off x="104743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136652</xdr:rowOff>
    </xdr:from>
    <xdr:to>
      <xdr:col>76</xdr:col>
      <xdr:colOff>73025</xdr:colOff>
      <xdr:row>30</xdr:row>
      <xdr:rowOff>66802</xdr:rowOff>
    </xdr:to>
    <xdr:sp macro="" textlink="">
      <xdr:nvSpPr>
        <xdr:cNvPr id="136" name="楕円 135">
          <a:extLst>
            <a:ext uri="{FF2B5EF4-FFF2-40B4-BE49-F238E27FC236}">
              <a16:creationId xmlns:a16="http://schemas.microsoft.com/office/drawing/2014/main" id="{23FB2107-8682-4169-AEDB-8D41C288218E}"/>
            </a:ext>
          </a:extLst>
        </xdr:cNvPr>
        <xdr:cNvSpPr/>
      </xdr:nvSpPr>
      <xdr:spPr>
        <a:xfrm>
          <a:off x="13293725" y="4835652"/>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159529</xdr:rowOff>
    </xdr:from>
    <xdr:ext cx="560923" cy="259045"/>
    <xdr:sp macro="" textlink="">
      <xdr:nvSpPr>
        <xdr:cNvPr id="137" name="債務償還比率該当値テキスト">
          <a:extLst>
            <a:ext uri="{FF2B5EF4-FFF2-40B4-BE49-F238E27FC236}">
              <a16:creationId xmlns:a16="http://schemas.microsoft.com/office/drawing/2014/main" id="{8C8931D2-E4B9-4108-B831-F8F96C29400B}"/>
            </a:ext>
          </a:extLst>
        </xdr:cNvPr>
        <xdr:cNvSpPr txBox="1"/>
      </xdr:nvSpPr>
      <xdr:spPr>
        <a:xfrm>
          <a:off x="13379450" y="469660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28085</xdr:rowOff>
    </xdr:from>
    <xdr:to>
      <xdr:col>72</xdr:col>
      <xdr:colOff>123825</xdr:colOff>
      <xdr:row>29</xdr:row>
      <xdr:rowOff>129685</xdr:rowOff>
    </xdr:to>
    <xdr:sp macro="" textlink="">
      <xdr:nvSpPr>
        <xdr:cNvPr id="138" name="楕円 137">
          <a:extLst>
            <a:ext uri="{FF2B5EF4-FFF2-40B4-BE49-F238E27FC236}">
              <a16:creationId xmlns:a16="http://schemas.microsoft.com/office/drawing/2014/main" id="{886FEB51-50D7-4D1C-ADA6-206C3F31FBF9}"/>
            </a:ext>
          </a:extLst>
        </xdr:cNvPr>
        <xdr:cNvSpPr/>
      </xdr:nvSpPr>
      <xdr:spPr>
        <a:xfrm>
          <a:off x="12646025" y="472708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78885</xdr:rowOff>
    </xdr:from>
    <xdr:to>
      <xdr:col>76</xdr:col>
      <xdr:colOff>22225</xdr:colOff>
      <xdr:row>30</xdr:row>
      <xdr:rowOff>16002</xdr:rowOff>
    </xdr:to>
    <xdr:cxnSp macro="">
      <xdr:nvCxnSpPr>
        <xdr:cNvPr id="139" name="直線コネクタ 138">
          <a:extLst>
            <a:ext uri="{FF2B5EF4-FFF2-40B4-BE49-F238E27FC236}">
              <a16:creationId xmlns:a16="http://schemas.microsoft.com/office/drawing/2014/main" id="{E649FE5B-7787-4CDE-9D6C-560ADDC5EAA5}"/>
            </a:ext>
          </a:extLst>
        </xdr:cNvPr>
        <xdr:cNvCxnSpPr/>
      </xdr:nvCxnSpPr>
      <xdr:spPr>
        <a:xfrm>
          <a:off x="12693650" y="4774710"/>
          <a:ext cx="638175" cy="9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169463</xdr:rowOff>
    </xdr:from>
    <xdr:to>
      <xdr:col>68</xdr:col>
      <xdr:colOff>123825</xdr:colOff>
      <xdr:row>29</xdr:row>
      <xdr:rowOff>99613</xdr:rowOff>
    </xdr:to>
    <xdr:sp macro="" textlink="">
      <xdr:nvSpPr>
        <xdr:cNvPr id="140" name="楕円 139">
          <a:extLst>
            <a:ext uri="{FF2B5EF4-FFF2-40B4-BE49-F238E27FC236}">
              <a16:creationId xmlns:a16="http://schemas.microsoft.com/office/drawing/2014/main" id="{8A63FE99-5BE6-4E90-AE7A-6FD051E1AC74}"/>
            </a:ext>
          </a:extLst>
        </xdr:cNvPr>
        <xdr:cNvSpPr/>
      </xdr:nvSpPr>
      <xdr:spPr>
        <a:xfrm>
          <a:off x="11960225" y="4693838"/>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48813</xdr:rowOff>
    </xdr:from>
    <xdr:to>
      <xdr:col>72</xdr:col>
      <xdr:colOff>73025</xdr:colOff>
      <xdr:row>29</xdr:row>
      <xdr:rowOff>78885</xdr:rowOff>
    </xdr:to>
    <xdr:cxnSp macro="">
      <xdr:nvCxnSpPr>
        <xdr:cNvPr id="141" name="直線コネクタ 140">
          <a:extLst>
            <a:ext uri="{FF2B5EF4-FFF2-40B4-BE49-F238E27FC236}">
              <a16:creationId xmlns:a16="http://schemas.microsoft.com/office/drawing/2014/main" id="{ED1BCB95-4CB4-4165-96C3-B8B6857B0538}"/>
            </a:ext>
          </a:extLst>
        </xdr:cNvPr>
        <xdr:cNvCxnSpPr/>
      </xdr:nvCxnSpPr>
      <xdr:spPr>
        <a:xfrm>
          <a:off x="12007850" y="4741463"/>
          <a:ext cx="685800" cy="3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128941</xdr:rowOff>
    </xdr:from>
    <xdr:to>
      <xdr:col>64</xdr:col>
      <xdr:colOff>123825</xdr:colOff>
      <xdr:row>30</xdr:row>
      <xdr:rowOff>59091</xdr:rowOff>
    </xdr:to>
    <xdr:sp macro="" textlink="">
      <xdr:nvSpPr>
        <xdr:cNvPr id="142" name="楕円 141">
          <a:extLst>
            <a:ext uri="{FF2B5EF4-FFF2-40B4-BE49-F238E27FC236}">
              <a16:creationId xmlns:a16="http://schemas.microsoft.com/office/drawing/2014/main" id="{C90C4276-BCFD-42DF-A973-452A50C78CE6}"/>
            </a:ext>
          </a:extLst>
        </xdr:cNvPr>
        <xdr:cNvSpPr/>
      </xdr:nvSpPr>
      <xdr:spPr>
        <a:xfrm>
          <a:off x="11274425" y="482159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48813</xdr:rowOff>
    </xdr:from>
    <xdr:to>
      <xdr:col>68</xdr:col>
      <xdr:colOff>73025</xdr:colOff>
      <xdr:row>30</xdr:row>
      <xdr:rowOff>8291</xdr:rowOff>
    </xdr:to>
    <xdr:cxnSp macro="">
      <xdr:nvCxnSpPr>
        <xdr:cNvPr id="143" name="直線コネクタ 142">
          <a:extLst>
            <a:ext uri="{FF2B5EF4-FFF2-40B4-BE49-F238E27FC236}">
              <a16:creationId xmlns:a16="http://schemas.microsoft.com/office/drawing/2014/main" id="{C86BC1C2-9428-4614-B5B2-154769C5633B}"/>
            </a:ext>
          </a:extLst>
        </xdr:cNvPr>
        <xdr:cNvCxnSpPr/>
      </xdr:nvCxnSpPr>
      <xdr:spPr>
        <a:xfrm flipV="1">
          <a:off x="11322050" y="4741463"/>
          <a:ext cx="685800" cy="127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40077</xdr:rowOff>
    </xdr:from>
    <xdr:to>
      <xdr:col>60</xdr:col>
      <xdr:colOff>123825</xdr:colOff>
      <xdr:row>28</xdr:row>
      <xdr:rowOff>141677</xdr:rowOff>
    </xdr:to>
    <xdr:sp macro="" textlink="">
      <xdr:nvSpPr>
        <xdr:cNvPr id="144" name="楕円 143">
          <a:extLst>
            <a:ext uri="{FF2B5EF4-FFF2-40B4-BE49-F238E27FC236}">
              <a16:creationId xmlns:a16="http://schemas.microsoft.com/office/drawing/2014/main" id="{41194195-048C-4E44-B127-40325BDACA0F}"/>
            </a:ext>
          </a:extLst>
        </xdr:cNvPr>
        <xdr:cNvSpPr/>
      </xdr:nvSpPr>
      <xdr:spPr>
        <a:xfrm>
          <a:off x="10588625" y="4573977"/>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90877</xdr:rowOff>
    </xdr:from>
    <xdr:to>
      <xdr:col>64</xdr:col>
      <xdr:colOff>73025</xdr:colOff>
      <xdr:row>30</xdr:row>
      <xdr:rowOff>8291</xdr:rowOff>
    </xdr:to>
    <xdr:cxnSp macro="">
      <xdr:nvCxnSpPr>
        <xdr:cNvPr id="145" name="直線コネクタ 144">
          <a:extLst>
            <a:ext uri="{FF2B5EF4-FFF2-40B4-BE49-F238E27FC236}">
              <a16:creationId xmlns:a16="http://schemas.microsoft.com/office/drawing/2014/main" id="{3286AD00-9062-4DDE-AC81-5B873FE1F46D}"/>
            </a:ext>
          </a:extLst>
        </xdr:cNvPr>
        <xdr:cNvCxnSpPr/>
      </xdr:nvCxnSpPr>
      <xdr:spPr>
        <a:xfrm>
          <a:off x="10636250" y="4621602"/>
          <a:ext cx="685800" cy="247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160863</xdr:colOff>
      <xdr:row>30</xdr:row>
      <xdr:rowOff>48676</xdr:rowOff>
    </xdr:from>
    <xdr:ext cx="560923" cy="259045"/>
    <xdr:sp macro="" textlink="">
      <xdr:nvSpPr>
        <xdr:cNvPr id="146" name="n_1aveValue債務償還比率">
          <a:extLst>
            <a:ext uri="{FF2B5EF4-FFF2-40B4-BE49-F238E27FC236}">
              <a16:creationId xmlns:a16="http://schemas.microsoft.com/office/drawing/2014/main" id="{BE8F3B11-E909-4B9C-8997-CE7891620314}"/>
            </a:ext>
          </a:extLst>
        </xdr:cNvPr>
        <xdr:cNvSpPr txBox="1"/>
      </xdr:nvSpPr>
      <xdr:spPr>
        <a:xfrm>
          <a:off x="12441763" y="490325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30</xdr:row>
      <xdr:rowOff>167421</xdr:rowOff>
    </xdr:from>
    <xdr:ext cx="560923" cy="259045"/>
    <xdr:sp macro="" textlink="">
      <xdr:nvSpPr>
        <xdr:cNvPr id="147" name="n_2aveValue債務償還比率">
          <a:extLst>
            <a:ext uri="{FF2B5EF4-FFF2-40B4-BE49-F238E27FC236}">
              <a16:creationId xmlns:a16="http://schemas.microsoft.com/office/drawing/2014/main" id="{744D93F4-32DD-4B09-A527-D8F5ED100284}"/>
            </a:ext>
          </a:extLst>
        </xdr:cNvPr>
        <xdr:cNvSpPr txBox="1"/>
      </xdr:nvSpPr>
      <xdr:spPr>
        <a:xfrm>
          <a:off x="11765488" y="502199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32</xdr:row>
      <xdr:rowOff>35949</xdr:rowOff>
    </xdr:from>
    <xdr:ext cx="560923" cy="259045"/>
    <xdr:sp macro="" textlink="">
      <xdr:nvSpPr>
        <xdr:cNvPr id="148" name="n_3aveValue債務償還比率">
          <a:extLst>
            <a:ext uri="{FF2B5EF4-FFF2-40B4-BE49-F238E27FC236}">
              <a16:creationId xmlns:a16="http://schemas.microsoft.com/office/drawing/2014/main" id="{6DE00FE1-BD17-4180-B228-30D4C773F092}"/>
            </a:ext>
          </a:extLst>
        </xdr:cNvPr>
        <xdr:cNvSpPr txBox="1"/>
      </xdr:nvSpPr>
      <xdr:spPr>
        <a:xfrm>
          <a:off x="11079688" y="521754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31</xdr:row>
      <xdr:rowOff>64597</xdr:rowOff>
    </xdr:from>
    <xdr:ext cx="560923" cy="259045"/>
    <xdr:sp macro="" textlink="">
      <xdr:nvSpPr>
        <xdr:cNvPr id="149" name="n_4aveValue債務償還比率">
          <a:extLst>
            <a:ext uri="{FF2B5EF4-FFF2-40B4-BE49-F238E27FC236}">
              <a16:creationId xmlns:a16="http://schemas.microsoft.com/office/drawing/2014/main" id="{2F0E7FE8-61B5-41E4-89FC-FC96BAF3D76B}"/>
            </a:ext>
          </a:extLst>
        </xdr:cNvPr>
        <xdr:cNvSpPr txBox="1"/>
      </xdr:nvSpPr>
      <xdr:spPr>
        <a:xfrm>
          <a:off x="10393888" y="508744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27</xdr:row>
      <xdr:rowOff>146212</xdr:rowOff>
    </xdr:from>
    <xdr:ext cx="560923" cy="259045"/>
    <xdr:sp macro="" textlink="">
      <xdr:nvSpPr>
        <xdr:cNvPr id="150" name="n_1mainValue債務償還比率">
          <a:extLst>
            <a:ext uri="{FF2B5EF4-FFF2-40B4-BE49-F238E27FC236}">
              <a16:creationId xmlns:a16="http://schemas.microsoft.com/office/drawing/2014/main" id="{346E6D64-C237-42ED-8DD0-90D7E0A87F7A}"/>
            </a:ext>
          </a:extLst>
        </xdr:cNvPr>
        <xdr:cNvSpPr txBox="1"/>
      </xdr:nvSpPr>
      <xdr:spPr>
        <a:xfrm>
          <a:off x="12441763" y="451501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27</xdr:row>
      <xdr:rowOff>116140</xdr:rowOff>
    </xdr:from>
    <xdr:ext cx="560923" cy="259045"/>
    <xdr:sp macro="" textlink="">
      <xdr:nvSpPr>
        <xdr:cNvPr id="151" name="n_2mainValue債務償還比率">
          <a:extLst>
            <a:ext uri="{FF2B5EF4-FFF2-40B4-BE49-F238E27FC236}">
              <a16:creationId xmlns:a16="http://schemas.microsoft.com/office/drawing/2014/main" id="{3A8C4401-65A2-4992-9974-079F9246ED2B}"/>
            </a:ext>
          </a:extLst>
        </xdr:cNvPr>
        <xdr:cNvSpPr txBox="1"/>
      </xdr:nvSpPr>
      <xdr:spPr>
        <a:xfrm>
          <a:off x="11765488" y="448811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28</xdr:row>
      <xdr:rowOff>75618</xdr:rowOff>
    </xdr:from>
    <xdr:ext cx="560923" cy="259045"/>
    <xdr:sp macro="" textlink="">
      <xdr:nvSpPr>
        <xdr:cNvPr id="152" name="n_3mainValue債務償還比率">
          <a:extLst>
            <a:ext uri="{FF2B5EF4-FFF2-40B4-BE49-F238E27FC236}">
              <a16:creationId xmlns:a16="http://schemas.microsoft.com/office/drawing/2014/main" id="{A2234012-D916-47B2-9079-28723AB722CB}"/>
            </a:ext>
          </a:extLst>
        </xdr:cNvPr>
        <xdr:cNvSpPr txBox="1"/>
      </xdr:nvSpPr>
      <xdr:spPr>
        <a:xfrm>
          <a:off x="11079688" y="460951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26</xdr:row>
      <xdr:rowOff>158204</xdr:rowOff>
    </xdr:from>
    <xdr:ext cx="560923" cy="259045"/>
    <xdr:sp macro="" textlink="">
      <xdr:nvSpPr>
        <xdr:cNvPr id="153" name="n_4mainValue債務償還比率">
          <a:extLst>
            <a:ext uri="{FF2B5EF4-FFF2-40B4-BE49-F238E27FC236}">
              <a16:creationId xmlns:a16="http://schemas.microsoft.com/office/drawing/2014/main" id="{67EF4BA4-7C56-47F6-B739-CA4AA953D246}"/>
            </a:ext>
          </a:extLst>
        </xdr:cNvPr>
        <xdr:cNvSpPr txBox="1"/>
      </xdr:nvSpPr>
      <xdr:spPr>
        <a:xfrm>
          <a:off x="10393888" y="437142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4" name="正方形/長方形 153">
          <a:extLst>
            <a:ext uri="{FF2B5EF4-FFF2-40B4-BE49-F238E27FC236}">
              <a16:creationId xmlns:a16="http://schemas.microsoft.com/office/drawing/2014/main" id="{1EC06D53-8E39-48B7-BFD8-D4A20D0EFEB9}"/>
            </a:ext>
          </a:extLst>
        </xdr:cNvPr>
        <xdr:cNvSpPr/>
      </xdr:nvSpPr>
      <xdr:spPr>
        <a:xfrm>
          <a:off x="1158875" y="679132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5" name="正方形/長方形 154">
          <a:extLst>
            <a:ext uri="{FF2B5EF4-FFF2-40B4-BE49-F238E27FC236}">
              <a16:creationId xmlns:a16="http://schemas.microsoft.com/office/drawing/2014/main" id="{B5EA9BE6-2BE4-46FF-B57F-C7E726B9F33E}"/>
            </a:ext>
          </a:extLst>
        </xdr:cNvPr>
        <xdr:cNvSpPr/>
      </xdr:nvSpPr>
      <xdr:spPr>
        <a:xfrm>
          <a:off x="1158875" y="1034097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6" name="テキスト ボックス 155">
          <a:extLst>
            <a:ext uri="{FF2B5EF4-FFF2-40B4-BE49-F238E27FC236}">
              <a16:creationId xmlns:a16="http://schemas.microsoft.com/office/drawing/2014/main" id="{C051766C-FD96-4F9F-839E-7B263031D254}"/>
            </a:ext>
          </a:extLst>
        </xdr:cNvPr>
        <xdr:cNvSpPr txBox="1"/>
      </xdr:nvSpPr>
      <xdr:spPr>
        <a:xfrm>
          <a:off x="835025" y="7029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7" name="テキスト ボックス 156">
          <a:extLst>
            <a:ext uri="{FF2B5EF4-FFF2-40B4-BE49-F238E27FC236}">
              <a16:creationId xmlns:a16="http://schemas.microsoft.com/office/drawing/2014/main" id="{78E387E7-DF3D-4D6E-AB99-66144BE63ED6}"/>
            </a:ext>
          </a:extLst>
        </xdr:cNvPr>
        <xdr:cNvSpPr txBox="1"/>
      </xdr:nvSpPr>
      <xdr:spPr>
        <a:xfrm>
          <a:off x="6302375" y="95535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8" name="テキスト ボックス 157">
          <a:extLst>
            <a:ext uri="{FF2B5EF4-FFF2-40B4-BE49-F238E27FC236}">
              <a16:creationId xmlns:a16="http://schemas.microsoft.com/office/drawing/2014/main" id="{C3355BA6-699A-49F5-A185-7875D947D28C}"/>
            </a:ext>
          </a:extLst>
        </xdr:cNvPr>
        <xdr:cNvSpPr txBox="1"/>
      </xdr:nvSpPr>
      <xdr:spPr>
        <a:xfrm>
          <a:off x="835025" y="105505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9" name="テキスト ボックス 158">
          <a:extLst>
            <a:ext uri="{FF2B5EF4-FFF2-40B4-BE49-F238E27FC236}">
              <a16:creationId xmlns:a16="http://schemas.microsoft.com/office/drawing/2014/main" id="{69D909E2-A659-4433-B664-9DEBCD60157A}"/>
            </a:ext>
          </a:extLst>
        </xdr:cNvPr>
        <xdr:cNvSpPr txBox="1"/>
      </xdr:nvSpPr>
      <xdr:spPr>
        <a:xfrm>
          <a:off x="6302375" y="13160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5515255-49AF-44B2-A785-1E9439CB9693}"/>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EA5653F-A6E7-4859-A823-F04401FCE2DE}"/>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F78BE5C-FE83-4F38-9F8A-E25292B3A2C9}"/>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F33CC1B-BBB8-4764-9B16-ACBC40CB097D}"/>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C20D116-DEA0-4706-86C1-8AF5665ED414}"/>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55C4A19-5442-475D-BEF4-3D0124071619}"/>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16E01A9-5E70-4A72-B4F4-7A10B37CA878}"/>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7535055-EAA3-4C9A-A32E-A95F3351F672}"/>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5B0C6B8-ABFE-4C1E-94B3-39DC8D7A3AB8}"/>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0214DAD-EB65-4D11-AC35-EA0B123E09BE}"/>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1,903,627
1,872,421
7,114.33
706,739,670
698,349,477
1,170,425
415,428,307
1,339,205,913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0DE9FAD-2190-4100-9B0E-0FA3F74F0218}"/>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83BFCC3-7159-46FF-8799-5D90EDFA56D7}"/>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3D762BA-D48E-48B7-8345-8A7D08440598}"/>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198.5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76B3413-F6C6-48B0-92E0-5B5512C9010E}"/>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A228EC7-EC01-4610-920B-BC86607697BA}"/>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54D63733-DBB3-4184-A623-805E5B5CE96E}"/>
            </a:ext>
          </a:extLst>
        </xdr:cNvPr>
        <xdr:cNvSpPr/>
      </xdr:nvSpPr>
      <xdr:spPr>
        <a:xfrm>
          <a:off x="6467475" y="161925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6772AD1-BAAB-4616-A65C-F093F7238B51}"/>
            </a:ext>
          </a:extLst>
        </xdr:cNvPr>
        <xdr:cNvSpPr/>
      </xdr:nvSpPr>
      <xdr:spPr>
        <a:xfrm>
          <a:off x="9972675" y="838200"/>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BC377EA-22AC-4731-B512-6FA8C4B3369B}"/>
            </a:ext>
          </a:extLst>
        </xdr:cNvPr>
        <xdr:cNvSpPr/>
      </xdr:nvSpPr>
      <xdr:spPr>
        <a:xfrm>
          <a:off x="10210800" y="904875"/>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CC2E2D0-0470-41E6-A8BB-8296629AA6A9}"/>
            </a:ext>
          </a:extLst>
        </xdr:cNvPr>
        <xdr:cNvSpPr/>
      </xdr:nvSpPr>
      <xdr:spPr>
        <a:xfrm>
          <a:off x="10210800" y="1152525"/>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35BE5E3-4DC5-4586-8B05-25DF7F7E429B}"/>
            </a:ext>
          </a:extLst>
        </xdr:cNvPr>
        <xdr:cNvSpPr/>
      </xdr:nvSpPr>
      <xdr:spPr>
        <a:xfrm>
          <a:off x="10210800" y="1466850"/>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7F35CE1-E076-4E64-89A3-7D3E16D8D73C}"/>
            </a:ext>
          </a:extLst>
        </xdr:cNvPr>
        <xdr:cNvCxnSpPr/>
      </xdr:nvCxnSpPr>
      <xdr:spPr>
        <a:xfrm flipH="1">
          <a:off x="10048875" y="9810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BBA200C-12F6-4158-ACCB-C3919CEB1A1C}"/>
            </a:ext>
          </a:extLst>
        </xdr:cNvPr>
        <xdr:cNvSpPr/>
      </xdr:nvSpPr>
      <xdr:spPr>
        <a:xfrm>
          <a:off x="10102850" y="942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849369F-1806-4632-8E1C-AE3F733DB63E}"/>
            </a:ext>
          </a:extLst>
        </xdr:cNvPr>
        <xdr:cNvSpPr/>
      </xdr:nvSpPr>
      <xdr:spPr>
        <a:xfrm>
          <a:off x="10102850" y="11906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2EB6B53-81D0-4EAB-A811-0EE73959D7A9}"/>
            </a:ext>
          </a:extLst>
        </xdr:cNvPr>
        <xdr:cNvCxnSpPr/>
      </xdr:nvCxnSpPr>
      <xdr:spPr>
        <a:xfrm>
          <a:off x="10131425" y="1447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8CF97F1-2E09-478D-ACDF-E6DF9D73E70E}"/>
            </a:ext>
          </a:extLst>
        </xdr:cNvPr>
        <xdr:cNvCxnSpPr/>
      </xdr:nvCxnSpPr>
      <xdr:spPr>
        <a:xfrm>
          <a:off x="10067925" y="14478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DAA63A1-53E5-4434-ACAA-6523298BA415}"/>
            </a:ext>
          </a:extLst>
        </xdr:cNvPr>
        <xdr:cNvCxnSpPr/>
      </xdr:nvCxnSpPr>
      <xdr:spPr>
        <a:xfrm flipV="1">
          <a:off x="10131425" y="16637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A9D0FE7-AF1C-45C9-B0D5-4AC70E7CD635}"/>
            </a:ext>
          </a:extLst>
        </xdr:cNvPr>
        <xdr:cNvCxnSpPr/>
      </xdr:nvCxnSpPr>
      <xdr:spPr>
        <a:xfrm>
          <a:off x="10067925" y="1800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4609532" cy="259045"/>
    <xdr:sp macro="" textlink="">
      <xdr:nvSpPr>
        <xdr:cNvPr id="29" name="テキスト ボックス 28">
          <a:extLst>
            <a:ext uri="{FF2B5EF4-FFF2-40B4-BE49-F238E27FC236}">
              <a16:creationId xmlns:a16="http://schemas.microsoft.com/office/drawing/2014/main" id="{0FD463C8-D70F-4A14-BF62-5CA8A5AB923E}"/>
            </a:ext>
          </a:extLst>
        </xdr:cNvPr>
        <xdr:cNvSpPr txBox="1"/>
      </xdr:nvSpPr>
      <xdr:spPr>
        <a:xfrm>
          <a:off x="638175" y="26384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30" name="大かっこ 29">
          <a:extLst>
            <a:ext uri="{FF2B5EF4-FFF2-40B4-BE49-F238E27FC236}">
              <a16:creationId xmlns:a16="http://schemas.microsoft.com/office/drawing/2014/main" id="{835F8641-46FD-425D-95DE-CE0248285901}"/>
            </a:ext>
          </a:extLst>
        </xdr:cNvPr>
        <xdr:cNvSpPr/>
      </xdr:nvSpPr>
      <xdr:spPr>
        <a:xfrm>
          <a:off x="857250" y="2886075"/>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31" name="テキスト ボックス 30">
          <a:extLst>
            <a:ext uri="{FF2B5EF4-FFF2-40B4-BE49-F238E27FC236}">
              <a16:creationId xmlns:a16="http://schemas.microsoft.com/office/drawing/2014/main" id="{79B197EB-D1B5-49E5-9E86-FEDC70EF5AEA}"/>
            </a:ext>
          </a:extLst>
        </xdr:cNvPr>
        <xdr:cNvSpPr txBox="1"/>
      </xdr:nvSpPr>
      <xdr:spPr>
        <a:xfrm>
          <a:off x="638175" y="288607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430B37F2-1455-4FA3-A9AA-8205F5A3B2AE}"/>
            </a:ext>
          </a:extLst>
        </xdr:cNvPr>
        <xdr:cNvSpPr txBox="1"/>
      </xdr:nvSpPr>
      <xdr:spPr>
        <a:xfrm>
          <a:off x="638175" y="3124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209427" cy="259045"/>
    <xdr:sp macro="" textlink="">
      <xdr:nvSpPr>
        <xdr:cNvPr id="33" name="テキスト ボックス 32">
          <a:extLst>
            <a:ext uri="{FF2B5EF4-FFF2-40B4-BE49-F238E27FC236}">
              <a16:creationId xmlns:a16="http://schemas.microsoft.com/office/drawing/2014/main" id="{C8C858C8-44DB-445B-A205-CCEB1A3853DB}"/>
            </a:ext>
          </a:extLst>
        </xdr:cNvPr>
        <xdr:cNvSpPr txBox="1"/>
      </xdr:nvSpPr>
      <xdr:spPr>
        <a:xfrm>
          <a:off x="638175" y="3362325"/>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グループ内順位及び都道府県平均は、令和元年度決算の状況である。また同一グループの団体が存在しない場合グループ内順位を表示しない。</a:t>
          </a:r>
        </a:p>
      </xdr:txBody>
    </xdr:sp>
    <xdr:clientData/>
  </xdr:oneCellAnchor>
  <xdr:oneCellAnchor>
    <xdr:from>
      <xdr:col>3</xdr:col>
      <xdr:colOff>127000</xdr:colOff>
      <xdr:row>22</xdr:row>
      <xdr:rowOff>38100</xdr:rowOff>
    </xdr:from>
    <xdr:ext cx="4406143" cy="259045"/>
    <xdr:sp macro="" textlink="">
      <xdr:nvSpPr>
        <xdr:cNvPr id="34" name="テキスト ボックス 33">
          <a:extLst>
            <a:ext uri="{FF2B5EF4-FFF2-40B4-BE49-F238E27FC236}">
              <a16:creationId xmlns:a16="http://schemas.microsoft.com/office/drawing/2014/main" id="{B3EB6BA3-80A2-4206-81A7-708C3051F3C6}"/>
            </a:ext>
          </a:extLst>
        </xdr:cNvPr>
        <xdr:cNvSpPr txBox="1"/>
      </xdr:nvSpPr>
      <xdr:spPr>
        <a:xfrm>
          <a:off x="638175" y="360045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5" name="正方形/長方形 34">
          <a:extLst>
            <a:ext uri="{FF2B5EF4-FFF2-40B4-BE49-F238E27FC236}">
              <a16:creationId xmlns:a16="http://schemas.microsoft.com/office/drawing/2014/main" id="{36DB49DC-D2E3-4F50-BE32-563B57C2FA73}"/>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36" name="正方形/長方形 35">
          <a:extLst>
            <a:ext uri="{FF2B5EF4-FFF2-40B4-BE49-F238E27FC236}">
              <a16:creationId xmlns:a16="http://schemas.microsoft.com/office/drawing/2014/main" id="{151F329C-9D02-4779-BA6F-8F64162A256A}"/>
            </a:ext>
          </a:extLst>
        </xdr:cNvPr>
        <xdr:cNvSpPr/>
      </xdr:nvSpPr>
      <xdr:spPr>
        <a:xfrm>
          <a:off x="1152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7" name="正方形/長方形 36">
          <a:extLst>
            <a:ext uri="{FF2B5EF4-FFF2-40B4-BE49-F238E27FC236}">
              <a16:creationId xmlns:a16="http://schemas.microsoft.com/office/drawing/2014/main" id="{55D81226-9AE6-4BB4-8DAC-950079E9DF2B}"/>
            </a:ext>
          </a:extLst>
        </xdr:cNvPr>
        <xdr:cNvSpPr/>
      </xdr:nvSpPr>
      <xdr:spPr>
        <a:xfrm>
          <a:off x="1152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28</xdr:row>
      <xdr:rowOff>50800</xdr:rowOff>
    </xdr:from>
    <xdr:to>
      <xdr:col>23</xdr:col>
      <xdr:colOff>63500</xdr:colOff>
      <xdr:row>29</xdr:row>
      <xdr:rowOff>133350</xdr:rowOff>
    </xdr:to>
    <xdr:sp macro="" textlink="">
      <xdr:nvSpPr>
        <xdr:cNvPr id="38" name="正方形/長方形 37">
          <a:extLst>
            <a:ext uri="{FF2B5EF4-FFF2-40B4-BE49-F238E27FC236}">
              <a16:creationId xmlns:a16="http://schemas.microsoft.com/office/drawing/2014/main" id="{2BC2D6C3-9463-4F30-9EF9-CE70DA217DB0}"/>
            </a:ext>
          </a:extLst>
        </xdr:cNvPr>
        <xdr:cNvSpPr/>
      </xdr:nvSpPr>
      <xdr:spPr>
        <a:xfrm>
          <a:off x="26384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29</xdr:row>
      <xdr:rowOff>82550</xdr:rowOff>
    </xdr:from>
    <xdr:to>
      <xdr:col>23</xdr:col>
      <xdr:colOff>63500</xdr:colOff>
      <xdr:row>30</xdr:row>
      <xdr:rowOff>165100</xdr:rowOff>
    </xdr:to>
    <xdr:sp macro="" textlink="">
      <xdr:nvSpPr>
        <xdr:cNvPr id="39" name="正方形/長方形 38">
          <a:extLst>
            <a:ext uri="{FF2B5EF4-FFF2-40B4-BE49-F238E27FC236}">
              <a16:creationId xmlns:a16="http://schemas.microsoft.com/office/drawing/2014/main" id="{69214C8D-811A-41F5-8A93-0C5FB293E10C}"/>
            </a:ext>
          </a:extLst>
        </xdr:cNvPr>
        <xdr:cNvSpPr/>
      </xdr:nvSpPr>
      <xdr:spPr>
        <a:xfrm>
          <a:off x="26384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FAA1520-A20B-4A53-AC5A-10D88C74985B}"/>
            </a:ext>
          </a:extLst>
        </xdr:cNvPr>
        <xdr:cNvSpPr/>
      </xdr:nvSpPr>
      <xdr:spPr>
        <a:xfrm>
          <a:off x="6858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07D4185-6C19-44BD-817C-C7075741FF71}"/>
            </a:ext>
          </a:extLst>
        </xdr:cNvPr>
        <xdr:cNvSpPr txBox="1"/>
      </xdr:nvSpPr>
      <xdr:spPr>
        <a:xfrm>
          <a:off x="666750"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577E5E2-AAE6-450B-A67C-92A65F80849D}"/>
            </a:ext>
          </a:extLst>
        </xdr:cNvPr>
        <xdr:cNvCxnSpPr/>
      </xdr:nvCxnSpPr>
      <xdr:spPr>
        <a:xfrm>
          <a:off x="6858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9D7C8FF-3A43-42C0-9312-4530B85498C8}"/>
            </a:ext>
          </a:extLst>
        </xdr:cNvPr>
        <xdr:cNvSpPr txBox="1"/>
      </xdr:nvSpPr>
      <xdr:spPr>
        <a:xfrm>
          <a:off x="2789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109EF37-2718-41F5-8716-882DFDB7D98E}"/>
            </a:ext>
          </a:extLst>
        </xdr:cNvPr>
        <xdr:cNvCxnSpPr/>
      </xdr:nvCxnSpPr>
      <xdr:spPr>
        <a:xfrm>
          <a:off x="685800" y="689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5" name="テキスト ボックス 44">
          <a:extLst>
            <a:ext uri="{FF2B5EF4-FFF2-40B4-BE49-F238E27FC236}">
              <a16:creationId xmlns:a16="http://schemas.microsoft.com/office/drawing/2014/main" id="{8686BBB3-68C6-4D68-B781-2E78ABD9FE59}"/>
            </a:ext>
          </a:extLst>
        </xdr:cNvPr>
        <xdr:cNvSpPr txBox="1"/>
      </xdr:nvSpPr>
      <xdr:spPr>
        <a:xfrm>
          <a:off x="339891" y="67638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9CF29B89-3829-4C10-B96C-51E9A498C043}"/>
            </a:ext>
          </a:extLst>
        </xdr:cNvPr>
        <xdr:cNvCxnSpPr/>
      </xdr:nvCxnSpPr>
      <xdr:spPr>
        <a:xfrm>
          <a:off x="685800" y="658268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6DE3D05-84FA-4382-A826-8119A4DCB235}"/>
            </a:ext>
          </a:extLst>
        </xdr:cNvPr>
        <xdr:cNvSpPr txBox="1"/>
      </xdr:nvSpPr>
      <xdr:spPr>
        <a:xfrm>
          <a:off x="339891" y="6456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56B0B45-9705-4459-8782-6A731DED926B}"/>
            </a:ext>
          </a:extLst>
        </xdr:cNvPr>
        <xdr:cNvCxnSpPr/>
      </xdr:nvCxnSpPr>
      <xdr:spPr>
        <a:xfrm>
          <a:off x="685800" y="627516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8D7A445-0263-4B4B-B942-8D6BEA92A9B7}"/>
            </a:ext>
          </a:extLst>
        </xdr:cNvPr>
        <xdr:cNvSpPr txBox="1"/>
      </xdr:nvSpPr>
      <xdr:spPr>
        <a:xfrm>
          <a:off x="339891" y="61456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959F92E5-1CF2-4691-BBEC-A08E3FF6FE43}"/>
            </a:ext>
          </a:extLst>
        </xdr:cNvPr>
        <xdr:cNvCxnSpPr/>
      </xdr:nvCxnSpPr>
      <xdr:spPr>
        <a:xfrm>
          <a:off x="685800" y="59739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6C508B35-B2D4-403F-9078-18D90AC9EF4E}"/>
            </a:ext>
          </a:extLst>
        </xdr:cNvPr>
        <xdr:cNvSpPr txBox="1"/>
      </xdr:nvSpPr>
      <xdr:spPr>
        <a:xfrm>
          <a:off x="339891" y="58285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C6C61C6B-B148-456C-8B36-BF8982196DA3}"/>
            </a:ext>
          </a:extLst>
        </xdr:cNvPr>
        <xdr:cNvCxnSpPr/>
      </xdr:nvCxnSpPr>
      <xdr:spPr>
        <a:xfrm>
          <a:off x="685800" y="566646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89DDD21B-5CAF-4F96-A0D3-D0CAFDBB04BA}"/>
            </a:ext>
          </a:extLst>
        </xdr:cNvPr>
        <xdr:cNvSpPr txBox="1"/>
      </xdr:nvSpPr>
      <xdr:spPr>
        <a:xfrm>
          <a:off x="339891" y="55178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E45CE97-C393-4FF7-8A76-40EB7B4D1E52}"/>
            </a:ext>
          </a:extLst>
        </xdr:cNvPr>
        <xdr:cNvCxnSpPr/>
      </xdr:nvCxnSpPr>
      <xdr:spPr>
        <a:xfrm>
          <a:off x="685800" y="534624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5" name="テキスト ボックス 54">
          <a:extLst>
            <a:ext uri="{FF2B5EF4-FFF2-40B4-BE49-F238E27FC236}">
              <a16:creationId xmlns:a16="http://schemas.microsoft.com/office/drawing/2014/main" id="{DB8ED1F7-4553-46F8-B314-FB3E32BB5E32}"/>
            </a:ext>
          </a:extLst>
        </xdr:cNvPr>
        <xdr:cNvSpPr txBox="1"/>
      </xdr:nvSpPr>
      <xdr:spPr>
        <a:xfrm>
          <a:off x="339891" y="52103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B0074F71-9568-4049-939C-0582420E9B6F}"/>
            </a:ext>
          </a:extLst>
        </xdr:cNvPr>
        <xdr:cNvCxnSpPr/>
      </xdr:nvCxnSpPr>
      <xdr:spPr>
        <a:xfrm>
          <a:off x="6858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7" name="テキスト ボックス 56">
          <a:extLst>
            <a:ext uri="{FF2B5EF4-FFF2-40B4-BE49-F238E27FC236}">
              <a16:creationId xmlns:a16="http://schemas.microsoft.com/office/drawing/2014/main" id="{030BA179-172D-45BA-8896-D4C37BED7A99}"/>
            </a:ext>
          </a:extLst>
        </xdr:cNvPr>
        <xdr:cNvSpPr txBox="1"/>
      </xdr:nvSpPr>
      <xdr:spPr>
        <a:xfrm>
          <a:off x="339891"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8" name="【道路】&#10;有形固定資産減価償却率グラフ枠">
          <a:extLst>
            <a:ext uri="{FF2B5EF4-FFF2-40B4-BE49-F238E27FC236}">
              <a16:creationId xmlns:a16="http://schemas.microsoft.com/office/drawing/2014/main" id="{C9A020D2-CCF7-45ED-B71E-153A628F419A}"/>
            </a:ext>
          </a:extLst>
        </xdr:cNvPr>
        <xdr:cNvSpPr/>
      </xdr:nvSpPr>
      <xdr:spPr>
        <a:xfrm>
          <a:off x="6858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161108</xdr:rowOff>
    </xdr:from>
    <xdr:to>
      <xdr:col>24</xdr:col>
      <xdr:colOff>62865</xdr:colOff>
      <xdr:row>41</xdr:row>
      <xdr:rowOff>84365</xdr:rowOff>
    </xdr:to>
    <xdr:cxnSp macro="">
      <xdr:nvCxnSpPr>
        <xdr:cNvPr id="59" name="直線コネクタ 58">
          <a:extLst>
            <a:ext uri="{FF2B5EF4-FFF2-40B4-BE49-F238E27FC236}">
              <a16:creationId xmlns:a16="http://schemas.microsoft.com/office/drawing/2014/main" id="{1854EFA6-599E-4820-A395-A495F20AF11A}"/>
            </a:ext>
          </a:extLst>
        </xdr:cNvPr>
        <xdr:cNvCxnSpPr/>
      </xdr:nvCxnSpPr>
      <xdr:spPr>
        <a:xfrm flipV="1">
          <a:off x="4179570" y="5345883"/>
          <a:ext cx="1270" cy="1380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88192</xdr:rowOff>
    </xdr:from>
    <xdr:ext cx="405111" cy="259045"/>
    <xdr:sp macro="" textlink="">
      <xdr:nvSpPr>
        <xdr:cNvPr id="60" name="【道路】&#10;有形固定資産減価償却率最小値テキスト">
          <a:extLst>
            <a:ext uri="{FF2B5EF4-FFF2-40B4-BE49-F238E27FC236}">
              <a16:creationId xmlns:a16="http://schemas.microsoft.com/office/drawing/2014/main" id="{9950CABB-3402-418E-A263-D496F952F1B6}"/>
            </a:ext>
          </a:extLst>
        </xdr:cNvPr>
        <xdr:cNvSpPr txBox="1"/>
      </xdr:nvSpPr>
      <xdr:spPr>
        <a:xfrm>
          <a:off x="4229100" y="6723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84365</xdr:rowOff>
    </xdr:from>
    <xdr:to>
      <xdr:col>24</xdr:col>
      <xdr:colOff>152400</xdr:colOff>
      <xdr:row>41</xdr:row>
      <xdr:rowOff>84365</xdr:rowOff>
    </xdr:to>
    <xdr:cxnSp macro="">
      <xdr:nvCxnSpPr>
        <xdr:cNvPr id="61" name="直線コネクタ 60">
          <a:extLst>
            <a:ext uri="{FF2B5EF4-FFF2-40B4-BE49-F238E27FC236}">
              <a16:creationId xmlns:a16="http://schemas.microsoft.com/office/drawing/2014/main" id="{E747A3C8-4081-4C69-AD59-6DE513539AD9}"/>
            </a:ext>
          </a:extLst>
        </xdr:cNvPr>
        <xdr:cNvCxnSpPr/>
      </xdr:nvCxnSpPr>
      <xdr:spPr>
        <a:xfrm>
          <a:off x="4105275" y="672646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107785</xdr:rowOff>
    </xdr:from>
    <xdr:ext cx="405111" cy="259045"/>
    <xdr:sp macro="" textlink="">
      <xdr:nvSpPr>
        <xdr:cNvPr id="62" name="【道路】&#10;有形固定資産減価償却率最大値テキスト">
          <a:extLst>
            <a:ext uri="{FF2B5EF4-FFF2-40B4-BE49-F238E27FC236}">
              <a16:creationId xmlns:a16="http://schemas.microsoft.com/office/drawing/2014/main" id="{C65C94E9-F8FF-423E-B460-B0F01E62E495}"/>
            </a:ext>
          </a:extLst>
        </xdr:cNvPr>
        <xdr:cNvSpPr txBox="1"/>
      </xdr:nvSpPr>
      <xdr:spPr>
        <a:xfrm>
          <a:off x="4229100" y="5124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161108</xdr:rowOff>
    </xdr:from>
    <xdr:to>
      <xdr:col>24</xdr:col>
      <xdr:colOff>152400</xdr:colOff>
      <xdr:row>32</xdr:row>
      <xdr:rowOff>161108</xdr:rowOff>
    </xdr:to>
    <xdr:cxnSp macro="">
      <xdr:nvCxnSpPr>
        <xdr:cNvPr id="63" name="直線コネクタ 62">
          <a:extLst>
            <a:ext uri="{FF2B5EF4-FFF2-40B4-BE49-F238E27FC236}">
              <a16:creationId xmlns:a16="http://schemas.microsoft.com/office/drawing/2014/main" id="{D46E82AA-DB31-4607-B659-29F8C7298D69}"/>
            </a:ext>
          </a:extLst>
        </xdr:cNvPr>
        <xdr:cNvCxnSpPr/>
      </xdr:nvCxnSpPr>
      <xdr:spPr>
        <a:xfrm>
          <a:off x="4105275" y="534588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121393</xdr:rowOff>
    </xdr:from>
    <xdr:ext cx="405111" cy="259045"/>
    <xdr:sp macro="" textlink="">
      <xdr:nvSpPr>
        <xdr:cNvPr id="64" name="【道路】&#10;有形固定資産減価償却率平均値テキスト">
          <a:extLst>
            <a:ext uri="{FF2B5EF4-FFF2-40B4-BE49-F238E27FC236}">
              <a16:creationId xmlns:a16="http://schemas.microsoft.com/office/drawing/2014/main" id="{9C4EB06D-D78C-43F3-B5D5-7E3D77BE8215}"/>
            </a:ext>
          </a:extLst>
        </xdr:cNvPr>
        <xdr:cNvSpPr txBox="1"/>
      </xdr:nvSpPr>
      <xdr:spPr>
        <a:xfrm>
          <a:off x="4229100" y="59538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142966</xdr:rowOff>
    </xdr:from>
    <xdr:to>
      <xdr:col>24</xdr:col>
      <xdr:colOff>114300</xdr:colOff>
      <xdr:row>37</xdr:row>
      <xdr:rowOff>73116</xdr:rowOff>
    </xdr:to>
    <xdr:sp macro="" textlink="">
      <xdr:nvSpPr>
        <xdr:cNvPr id="65" name="フローチャート: 判断 64">
          <a:extLst>
            <a:ext uri="{FF2B5EF4-FFF2-40B4-BE49-F238E27FC236}">
              <a16:creationId xmlns:a16="http://schemas.microsoft.com/office/drawing/2014/main" id="{DF6F8A64-F949-43C6-B035-808301DF1FA1}"/>
            </a:ext>
          </a:extLst>
        </xdr:cNvPr>
        <xdr:cNvSpPr/>
      </xdr:nvSpPr>
      <xdr:spPr>
        <a:xfrm>
          <a:off x="4124325" y="596909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100511</xdr:rowOff>
    </xdr:from>
    <xdr:to>
      <xdr:col>20</xdr:col>
      <xdr:colOff>38100</xdr:colOff>
      <xdr:row>37</xdr:row>
      <xdr:rowOff>30661</xdr:rowOff>
    </xdr:to>
    <xdr:sp macro="" textlink="">
      <xdr:nvSpPr>
        <xdr:cNvPr id="66" name="フローチャート: 判断 65">
          <a:extLst>
            <a:ext uri="{FF2B5EF4-FFF2-40B4-BE49-F238E27FC236}">
              <a16:creationId xmlns:a16="http://schemas.microsoft.com/office/drawing/2014/main" id="{62C9490C-5023-4D45-89C0-ACFE83C76A55}"/>
            </a:ext>
          </a:extLst>
        </xdr:cNvPr>
        <xdr:cNvSpPr/>
      </xdr:nvSpPr>
      <xdr:spPr>
        <a:xfrm>
          <a:off x="3381375" y="5932986"/>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71120</xdr:rowOff>
    </xdr:from>
    <xdr:to>
      <xdr:col>15</xdr:col>
      <xdr:colOff>101600</xdr:colOff>
      <xdr:row>37</xdr:row>
      <xdr:rowOff>1270</xdr:rowOff>
    </xdr:to>
    <xdr:sp macro="" textlink="">
      <xdr:nvSpPr>
        <xdr:cNvPr id="67" name="フローチャート: 判断 66">
          <a:extLst>
            <a:ext uri="{FF2B5EF4-FFF2-40B4-BE49-F238E27FC236}">
              <a16:creationId xmlns:a16="http://schemas.microsoft.com/office/drawing/2014/main" id="{BC8CA37D-D0AC-471B-93C4-5EB2182B1FE6}"/>
            </a:ext>
          </a:extLst>
        </xdr:cNvPr>
        <xdr:cNvSpPr/>
      </xdr:nvSpPr>
      <xdr:spPr>
        <a:xfrm>
          <a:off x="2571750" y="589724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85816</xdr:rowOff>
    </xdr:from>
    <xdr:to>
      <xdr:col>10</xdr:col>
      <xdr:colOff>165100</xdr:colOff>
      <xdr:row>36</xdr:row>
      <xdr:rowOff>15966</xdr:rowOff>
    </xdr:to>
    <xdr:sp macro="" textlink="">
      <xdr:nvSpPr>
        <xdr:cNvPr id="68" name="フローチャート: 判断 67">
          <a:extLst>
            <a:ext uri="{FF2B5EF4-FFF2-40B4-BE49-F238E27FC236}">
              <a16:creationId xmlns:a16="http://schemas.microsoft.com/office/drawing/2014/main" id="{96783C8A-8200-4600-BAE2-005B2D59BFEB}"/>
            </a:ext>
          </a:extLst>
        </xdr:cNvPr>
        <xdr:cNvSpPr/>
      </xdr:nvSpPr>
      <xdr:spPr>
        <a:xfrm>
          <a:off x="1781175" y="575001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95613</xdr:rowOff>
    </xdr:from>
    <xdr:to>
      <xdr:col>6</xdr:col>
      <xdr:colOff>38100</xdr:colOff>
      <xdr:row>36</xdr:row>
      <xdr:rowOff>25763</xdr:rowOff>
    </xdr:to>
    <xdr:sp macro="" textlink="">
      <xdr:nvSpPr>
        <xdr:cNvPr id="69" name="フローチャート: 判断 68">
          <a:extLst>
            <a:ext uri="{FF2B5EF4-FFF2-40B4-BE49-F238E27FC236}">
              <a16:creationId xmlns:a16="http://schemas.microsoft.com/office/drawing/2014/main" id="{72D1D00D-170A-4E0E-AF70-300E7F078ADD}"/>
            </a:ext>
          </a:extLst>
        </xdr:cNvPr>
        <xdr:cNvSpPr/>
      </xdr:nvSpPr>
      <xdr:spPr>
        <a:xfrm>
          <a:off x="981075" y="576298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ACBB5AD-9FEF-4EF6-A2E2-AD4D41D798EE}"/>
            </a:ext>
          </a:extLst>
        </xdr:cNvPr>
        <xdr:cNvSpPr txBox="1"/>
      </xdr:nvSpPr>
      <xdr:spPr>
        <a:xfrm>
          <a:off x="40100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AFD3DFD-BA4F-4F1D-8677-83EB575A6789}"/>
            </a:ext>
          </a:extLst>
        </xdr:cNvPr>
        <xdr:cNvSpPr txBox="1"/>
      </xdr:nvSpPr>
      <xdr:spPr>
        <a:xfrm>
          <a:off x="32575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CB936F2-290C-460E-B9F1-D23CA71C9ABE}"/>
            </a:ext>
          </a:extLst>
        </xdr:cNvPr>
        <xdr:cNvSpPr txBox="1"/>
      </xdr:nvSpPr>
      <xdr:spPr>
        <a:xfrm>
          <a:off x="24479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CC806F9-6B79-4571-BF84-9DE3792DAA5C}"/>
            </a:ext>
          </a:extLst>
        </xdr:cNvPr>
        <xdr:cNvSpPr txBox="1"/>
      </xdr:nvSpPr>
      <xdr:spPr>
        <a:xfrm>
          <a:off x="1657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177B511A-4E4B-4B71-B95B-68B581D9B73C}"/>
            </a:ext>
          </a:extLst>
        </xdr:cNvPr>
        <xdr:cNvSpPr txBox="1"/>
      </xdr:nvSpPr>
      <xdr:spPr>
        <a:xfrm>
          <a:off x="857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84183</xdr:rowOff>
    </xdr:from>
    <xdr:to>
      <xdr:col>24</xdr:col>
      <xdr:colOff>114300</xdr:colOff>
      <xdr:row>37</xdr:row>
      <xdr:rowOff>14333</xdr:rowOff>
    </xdr:to>
    <xdr:sp macro="" textlink="">
      <xdr:nvSpPr>
        <xdr:cNvPr id="75" name="楕円 74">
          <a:extLst>
            <a:ext uri="{FF2B5EF4-FFF2-40B4-BE49-F238E27FC236}">
              <a16:creationId xmlns:a16="http://schemas.microsoft.com/office/drawing/2014/main" id="{DCD1D659-402D-48C4-9030-079C6D3CE2A7}"/>
            </a:ext>
          </a:extLst>
        </xdr:cNvPr>
        <xdr:cNvSpPr/>
      </xdr:nvSpPr>
      <xdr:spPr>
        <a:xfrm>
          <a:off x="4124325" y="5916658"/>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107060</xdr:rowOff>
    </xdr:from>
    <xdr:ext cx="405111" cy="259045"/>
    <xdr:sp macro="" textlink="">
      <xdr:nvSpPr>
        <xdr:cNvPr id="76" name="【道路】&#10;有形固定資産減価償却率該当値テキスト">
          <a:extLst>
            <a:ext uri="{FF2B5EF4-FFF2-40B4-BE49-F238E27FC236}">
              <a16:creationId xmlns:a16="http://schemas.microsoft.com/office/drawing/2014/main" id="{6CB970C1-0F52-415A-A6AB-B8BD748EC43C}"/>
            </a:ext>
          </a:extLst>
        </xdr:cNvPr>
        <xdr:cNvSpPr txBox="1"/>
      </xdr:nvSpPr>
      <xdr:spPr>
        <a:xfrm>
          <a:off x="4229100" y="5771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51526</xdr:rowOff>
    </xdr:from>
    <xdr:to>
      <xdr:col>20</xdr:col>
      <xdr:colOff>38100</xdr:colOff>
      <xdr:row>36</xdr:row>
      <xdr:rowOff>153126</xdr:rowOff>
    </xdr:to>
    <xdr:sp macro="" textlink="">
      <xdr:nvSpPr>
        <xdr:cNvPr id="77" name="楕円 76">
          <a:extLst>
            <a:ext uri="{FF2B5EF4-FFF2-40B4-BE49-F238E27FC236}">
              <a16:creationId xmlns:a16="http://schemas.microsoft.com/office/drawing/2014/main" id="{C2D3744B-4CF0-489D-8F11-484B6FBF3B25}"/>
            </a:ext>
          </a:extLst>
        </xdr:cNvPr>
        <xdr:cNvSpPr/>
      </xdr:nvSpPr>
      <xdr:spPr>
        <a:xfrm>
          <a:off x="3381375" y="5877651"/>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102326</xdr:rowOff>
    </xdr:from>
    <xdr:to>
      <xdr:col>24</xdr:col>
      <xdr:colOff>63500</xdr:colOff>
      <xdr:row>36</xdr:row>
      <xdr:rowOff>134983</xdr:rowOff>
    </xdr:to>
    <xdr:cxnSp macro="">
      <xdr:nvCxnSpPr>
        <xdr:cNvPr id="78" name="直線コネクタ 77">
          <a:extLst>
            <a:ext uri="{FF2B5EF4-FFF2-40B4-BE49-F238E27FC236}">
              <a16:creationId xmlns:a16="http://schemas.microsoft.com/office/drawing/2014/main" id="{81D0E76E-51D1-4B93-8FFD-CAF1173DA022}"/>
            </a:ext>
          </a:extLst>
        </xdr:cNvPr>
        <xdr:cNvCxnSpPr/>
      </xdr:nvCxnSpPr>
      <xdr:spPr>
        <a:xfrm>
          <a:off x="3429000" y="5934801"/>
          <a:ext cx="752475" cy="2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15603</xdr:rowOff>
    </xdr:from>
    <xdr:to>
      <xdr:col>15</xdr:col>
      <xdr:colOff>101600</xdr:colOff>
      <xdr:row>36</xdr:row>
      <xdr:rowOff>117203</xdr:rowOff>
    </xdr:to>
    <xdr:sp macro="" textlink="">
      <xdr:nvSpPr>
        <xdr:cNvPr id="79" name="楕円 78">
          <a:extLst>
            <a:ext uri="{FF2B5EF4-FFF2-40B4-BE49-F238E27FC236}">
              <a16:creationId xmlns:a16="http://schemas.microsoft.com/office/drawing/2014/main" id="{217EFF02-DB5B-4037-8F62-0E1EEC8C826D}"/>
            </a:ext>
          </a:extLst>
        </xdr:cNvPr>
        <xdr:cNvSpPr/>
      </xdr:nvSpPr>
      <xdr:spPr>
        <a:xfrm>
          <a:off x="2571750" y="584172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66403</xdr:rowOff>
    </xdr:from>
    <xdr:to>
      <xdr:col>19</xdr:col>
      <xdr:colOff>177800</xdr:colOff>
      <xdr:row>36</xdr:row>
      <xdr:rowOff>102326</xdr:rowOff>
    </xdr:to>
    <xdr:cxnSp macro="">
      <xdr:nvCxnSpPr>
        <xdr:cNvPr id="80" name="直線コネクタ 79">
          <a:extLst>
            <a:ext uri="{FF2B5EF4-FFF2-40B4-BE49-F238E27FC236}">
              <a16:creationId xmlns:a16="http://schemas.microsoft.com/office/drawing/2014/main" id="{ED1CEDF6-0491-420A-AF0C-6454E6F56AA7}"/>
            </a:ext>
          </a:extLst>
        </xdr:cNvPr>
        <xdr:cNvCxnSpPr/>
      </xdr:nvCxnSpPr>
      <xdr:spPr>
        <a:xfrm>
          <a:off x="2619375" y="5898878"/>
          <a:ext cx="809625"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157661</xdr:rowOff>
    </xdr:from>
    <xdr:to>
      <xdr:col>10</xdr:col>
      <xdr:colOff>165100</xdr:colOff>
      <xdr:row>36</xdr:row>
      <xdr:rowOff>87811</xdr:rowOff>
    </xdr:to>
    <xdr:sp macro="" textlink="">
      <xdr:nvSpPr>
        <xdr:cNvPr id="81" name="楕円 80">
          <a:extLst>
            <a:ext uri="{FF2B5EF4-FFF2-40B4-BE49-F238E27FC236}">
              <a16:creationId xmlns:a16="http://schemas.microsoft.com/office/drawing/2014/main" id="{E5AF95C2-319E-4735-8FA5-D499F453F324}"/>
            </a:ext>
          </a:extLst>
        </xdr:cNvPr>
        <xdr:cNvSpPr/>
      </xdr:nvSpPr>
      <xdr:spPr>
        <a:xfrm>
          <a:off x="1781175" y="5828211"/>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37011</xdr:rowOff>
    </xdr:from>
    <xdr:to>
      <xdr:col>15</xdr:col>
      <xdr:colOff>50800</xdr:colOff>
      <xdr:row>36</xdr:row>
      <xdr:rowOff>66403</xdr:rowOff>
    </xdr:to>
    <xdr:cxnSp macro="">
      <xdr:nvCxnSpPr>
        <xdr:cNvPr id="82" name="直線コネクタ 81">
          <a:extLst>
            <a:ext uri="{FF2B5EF4-FFF2-40B4-BE49-F238E27FC236}">
              <a16:creationId xmlns:a16="http://schemas.microsoft.com/office/drawing/2014/main" id="{1A6E6E57-4837-4DC0-979D-85D97F956672}"/>
            </a:ext>
          </a:extLst>
        </xdr:cNvPr>
        <xdr:cNvCxnSpPr/>
      </xdr:nvCxnSpPr>
      <xdr:spPr>
        <a:xfrm>
          <a:off x="1828800" y="5866311"/>
          <a:ext cx="790575" cy="32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21788</xdr:rowOff>
    </xdr:from>
    <xdr:ext cx="405111" cy="259045"/>
    <xdr:sp macro="" textlink="">
      <xdr:nvSpPr>
        <xdr:cNvPr id="83" name="n_1aveValue【道路】&#10;有形固定資産減価償却率">
          <a:extLst>
            <a:ext uri="{FF2B5EF4-FFF2-40B4-BE49-F238E27FC236}">
              <a16:creationId xmlns:a16="http://schemas.microsoft.com/office/drawing/2014/main" id="{619F276D-964D-464B-9DD5-AF0D9A636F2E}"/>
            </a:ext>
          </a:extLst>
        </xdr:cNvPr>
        <xdr:cNvSpPr txBox="1"/>
      </xdr:nvSpPr>
      <xdr:spPr>
        <a:xfrm>
          <a:off x="3239144" y="6013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163847</xdr:rowOff>
    </xdr:from>
    <xdr:ext cx="405111" cy="259045"/>
    <xdr:sp macro="" textlink="">
      <xdr:nvSpPr>
        <xdr:cNvPr id="84" name="n_2aveValue【道路】&#10;有形固定資産減価償却率">
          <a:extLst>
            <a:ext uri="{FF2B5EF4-FFF2-40B4-BE49-F238E27FC236}">
              <a16:creationId xmlns:a16="http://schemas.microsoft.com/office/drawing/2014/main" id="{EA4217F4-5B9E-49AE-8BA4-A5CA0CDE3066}"/>
            </a:ext>
          </a:extLst>
        </xdr:cNvPr>
        <xdr:cNvSpPr txBox="1"/>
      </xdr:nvSpPr>
      <xdr:spPr>
        <a:xfrm>
          <a:off x="2439044" y="598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32493</xdr:rowOff>
    </xdr:from>
    <xdr:ext cx="405111" cy="259045"/>
    <xdr:sp macro="" textlink="">
      <xdr:nvSpPr>
        <xdr:cNvPr id="85" name="n_3aveValue【道路】&#10;有形固定資産減価償却率">
          <a:extLst>
            <a:ext uri="{FF2B5EF4-FFF2-40B4-BE49-F238E27FC236}">
              <a16:creationId xmlns:a16="http://schemas.microsoft.com/office/drawing/2014/main" id="{C6A7AA1F-D84D-475C-86B2-5032425B849F}"/>
            </a:ext>
          </a:extLst>
        </xdr:cNvPr>
        <xdr:cNvSpPr txBox="1"/>
      </xdr:nvSpPr>
      <xdr:spPr>
        <a:xfrm>
          <a:off x="1648469" y="5534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42290</xdr:rowOff>
    </xdr:from>
    <xdr:ext cx="405111" cy="259045"/>
    <xdr:sp macro="" textlink="">
      <xdr:nvSpPr>
        <xdr:cNvPr id="86" name="n_4aveValue【道路】&#10;有形固定資産減価償却率">
          <a:extLst>
            <a:ext uri="{FF2B5EF4-FFF2-40B4-BE49-F238E27FC236}">
              <a16:creationId xmlns:a16="http://schemas.microsoft.com/office/drawing/2014/main" id="{894511A8-A616-438A-84E1-76C72C96FB9D}"/>
            </a:ext>
          </a:extLst>
        </xdr:cNvPr>
        <xdr:cNvSpPr txBox="1"/>
      </xdr:nvSpPr>
      <xdr:spPr>
        <a:xfrm>
          <a:off x="848369" y="5550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169653</xdr:rowOff>
    </xdr:from>
    <xdr:ext cx="405111" cy="259045"/>
    <xdr:sp macro="" textlink="">
      <xdr:nvSpPr>
        <xdr:cNvPr id="87" name="n_1mainValue【道路】&#10;有形固定資産減価償却率">
          <a:extLst>
            <a:ext uri="{FF2B5EF4-FFF2-40B4-BE49-F238E27FC236}">
              <a16:creationId xmlns:a16="http://schemas.microsoft.com/office/drawing/2014/main" id="{BF35BC29-0491-4319-B0F0-F8B54EFE4A8D}"/>
            </a:ext>
          </a:extLst>
        </xdr:cNvPr>
        <xdr:cNvSpPr txBox="1"/>
      </xdr:nvSpPr>
      <xdr:spPr>
        <a:xfrm>
          <a:off x="3239144" y="5665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133730</xdr:rowOff>
    </xdr:from>
    <xdr:ext cx="405111" cy="259045"/>
    <xdr:sp macro="" textlink="">
      <xdr:nvSpPr>
        <xdr:cNvPr id="88" name="n_2mainValue【道路】&#10;有形固定資産減価償却率">
          <a:extLst>
            <a:ext uri="{FF2B5EF4-FFF2-40B4-BE49-F238E27FC236}">
              <a16:creationId xmlns:a16="http://schemas.microsoft.com/office/drawing/2014/main" id="{6F9E0F1F-F24E-4406-923D-B42EB6D6DCD9}"/>
            </a:ext>
          </a:extLst>
        </xdr:cNvPr>
        <xdr:cNvSpPr txBox="1"/>
      </xdr:nvSpPr>
      <xdr:spPr>
        <a:xfrm>
          <a:off x="2439044" y="563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78938</xdr:rowOff>
    </xdr:from>
    <xdr:ext cx="405111" cy="259045"/>
    <xdr:sp macro="" textlink="">
      <xdr:nvSpPr>
        <xdr:cNvPr id="89" name="n_3mainValue【道路】&#10;有形固定資産減価償却率">
          <a:extLst>
            <a:ext uri="{FF2B5EF4-FFF2-40B4-BE49-F238E27FC236}">
              <a16:creationId xmlns:a16="http://schemas.microsoft.com/office/drawing/2014/main" id="{C55AF58C-08F7-404E-A63E-FD13706EA192}"/>
            </a:ext>
          </a:extLst>
        </xdr:cNvPr>
        <xdr:cNvSpPr txBox="1"/>
      </xdr:nvSpPr>
      <xdr:spPr>
        <a:xfrm>
          <a:off x="1648469" y="5908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6EA58F79-C630-4A3A-91E4-2F0B6911580D}"/>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91" name="正方形/長方形 90">
          <a:extLst>
            <a:ext uri="{FF2B5EF4-FFF2-40B4-BE49-F238E27FC236}">
              <a16:creationId xmlns:a16="http://schemas.microsoft.com/office/drawing/2014/main" id="{D4109CD2-F57D-404B-8533-AEBE77CA9DF1}"/>
            </a:ext>
          </a:extLst>
        </xdr:cNvPr>
        <xdr:cNvSpPr/>
      </xdr:nvSpPr>
      <xdr:spPr>
        <a:xfrm>
          <a:off x="6410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92" name="正方形/長方形 91">
          <a:extLst>
            <a:ext uri="{FF2B5EF4-FFF2-40B4-BE49-F238E27FC236}">
              <a16:creationId xmlns:a16="http://schemas.microsoft.com/office/drawing/2014/main" id="{5BFB0867-48AA-4047-BD22-4A3EAF873C3E}"/>
            </a:ext>
          </a:extLst>
        </xdr:cNvPr>
        <xdr:cNvSpPr/>
      </xdr:nvSpPr>
      <xdr:spPr>
        <a:xfrm>
          <a:off x="6410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28</xdr:row>
      <xdr:rowOff>50800</xdr:rowOff>
    </xdr:from>
    <xdr:to>
      <xdr:col>54</xdr:col>
      <xdr:colOff>0</xdr:colOff>
      <xdr:row>29</xdr:row>
      <xdr:rowOff>133350</xdr:rowOff>
    </xdr:to>
    <xdr:sp macro="" textlink="">
      <xdr:nvSpPr>
        <xdr:cNvPr id="93" name="正方形/長方形 92">
          <a:extLst>
            <a:ext uri="{FF2B5EF4-FFF2-40B4-BE49-F238E27FC236}">
              <a16:creationId xmlns:a16="http://schemas.microsoft.com/office/drawing/2014/main" id="{E9B62E41-EB25-4BE4-8FCC-78B05644595F}"/>
            </a:ext>
          </a:extLst>
        </xdr:cNvPr>
        <xdr:cNvSpPr/>
      </xdr:nvSpPr>
      <xdr:spPr>
        <a:xfrm>
          <a:off x="78867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29</xdr:row>
      <xdr:rowOff>82550</xdr:rowOff>
    </xdr:from>
    <xdr:to>
      <xdr:col>54</xdr:col>
      <xdr:colOff>0</xdr:colOff>
      <xdr:row>30</xdr:row>
      <xdr:rowOff>165100</xdr:rowOff>
    </xdr:to>
    <xdr:sp macro="" textlink="">
      <xdr:nvSpPr>
        <xdr:cNvPr id="94" name="正方形/長方形 93">
          <a:extLst>
            <a:ext uri="{FF2B5EF4-FFF2-40B4-BE49-F238E27FC236}">
              <a16:creationId xmlns:a16="http://schemas.microsoft.com/office/drawing/2014/main" id="{CA57A3D1-E1E5-4CAF-A5D5-E050428C893F}"/>
            </a:ext>
          </a:extLst>
        </xdr:cNvPr>
        <xdr:cNvSpPr/>
      </xdr:nvSpPr>
      <xdr:spPr>
        <a:xfrm>
          <a:off x="78867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E020A3FD-5B03-40A0-A5BD-2FAEB6CFC4D6}"/>
            </a:ext>
          </a:extLst>
        </xdr:cNvPr>
        <xdr:cNvSpPr/>
      </xdr:nvSpPr>
      <xdr:spPr>
        <a:xfrm>
          <a:off x="59531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22589" cy="225703"/>
    <xdr:sp macro="" textlink="">
      <xdr:nvSpPr>
        <xdr:cNvPr id="96" name="テキスト ボックス 95">
          <a:extLst>
            <a:ext uri="{FF2B5EF4-FFF2-40B4-BE49-F238E27FC236}">
              <a16:creationId xmlns:a16="http://schemas.microsoft.com/office/drawing/2014/main" id="{43AC15AF-7F6C-4094-B2C8-EB00649F282F}"/>
            </a:ext>
          </a:extLst>
        </xdr:cNvPr>
        <xdr:cNvSpPr txBox="1"/>
      </xdr:nvSpPr>
      <xdr:spPr>
        <a:xfrm>
          <a:off x="5915025" y="4857750"/>
          <a:ext cx="3225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(m)</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B05998EA-7265-4B7F-8CC8-71A3EEEDAC8D}"/>
            </a:ext>
          </a:extLst>
        </xdr:cNvPr>
        <xdr:cNvCxnSpPr/>
      </xdr:nvCxnSpPr>
      <xdr:spPr>
        <a:xfrm>
          <a:off x="5953125" y="720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98" name="直線コネクタ 97">
          <a:extLst>
            <a:ext uri="{FF2B5EF4-FFF2-40B4-BE49-F238E27FC236}">
              <a16:creationId xmlns:a16="http://schemas.microsoft.com/office/drawing/2014/main" id="{8A019507-E2EE-4680-B211-59E00377CFD1}"/>
            </a:ext>
          </a:extLst>
        </xdr:cNvPr>
        <xdr:cNvCxnSpPr/>
      </xdr:nvCxnSpPr>
      <xdr:spPr>
        <a:xfrm>
          <a:off x="5953125" y="66579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99" name="テキスト ボックス 98">
          <a:extLst>
            <a:ext uri="{FF2B5EF4-FFF2-40B4-BE49-F238E27FC236}">
              <a16:creationId xmlns:a16="http://schemas.microsoft.com/office/drawing/2014/main" id="{CAAF365E-AC26-4E1B-B6DD-A9F49DE79699}"/>
            </a:ext>
          </a:extLst>
        </xdr:cNvPr>
        <xdr:cNvSpPr txBox="1"/>
      </xdr:nvSpPr>
      <xdr:spPr>
        <a:xfrm>
          <a:off x="5527221" y="6522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a:extLst>
            <a:ext uri="{FF2B5EF4-FFF2-40B4-BE49-F238E27FC236}">
              <a16:creationId xmlns:a16="http://schemas.microsoft.com/office/drawing/2014/main" id="{0ECBA1CF-2667-427C-902D-7B7B73C87D19}"/>
            </a:ext>
          </a:extLst>
        </xdr:cNvPr>
        <xdr:cNvCxnSpPr/>
      </xdr:nvCxnSpPr>
      <xdr:spPr>
        <a:xfrm>
          <a:off x="5953125" y="612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a:extLst>
            <a:ext uri="{FF2B5EF4-FFF2-40B4-BE49-F238E27FC236}">
              <a16:creationId xmlns:a16="http://schemas.microsoft.com/office/drawing/2014/main" id="{FBE01198-DD82-44DC-8E44-52B6DA305C07}"/>
            </a:ext>
          </a:extLst>
        </xdr:cNvPr>
        <xdr:cNvSpPr txBox="1"/>
      </xdr:nvSpPr>
      <xdr:spPr>
        <a:xfrm>
          <a:off x="5527221"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2" name="直線コネクタ 101">
          <a:extLst>
            <a:ext uri="{FF2B5EF4-FFF2-40B4-BE49-F238E27FC236}">
              <a16:creationId xmlns:a16="http://schemas.microsoft.com/office/drawing/2014/main" id="{326165BF-AD35-496F-B4B0-FAD400C6D3A7}"/>
            </a:ext>
          </a:extLst>
        </xdr:cNvPr>
        <xdr:cNvCxnSpPr/>
      </xdr:nvCxnSpPr>
      <xdr:spPr>
        <a:xfrm>
          <a:off x="5953125" y="5581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3" name="テキスト ボックス 102">
          <a:extLst>
            <a:ext uri="{FF2B5EF4-FFF2-40B4-BE49-F238E27FC236}">
              <a16:creationId xmlns:a16="http://schemas.microsoft.com/office/drawing/2014/main" id="{4A01EA30-53A4-4D27-BD93-D6DB36C42A9D}"/>
            </a:ext>
          </a:extLst>
        </xdr:cNvPr>
        <xdr:cNvSpPr txBox="1"/>
      </xdr:nvSpPr>
      <xdr:spPr>
        <a:xfrm>
          <a:off x="55272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a:extLst>
            <a:ext uri="{FF2B5EF4-FFF2-40B4-BE49-F238E27FC236}">
              <a16:creationId xmlns:a16="http://schemas.microsoft.com/office/drawing/2014/main" id="{64648ABB-69BD-42CE-AD3E-4A7343A02903}"/>
            </a:ext>
          </a:extLst>
        </xdr:cNvPr>
        <xdr:cNvCxnSpPr/>
      </xdr:nvCxnSpPr>
      <xdr:spPr>
        <a:xfrm>
          <a:off x="5953125" y="5038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5" name="テキスト ボックス 104">
          <a:extLst>
            <a:ext uri="{FF2B5EF4-FFF2-40B4-BE49-F238E27FC236}">
              <a16:creationId xmlns:a16="http://schemas.microsoft.com/office/drawing/2014/main" id="{139F5ACD-29DF-40CD-AC2D-D6EC5C6C21B6}"/>
            </a:ext>
          </a:extLst>
        </xdr:cNvPr>
        <xdr:cNvSpPr txBox="1"/>
      </xdr:nvSpPr>
      <xdr:spPr>
        <a:xfrm>
          <a:off x="5527221"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道路】&#10;一人当たり延長グラフ枠">
          <a:extLst>
            <a:ext uri="{FF2B5EF4-FFF2-40B4-BE49-F238E27FC236}">
              <a16:creationId xmlns:a16="http://schemas.microsoft.com/office/drawing/2014/main" id="{16BF5ED5-FB6B-4283-A965-96FF117D87ED}"/>
            </a:ext>
          </a:extLst>
        </xdr:cNvPr>
        <xdr:cNvSpPr/>
      </xdr:nvSpPr>
      <xdr:spPr>
        <a:xfrm>
          <a:off x="59531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139636</xdr:rowOff>
    </xdr:from>
    <xdr:to>
      <xdr:col>54</xdr:col>
      <xdr:colOff>189865</xdr:colOff>
      <xdr:row>40</xdr:row>
      <xdr:rowOff>114491</xdr:rowOff>
    </xdr:to>
    <xdr:cxnSp macro="">
      <xdr:nvCxnSpPr>
        <xdr:cNvPr id="107" name="直線コネクタ 106">
          <a:extLst>
            <a:ext uri="{FF2B5EF4-FFF2-40B4-BE49-F238E27FC236}">
              <a16:creationId xmlns:a16="http://schemas.microsoft.com/office/drawing/2014/main" id="{AA8C9F2C-26BD-46C0-8C11-7CCBE4390DC7}"/>
            </a:ext>
          </a:extLst>
        </xdr:cNvPr>
        <xdr:cNvCxnSpPr/>
      </xdr:nvCxnSpPr>
      <xdr:spPr>
        <a:xfrm flipV="1">
          <a:off x="9427845" y="5486336"/>
          <a:ext cx="1270" cy="1105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118318</xdr:rowOff>
    </xdr:from>
    <xdr:ext cx="469744" cy="259045"/>
    <xdr:sp macro="" textlink="">
      <xdr:nvSpPr>
        <xdr:cNvPr id="108" name="【道路】&#10;一人当たり延長最小値テキスト">
          <a:extLst>
            <a:ext uri="{FF2B5EF4-FFF2-40B4-BE49-F238E27FC236}">
              <a16:creationId xmlns:a16="http://schemas.microsoft.com/office/drawing/2014/main" id="{9B46965A-2DD7-4C14-A583-70E0F3DD494B}"/>
            </a:ext>
          </a:extLst>
        </xdr:cNvPr>
        <xdr:cNvSpPr txBox="1"/>
      </xdr:nvSpPr>
      <xdr:spPr>
        <a:xfrm>
          <a:off x="9477375" y="659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114491</xdr:rowOff>
    </xdr:from>
    <xdr:to>
      <xdr:col>55</xdr:col>
      <xdr:colOff>88900</xdr:colOff>
      <xdr:row>40</xdr:row>
      <xdr:rowOff>114491</xdr:rowOff>
    </xdr:to>
    <xdr:cxnSp macro="">
      <xdr:nvCxnSpPr>
        <xdr:cNvPr id="109" name="直線コネクタ 108">
          <a:extLst>
            <a:ext uri="{FF2B5EF4-FFF2-40B4-BE49-F238E27FC236}">
              <a16:creationId xmlns:a16="http://schemas.microsoft.com/office/drawing/2014/main" id="{20813895-4637-41CD-9901-214A4EF090AF}"/>
            </a:ext>
          </a:extLst>
        </xdr:cNvPr>
        <xdr:cNvCxnSpPr/>
      </xdr:nvCxnSpPr>
      <xdr:spPr>
        <a:xfrm>
          <a:off x="9363075" y="659149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86313</xdr:rowOff>
    </xdr:from>
    <xdr:ext cx="469744" cy="259045"/>
    <xdr:sp macro="" textlink="">
      <xdr:nvSpPr>
        <xdr:cNvPr id="110" name="【道路】&#10;一人当たり延長最大値テキスト">
          <a:extLst>
            <a:ext uri="{FF2B5EF4-FFF2-40B4-BE49-F238E27FC236}">
              <a16:creationId xmlns:a16="http://schemas.microsoft.com/office/drawing/2014/main" id="{D9026634-617C-4034-BC3F-120CED219661}"/>
            </a:ext>
          </a:extLst>
        </xdr:cNvPr>
        <xdr:cNvSpPr txBox="1"/>
      </xdr:nvSpPr>
      <xdr:spPr>
        <a:xfrm>
          <a:off x="9477375" y="526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139636</xdr:rowOff>
    </xdr:from>
    <xdr:to>
      <xdr:col>55</xdr:col>
      <xdr:colOff>88900</xdr:colOff>
      <xdr:row>33</xdr:row>
      <xdr:rowOff>139636</xdr:rowOff>
    </xdr:to>
    <xdr:cxnSp macro="">
      <xdr:nvCxnSpPr>
        <xdr:cNvPr id="111" name="直線コネクタ 110">
          <a:extLst>
            <a:ext uri="{FF2B5EF4-FFF2-40B4-BE49-F238E27FC236}">
              <a16:creationId xmlns:a16="http://schemas.microsoft.com/office/drawing/2014/main" id="{65093FB7-132B-4877-8B32-06BB85154FEB}"/>
            </a:ext>
          </a:extLst>
        </xdr:cNvPr>
        <xdr:cNvCxnSpPr/>
      </xdr:nvCxnSpPr>
      <xdr:spPr>
        <a:xfrm>
          <a:off x="9363075" y="5486336"/>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81551</xdr:rowOff>
    </xdr:from>
    <xdr:ext cx="469744" cy="259045"/>
    <xdr:sp macro="" textlink="">
      <xdr:nvSpPr>
        <xdr:cNvPr id="112" name="【道路】&#10;一人当たり延長平均値テキスト">
          <a:extLst>
            <a:ext uri="{FF2B5EF4-FFF2-40B4-BE49-F238E27FC236}">
              <a16:creationId xmlns:a16="http://schemas.microsoft.com/office/drawing/2014/main" id="{9FD67157-B19E-4E1B-A23B-3AEF540738ED}"/>
            </a:ext>
          </a:extLst>
        </xdr:cNvPr>
        <xdr:cNvSpPr txBox="1"/>
      </xdr:nvSpPr>
      <xdr:spPr>
        <a:xfrm>
          <a:off x="9477375" y="62378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103124</xdr:rowOff>
    </xdr:from>
    <xdr:to>
      <xdr:col>55</xdr:col>
      <xdr:colOff>50800</xdr:colOff>
      <xdr:row>39</xdr:row>
      <xdr:rowOff>33274</xdr:rowOff>
    </xdr:to>
    <xdr:sp macro="" textlink="">
      <xdr:nvSpPr>
        <xdr:cNvPr id="113" name="フローチャート: 判断 112">
          <a:extLst>
            <a:ext uri="{FF2B5EF4-FFF2-40B4-BE49-F238E27FC236}">
              <a16:creationId xmlns:a16="http://schemas.microsoft.com/office/drawing/2014/main" id="{D919DF01-2CEE-4472-A8B9-2604E391CBE7}"/>
            </a:ext>
          </a:extLst>
        </xdr:cNvPr>
        <xdr:cNvSpPr/>
      </xdr:nvSpPr>
      <xdr:spPr>
        <a:xfrm>
          <a:off x="9401175" y="6259449"/>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100838</xdr:rowOff>
    </xdr:from>
    <xdr:to>
      <xdr:col>50</xdr:col>
      <xdr:colOff>165100</xdr:colOff>
      <xdr:row>39</xdr:row>
      <xdr:rowOff>30988</xdr:rowOff>
    </xdr:to>
    <xdr:sp macro="" textlink="">
      <xdr:nvSpPr>
        <xdr:cNvPr id="114" name="フローチャート: 判断 113">
          <a:extLst>
            <a:ext uri="{FF2B5EF4-FFF2-40B4-BE49-F238E27FC236}">
              <a16:creationId xmlns:a16="http://schemas.microsoft.com/office/drawing/2014/main" id="{D0EF000F-F948-4D5B-B73C-1069C4AB9487}"/>
            </a:ext>
          </a:extLst>
        </xdr:cNvPr>
        <xdr:cNvSpPr/>
      </xdr:nvSpPr>
      <xdr:spPr>
        <a:xfrm>
          <a:off x="8639175" y="6257163"/>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111696</xdr:rowOff>
    </xdr:from>
    <xdr:to>
      <xdr:col>46</xdr:col>
      <xdr:colOff>38100</xdr:colOff>
      <xdr:row>39</xdr:row>
      <xdr:rowOff>41846</xdr:rowOff>
    </xdr:to>
    <xdr:sp macro="" textlink="">
      <xdr:nvSpPr>
        <xdr:cNvPr id="115" name="フローチャート: 判断 114">
          <a:extLst>
            <a:ext uri="{FF2B5EF4-FFF2-40B4-BE49-F238E27FC236}">
              <a16:creationId xmlns:a16="http://schemas.microsoft.com/office/drawing/2014/main" id="{05557021-6AE0-4191-B711-BD71783E11C0}"/>
            </a:ext>
          </a:extLst>
        </xdr:cNvPr>
        <xdr:cNvSpPr/>
      </xdr:nvSpPr>
      <xdr:spPr>
        <a:xfrm>
          <a:off x="7839075" y="626484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101409</xdr:rowOff>
    </xdr:from>
    <xdr:to>
      <xdr:col>41</xdr:col>
      <xdr:colOff>101600</xdr:colOff>
      <xdr:row>39</xdr:row>
      <xdr:rowOff>31559</xdr:rowOff>
    </xdr:to>
    <xdr:sp macro="" textlink="">
      <xdr:nvSpPr>
        <xdr:cNvPr id="116" name="フローチャート: 判断 115">
          <a:extLst>
            <a:ext uri="{FF2B5EF4-FFF2-40B4-BE49-F238E27FC236}">
              <a16:creationId xmlns:a16="http://schemas.microsoft.com/office/drawing/2014/main" id="{C12BC7B4-BE7E-434E-B82F-DD70CA188E73}"/>
            </a:ext>
          </a:extLst>
        </xdr:cNvPr>
        <xdr:cNvSpPr/>
      </xdr:nvSpPr>
      <xdr:spPr>
        <a:xfrm>
          <a:off x="7029450" y="6257734"/>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107696</xdr:rowOff>
    </xdr:from>
    <xdr:to>
      <xdr:col>36</xdr:col>
      <xdr:colOff>165100</xdr:colOff>
      <xdr:row>39</xdr:row>
      <xdr:rowOff>37846</xdr:rowOff>
    </xdr:to>
    <xdr:sp macro="" textlink="">
      <xdr:nvSpPr>
        <xdr:cNvPr id="117" name="フローチャート: 判断 116">
          <a:extLst>
            <a:ext uri="{FF2B5EF4-FFF2-40B4-BE49-F238E27FC236}">
              <a16:creationId xmlns:a16="http://schemas.microsoft.com/office/drawing/2014/main" id="{F2BFDC35-CF8F-4048-A359-783A62E33559}"/>
            </a:ext>
          </a:extLst>
        </xdr:cNvPr>
        <xdr:cNvSpPr/>
      </xdr:nvSpPr>
      <xdr:spPr>
        <a:xfrm>
          <a:off x="6238875" y="625767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9039DE8-911C-410C-81FB-381BD03EA742}"/>
            </a:ext>
          </a:extLst>
        </xdr:cNvPr>
        <xdr:cNvSpPr txBox="1"/>
      </xdr:nvSpPr>
      <xdr:spPr>
        <a:xfrm>
          <a:off x="92583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FE689188-4739-4931-89BB-745F3A30B26C}"/>
            </a:ext>
          </a:extLst>
        </xdr:cNvPr>
        <xdr:cNvSpPr txBox="1"/>
      </xdr:nvSpPr>
      <xdr:spPr>
        <a:xfrm>
          <a:off x="8515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848CF4DF-D373-4CFF-89F7-BDC29B92919F}"/>
            </a:ext>
          </a:extLst>
        </xdr:cNvPr>
        <xdr:cNvSpPr txBox="1"/>
      </xdr:nvSpPr>
      <xdr:spPr>
        <a:xfrm>
          <a:off x="7715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4137D4CB-5C90-4379-B917-337F03C67F2A}"/>
            </a:ext>
          </a:extLst>
        </xdr:cNvPr>
        <xdr:cNvSpPr txBox="1"/>
      </xdr:nvSpPr>
      <xdr:spPr>
        <a:xfrm>
          <a:off x="690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B14900B0-B260-4F7E-A09F-93589A2A9ED8}"/>
            </a:ext>
          </a:extLst>
        </xdr:cNvPr>
        <xdr:cNvSpPr txBox="1"/>
      </xdr:nvSpPr>
      <xdr:spPr>
        <a:xfrm>
          <a:off x="6115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124841</xdr:rowOff>
    </xdr:from>
    <xdr:to>
      <xdr:col>55</xdr:col>
      <xdr:colOff>50800</xdr:colOff>
      <xdr:row>38</xdr:row>
      <xdr:rowOff>54990</xdr:rowOff>
    </xdr:to>
    <xdr:sp macro="" textlink="">
      <xdr:nvSpPr>
        <xdr:cNvPr id="123" name="楕円 122">
          <a:extLst>
            <a:ext uri="{FF2B5EF4-FFF2-40B4-BE49-F238E27FC236}">
              <a16:creationId xmlns:a16="http://schemas.microsoft.com/office/drawing/2014/main" id="{99073111-7CDE-4E90-BE4A-7C0E4D1EE549}"/>
            </a:ext>
          </a:extLst>
        </xdr:cNvPr>
        <xdr:cNvSpPr/>
      </xdr:nvSpPr>
      <xdr:spPr>
        <a:xfrm>
          <a:off x="9401175" y="6112891"/>
          <a:ext cx="76200"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147718</xdr:rowOff>
    </xdr:from>
    <xdr:ext cx="469744" cy="259045"/>
    <xdr:sp macro="" textlink="">
      <xdr:nvSpPr>
        <xdr:cNvPr id="124" name="【道路】&#10;一人当たり延長該当値テキスト">
          <a:extLst>
            <a:ext uri="{FF2B5EF4-FFF2-40B4-BE49-F238E27FC236}">
              <a16:creationId xmlns:a16="http://schemas.microsoft.com/office/drawing/2014/main" id="{771F6AE9-DAB3-4A5D-AE62-5DB31894F2B6}"/>
            </a:ext>
          </a:extLst>
        </xdr:cNvPr>
        <xdr:cNvSpPr txBox="1"/>
      </xdr:nvSpPr>
      <xdr:spPr>
        <a:xfrm>
          <a:off x="9477375" y="5973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131128</xdr:rowOff>
    </xdr:from>
    <xdr:to>
      <xdr:col>50</xdr:col>
      <xdr:colOff>165100</xdr:colOff>
      <xdr:row>38</xdr:row>
      <xdr:rowOff>61278</xdr:rowOff>
    </xdr:to>
    <xdr:sp macro="" textlink="">
      <xdr:nvSpPr>
        <xdr:cNvPr id="125" name="楕円 124">
          <a:extLst>
            <a:ext uri="{FF2B5EF4-FFF2-40B4-BE49-F238E27FC236}">
              <a16:creationId xmlns:a16="http://schemas.microsoft.com/office/drawing/2014/main" id="{9F98F10F-4A67-4809-B7A9-E70C38ECE0D6}"/>
            </a:ext>
          </a:extLst>
        </xdr:cNvPr>
        <xdr:cNvSpPr/>
      </xdr:nvSpPr>
      <xdr:spPr>
        <a:xfrm>
          <a:off x="8639175" y="612235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4191</xdr:rowOff>
    </xdr:from>
    <xdr:to>
      <xdr:col>55</xdr:col>
      <xdr:colOff>0</xdr:colOff>
      <xdr:row>38</xdr:row>
      <xdr:rowOff>10478</xdr:rowOff>
    </xdr:to>
    <xdr:cxnSp macro="">
      <xdr:nvCxnSpPr>
        <xdr:cNvPr id="126" name="直線コネクタ 125">
          <a:extLst>
            <a:ext uri="{FF2B5EF4-FFF2-40B4-BE49-F238E27FC236}">
              <a16:creationId xmlns:a16="http://schemas.microsoft.com/office/drawing/2014/main" id="{5432099F-0558-4727-8D2A-B80EA8E59E55}"/>
            </a:ext>
          </a:extLst>
        </xdr:cNvPr>
        <xdr:cNvCxnSpPr/>
      </xdr:nvCxnSpPr>
      <xdr:spPr>
        <a:xfrm flipV="1">
          <a:off x="8686800" y="616051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136271</xdr:rowOff>
    </xdr:from>
    <xdr:to>
      <xdr:col>46</xdr:col>
      <xdr:colOff>38100</xdr:colOff>
      <xdr:row>38</xdr:row>
      <xdr:rowOff>66421</xdr:rowOff>
    </xdr:to>
    <xdr:sp macro="" textlink="">
      <xdr:nvSpPr>
        <xdr:cNvPr id="127" name="楕円 126">
          <a:extLst>
            <a:ext uri="{FF2B5EF4-FFF2-40B4-BE49-F238E27FC236}">
              <a16:creationId xmlns:a16="http://schemas.microsoft.com/office/drawing/2014/main" id="{E5DCF4AA-427A-464D-9523-557C445C6959}"/>
            </a:ext>
          </a:extLst>
        </xdr:cNvPr>
        <xdr:cNvSpPr/>
      </xdr:nvSpPr>
      <xdr:spPr>
        <a:xfrm>
          <a:off x="7839075" y="612749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10478</xdr:rowOff>
    </xdr:from>
    <xdr:to>
      <xdr:col>50</xdr:col>
      <xdr:colOff>114300</xdr:colOff>
      <xdr:row>38</xdr:row>
      <xdr:rowOff>15621</xdr:rowOff>
    </xdr:to>
    <xdr:cxnSp macro="">
      <xdr:nvCxnSpPr>
        <xdr:cNvPr id="128" name="直線コネクタ 127">
          <a:extLst>
            <a:ext uri="{FF2B5EF4-FFF2-40B4-BE49-F238E27FC236}">
              <a16:creationId xmlns:a16="http://schemas.microsoft.com/office/drawing/2014/main" id="{2F1BCD07-19CB-4B63-8351-700E983561F1}"/>
            </a:ext>
          </a:extLst>
        </xdr:cNvPr>
        <xdr:cNvCxnSpPr/>
      </xdr:nvCxnSpPr>
      <xdr:spPr>
        <a:xfrm flipV="1">
          <a:off x="7886700" y="6160453"/>
          <a:ext cx="8001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137985</xdr:rowOff>
    </xdr:from>
    <xdr:to>
      <xdr:col>41</xdr:col>
      <xdr:colOff>101600</xdr:colOff>
      <xdr:row>38</xdr:row>
      <xdr:rowOff>68135</xdr:rowOff>
    </xdr:to>
    <xdr:sp macro="" textlink="">
      <xdr:nvSpPr>
        <xdr:cNvPr id="129" name="楕円 128">
          <a:extLst>
            <a:ext uri="{FF2B5EF4-FFF2-40B4-BE49-F238E27FC236}">
              <a16:creationId xmlns:a16="http://schemas.microsoft.com/office/drawing/2014/main" id="{553150B6-8D59-4C14-9C13-6956B92C5244}"/>
            </a:ext>
          </a:extLst>
        </xdr:cNvPr>
        <xdr:cNvSpPr/>
      </xdr:nvSpPr>
      <xdr:spPr>
        <a:xfrm>
          <a:off x="7029450" y="613238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15621</xdr:rowOff>
    </xdr:from>
    <xdr:to>
      <xdr:col>45</xdr:col>
      <xdr:colOff>177800</xdr:colOff>
      <xdr:row>38</xdr:row>
      <xdr:rowOff>17335</xdr:rowOff>
    </xdr:to>
    <xdr:cxnSp macro="">
      <xdr:nvCxnSpPr>
        <xdr:cNvPr id="130" name="直線コネクタ 129">
          <a:extLst>
            <a:ext uri="{FF2B5EF4-FFF2-40B4-BE49-F238E27FC236}">
              <a16:creationId xmlns:a16="http://schemas.microsoft.com/office/drawing/2014/main" id="{C853806E-DB39-45A6-BF4E-853B0828CFD4}"/>
            </a:ext>
          </a:extLst>
        </xdr:cNvPr>
        <xdr:cNvCxnSpPr/>
      </xdr:nvCxnSpPr>
      <xdr:spPr>
        <a:xfrm flipV="1">
          <a:off x="7077075" y="6165596"/>
          <a:ext cx="809625" cy="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22115</xdr:rowOff>
    </xdr:from>
    <xdr:ext cx="469744" cy="259045"/>
    <xdr:sp macro="" textlink="">
      <xdr:nvSpPr>
        <xdr:cNvPr id="131" name="n_1aveValue【道路】&#10;一人当たり延長">
          <a:extLst>
            <a:ext uri="{FF2B5EF4-FFF2-40B4-BE49-F238E27FC236}">
              <a16:creationId xmlns:a16="http://schemas.microsoft.com/office/drawing/2014/main" id="{23D3583C-3838-4850-858E-5C31BD79545A}"/>
            </a:ext>
          </a:extLst>
        </xdr:cNvPr>
        <xdr:cNvSpPr txBox="1"/>
      </xdr:nvSpPr>
      <xdr:spPr>
        <a:xfrm>
          <a:off x="8458277" y="633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32973</xdr:rowOff>
    </xdr:from>
    <xdr:ext cx="469744" cy="259045"/>
    <xdr:sp macro="" textlink="">
      <xdr:nvSpPr>
        <xdr:cNvPr id="132" name="n_2aveValue【道路】&#10;一人当たり延長">
          <a:extLst>
            <a:ext uri="{FF2B5EF4-FFF2-40B4-BE49-F238E27FC236}">
              <a16:creationId xmlns:a16="http://schemas.microsoft.com/office/drawing/2014/main" id="{A429FE95-4C1E-4831-92A3-10E94695F222}"/>
            </a:ext>
          </a:extLst>
        </xdr:cNvPr>
        <xdr:cNvSpPr txBox="1"/>
      </xdr:nvSpPr>
      <xdr:spPr>
        <a:xfrm>
          <a:off x="7677227" y="634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22686</xdr:rowOff>
    </xdr:from>
    <xdr:ext cx="469744" cy="259045"/>
    <xdr:sp macro="" textlink="">
      <xdr:nvSpPr>
        <xdr:cNvPr id="133" name="n_3aveValue【道路】&#10;一人当たり延長">
          <a:extLst>
            <a:ext uri="{FF2B5EF4-FFF2-40B4-BE49-F238E27FC236}">
              <a16:creationId xmlns:a16="http://schemas.microsoft.com/office/drawing/2014/main" id="{4F8753ED-20CC-4311-9487-9B824FECE7D6}"/>
            </a:ext>
          </a:extLst>
        </xdr:cNvPr>
        <xdr:cNvSpPr txBox="1"/>
      </xdr:nvSpPr>
      <xdr:spPr>
        <a:xfrm>
          <a:off x="6867602" y="634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54373</xdr:rowOff>
    </xdr:from>
    <xdr:ext cx="469744" cy="259045"/>
    <xdr:sp macro="" textlink="">
      <xdr:nvSpPr>
        <xdr:cNvPr id="134" name="n_4aveValue【道路】&#10;一人当たり延長">
          <a:extLst>
            <a:ext uri="{FF2B5EF4-FFF2-40B4-BE49-F238E27FC236}">
              <a16:creationId xmlns:a16="http://schemas.microsoft.com/office/drawing/2014/main" id="{7D70154B-E8AC-448A-9345-6EA5531882AF}"/>
            </a:ext>
          </a:extLst>
        </xdr:cNvPr>
        <xdr:cNvSpPr txBox="1"/>
      </xdr:nvSpPr>
      <xdr:spPr>
        <a:xfrm>
          <a:off x="6067502" y="604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77805</xdr:rowOff>
    </xdr:from>
    <xdr:ext cx="469744" cy="259045"/>
    <xdr:sp macro="" textlink="">
      <xdr:nvSpPr>
        <xdr:cNvPr id="135" name="n_1mainValue【道路】&#10;一人当たり延長">
          <a:extLst>
            <a:ext uri="{FF2B5EF4-FFF2-40B4-BE49-F238E27FC236}">
              <a16:creationId xmlns:a16="http://schemas.microsoft.com/office/drawing/2014/main" id="{23BE6144-D1F9-4930-875D-916861E5DC69}"/>
            </a:ext>
          </a:extLst>
        </xdr:cNvPr>
        <xdr:cNvSpPr txBox="1"/>
      </xdr:nvSpPr>
      <xdr:spPr>
        <a:xfrm>
          <a:off x="8458277" y="590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82948</xdr:rowOff>
    </xdr:from>
    <xdr:ext cx="469744" cy="259045"/>
    <xdr:sp macro="" textlink="">
      <xdr:nvSpPr>
        <xdr:cNvPr id="136" name="n_2mainValue【道路】&#10;一人当たり延長">
          <a:extLst>
            <a:ext uri="{FF2B5EF4-FFF2-40B4-BE49-F238E27FC236}">
              <a16:creationId xmlns:a16="http://schemas.microsoft.com/office/drawing/2014/main" id="{B3DF2BB0-EC56-488F-9E68-994174F702F6}"/>
            </a:ext>
          </a:extLst>
        </xdr:cNvPr>
        <xdr:cNvSpPr txBox="1"/>
      </xdr:nvSpPr>
      <xdr:spPr>
        <a:xfrm>
          <a:off x="7677227" y="5915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84662</xdr:rowOff>
    </xdr:from>
    <xdr:ext cx="469744" cy="259045"/>
    <xdr:sp macro="" textlink="">
      <xdr:nvSpPr>
        <xdr:cNvPr id="137" name="n_3mainValue【道路】&#10;一人当たり延長">
          <a:extLst>
            <a:ext uri="{FF2B5EF4-FFF2-40B4-BE49-F238E27FC236}">
              <a16:creationId xmlns:a16="http://schemas.microsoft.com/office/drawing/2014/main" id="{EE53E978-AB2D-4AA6-93C3-B08556EB9027}"/>
            </a:ext>
          </a:extLst>
        </xdr:cNvPr>
        <xdr:cNvSpPr txBox="1"/>
      </xdr:nvSpPr>
      <xdr:spPr>
        <a:xfrm>
          <a:off x="6867602" y="591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a:extLst>
            <a:ext uri="{FF2B5EF4-FFF2-40B4-BE49-F238E27FC236}">
              <a16:creationId xmlns:a16="http://schemas.microsoft.com/office/drawing/2014/main" id="{E69F9A9B-2BFF-4A59-994D-915ED2AE5587}"/>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39" name="正方形/長方形 138">
          <a:extLst>
            <a:ext uri="{FF2B5EF4-FFF2-40B4-BE49-F238E27FC236}">
              <a16:creationId xmlns:a16="http://schemas.microsoft.com/office/drawing/2014/main" id="{3D3D5832-21F8-4A59-90E1-A01D73B8EF05}"/>
            </a:ext>
          </a:extLst>
        </xdr:cNvPr>
        <xdr:cNvSpPr/>
      </xdr:nvSpPr>
      <xdr:spPr>
        <a:xfrm>
          <a:off x="1152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40" name="正方形/長方形 139">
          <a:extLst>
            <a:ext uri="{FF2B5EF4-FFF2-40B4-BE49-F238E27FC236}">
              <a16:creationId xmlns:a16="http://schemas.microsoft.com/office/drawing/2014/main" id="{689264CE-3B13-4451-B31F-9AE9E3B6FDE3}"/>
            </a:ext>
          </a:extLst>
        </xdr:cNvPr>
        <xdr:cNvSpPr/>
      </xdr:nvSpPr>
      <xdr:spPr>
        <a:xfrm>
          <a:off x="1152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50</xdr:row>
      <xdr:rowOff>88900</xdr:rowOff>
    </xdr:from>
    <xdr:to>
      <xdr:col>23</xdr:col>
      <xdr:colOff>63500</xdr:colOff>
      <xdr:row>52</xdr:row>
      <xdr:rowOff>0</xdr:rowOff>
    </xdr:to>
    <xdr:sp macro="" textlink="">
      <xdr:nvSpPr>
        <xdr:cNvPr id="141" name="正方形/長方形 140">
          <a:extLst>
            <a:ext uri="{FF2B5EF4-FFF2-40B4-BE49-F238E27FC236}">
              <a16:creationId xmlns:a16="http://schemas.microsoft.com/office/drawing/2014/main" id="{C08C2593-E3CE-4D2A-97CE-8CA72FC5BE98}"/>
            </a:ext>
          </a:extLst>
        </xdr:cNvPr>
        <xdr:cNvSpPr/>
      </xdr:nvSpPr>
      <xdr:spPr>
        <a:xfrm>
          <a:off x="26384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51</xdr:row>
      <xdr:rowOff>120650</xdr:rowOff>
    </xdr:from>
    <xdr:to>
      <xdr:col>23</xdr:col>
      <xdr:colOff>63500</xdr:colOff>
      <xdr:row>53</xdr:row>
      <xdr:rowOff>31750</xdr:rowOff>
    </xdr:to>
    <xdr:sp macro="" textlink="">
      <xdr:nvSpPr>
        <xdr:cNvPr id="142" name="正方形/長方形 141">
          <a:extLst>
            <a:ext uri="{FF2B5EF4-FFF2-40B4-BE49-F238E27FC236}">
              <a16:creationId xmlns:a16="http://schemas.microsoft.com/office/drawing/2014/main" id="{12E48785-0E32-40B0-991F-E892B88E7BE0}"/>
            </a:ext>
          </a:extLst>
        </xdr:cNvPr>
        <xdr:cNvSpPr/>
      </xdr:nvSpPr>
      <xdr:spPr>
        <a:xfrm>
          <a:off x="26384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3" name="正方形/長方形 142">
          <a:extLst>
            <a:ext uri="{FF2B5EF4-FFF2-40B4-BE49-F238E27FC236}">
              <a16:creationId xmlns:a16="http://schemas.microsoft.com/office/drawing/2014/main" id="{0C73D2A0-9605-48F0-B36A-E1A63B5B6274}"/>
            </a:ext>
          </a:extLst>
        </xdr:cNvPr>
        <xdr:cNvSpPr/>
      </xdr:nvSpPr>
      <xdr:spPr>
        <a:xfrm>
          <a:off x="6858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4" name="テキスト ボックス 143">
          <a:extLst>
            <a:ext uri="{FF2B5EF4-FFF2-40B4-BE49-F238E27FC236}">
              <a16:creationId xmlns:a16="http://schemas.microsoft.com/office/drawing/2014/main" id="{77AFC1E2-B47E-4EEB-A158-4F3546CC38DB}"/>
            </a:ext>
          </a:extLst>
        </xdr:cNvPr>
        <xdr:cNvSpPr txBox="1"/>
      </xdr:nvSpPr>
      <xdr:spPr>
        <a:xfrm>
          <a:off x="666750"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5" name="直線コネクタ 144">
          <a:extLst>
            <a:ext uri="{FF2B5EF4-FFF2-40B4-BE49-F238E27FC236}">
              <a16:creationId xmlns:a16="http://schemas.microsoft.com/office/drawing/2014/main" id="{51AEE9BA-2C9C-44B8-B249-3195FC534AAF}"/>
            </a:ext>
          </a:extLst>
        </xdr:cNvPr>
        <xdr:cNvCxnSpPr/>
      </xdr:nvCxnSpPr>
      <xdr:spPr>
        <a:xfrm>
          <a:off x="6858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46" name="テキスト ボックス 145">
          <a:extLst>
            <a:ext uri="{FF2B5EF4-FFF2-40B4-BE49-F238E27FC236}">
              <a16:creationId xmlns:a16="http://schemas.microsoft.com/office/drawing/2014/main" id="{21684A50-CA62-4AC3-B3EB-9D2C3D789604}"/>
            </a:ext>
          </a:extLst>
        </xdr:cNvPr>
        <xdr:cNvSpPr txBox="1"/>
      </xdr:nvSpPr>
      <xdr:spPr>
        <a:xfrm>
          <a:off x="339891"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7" name="直線コネクタ 146">
          <a:extLst>
            <a:ext uri="{FF2B5EF4-FFF2-40B4-BE49-F238E27FC236}">
              <a16:creationId xmlns:a16="http://schemas.microsoft.com/office/drawing/2014/main" id="{A9065AED-90FF-4F2D-9670-312625FACFEE}"/>
            </a:ext>
          </a:extLst>
        </xdr:cNvPr>
        <xdr:cNvCxnSpPr/>
      </xdr:nvCxnSpPr>
      <xdr:spPr>
        <a:xfrm>
          <a:off x="685800" y="10439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8" name="テキスト ボックス 147">
          <a:extLst>
            <a:ext uri="{FF2B5EF4-FFF2-40B4-BE49-F238E27FC236}">
              <a16:creationId xmlns:a16="http://schemas.microsoft.com/office/drawing/2014/main" id="{C0500409-AF34-4AED-AF2E-E39D81B93709}"/>
            </a:ext>
          </a:extLst>
        </xdr:cNvPr>
        <xdr:cNvSpPr txBox="1"/>
      </xdr:nvSpPr>
      <xdr:spPr>
        <a:xfrm>
          <a:off x="339891" y="10303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9" name="直線コネクタ 148">
          <a:extLst>
            <a:ext uri="{FF2B5EF4-FFF2-40B4-BE49-F238E27FC236}">
              <a16:creationId xmlns:a16="http://schemas.microsoft.com/office/drawing/2014/main" id="{1DF7D36B-5DF1-49E0-82C9-D1C089652AE1}"/>
            </a:ext>
          </a:extLst>
        </xdr:cNvPr>
        <xdr:cNvCxnSpPr/>
      </xdr:nvCxnSpPr>
      <xdr:spPr>
        <a:xfrm>
          <a:off x="685800" y="1007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0" name="テキスト ボックス 149">
          <a:extLst>
            <a:ext uri="{FF2B5EF4-FFF2-40B4-BE49-F238E27FC236}">
              <a16:creationId xmlns:a16="http://schemas.microsoft.com/office/drawing/2014/main" id="{EF616EB7-85DF-4783-871D-FC6654DCB536}"/>
            </a:ext>
          </a:extLst>
        </xdr:cNvPr>
        <xdr:cNvSpPr txBox="1"/>
      </xdr:nvSpPr>
      <xdr:spPr>
        <a:xfrm>
          <a:off x="339891" y="994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1" name="直線コネクタ 150">
          <a:extLst>
            <a:ext uri="{FF2B5EF4-FFF2-40B4-BE49-F238E27FC236}">
              <a16:creationId xmlns:a16="http://schemas.microsoft.com/office/drawing/2014/main" id="{14C9363A-BE5F-42D4-8B88-64ACCC42D806}"/>
            </a:ext>
          </a:extLst>
        </xdr:cNvPr>
        <xdr:cNvCxnSpPr/>
      </xdr:nvCxnSpPr>
      <xdr:spPr>
        <a:xfrm>
          <a:off x="6858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2" name="テキスト ボックス 151">
          <a:extLst>
            <a:ext uri="{FF2B5EF4-FFF2-40B4-BE49-F238E27FC236}">
              <a16:creationId xmlns:a16="http://schemas.microsoft.com/office/drawing/2014/main" id="{472175AF-2E99-4989-B78D-F5A54CF92CAB}"/>
            </a:ext>
          </a:extLst>
        </xdr:cNvPr>
        <xdr:cNvSpPr txBox="1"/>
      </xdr:nvSpPr>
      <xdr:spPr>
        <a:xfrm>
          <a:off x="339891" y="9579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3" name="直線コネクタ 152">
          <a:extLst>
            <a:ext uri="{FF2B5EF4-FFF2-40B4-BE49-F238E27FC236}">
              <a16:creationId xmlns:a16="http://schemas.microsoft.com/office/drawing/2014/main" id="{710685DD-74FB-4726-AB89-9E78DE6C88BC}"/>
            </a:ext>
          </a:extLst>
        </xdr:cNvPr>
        <xdr:cNvCxnSpPr/>
      </xdr:nvCxnSpPr>
      <xdr:spPr>
        <a:xfrm>
          <a:off x="685800" y="9363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4" name="テキスト ボックス 153">
          <a:extLst>
            <a:ext uri="{FF2B5EF4-FFF2-40B4-BE49-F238E27FC236}">
              <a16:creationId xmlns:a16="http://schemas.microsoft.com/office/drawing/2014/main" id="{FFDAFD00-0870-4686-87EF-E0934A534D70}"/>
            </a:ext>
          </a:extLst>
        </xdr:cNvPr>
        <xdr:cNvSpPr txBox="1"/>
      </xdr:nvSpPr>
      <xdr:spPr>
        <a:xfrm>
          <a:off x="339891" y="92272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5" name="直線コネクタ 154">
          <a:extLst>
            <a:ext uri="{FF2B5EF4-FFF2-40B4-BE49-F238E27FC236}">
              <a16:creationId xmlns:a16="http://schemas.microsoft.com/office/drawing/2014/main" id="{80E271C2-1FE6-43FF-A7B9-EECE0BCD9721}"/>
            </a:ext>
          </a:extLst>
        </xdr:cNvPr>
        <xdr:cNvCxnSpPr/>
      </xdr:nvCxnSpPr>
      <xdr:spPr>
        <a:xfrm>
          <a:off x="685800" y="90011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6" name="テキスト ボックス 155">
          <a:extLst>
            <a:ext uri="{FF2B5EF4-FFF2-40B4-BE49-F238E27FC236}">
              <a16:creationId xmlns:a16="http://schemas.microsoft.com/office/drawing/2014/main" id="{92CBBC71-B416-4E95-8053-63B76F41846F}"/>
            </a:ext>
          </a:extLst>
        </xdr:cNvPr>
        <xdr:cNvSpPr txBox="1"/>
      </xdr:nvSpPr>
      <xdr:spPr>
        <a:xfrm>
          <a:off x="339891" y="8865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a:extLst>
            <a:ext uri="{FF2B5EF4-FFF2-40B4-BE49-F238E27FC236}">
              <a16:creationId xmlns:a16="http://schemas.microsoft.com/office/drawing/2014/main" id="{63A457AA-1D60-4AFA-B421-44CA8EB3D32C}"/>
            </a:ext>
          </a:extLst>
        </xdr:cNvPr>
        <xdr:cNvCxnSpPr/>
      </xdr:nvCxnSpPr>
      <xdr:spPr>
        <a:xfrm>
          <a:off x="6858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58" name="テキスト ボックス 157">
          <a:extLst>
            <a:ext uri="{FF2B5EF4-FFF2-40B4-BE49-F238E27FC236}">
              <a16:creationId xmlns:a16="http://schemas.microsoft.com/office/drawing/2014/main" id="{D9E88DCE-A299-4ABE-B2C4-B587341C1AFF}"/>
            </a:ext>
          </a:extLst>
        </xdr:cNvPr>
        <xdr:cNvSpPr txBox="1"/>
      </xdr:nvSpPr>
      <xdr:spPr>
        <a:xfrm>
          <a:off x="339891"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橋りょう・トンネル】&#10;有形固定資産減価償却率グラフ枠">
          <a:extLst>
            <a:ext uri="{FF2B5EF4-FFF2-40B4-BE49-F238E27FC236}">
              <a16:creationId xmlns:a16="http://schemas.microsoft.com/office/drawing/2014/main" id="{EAA35BF5-9BFE-4B17-B5B6-F86D15FAD01F}"/>
            </a:ext>
          </a:extLst>
        </xdr:cNvPr>
        <xdr:cNvSpPr/>
      </xdr:nvSpPr>
      <xdr:spPr>
        <a:xfrm>
          <a:off x="6858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57</xdr:row>
      <xdr:rowOff>15240</xdr:rowOff>
    </xdr:from>
    <xdr:to>
      <xdr:col>24</xdr:col>
      <xdr:colOff>62865</xdr:colOff>
      <xdr:row>62</xdr:row>
      <xdr:rowOff>160020</xdr:rowOff>
    </xdr:to>
    <xdr:cxnSp macro="">
      <xdr:nvCxnSpPr>
        <xdr:cNvPr id="160" name="直線コネクタ 159">
          <a:extLst>
            <a:ext uri="{FF2B5EF4-FFF2-40B4-BE49-F238E27FC236}">
              <a16:creationId xmlns:a16="http://schemas.microsoft.com/office/drawing/2014/main" id="{E33D27E4-4195-4290-8A9F-47FC2AB08343}"/>
            </a:ext>
          </a:extLst>
        </xdr:cNvPr>
        <xdr:cNvCxnSpPr/>
      </xdr:nvCxnSpPr>
      <xdr:spPr>
        <a:xfrm flipV="1">
          <a:off x="4179570" y="9241790"/>
          <a:ext cx="1270" cy="96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163847</xdr:rowOff>
    </xdr:from>
    <xdr:ext cx="405111" cy="259045"/>
    <xdr:sp macro="" textlink="">
      <xdr:nvSpPr>
        <xdr:cNvPr id="161" name="【橋りょう・トンネル】&#10;有形固定資産減価償却率最小値テキスト">
          <a:extLst>
            <a:ext uri="{FF2B5EF4-FFF2-40B4-BE49-F238E27FC236}">
              <a16:creationId xmlns:a16="http://schemas.microsoft.com/office/drawing/2014/main" id="{BFABF2BA-FEF5-47D4-BC78-E8D129BC2F11}"/>
            </a:ext>
          </a:extLst>
        </xdr:cNvPr>
        <xdr:cNvSpPr txBox="1"/>
      </xdr:nvSpPr>
      <xdr:spPr>
        <a:xfrm>
          <a:off x="4229100" y="10200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160020</xdr:rowOff>
    </xdr:from>
    <xdr:to>
      <xdr:col>24</xdr:col>
      <xdr:colOff>152400</xdr:colOff>
      <xdr:row>62</xdr:row>
      <xdr:rowOff>160020</xdr:rowOff>
    </xdr:to>
    <xdr:cxnSp macro="">
      <xdr:nvCxnSpPr>
        <xdr:cNvPr id="162" name="直線コネクタ 161">
          <a:extLst>
            <a:ext uri="{FF2B5EF4-FFF2-40B4-BE49-F238E27FC236}">
              <a16:creationId xmlns:a16="http://schemas.microsoft.com/office/drawing/2014/main" id="{68208889-28AE-4430-B7C0-79FAE1BDFA53}"/>
            </a:ext>
          </a:extLst>
        </xdr:cNvPr>
        <xdr:cNvCxnSpPr/>
      </xdr:nvCxnSpPr>
      <xdr:spPr>
        <a:xfrm>
          <a:off x="4105275" y="102025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133367</xdr:rowOff>
    </xdr:from>
    <xdr:ext cx="405111" cy="259045"/>
    <xdr:sp macro="" textlink="">
      <xdr:nvSpPr>
        <xdr:cNvPr id="163" name="【橋りょう・トンネル】&#10;有形固定資産減価償却率最大値テキスト">
          <a:extLst>
            <a:ext uri="{FF2B5EF4-FFF2-40B4-BE49-F238E27FC236}">
              <a16:creationId xmlns:a16="http://schemas.microsoft.com/office/drawing/2014/main" id="{B2111B18-2139-4B96-A2F2-D46B7DB6C333}"/>
            </a:ext>
          </a:extLst>
        </xdr:cNvPr>
        <xdr:cNvSpPr txBox="1"/>
      </xdr:nvSpPr>
      <xdr:spPr>
        <a:xfrm>
          <a:off x="4229100" y="9039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15240</xdr:rowOff>
    </xdr:from>
    <xdr:to>
      <xdr:col>24</xdr:col>
      <xdr:colOff>152400</xdr:colOff>
      <xdr:row>57</xdr:row>
      <xdr:rowOff>15240</xdr:rowOff>
    </xdr:to>
    <xdr:cxnSp macro="">
      <xdr:nvCxnSpPr>
        <xdr:cNvPr id="164" name="直線コネクタ 163">
          <a:extLst>
            <a:ext uri="{FF2B5EF4-FFF2-40B4-BE49-F238E27FC236}">
              <a16:creationId xmlns:a16="http://schemas.microsoft.com/office/drawing/2014/main" id="{3D709931-B4D4-4523-B719-464A305EE7D4}"/>
            </a:ext>
          </a:extLst>
        </xdr:cNvPr>
        <xdr:cNvCxnSpPr/>
      </xdr:nvCxnSpPr>
      <xdr:spPr>
        <a:xfrm>
          <a:off x="4105275" y="924179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90187</xdr:rowOff>
    </xdr:from>
    <xdr:ext cx="405111" cy="259045"/>
    <xdr:sp macro="" textlink="">
      <xdr:nvSpPr>
        <xdr:cNvPr id="165" name="【橋りょう・トンネル】&#10;有形固定資産減価償却率平均値テキスト">
          <a:extLst>
            <a:ext uri="{FF2B5EF4-FFF2-40B4-BE49-F238E27FC236}">
              <a16:creationId xmlns:a16="http://schemas.microsoft.com/office/drawing/2014/main" id="{75B49C38-2F96-4A47-AB3A-1B0EABD5D85C}"/>
            </a:ext>
          </a:extLst>
        </xdr:cNvPr>
        <xdr:cNvSpPr txBox="1"/>
      </xdr:nvSpPr>
      <xdr:spPr>
        <a:xfrm>
          <a:off x="4229100" y="9478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67310</xdr:rowOff>
    </xdr:from>
    <xdr:to>
      <xdr:col>24</xdr:col>
      <xdr:colOff>114300</xdr:colOff>
      <xdr:row>59</xdr:row>
      <xdr:rowOff>168910</xdr:rowOff>
    </xdr:to>
    <xdr:sp macro="" textlink="">
      <xdr:nvSpPr>
        <xdr:cNvPr id="166" name="フローチャート: 判断 165">
          <a:extLst>
            <a:ext uri="{FF2B5EF4-FFF2-40B4-BE49-F238E27FC236}">
              <a16:creationId xmlns:a16="http://schemas.microsoft.com/office/drawing/2014/main" id="{A49F379A-507B-42B2-B0D2-7131F6FC0F9A}"/>
            </a:ext>
          </a:extLst>
        </xdr:cNvPr>
        <xdr:cNvSpPr/>
      </xdr:nvSpPr>
      <xdr:spPr>
        <a:xfrm>
          <a:off x="4124325" y="961771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25400</xdr:rowOff>
    </xdr:from>
    <xdr:to>
      <xdr:col>20</xdr:col>
      <xdr:colOff>38100</xdr:colOff>
      <xdr:row>59</xdr:row>
      <xdr:rowOff>127000</xdr:rowOff>
    </xdr:to>
    <xdr:sp macro="" textlink="">
      <xdr:nvSpPr>
        <xdr:cNvPr id="167" name="フローチャート: 判断 166">
          <a:extLst>
            <a:ext uri="{FF2B5EF4-FFF2-40B4-BE49-F238E27FC236}">
              <a16:creationId xmlns:a16="http://schemas.microsoft.com/office/drawing/2014/main" id="{8D2EE51A-2A57-446A-97C1-1ED8AADC78A7}"/>
            </a:ext>
          </a:extLst>
        </xdr:cNvPr>
        <xdr:cNvSpPr/>
      </xdr:nvSpPr>
      <xdr:spPr>
        <a:xfrm>
          <a:off x="3381375" y="95821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166370</xdr:rowOff>
    </xdr:from>
    <xdr:to>
      <xdr:col>15</xdr:col>
      <xdr:colOff>101600</xdr:colOff>
      <xdr:row>59</xdr:row>
      <xdr:rowOff>96520</xdr:rowOff>
    </xdr:to>
    <xdr:sp macro="" textlink="">
      <xdr:nvSpPr>
        <xdr:cNvPr id="168" name="フローチャート: 判断 167">
          <a:extLst>
            <a:ext uri="{FF2B5EF4-FFF2-40B4-BE49-F238E27FC236}">
              <a16:creationId xmlns:a16="http://schemas.microsoft.com/office/drawing/2014/main" id="{9430C498-FFDF-4A8A-B643-5E7929830D8C}"/>
            </a:ext>
          </a:extLst>
        </xdr:cNvPr>
        <xdr:cNvSpPr/>
      </xdr:nvSpPr>
      <xdr:spPr>
        <a:xfrm>
          <a:off x="2571750" y="955484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151130</xdr:rowOff>
    </xdr:from>
    <xdr:to>
      <xdr:col>10</xdr:col>
      <xdr:colOff>165100</xdr:colOff>
      <xdr:row>59</xdr:row>
      <xdr:rowOff>81280</xdr:rowOff>
    </xdr:to>
    <xdr:sp macro="" textlink="">
      <xdr:nvSpPr>
        <xdr:cNvPr id="169" name="フローチャート: 判断 168">
          <a:extLst>
            <a:ext uri="{FF2B5EF4-FFF2-40B4-BE49-F238E27FC236}">
              <a16:creationId xmlns:a16="http://schemas.microsoft.com/office/drawing/2014/main" id="{198A7A27-2C75-44BB-B564-2922A8ABD9CC}"/>
            </a:ext>
          </a:extLst>
        </xdr:cNvPr>
        <xdr:cNvSpPr/>
      </xdr:nvSpPr>
      <xdr:spPr>
        <a:xfrm>
          <a:off x="1781175" y="95427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44450</xdr:rowOff>
    </xdr:from>
    <xdr:to>
      <xdr:col>6</xdr:col>
      <xdr:colOff>38100</xdr:colOff>
      <xdr:row>58</xdr:row>
      <xdr:rowOff>146050</xdr:rowOff>
    </xdr:to>
    <xdr:sp macro="" textlink="">
      <xdr:nvSpPr>
        <xdr:cNvPr id="170" name="フローチャート: 判断 169">
          <a:extLst>
            <a:ext uri="{FF2B5EF4-FFF2-40B4-BE49-F238E27FC236}">
              <a16:creationId xmlns:a16="http://schemas.microsoft.com/office/drawing/2014/main" id="{3C29E088-0E28-4E0F-822B-376C4C096F11}"/>
            </a:ext>
          </a:extLst>
        </xdr:cNvPr>
        <xdr:cNvSpPr/>
      </xdr:nvSpPr>
      <xdr:spPr>
        <a:xfrm>
          <a:off x="981075" y="943927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61289F48-1D67-45D3-99E9-28AFC1E4ED10}"/>
            </a:ext>
          </a:extLst>
        </xdr:cNvPr>
        <xdr:cNvSpPr txBox="1"/>
      </xdr:nvSpPr>
      <xdr:spPr>
        <a:xfrm>
          <a:off x="40100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1E28A6F0-B5CF-46D7-8FB3-637D6F1B2151}"/>
            </a:ext>
          </a:extLst>
        </xdr:cNvPr>
        <xdr:cNvSpPr txBox="1"/>
      </xdr:nvSpPr>
      <xdr:spPr>
        <a:xfrm>
          <a:off x="32575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7ED8ED3A-4992-4DD7-8511-F0280F8D5965}"/>
            </a:ext>
          </a:extLst>
        </xdr:cNvPr>
        <xdr:cNvSpPr txBox="1"/>
      </xdr:nvSpPr>
      <xdr:spPr>
        <a:xfrm>
          <a:off x="24479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DE4289FE-3002-4673-85E5-0BB83D95CF6E}"/>
            </a:ext>
          </a:extLst>
        </xdr:cNvPr>
        <xdr:cNvSpPr txBox="1"/>
      </xdr:nvSpPr>
      <xdr:spPr>
        <a:xfrm>
          <a:off x="1657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A77B1152-6C50-4A8F-9EA6-18D5FE3A024C}"/>
            </a:ext>
          </a:extLst>
        </xdr:cNvPr>
        <xdr:cNvSpPr txBox="1"/>
      </xdr:nvSpPr>
      <xdr:spPr>
        <a:xfrm>
          <a:off x="857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97790</xdr:rowOff>
    </xdr:from>
    <xdr:to>
      <xdr:col>24</xdr:col>
      <xdr:colOff>114300</xdr:colOff>
      <xdr:row>61</xdr:row>
      <xdr:rowOff>27940</xdr:rowOff>
    </xdr:to>
    <xdr:sp macro="" textlink="">
      <xdr:nvSpPr>
        <xdr:cNvPr id="176" name="楕円 175">
          <a:extLst>
            <a:ext uri="{FF2B5EF4-FFF2-40B4-BE49-F238E27FC236}">
              <a16:creationId xmlns:a16="http://schemas.microsoft.com/office/drawing/2014/main" id="{2A7E90F9-18DF-4148-A5A5-C876A8B5AA5C}"/>
            </a:ext>
          </a:extLst>
        </xdr:cNvPr>
        <xdr:cNvSpPr/>
      </xdr:nvSpPr>
      <xdr:spPr>
        <a:xfrm>
          <a:off x="4124325" y="981329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76217</xdr:rowOff>
    </xdr:from>
    <xdr:ext cx="405111" cy="259045"/>
    <xdr:sp macro="" textlink="">
      <xdr:nvSpPr>
        <xdr:cNvPr id="177" name="【橋りょう・トンネル】&#10;有形固定資産減価償却率該当値テキスト">
          <a:extLst>
            <a:ext uri="{FF2B5EF4-FFF2-40B4-BE49-F238E27FC236}">
              <a16:creationId xmlns:a16="http://schemas.microsoft.com/office/drawing/2014/main" id="{53CEB8FF-6A32-4361-B50B-D201929D92F5}"/>
            </a:ext>
          </a:extLst>
        </xdr:cNvPr>
        <xdr:cNvSpPr txBox="1"/>
      </xdr:nvSpPr>
      <xdr:spPr>
        <a:xfrm>
          <a:off x="4229100" y="9791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44450</xdr:rowOff>
    </xdr:from>
    <xdr:to>
      <xdr:col>20</xdr:col>
      <xdr:colOff>38100</xdr:colOff>
      <xdr:row>60</xdr:row>
      <xdr:rowOff>146050</xdr:rowOff>
    </xdr:to>
    <xdr:sp macro="" textlink="">
      <xdr:nvSpPr>
        <xdr:cNvPr id="178" name="楕円 177">
          <a:extLst>
            <a:ext uri="{FF2B5EF4-FFF2-40B4-BE49-F238E27FC236}">
              <a16:creationId xmlns:a16="http://schemas.microsoft.com/office/drawing/2014/main" id="{8B570AFF-4E26-492A-8717-5320F94DB149}"/>
            </a:ext>
          </a:extLst>
        </xdr:cNvPr>
        <xdr:cNvSpPr/>
      </xdr:nvSpPr>
      <xdr:spPr>
        <a:xfrm>
          <a:off x="3381375" y="97631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95250</xdr:rowOff>
    </xdr:from>
    <xdr:to>
      <xdr:col>24</xdr:col>
      <xdr:colOff>63500</xdr:colOff>
      <xdr:row>60</xdr:row>
      <xdr:rowOff>148590</xdr:rowOff>
    </xdr:to>
    <xdr:cxnSp macro="">
      <xdr:nvCxnSpPr>
        <xdr:cNvPr id="179" name="直線コネクタ 178">
          <a:extLst>
            <a:ext uri="{FF2B5EF4-FFF2-40B4-BE49-F238E27FC236}">
              <a16:creationId xmlns:a16="http://schemas.microsoft.com/office/drawing/2014/main" id="{D4057C31-172C-48DB-807D-21E6E587F6BD}"/>
            </a:ext>
          </a:extLst>
        </xdr:cNvPr>
        <xdr:cNvCxnSpPr/>
      </xdr:nvCxnSpPr>
      <xdr:spPr>
        <a:xfrm>
          <a:off x="3429000" y="9810750"/>
          <a:ext cx="752475" cy="5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105410</xdr:rowOff>
    </xdr:from>
    <xdr:to>
      <xdr:col>15</xdr:col>
      <xdr:colOff>101600</xdr:colOff>
      <xdr:row>61</xdr:row>
      <xdr:rowOff>35560</xdr:rowOff>
    </xdr:to>
    <xdr:sp macro="" textlink="">
      <xdr:nvSpPr>
        <xdr:cNvPr id="180" name="楕円 179">
          <a:extLst>
            <a:ext uri="{FF2B5EF4-FFF2-40B4-BE49-F238E27FC236}">
              <a16:creationId xmlns:a16="http://schemas.microsoft.com/office/drawing/2014/main" id="{5E592630-FE57-48E5-A5FA-3675201BD621}"/>
            </a:ext>
          </a:extLst>
        </xdr:cNvPr>
        <xdr:cNvSpPr/>
      </xdr:nvSpPr>
      <xdr:spPr>
        <a:xfrm>
          <a:off x="2571750" y="98177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95250</xdr:rowOff>
    </xdr:from>
    <xdr:to>
      <xdr:col>19</xdr:col>
      <xdr:colOff>177800</xdr:colOff>
      <xdr:row>60</xdr:row>
      <xdr:rowOff>156210</xdr:rowOff>
    </xdr:to>
    <xdr:cxnSp macro="">
      <xdr:nvCxnSpPr>
        <xdr:cNvPr id="181" name="直線コネクタ 180">
          <a:extLst>
            <a:ext uri="{FF2B5EF4-FFF2-40B4-BE49-F238E27FC236}">
              <a16:creationId xmlns:a16="http://schemas.microsoft.com/office/drawing/2014/main" id="{FC4A69A1-32BD-4790-A9B0-5E77BEE7579B}"/>
            </a:ext>
          </a:extLst>
        </xdr:cNvPr>
        <xdr:cNvCxnSpPr/>
      </xdr:nvCxnSpPr>
      <xdr:spPr>
        <a:xfrm flipV="1">
          <a:off x="2619375" y="9810750"/>
          <a:ext cx="809625" cy="6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74930</xdr:rowOff>
    </xdr:from>
    <xdr:to>
      <xdr:col>10</xdr:col>
      <xdr:colOff>165100</xdr:colOff>
      <xdr:row>61</xdr:row>
      <xdr:rowOff>5080</xdr:rowOff>
    </xdr:to>
    <xdr:sp macro="" textlink="">
      <xdr:nvSpPr>
        <xdr:cNvPr id="182" name="楕円 181">
          <a:extLst>
            <a:ext uri="{FF2B5EF4-FFF2-40B4-BE49-F238E27FC236}">
              <a16:creationId xmlns:a16="http://schemas.microsoft.com/office/drawing/2014/main" id="{DF249A5A-59F8-4EC5-8EFF-1C644306A246}"/>
            </a:ext>
          </a:extLst>
        </xdr:cNvPr>
        <xdr:cNvSpPr/>
      </xdr:nvSpPr>
      <xdr:spPr>
        <a:xfrm>
          <a:off x="1781175" y="97904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125730</xdr:rowOff>
    </xdr:from>
    <xdr:to>
      <xdr:col>15</xdr:col>
      <xdr:colOff>50800</xdr:colOff>
      <xdr:row>60</xdr:row>
      <xdr:rowOff>156210</xdr:rowOff>
    </xdr:to>
    <xdr:cxnSp macro="">
      <xdr:nvCxnSpPr>
        <xdr:cNvPr id="183" name="直線コネクタ 182">
          <a:extLst>
            <a:ext uri="{FF2B5EF4-FFF2-40B4-BE49-F238E27FC236}">
              <a16:creationId xmlns:a16="http://schemas.microsoft.com/office/drawing/2014/main" id="{7BB68204-C89C-42CD-AF25-7374221B797B}"/>
            </a:ext>
          </a:extLst>
        </xdr:cNvPr>
        <xdr:cNvCxnSpPr/>
      </xdr:nvCxnSpPr>
      <xdr:spPr>
        <a:xfrm>
          <a:off x="1828800" y="9838055"/>
          <a:ext cx="790575" cy="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143527</xdr:rowOff>
    </xdr:from>
    <xdr:ext cx="405111" cy="259045"/>
    <xdr:sp macro="" textlink="">
      <xdr:nvSpPr>
        <xdr:cNvPr id="184" name="n_1aveValue【橋りょう・トンネル】&#10;有形固定資産減価償却率">
          <a:extLst>
            <a:ext uri="{FF2B5EF4-FFF2-40B4-BE49-F238E27FC236}">
              <a16:creationId xmlns:a16="http://schemas.microsoft.com/office/drawing/2014/main" id="{59113835-B573-4B4F-89D5-4565DDAAC181}"/>
            </a:ext>
          </a:extLst>
        </xdr:cNvPr>
        <xdr:cNvSpPr txBox="1"/>
      </xdr:nvSpPr>
      <xdr:spPr>
        <a:xfrm>
          <a:off x="3239144" y="9370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113047</xdr:rowOff>
    </xdr:from>
    <xdr:ext cx="405111" cy="259045"/>
    <xdr:sp macro="" textlink="">
      <xdr:nvSpPr>
        <xdr:cNvPr id="185" name="n_2aveValue【橋りょう・トンネル】&#10;有形固定資産減価償却率">
          <a:extLst>
            <a:ext uri="{FF2B5EF4-FFF2-40B4-BE49-F238E27FC236}">
              <a16:creationId xmlns:a16="http://schemas.microsoft.com/office/drawing/2014/main" id="{86528135-D60E-42BA-8FC8-7F7F5DCD5E75}"/>
            </a:ext>
          </a:extLst>
        </xdr:cNvPr>
        <xdr:cNvSpPr txBox="1"/>
      </xdr:nvSpPr>
      <xdr:spPr>
        <a:xfrm>
          <a:off x="2439044" y="934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97807</xdr:rowOff>
    </xdr:from>
    <xdr:ext cx="405111" cy="259045"/>
    <xdr:sp macro="" textlink="">
      <xdr:nvSpPr>
        <xdr:cNvPr id="186" name="n_3aveValue【橋りょう・トンネル】&#10;有形固定資産減価償却率">
          <a:extLst>
            <a:ext uri="{FF2B5EF4-FFF2-40B4-BE49-F238E27FC236}">
              <a16:creationId xmlns:a16="http://schemas.microsoft.com/office/drawing/2014/main" id="{EB78DE0E-AA37-440A-A869-545A87352BAE}"/>
            </a:ext>
          </a:extLst>
        </xdr:cNvPr>
        <xdr:cNvSpPr txBox="1"/>
      </xdr:nvSpPr>
      <xdr:spPr>
        <a:xfrm>
          <a:off x="1648469" y="932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162577</xdr:rowOff>
    </xdr:from>
    <xdr:ext cx="405111" cy="259045"/>
    <xdr:sp macro="" textlink="">
      <xdr:nvSpPr>
        <xdr:cNvPr id="187" name="n_4aveValue【橋りょう・トンネル】&#10;有形固定資産減価償却率">
          <a:extLst>
            <a:ext uri="{FF2B5EF4-FFF2-40B4-BE49-F238E27FC236}">
              <a16:creationId xmlns:a16="http://schemas.microsoft.com/office/drawing/2014/main" id="{77713D05-4749-4A1A-8DC0-CE75DBB3500D}"/>
            </a:ext>
          </a:extLst>
        </xdr:cNvPr>
        <xdr:cNvSpPr txBox="1"/>
      </xdr:nvSpPr>
      <xdr:spPr>
        <a:xfrm>
          <a:off x="848369" y="9227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137177</xdr:rowOff>
    </xdr:from>
    <xdr:ext cx="405111" cy="259045"/>
    <xdr:sp macro="" textlink="">
      <xdr:nvSpPr>
        <xdr:cNvPr id="188" name="n_1mainValue【橋りょう・トンネル】&#10;有形固定資産減価償却率">
          <a:extLst>
            <a:ext uri="{FF2B5EF4-FFF2-40B4-BE49-F238E27FC236}">
              <a16:creationId xmlns:a16="http://schemas.microsoft.com/office/drawing/2014/main" id="{C31A85D5-8DE1-44BE-9C4E-667186F7A470}"/>
            </a:ext>
          </a:extLst>
        </xdr:cNvPr>
        <xdr:cNvSpPr txBox="1"/>
      </xdr:nvSpPr>
      <xdr:spPr>
        <a:xfrm>
          <a:off x="3239144" y="9855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26687</xdr:rowOff>
    </xdr:from>
    <xdr:ext cx="405111" cy="259045"/>
    <xdr:sp macro="" textlink="">
      <xdr:nvSpPr>
        <xdr:cNvPr id="189" name="n_2mainValue【橋りょう・トンネル】&#10;有形固定資産減価償却率">
          <a:extLst>
            <a:ext uri="{FF2B5EF4-FFF2-40B4-BE49-F238E27FC236}">
              <a16:creationId xmlns:a16="http://schemas.microsoft.com/office/drawing/2014/main" id="{146218E6-0D28-4E30-848C-913AE3D993D8}"/>
            </a:ext>
          </a:extLst>
        </xdr:cNvPr>
        <xdr:cNvSpPr txBox="1"/>
      </xdr:nvSpPr>
      <xdr:spPr>
        <a:xfrm>
          <a:off x="2439044" y="9907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167657</xdr:rowOff>
    </xdr:from>
    <xdr:ext cx="405111" cy="259045"/>
    <xdr:sp macro="" textlink="">
      <xdr:nvSpPr>
        <xdr:cNvPr id="190" name="n_3mainValue【橋りょう・トンネル】&#10;有形固定資産減価償却率">
          <a:extLst>
            <a:ext uri="{FF2B5EF4-FFF2-40B4-BE49-F238E27FC236}">
              <a16:creationId xmlns:a16="http://schemas.microsoft.com/office/drawing/2014/main" id="{93CA2D9E-CE3D-4D4A-AC3D-F0C5F28F6989}"/>
            </a:ext>
          </a:extLst>
        </xdr:cNvPr>
        <xdr:cNvSpPr txBox="1"/>
      </xdr:nvSpPr>
      <xdr:spPr>
        <a:xfrm>
          <a:off x="1648469" y="987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a:extLst>
            <a:ext uri="{FF2B5EF4-FFF2-40B4-BE49-F238E27FC236}">
              <a16:creationId xmlns:a16="http://schemas.microsoft.com/office/drawing/2014/main" id="{972ECA51-6CFE-436C-8D14-B78F9F64C02A}"/>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192" name="正方形/長方形 191">
          <a:extLst>
            <a:ext uri="{FF2B5EF4-FFF2-40B4-BE49-F238E27FC236}">
              <a16:creationId xmlns:a16="http://schemas.microsoft.com/office/drawing/2014/main" id="{E99858AC-8AAB-4421-9F79-D180E46EF03A}"/>
            </a:ext>
          </a:extLst>
        </xdr:cNvPr>
        <xdr:cNvSpPr/>
      </xdr:nvSpPr>
      <xdr:spPr>
        <a:xfrm>
          <a:off x="6410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193" name="正方形/長方形 192">
          <a:extLst>
            <a:ext uri="{FF2B5EF4-FFF2-40B4-BE49-F238E27FC236}">
              <a16:creationId xmlns:a16="http://schemas.microsoft.com/office/drawing/2014/main" id="{C160779F-A09C-4EF2-9606-60A2CCF73E24}"/>
            </a:ext>
          </a:extLst>
        </xdr:cNvPr>
        <xdr:cNvSpPr/>
      </xdr:nvSpPr>
      <xdr:spPr>
        <a:xfrm>
          <a:off x="6410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50</xdr:row>
      <xdr:rowOff>88900</xdr:rowOff>
    </xdr:from>
    <xdr:to>
      <xdr:col>54</xdr:col>
      <xdr:colOff>0</xdr:colOff>
      <xdr:row>52</xdr:row>
      <xdr:rowOff>0</xdr:rowOff>
    </xdr:to>
    <xdr:sp macro="" textlink="">
      <xdr:nvSpPr>
        <xdr:cNvPr id="194" name="正方形/長方形 193">
          <a:extLst>
            <a:ext uri="{FF2B5EF4-FFF2-40B4-BE49-F238E27FC236}">
              <a16:creationId xmlns:a16="http://schemas.microsoft.com/office/drawing/2014/main" id="{CA8CA389-5F6D-499B-8AC6-D3B6D24058C7}"/>
            </a:ext>
          </a:extLst>
        </xdr:cNvPr>
        <xdr:cNvSpPr/>
      </xdr:nvSpPr>
      <xdr:spPr>
        <a:xfrm>
          <a:off x="78867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51</xdr:row>
      <xdr:rowOff>120650</xdr:rowOff>
    </xdr:from>
    <xdr:to>
      <xdr:col>54</xdr:col>
      <xdr:colOff>0</xdr:colOff>
      <xdr:row>53</xdr:row>
      <xdr:rowOff>31750</xdr:rowOff>
    </xdr:to>
    <xdr:sp macro="" textlink="">
      <xdr:nvSpPr>
        <xdr:cNvPr id="195" name="正方形/長方形 194">
          <a:extLst>
            <a:ext uri="{FF2B5EF4-FFF2-40B4-BE49-F238E27FC236}">
              <a16:creationId xmlns:a16="http://schemas.microsoft.com/office/drawing/2014/main" id="{FF2D020F-EEDA-468C-A1EC-5E8F6E5818FB}"/>
            </a:ext>
          </a:extLst>
        </xdr:cNvPr>
        <xdr:cNvSpPr/>
      </xdr:nvSpPr>
      <xdr:spPr>
        <a:xfrm>
          <a:off x="78867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6" name="正方形/長方形 195">
          <a:extLst>
            <a:ext uri="{FF2B5EF4-FFF2-40B4-BE49-F238E27FC236}">
              <a16:creationId xmlns:a16="http://schemas.microsoft.com/office/drawing/2014/main" id="{86D66204-AAA9-427B-860F-55623EE299D4}"/>
            </a:ext>
          </a:extLst>
        </xdr:cNvPr>
        <xdr:cNvSpPr/>
      </xdr:nvSpPr>
      <xdr:spPr>
        <a:xfrm>
          <a:off x="59531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7" name="テキスト ボックス 196">
          <a:extLst>
            <a:ext uri="{FF2B5EF4-FFF2-40B4-BE49-F238E27FC236}">
              <a16:creationId xmlns:a16="http://schemas.microsoft.com/office/drawing/2014/main" id="{1999BABA-AED2-4AF0-8EC2-29DC394D1497}"/>
            </a:ext>
          </a:extLst>
        </xdr:cNvPr>
        <xdr:cNvSpPr txBox="1"/>
      </xdr:nvSpPr>
      <xdr:spPr>
        <a:xfrm>
          <a:off x="5915025"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8" name="直線コネクタ 197">
          <a:extLst>
            <a:ext uri="{FF2B5EF4-FFF2-40B4-BE49-F238E27FC236}">
              <a16:creationId xmlns:a16="http://schemas.microsoft.com/office/drawing/2014/main" id="{23BEA7E9-6BA8-41E9-8A2F-3B6F7F20DD1E}"/>
            </a:ext>
          </a:extLst>
        </xdr:cNvPr>
        <xdr:cNvCxnSpPr/>
      </xdr:nvCxnSpPr>
      <xdr:spPr>
        <a:xfrm>
          <a:off x="5953125" y="10801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9" name="直線コネクタ 198">
          <a:extLst>
            <a:ext uri="{FF2B5EF4-FFF2-40B4-BE49-F238E27FC236}">
              <a16:creationId xmlns:a16="http://schemas.microsoft.com/office/drawing/2014/main" id="{A1D7F5C0-8D1B-47A5-990D-3E1D2B58F104}"/>
            </a:ext>
          </a:extLst>
        </xdr:cNvPr>
        <xdr:cNvCxnSpPr/>
      </xdr:nvCxnSpPr>
      <xdr:spPr>
        <a:xfrm>
          <a:off x="5953125" y="10363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0" name="テキスト ボックス 199">
          <a:extLst>
            <a:ext uri="{FF2B5EF4-FFF2-40B4-BE49-F238E27FC236}">
              <a16:creationId xmlns:a16="http://schemas.microsoft.com/office/drawing/2014/main" id="{90969C06-5921-4501-A3AE-00E9AAD4A80D}"/>
            </a:ext>
          </a:extLst>
        </xdr:cNvPr>
        <xdr:cNvSpPr txBox="1"/>
      </xdr:nvSpPr>
      <xdr:spPr>
        <a:xfrm>
          <a:off x="5723389" y="102273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1" name="直線コネクタ 200">
          <a:extLst>
            <a:ext uri="{FF2B5EF4-FFF2-40B4-BE49-F238E27FC236}">
              <a16:creationId xmlns:a16="http://schemas.microsoft.com/office/drawing/2014/main" id="{8531B14E-9B44-49A4-982F-EAB6C9276551}"/>
            </a:ext>
          </a:extLst>
        </xdr:cNvPr>
        <xdr:cNvCxnSpPr/>
      </xdr:nvCxnSpPr>
      <xdr:spPr>
        <a:xfrm>
          <a:off x="5953125" y="993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2" name="テキスト ボックス 201">
          <a:extLst>
            <a:ext uri="{FF2B5EF4-FFF2-40B4-BE49-F238E27FC236}">
              <a16:creationId xmlns:a16="http://schemas.microsoft.com/office/drawing/2014/main" id="{7CEC45A3-1539-445D-A527-3A0C5CBB387F}"/>
            </a:ext>
          </a:extLst>
        </xdr:cNvPr>
        <xdr:cNvSpPr txBox="1"/>
      </xdr:nvSpPr>
      <xdr:spPr>
        <a:xfrm>
          <a:off x="5421206" y="97987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3" name="直線コネクタ 202">
          <a:extLst>
            <a:ext uri="{FF2B5EF4-FFF2-40B4-BE49-F238E27FC236}">
              <a16:creationId xmlns:a16="http://schemas.microsoft.com/office/drawing/2014/main" id="{136F3C4C-5A7C-4AEE-826F-762B43981819}"/>
            </a:ext>
          </a:extLst>
        </xdr:cNvPr>
        <xdr:cNvCxnSpPr/>
      </xdr:nvCxnSpPr>
      <xdr:spPr>
        <a:xfrm>
          <a:off x="5953125" y="9505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04" name="テキスト ボックス 203">
          <a:extLst>
            <a:ext uri="{FF2B5EF4-FFF2-40B4-BE49-F238E27FC236}">
              <a16:creationId xmlns:a16="http://schemas.microsoft.com/office/drawing/2014/main" id="{29969851-33BA-481A-83D9-5BB09C5383DA}"/>
            </a:ext>
          </a:extLst>
        </xdr:cNvPr>
        <xdr:cNvSpPr txBox="1"/>
      </xdr:nvSpPr>
      <xdr:spPr>
        <a:xfrm>
          <a:off x="5421206" y="9370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5" name="直線コネクタ 204">
          <a:extLst>
            <a:ext uri="{FF2B5EF4-FFF2-40B4-BE49-F238E27FC236}">
              <a16:creationId xmlns:a16="http://schemas.microsoft.com/office/drawing/2014/main" id="{84D8B420-BFA7-421E-B808-4C854D7067B4}"/>
            </a:ext>
          </a:extLst>
        </xdr:cNvPr>
        <xdr:cNvCxnSpPr/>
      </xdr:nvCxnSpPr>
      <xdr:spPr>
        <a:xfrm>
          <a:off x="5953125" y="9067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06" name="テキスト ボックス 205">
          <a:extLst>
            <a:ext uri="{FF2B5EF4-FFF2-40B4-BE49-F238E27FC236}">
              <a16:creationId xmlns:a16="http://schemas.microsoft.com/office/drawing/2014/main" id="{40268A0C-CE06-4B02-B734-2AFC6EEC6145}"/>
            </a:ext>
          </a:extLst>
        </xdr:cNvPr>
        <xdr:cNvSpPr txBox="1"/>
      </xdr:nvSpPr>
      <xdr:spPr>
        <a:xfrm>
          <a:off x="5421206" y="8931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7" name="直線コネクタ 206">
          <a:extLst>
            <a:ext uri="{FF2B5EF4-FFF2-40B4-BE49-F238E27FC236}">
              <a16:creationId xmlns:a16="http://schemas.microsoft.com/office/drawing/2014/main" id="{3D68C8E4-DC78-4ADA-8C09-1D104C2ED57E}"/>
            </a:ext>
          </a:extLst>
        </xdr:cNvPr>
        <xdr:cNvCxnSpPr/>
      </xdr:nvCxnSpPr>
      <xdr:spPr>
        <a:xfrm>
          <a:off x="5953125" y="8639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8" name="テキスト ボックス 207">
          <a:extLst>
            <a:ext uri="{FF2B5EF4-FFF2-40B4-BE49-F238E27FC236}">
              <a16:creationId xmlns:a16="http://schemas.microsoft.com/office/drawing/2014/main" id="{D3842E6C-70B5-485E-B637-C9E371E04EE3}"/>
            </a:ext>
          </a:extLst>
        </xdr:cNvPr>
        <xdr:cNvSpPr txBox="1"/>
      </xdr:nvSpPr>
      <xdr:spPr>
        <a:xfrm>
          <a:off x="5421206" y="85033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9" name="【橋りょう・トンネル】&#10;一人当たり有形固定資産（償却資産）額グラフ枠">
          <a:extLst>
            <a:ext uri="{FF2B5EF4-FFF2-40B4-BE49-F238E27FC236}">
              <a16:creationId xmlns:a16="http://schemas.microsoft.com/office/drawing/2014/main" id="{ABABF95C-7B46-49C1-AAAA-C33D8543F813}"/>
            </a:ext>
          </a:extLst>
        </xdr:cNvPr>
        <xdr:cNvSpPr/>
      </xdr:nvSpPr>
      <xdr:spPr>
        <a:xfrm>
          <a:off x="59531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55</xdr:row>
      <xdr:rowOff>154346</xdr:rowOff>
    </xdr:from>
    <xdr:to>
      <xdr:col>54</xdr:col>
      <xdr:colOff>189865</xdr:colOff>
      <xdr:row>62</xdr:row>
      <xdr:rowOff>160418</xdr:rowOff>
    </xdr:to>
    <xdr:cxnSp macro="">
      <xdr:nvCxnSpPr>
        <xdr:cNvPr id="210" name="直線コネクタ 209">
          <a:extLst>
            <a:ext uri="{FF2B5EF4-FFF2-40B4-BE49-F238E27FC236}">
              <a16:creationId xmlns:a16="http://schemas.microsoft.com/office/drawing/2014/main" id="{0325A06C-CA9F-4379-8214-BADD373A4DA3}"/>
            </a:ext>
          </a:extLst>
        </xdr:cNvPr>
        <xdr:cNvCxnSpPr/>
      </xdr:nvCxnSpPr>
      <xdr:spPr>
        <a:xfrm flipV="1">
          <a:off x="9427845" y="9060221"/>
          <a:ext cx="1270" cy="1142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62</xdr:row>
      <xdr:rowOff>164245</xdr:rowOff>
    </xdr:from>
    <xdr:ext cx="534377" cy="259045"/>
    <xdr:sp macro="" textlink="">
      <xdr:nvSpPr>
        <xdr:cNvPr id="211" name="【橋りょう・トンネル】&#10;一人当たり有形固定資産（償却資産）額最小値テキスト">
          <a:extLst>
            <a:ext uri="{FF2B5EF4-FFF2-40B4-BE49-F238E27FC236}">
              <a16:creationId xmlns:a16="http://schemas.microsoft.com/office/drawing/2014/main" id="{0D126BEF-6AF4-4010-A1CD-936491ACF056}"/>
            </a:ext>
          </a:extLst>
        </xdr:cNvPr>
        <xdr:cNvSpPr txBox="1"/>
      </xdr:nvSpPr>
      <xdr:spPr>
        <a:xfrm>
          <a:off x="9477375" y="1020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160418</xdr:rowOff>
    </xdr:from>
    <xdr:to>
      <xdr:col>55</xdr:col>
      <xdr:colOff>88900</xdr:colOff>
      <xdr:row>62</xdr:row>
      <xdr:rowOff>160418</xdr:rowOff>
    </xdr:to>
    <xdr:cxnSp macro="">
      <xdr:nvCxnSpPr>
        <xdr:cNvPr id="212" name="直線コネクタ 211">
          <a:extLst>
            <a:ext uri="{FF2B5EF4-FFF2-40B4-BE49-F238E27FC236}">
              <a16:creationId xmlns:a16="http://schemas.microsoft.com/office/drawing/2014/main" id="{010C9800-BC42-47E2-AF3E-A898BB5932CF}"/>
            </a:ext>
          </a:extLst>
        </xdr:cNvPr>
        <xdr:cNvCxnSpPr/>
      </xdr:nvCxnSpPr>
      <xdr:spPr>
        <a:xfrm>
          <a:off x="9363075" y="1020294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101023</xdr:rowOff>
    </xdr:from>
    <xdr:ext cx="599010" cy="259045"/>
    <xdr:sp macro="" textlink="">
      <xdr:nvSpPr>
        <xdr:cNvPr id="213" name="【橋りょう・トンネル】&#10;一人当たり有形固定資産（償却資産）額最大値テキスト">
          <a:extLst>
            <a:ext uri="{FF2B5EF4-FFF2-40B4-BE49-F238E27FC236}">
              <a16:creationId xmlns:a16="http://schemas.microsoft.com/office/drawing/2014/main" id="{D15E48D0-5972-4D88-A844-D6A51B6272AF}"/>
            </a:ext>
          </a:extLst>
        </xdr:cNvPr>
        <xdr:cNvSpPr txBox="1"/>
      </xdr:nvSpPr>
      <xdr:spPr>
        <a:xfrm>
          <a:off x="9477375" y="8848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154346</xdr:rowOff>
    </xdr:from>
    <xdr:to>
      <xdr:col>55</xdr:col>
      <xdr:colOff>88900</xdr:colOff>
      <xdr:row>55</xdr:row>
      <xdr:rowOff>154346</xdr:rowOff>
    </xdr:to>
    <xdr:cxnSp macro="">
      <xdr:nvCxnSpPr>
        <xdr:cNvPr id="214" name="直線コネクタ 213">
          <a:extLst>
            <a:ext uri="{FF2B5EF4-FFF2-40B4-BE49-F238E27FC236}">
              <a16:creationId xmlns:a16="http://schemas.microsoft.com/office/drawing/2014/main" id="{6CF7B9B1-1398-4301-9499-8BBA6D0E5A30}"/>
            </a:ext>
          </a:extLst>
        </xdr:cNvPr>
        <xdr:cNvCxnSpPr/>
      </xdr:nvCxnSpPr>
      <xdr:spPr>
        <a:xfrm>
          <a:off x="9363075" y="906022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60</xdr:row>
      <xdr:rowOff>72605</xdr:rowOff>
    </xdr:from>
    <xdr:ext cx="599010" cy="259045"/>
    <xdr:sp macro="" textlink="">
      <xdr:nvSpPr>
        <xdr:cNvPr id="215" name="【橋りょう・トンネル】&#10;一人当たり有形固定資産（償却資産）額平均値テキスト">
          <a:extLst>
            <a:ext uri="{FF2B5EF4-FFF2-40B4-BE49-F238E27FC236}">
              <a16:creationId xmlns:a16="http://schemas.microsoft.com/office/drawing/2014/main" id="{F03A2C58-8CA1-42E8-A3A2-5B1171923AB7}"/>
            </a:ext>
          </a:extLst>
        </xdr:cNvPr>
        <xdr:cNvSpPr txBox="1"/>
      </xdr:nvSpPr>
      <xdr:spPr>
        <a:xfrm>
          <a:off x="9477375" y="9784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94178</xdr:rowOff>
    </xdr:from>
    <xdr:to>
      <xdr:col>55</xdr:col>
      <xdr:colOff>50800</xdr:colOff>
      <xdr:row>61</xdr:row>
      <xdr:rowOff>24328</xdr:rowOff>
    </xdr:to>
    <xdr:sp macro="" textlink="">
      <xdr:nvSpPr>
        <xdr:cNvPr id="216" name="フローチャート: 判断 215">
          <a:extLst>
            <a:ext uri="{FF2B5EF4-FFF2-40B4-BE49-F238E27FC236}">
              <a16:creationId xmlns:a16="http://schemas.microsoft.com/office/drawing/2014/main" id="{1FE50049-5DEB-4BBA-A1C9-64C885319FB8}"/>
            </a:ext>
          </a:extLst>
        </xdr:cNvPr>
        <xdr:cNvSpPr/>
      </xdr:nvSpPr>
      <xdr:spPr>
        <a:xfrm>
          <a:off x="9401175" y="9809678"/>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94192</xdr:rowOff>
    </xdr:from>
    <xdr:to>
      <xdr:col>50</xdr:col>
      <xdr:colOff>165100</xdr:colOff>
      <xdr:row>61</xdr:row>
      <xdr:rowOff>24342</xdr:rowOff>
    </xdr:to>
    <xdr:sp macro="" textlink="">
      <xdr:nvSpPr>
        <xdr:cNvPr id="217" name="フローチャート: 判断 216">
          <a:extLst>
            <a:ext uri="{FF2B5EF4-FFF2-40B4-BE49-F238E27FC236}">
              <a16:creationId xmlns:a16="http://schemas.microsoft.com/office/drawing/2014/main" id="{E548C6DA-8510-48C3-88AF-486CCEDB8C3E}"/>
            </a:ext>
          </a:extLst>
        </xdr:cNvPr>
        <xdr:cNvSpPr/>
      </xdr:nvSpPr>
      <xdr:spPr>
        <a:xfrm>
          <a:off x="8639175" y="980969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77074</xdr:rowOff>
    </xdr:from>
    <xdr:to>
      <xdr:col>46</xdr:col>
      <xdr:colOff>38100</xdr:colOff>
      <xdr:row>61</xdr:row>
      <xdr:rowOff>7224</xdr:rowOff>
    </xdr:to>
    <xdr:sp macro="" textlink="">
      <xdr:nvSpPr>
        <xdr:cNvPr id="218" name="フローチャート: 判断 217">
          <a:extLst>
            <a:ext uri="{FF2B5EF4-FFF2-40B4-BE49-F238E27FC236}">
              <a16:creationId xmlns:a16="http://schemas.microsoft.com/office/drawing/2014/main" id="{EA1942CD-4039-4F86-A747-81C7B1334120}"/>
            </a:ext>
          </a:extLst>
        </xdr:cNvPr>
        <xdr:cNvSpPr/>
      </xdr:nvSpPr>
      <xdr:spPr>
        <a:xfrm>
          <a:off x="7839075" y="979257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61287</xdr:rowOff>
    </xdr:from>
    <xdr:to>
      <xdr:col>41</xdr:col>
      <xdr:colOff>101600</xdr:colOff>
      <xdr:row>60</xdr:row>
      <xdr:rowOff>162887</xdr:rowOff>
    </xdr:to>
    <xdr:sp macro="" textlink="">
      <xdr:nvSpPr>
        <xdr:cNvPr id="219" name="フローチャート: 判断 218">
          <a:extLst>
            <a:ext uri="{FF2B5EF4-FFF2-40B4-BE49-F238E27FC236}">
              <a16:creationId xmlns:a16="http://schemas.microsoft.com/office/drawing/2014/main" id="{DCD977F7-4E77-4C54-AC28-628613215B04}"/>
            </a:ext>
          </a:extLst>
        </xdr:cNvPr>
        <xdr:cNvSpPr/>
      </xdr:nvSpPr>
      <xdr:spPr>
        <a:xfrm>
          <a:off x="7029450" y="977996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167339</xdr:rowOff>
    </xdr:from>
    <xdr:to>
      <xdr:col>36</xdr:col>
      <xdr:colOff>165100</xdr:colOff>
      <xdr:row>60</xdr:row>
      <xdr:rowOff>97489</xdr:rowOff>
    </xdr:to>
    <xdr:sp macro="" textlink="">
      <xdr:nvSpPr>
        <xdr:cNvPr id="220" name="フローチャート: 判断 219">
          <a:extLst>
            <a:ext uri="{FF2B5EF4-FFF2-40B4-BE49-F238E27FC236}">
              <a16:creationId xmlns:a16="http://schemas.microsoft.com/office/drawing/2014/main" id="{7957DD77-C083-454F-806A-4A9B30C2D7D0}"/>
            </a:ext>
          </a:extLst>
        </xdr:cNvPr>
        <xdr:cNvSpPr/>
      </xdr:nvSpPr>
      <xdr:spPr>
        <a:xfrm>
          <a:off x="6238875" y="971773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a:extLst>
            <a:ext uri="{FF2B5EF4-FFF2-40B4-BE49-F238E27FC236}">
              <a16:creationId xmlns:a16="http://schemas.microsoft.com/office/drawing/2014/main" id="{9EFDD304-7069-4435-B27E-F9B7AFD1F33D}"/>
            </a:ext>
          </a:extLst>
        </xdr:cNvPr>
        <xdr:cNvSpPr txBox="1"/>
      </xdr:nvSpPr>
      <xdr:spPr>
        <a:xfrm>
          <a:off x="925830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2D3B815F-9BE4-47DB-9292-7A62FDE79961}"/>
            </a:ext>
          </a:extLst>
        </xdr:cNvPr>
        <xdr:cNvSpPr txBox="1"/>
      </xdr:nvSpPr>
      <xdr:spPr>
        <a:xfrm>
          <a:off x="8515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03FD4529-6C51-4DBC-A2DB-6DB18D02479A}"/>
            </a:ext>
          </a:extLst>
        </xdr:cNvPr>
        <xdr:cNvSpPr txBox="1"/>
      </xdr:nvSpPr>
      <xdr:spPr>
        <a:xfrm>
          <a:off x="7715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45FB0BF4-08C8-4ABD-8BFD-294A8F88DC1A}"/>
            </a:ext>
          </a:extLst>
        </xdr:cNvPr>
        <xdr:cNvSpPr txBox="1"/>
      </xdr:nvSpPr>
      <xdr:spPr>
        <a:xfrm>
          <a:off x="690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C37EDB32-6198-492E-8287-C96BA230A8A8}"/>
            </a:ext>
          </a:extLst>
        </xdr:cNvPr>
        <xdr:cNvSpPr txBox="1"/>
      </xdr:nvSpPr>
      <xdr:spPr>
        <a:xfrm>
          <a:off x="6115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119489</xdr:rowOff>
    </xdr:from>
    <xdr:to>
      <xdr:col>55</xdr:col>
      <xdr:colOff>50800</xdr:colOff>
      <xdr:row>60</xdr:row>
      <xdr:rowOff>49639</xdr:rowOff>
    </xdr:to>
    <xdr:sp macro="" textlink="">
      <xdr:nvSpPr>
        <xdr:cNvPr id="226" name="楕円 225">
          <a:extLst>
            <a:ext uri="{FF2B5EF4-FFF2-40B4-BE49-F238E27FC236}">
              <a16:creationId xmlns:a16="http://schemas.microsoft.com/office/drawing/2014/main" id="{0C95D15E-BBD2-4CE4-9A77-A3773AF7A1BE}"/>
            </a:ext>
          </a:extLst>
        </xdr:cNvPr>
        <xdr:cNvSpPr/>
      </xdr:nvSpPr>
      <xdr:spPr>
        <a:xfrm>
          <a:off x="9401175" y="9676239"/>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142366</xdr:rowOff>
    </xdr:from>
    <xdr:ext cx="599010" cy="259045"/>
    <xdr:sp macro="" textlink="">
      <xdr:nvSpPr>
        <xdr:cNvPr id="227" name="【橋りょう・トンネル】&#10;一人当たり有形固定資産（償却資産）額該当値テキスト">
          <a:extLst>
            <a:ext uri="{FF2B5EF4-FFF2-40B4-BE49-F238E27FC236}">
              <a16:creationId xmlns:a16="http://schemas.microsoft.com/office/drawing/2014/main" id="{6C8B123C-2427-46D7-9214-DE63EC588E0A}"/>
            </a:ext>
          </a:extLst>
        </xdr:cNvPr>
        <xdr:cNvSpPr txBox="1"/>
      </xdr:nvSpPr>
      <xdr:spPr>
        <a:xfrm>
          <a:off x="9477375" y="9537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123764</xdr:rowOff>
    </xdr:from>
    <xdr:to>
      <xdr:col>50</xdr:col>
      <xdr:colOff>165100</xdr:colOff>
      <xdr:row>60</xdr:row>
      <xdr:rowOff>53914</xdr:rowOff>
    </xdr:to>
    <xdr:sp macro="" textlink="">
      <xdr:nvSpPr>
        <xdr:cNvPr id="228" name="楕円 227">
          <a:extLst>
            <a:ext uri="{FF2B5EF4-FFF2-40B4-BE49-F238E27FC236}">
              <a16:creationId xmlns:a16="http://schemas.microsoft.com/office/drawing/2014/main" id="{12F11FF9-C596-47E9-BA7B-E99E8B482C6F}"/>
            </a:ext>
          </a:extLst>
        </xdr:cNvPr>
        <xdr:cNvSpPr/>
      </xdr:nvSpPr>
      <xdr:spPr>
        <a:xfrm>
          <a:off x="8639175" y="9680514"/>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170289</xdr:rowOff>
    </xdr:from>
    <xdr:to>
      <xdr:col>55</xdr:col>
      <xdr:colOff>0</xdr:colOff>
      <xdr:row>60</xdr:row>
      <xdr:rowOff>3114</xdr:rowOff>
    </xdr:to>
    <xdr:cxnSp macro="">
      <xdr:nvCxnSpPr>
        <xdr:cNvPr id="229" name="直線コネクタ 228">
          <a:extLst>
            <a:ext uri="{FF2B5EF4-FFF2-40B4-BE49-F238E27FC236}">
              <a16:creationId xmlns:a16="http://schemas.microsoft.com/office/drawing/2014/main" id="{4993F5C4-ADEA-4E93-BE72-7945F3B01027}"/>
            </a:ext>
          </a:extLst>
        </xdr:cNvPr>
        <xdr:cNvCxnSpPr/>
      </xdr:nvCxnSpPr>
      <xdr:spPr>
        <a:xfrm flipV="1">
          <a:off x="8686800" y="9714339"/>
          <a:ext cx="742950" cy="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159905</xdr:rowOff>
    </xdr:from>
    <xdr:to>
      <xdr:col>46</xdr:col>
      <xdr:colOff>38100</xdr:colOff>
      <xdr:row>60</xdr:row>
      <xdr:rowOff>90055</xdr:rowOff>
    </xdr:to>
    <xdr:sp macro="" textlink="">
      <xdr:nvSpPr>
        <xdr:cNvPr id="230" name="楕円 229">
          <a:extLst>
            <a:ext uri="{FF2B5EF4-FFF2-40B4-BE49-F238E27FC236}">
              <a16:creationId xmlns:a16="http://schemas.microsoft.com/office/drawing/2014/main" id="{672D784C-663D-4556-B998-FCF412AF5373}"/>
            </a:ext>
          </a:extLst>
        </xdr:cNvPr>
        <xdr:cNvSpPr/>
      </xdr:nvSpPr>
      <xdr:spPr>
        <a:xfrm>
          <a:off x="7839075" y="971665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3114</xdr:rowOff>
    </xdr:from>
    <xdr:to>
      <xdr:col>50</xdr:col>
      <xdr:colOff>114300</xdr:colOff>
      <xdr:row>60</xdr:row>
      <xdr:rowOff>39255</xdr:rowOff>
    </xdr:to>
    <xdr:cxnSp macro="">
      <xdr:nvCxnSpPr>
        <xdr:cNvPr id="231" name="直線コネクタ 230">
          <a:extLst>
            <a:ext uri="{FF2B5EF4-FFF2-40B4-BE49-F238E27FC236}">
              <a16:creationId xmlns:a16="http://schemas.microsoft.com/office/drawing/2014/main" id="{1BACF348-27F0-472F-A2E6-1BAE2C7BE4B5}"/>
            </a:ext>
          </a:extLst>
        </xdr:cNvPr>
        <xdr:cNvCxnSpPr/>
      </xdr:nvCxnSpPr>
      <xdr:spPr>
        <a:xfrm flipV="1">
          <a:off x="7886700" y="9718614"/>
          <a:ext cx="800100" cy="3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170229</xdr:rowOff>
    </xdr:from>
    <xdr:to>
      <xdr:col>41</xdr:col>
      <xdr:colOff>101600</xdr:colOff>
      <xdr:row>60</xdr:row>
      <xdr:rowOff>100379</xdr:rowOff>
    </xdr:to>
    <xdr:sp macro="" textlink="">
      <xdr:nvSpPr>
        <xdr:cNvPr id="232" name="楕円 231">
          <a:extLst>
            <a:ext uri="{FF2B5EF4-FFF2-40B4-BE49-F238E27FC236}">
              <a16:creationId xmlns:a16="http://schemas.microsoft.com/office/drawing/2014/main" id="{20CB0E34-B727-41FE-997B-1D32662FF3F5}"/>
            </a:ext>
          </a:extLst>
        </xdr:cNvPr>
        <xdr:cNvSpPr/>
      </xdr:nvSpPr>
      <xdr:spPr>
        <a:xfrm>
          <a:off x="7029450" y="971427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39255</xdr:rowOff>
    </xdr:from>
    <xdr:to>
      <xdr:col>45</xdr:col>
      <xdr:colOff>177800</xdr:colOff>
      <xdr:row>60</xdr:row>
      <xdr:rowOff>49579</xdr:rowOff>
    </xdr:to>
    <xdr:cxnSp macro="">
      <xdr:nvCxnSpPr>
        <xdr:cNvPr id="233" name="直線コネクタ 232">
          <a:extLst>
            <a:ext uri="{FF2B5EF4-FFF2-40B4-BE49-F238E27FC236}">
              <a16:creationId xmlns:a16="http://schemas.microsoft.com/office/drawing/2014/main" id="{73229630-ECA3-4989-B70D-1A6EAC53D433}"/>
            </a:ext>
          </a:extLst>
        </xdr:cNvPr>
        <xdr:cNvCxnSpPr/>
      </xdr:nvCxnSpPr>
      <xdr:spPr>
        <a:xfrm flipV="1">
          <a:off x="7077075" y="9754755"/>
          <a:ext cx="809625" cy="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15469</xdr:rowOff>
    </xdr:from>
    <xdr:ext cx="599010" cy="259045"/>
    <xdr:sp macro="" textlink="">
      <xdr:nvSpPr>
        <xdr:cNvPr id="234" name="n_1aveValue【橋りょう・トンネル】&#10;一人当たり有形固定資産（償却資産）額">
          <a:extLst>
            <a:ext uri="{FF2B5EF4-FFF2-40B4-BE49-F238E27FC236}">
              <a16:creationId xmlns:a16="http://schemas.microsoft.com/office/drawing/2014/main" id="{47F9549F-676B-4252-BC0E-082792E854C2}"/>
            </a:ext>
          </a:extLst>
        </xdr:cNvPr>
        <xdr:cNvSpPr txBox="1"/>
      </xdr:nvSpPr>
      <xdr:spPr>
        <a:xfrm>
          <a:off x="8399995" y="988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169801</xdr:rowOff>
    </xdr:from>
    <xdr:ext cx="599010" cy="259045"/>
    <xdr:sp macro="" textlink="">
      <xdr:nvSpPr>
        <xdr:cNvPr id="235" name="n_2aveValue【橋りょう・トンネル】&#10;一人当たり有形固定資産（償却資産）額">
          <a:extLst>
            <a:ext uri="{FF2B5EF4-FFF2-40B4-BE49-F238E27FC236}">
              <a16:creationId xmlns:a16="http://schemas.microsoft.com/office/drawing/2014/main" id="{E9B71BDB-FB79-4DC8-928E-1C3A09BE564D}"/>
            </a:ext>
          </a:extLst>
        </xdr:cNvPr>
        <xdr:cNvSpPr txBox="1"/>
      </xdr:nvSpPr>
      <xdr:spPr>
        <a:xfrm>
          <a:off x="7609420" y="987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154014</xdr:rowOff>
    </xdr:from>
    <xdr:ext cx="599010" cy="259045"/>
    <xdr:sp macro="" textlink="">
      <xdr:nvSpPr>
        <xdr:cNvPr id="236" name="n_3aveValue【橋りょう・トンネル】&#10;一人当たり有形固定資産（償却資産）額">
          <a:extLst>
            <a:ext uri="{FF2B5EF4-FFF2-40B4-BE49-F238E27FC236}">
              <a16:creationId xmlns:a16="http://schemas.microsoft.com/office/drawing/2014/main" id="{E06BD829-FD80-4ABE-BC3F-B4F1AC89E741}"/>
            </a:ext>
          </a:extLst>
        </xdr:cNvPr>
        <xdr:cNvSpPr txBox="1"/>
      </xdr:nvSpPr>
      <xdr:spPr>
        <a:xfrm>
          <a:off x="6818845" y="9869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114016</xdr:rowOff>
    </xdr:from>
    <xdr:ext cx="599010" cy="259045"/>
    <xdr:sp macro="" textlink="">
      <xdr:nvSpPr>
        <xdr:cNvPr id="237" name="n_4aveValue【橋りょう・トンネル】&#10;一人当たり有形固定資産（償却資産）額">
          <a:extLst>
            <a:ext uri="{FF2B5EF4-FFF2-40B4-BE49-F238E27FC236}">
              <a16:creationId xmlns:a16="http://schemas.microsoft.com/office/drawing/2014/main" id="{13656919-699C-46A4-AD08-8892BE3849E4}"/>
            </a:ext>
          </a:extLst>
        </xdr:cNvPr>
        <xdr:cNvSpPr txBox="1"/>
      </xdr:nvSpPr>
      <xdr:spPr>
        <a:xfrm>
          <a:off x="6009220" y="9505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70441</xdr:rowOff>
    </xdr:from>
    <xdr:ext cx="599010" cy="259045"/>
    <xdr:sp macro="" textlink="">
      <xdr:nvSpPr>
        <xdr:cNvPr id="238" name="n_1mainValue【橋りょう・トンネル】&#10;一人当たり有形固定資産（償却資産）額">
          <a:extLst>
            <a:ext uri="{FF2B5EF4-FFF2-40B4-BE49-F238E27FC236}">
              <a16:creationId xmlns:a16="http://schemas.microsoft.com/office/drawing/2014/main" id="{F67DE544-DD36-47D3-AA83-A28CC89E58FD}"/>
            </a:ext>
          </a:extLst>
        </xdr:cNvPr>
        <xdr:cNvSpPr txBox="1"/>
      </xdr:nvSpPr>
      <xdr:spPr>
        <a:xfrm>
          <a:off x="8399995" y="945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106582</xdr:rowOff>
    </xdr:from>
    <xdr:ext cx="599010" cy="259045"/>
    <xdr:sp macro="" textlink="">
      <xdr:nvSpPr>
        <xdr:cNvPr id="239" name="n_2mainValue【橋りょう・トンネル】&#10;一人当たり有形固定資産（償却資産）額">
          <a:extLst>
            <a:ext uri="{FF2B5EF4-FFF2-40B4-BE49-F238E27FC236}">
              <a16:creationId xmlns:a16="http://schemas.microsoft.com/office/drawing/2014/main" id="{4DC6F7B0-33D9-4A95-9C43-0FB208F2D89C}"/>
            </a:ext>
          </a:extLst>
        </xdr:cNvPr>
        <xdr:cNvSpPr txBox="1"/>
      </xdr:nvSpPr>
      <xdr:spPr>
        <a:xfrm>
          <a:off x="7609420" y="9495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116906</xdr:rowOff>
    </xdr:from>
    <xdr:ext cx="599010" cy="259045"/>
    <xdr:sp macro="" textlink="">
      <xdr:nvSpPr>
        <xdr:cNvPr id="240" name="n_3mainValue【橋りょう・トンネル】&#10;一人当たり有形固定資産（償却資産）額">
          <a:extLst>
            <a:ext uri="{FF2B5EF4-FFF2-40B4-BE49-F238E27FC236}">
              <a16:creationId xmlns:a16="http://schemas.microsoft.com/office/drawing/2014/main" id="{21E5E5C5-B20E-4828-B4AA-463CBDC83605}"/>
            </a:ext>
          </a:extLst>
        </xdr:cNvPr>
        <xdr:cNvSpPr txBox="1"/>
      </xdr:nvSpPr>
      <xdr:spPr>
        <a:xfrm>
          <a:off x="6818845" y="9508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a:extLst>
            <a:ext uri="{FF2B5EF4-FFF2-40B4-BE49-F238E27FC236}">
              <a16:creationId xmlns:a16="http://schemas.microsoft.com/office/drawing/2014/main" id="{158E6BFA-D244-4A32-8D81-AAFB2906842C}"/>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242" name="正方形/長方形 241">
          <a:extLst>
            <a:ext uri="{FF2B5EF4-FFF2-40B4-BE49-F238E27FC236}">
              <a16:creationId xmlns:a16="http://schemas.microsoft.com/office/drawing/2014/main" id="{79F3CB9D-D63B-4A16-8027-1C19A738247B}"/>
            </a:ext>
          </a:extLst>
        </xdr:cNvPr>
        <xdr:cNvSpPr/>
      </xdr:nvSpPr>
      <xdr:spPr>
        <a:xfrm>
          <a:off x="1152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243" name="正方形/長方形 242">
          <a:extLst>
            <a:ext uri="{FF2B5EF4-FFF2-40B4-BE49-F238E27FC236}">
              <a16:creationId xmlns:a16="http://schemas.microsoft.com/office/drawing/2014/main" id="{6D5F64DF-5512-43BA-9701-EC79670C78D3}"/>
            </a:ext>
          </a:extLst>
        </xdr:cNvPr>
        <xdr:cNvSpPr/>
      </xdr:nvSpPr>
      <xdr:spPr>
        <a:xfrm>
          <a:off x="1152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72</xdr:row>
      <xdr:rowOff>127000</xdr:rowOff>
    </xdr:from>
    <xdr:to>
      <xdr:col>23</xdr:col>
      <xdr:colOff>63500</xdr:colOff>
      <xdr:row>74</xdr:row>
      <xdr:rowOff>38100</xdr:rowOff>
    </xdr:to>
    <xdr:sp macro="" textlink="">
      <xdr:nvSpPr>
        <xdr:cNvPr id="244" name="正方形/長方形 243">
          <a:extLst>
            <a:ext uri="{FF2B5EF4-FFF2-40B4-BE49-F238E27FC236}">
              <a16:creationId xmlns:a16="http://schemas.microsoft.com/office/drawing/2014/main" id="{6FBAC21D-6D7E-4AAA-9582-94ED74301EC4}"/>
            </a:ext>
          </a:extLst>
        </xdr:cNvPr>
        <xdr:cNvSpPr/>
      </xdr:nvSpPr>
      <xdr:spPr>
        <a:xfrm>
          <a:off x="26384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73</xdr:row>
      <xdr:rowOff>158750</xdr:rowOff>
    </xdr:from>
    <xdr:to>
      <xdr:col>23</xdr:col>
      <xdr:colOff>63500</xdr:colOff>
      <xdr:row>75</xdr:row>
      <xdr:rowOff>69850</xdr:rowOff>
    </xdr:to>
    <xdr:sp macro="" textlink="">
      <xdr:nvSpPr>
        <xdr:cNvPr id="245" name="正方形/長方形 244">
          <a:extLst>
            <a:ext uri="{FF2B5EF4-FFF2-40B4-BE49-F238E27FC236}">
              <a16:creationId xmlns:a16="http://schemas.microsoft.com/office/drawing/2014/main" id="{DBB2DA55-E0B5-4CFC-B664-0C942AB01EDE}"/>
            </a:ext>
          </a:extLst>
        </xdr:cNvPr>
        <xdr:cNvSpPr/>
      </xdr:nvSpPr>
      <xdr:spPr>
        <a:xfrm>
          <a:off x="26384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6" name="正方形/長方形 245">
          <a:extLst>
            <a:ext uri="{FF2B5EF4-FFF2-40B4-BE49-F238E27FC236}">
              <a16:creationId xmlns:a16="http://schemas.microsoft.com/office/drawing/2014/main" id="{3EACFCE6-D69A-47A0-8F27-BF96990A04A3}"/>
            </a:ext>
          </a:extLst>
        </xdr:cNvPr>
        <xdr:cNvSpPr/>
      </xdr:nvSpPr>
      <xdr:spPr>
        <a:xfrm>
          <a:off x="6858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7" name="テキスト ボックス 246">
          <a:extLst>
            <a:ext uri="{FF2B5EF4-FFF2-40B4-BE49-F238E27FC236}">
              <a16:creationId xmlns:a16="http://schemas.microsoft.com/office/drawing/2014/main" id="{37F459CD-CC91-415F-9EA7-818BBBFD307E}"/>
            </a:ext>
          </a:extLst>
        </xdr:cNvPr>
        <xdr:cNvSpPr txBox="1"/>
      </xdr:nvSpPr>
      <xdr:spPr>
        <a:xfrm>
          <a:off x="666750"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8" name="直線コネクタ 247">
          <a:extLst>
            <a:ext uri="{FF2B5EF4-FFF2-40B4-BE49-F238E27FC236}">
              <a16:creationId xmlns:a16="http://schemas.microsoft.com/office/drawing/2014/main" id="{AB9F1A58-77F3-4C6F-AEEE-42D4F9F7F3A7}"/>
            </a:ext>
          </a:extLst>
        </xdr:cNvPr>
        <xdr:cNvCxnSpPr/>
      </xdr:nvCxnSpPr>
      <xdr:spPr>
        <a:xfrm>
          <a:off x="6858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49" name="テキスト ボックス 248">
          <a:extLst>
            <a:ext uri="{FF2B5EF4-FFF2-40B4-BE49-F238E27FC236}">
              <a16:creationId xmlns:a16="http://schemas.microsoft.com/office/drawing/2014/main" id="{D5EEA2AF-1E73-452B-B246-EB8F27651AFF}"/>
            </a:ext>
          </a:extLst>
        </xdr:cNvPr>
        <xdr:cNvSpPr txBox="1"/>
      </xdr:nvSpPr>
      <xdr:spPr>
        <a:xfrm>
          <a:off x="339891"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0" name="直線コネクタ 249">
          <a:extLst>
            <a:ext uri="{FF2B5EF4-FFF2-40B4-BE49-F238E27FC236}">
              <a16:creationId xmlns:a16="http://schemas.microsoft.com/office/drawing/2014/main" id="{84B2C012-19CC-436A-8507-BF20522738AC}"/>
            </a:ext>
          </a:extLst>
        </xdr:cNvPr>
        <xdr:cNvCxnSpPr/>
      </xdr:nvCxnSpPr>
      <xdr:spPr>
        <a:xfrm>
          <a:off x="685800" y="14039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1" name="テキスト ボックス 250">
          <a:extLst>
            <a:ext uri="{FF2B5EF4-FFF2-40B4-BE49-F238E27FC236}">
              <a16:creationId xmlns:a16="http://schemas.microsoft.com/office/drawing/2014/main" id="{DB89AF7D-72DD-4168-BF86-0AABAFC08DB0}"/>
            </a:ext>
          </a:extLst>
        </xdr:cNvPr>
        <xdr:cNvSpPr txBox="1"/>
      </xdr:nvSpPr>
      <xdr:spPr>
        <a:xfrm>
          <a:off x="339891" y="13903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2" name="直線コネクタ 251">
          <a:extLst>
            <a:ext uri="{FF2B5EF4-FFF2-40B4-BE49-F238E27FC236}">
              <a16:creationId xmlns:a16="http://schemas.microsoft.com/office/drawing/2014/main" id="{5C920E2D-9B81-4505-B2AB-74F5913564C4}"/>
            </a:ext>
          </a:extLst>
        </xdr:cNvPr>
        <xdr:cNvCxnSpPr/>
      </xdr:nvCxnSpPr>
      <xdr:spPr>
        <a:xfrm>
          <a:off x="685800" y="13677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3" name="テキスト ボックス 252">
          <a:extLst>
            <a:ext uri="{FF2B5EF4-FFF2-40B4-BE49-F238E27FC236}">
              <a16:creationId xmlns:a16="http://schemas.microsoft.com/office/drawing/2014/main" id="{2CEAE323-F301-4FA5-9A04-E43CACC63BBF}"/>
            </a:ext>
          </a:extLst>
        </xdr:cNvPr>
        <xdr:cNvSpPr txBox="1"/>
      </xdr:nvSpPr>
      <xdr:spPr>
        <a:xfrm>
          <a:off x="339891" y="1354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4" name="直線コネクタ 253">
          <a:extLst>
            <a:ext uri="{FF2B5EF4-FFF2-40B4-BE49-F238E27FC236}">
              <a16:creationId xmlns:a16="http://schemas.microsoft.com/office/drawing/2014/main" id="{24F9E59D-C2E9-4CD7-B0EC-974C6B0C7237}"/>
            </a:ext>
          </a:extLst>
        </xdr:cNvPr>
        <xdr:cNvCxnSpPr/>
      </xdr:nvCxnSpPr>
      <xdr:spPr>
        <a:xfrm>
          <a:off x="685800" y="1331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5" name="テキスト ボックス 254">
          <a:extLst>
            <a:ext uri="{FF2B5EF4-FFF2-40B4-BE49-F238E27FC236}">
              <a16:creationId xmlns:a16="http://schemas.microsoft.com/office/drawing/2014/main" id="{22178A31-A2B5-428D-B95C-78D033C2A19D}"/>
            </a:ext>
          </a:extLst>
        </xdr:cNvPr>
        <xdr:cNvSpPr txBox="1"/>
      </xdr:nvSpPr>
      <xdr:spPr>
        <a:xfrm>
          <a:off x="339891" y="1318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6" name="直線コネクタ 255">
          <a:extLst>
            <a:ext uri="{FF2B5EF4-FFF2-40B4-BE49-F238E27FC236}">
              <a16:creationId xmlns:a16="http://schemas.microsoft.com/office/drawing/2014/main" id="{3C0095CF-3FB8-45DB-A51E-CD80DA801527}"/>
            </a:ext>
          </a:extLst>
        </xdr:cNvPr>
        <xdr:cNvCxnSpPr/>
      </xdr:nvCxnSpPr>
      <xdr:spPr>
        <a:xfrm>
          <a:off x="685800" y="1295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7" name="テキスト ボックス 256">
          <a:extLst>
            <a:ext uri="{FF2B5EF4-FFF2-40B4-BE49-F238E27FC236}">
              <a16:creationId xmlns:a16="http://schemas.microsoft.com/office/drawing/2014/main" id="{1A3C93A9-0B28-4EB8-945D-D34564DC34A2}"/>
            </a:ext>
          </a:extLst>
        </xdr:cNvPr>
        <xdr:cNvSpPr txBox="1"/>
      </xdr:nvSpPr>
      <xdr:spPr>
        <a:xfrm>
          <a:off x="339891" y="1281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8" name="直線コネクタ 257">
          <a:extLst>
            <a:ext uri="{FF2B5EF4-FFF2-40B4-BE49-F238E27FC236}">
              <a16:creationId xmlns:a16="http://schemas.microsoft.com/office/drawing/2014/main" id="{C3397B60-9ADC-468D-907A-8D4796DA0F48}"/>
            </a:ext>
          </a:extLst>
        </xdr:cNvPr>
        <xdr:cNvCxnSpPr/>
      </xdr:nvCxnSpPr>
      <xdr:spPr>
        <a:xfrm>
          <a:off x="685800" y="12601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59" name="テキスト ボックス 258">
          <a:extLst>
            <a:ext uri="{FF2B5EF4-FFF2-40B4-BE49-F238E27FC236}">
              <a16:creationId xmlns:a16="http://schemas.microsoft.com/office/drawing/2014/main" id="{B0426581-4898-46BF-97A7-7DEC2A89EC76}"/>
            </a:ext>
          </a:extLst>
        </xdr:cNvPr>
        <xdr:cNvSpPr txBox="1"/>
      </xdr:nvSpPr>
      <xdr:spPr>
        <a:xfrm>
          <a:off x="339891" y="12465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0" name="直線コネクタ 259">
          <a:extLst>
            <a:ext uri="{FF2B5EF4-FFF2-40B4-BE49-F238E27FC236}">
              <a16:creationId xmlns:a16="http://schemas.microsoft.com/office/drawing/2014/main" id="{2D32C3BD-68D6-4DDD-B395-C2717B684E84}"/>
            </a:ext>
          </a:extLst>
        </xdr:cNvPr>
        <xdr:cNvCxnSpPr/>
      </xdr:nvCxnSpPr>
      <xdr:spPr>
        <a:xfrm>
          <a:off x="6858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61" name="テキスト ボックス 260">
          <a:extLst>
            <a:ext uri="{FF2B5EF4-FFF2-40B4-BE49-F238E27FC236}">
              <a16:creationId xmlns:a16="http://schemas.microsoft.com/office/drawing/2014/main" id="{C95E16DC-246F-4BD9-9F69-C046F1B10CFE}"/>
            </a:ext>
          </a:extLst>
        </xdr:cNvPr>
        <xdr:cNvSpPr txBox="1"/>
      </xdr:nvSpPr>
      <xdr:spPr>
        <a:xfrm>
          <a:off x="339891"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2" name="【公営住宅】&#10;有形固定資産減価償却率グラフ枠">
          <a:extLst>
            <a:ext uri="{FF2B5EF4-FFF2-40B4-BE49-F238E27FC236}">
              <a16:creationId xmlns:a16="http://schemas.microsoft.com/office/drawing/2014/main" id="{AD592EA2-E90F-41EA-8EEE-966DE66840A6}"/>
            </a:ext>
          </a:extLst>
        </xdr:cNvPr>
        <xdr:cNvSpPr/>
      </xdr:nvSpPr>
      <xdr:spPr>
        <a:xfrm>
          <a:off x="6858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77</xdr:row>
      <xdr:rowOff>30480</xdr:rowOff>
    </xdr:from>
    <xdr:to>
      <xdr:col>24</xdr:col>
      <xdr:colOff>62865</xdr:colOff>
      <xdr:row>87</xdr:row>
      <xdr:rowOff>22861</xdr:rowOff>
    </xdr:to>
    <xdr:cxnSp macro="">
      <xdr:nvCxnSpPr>
        <xdr:cNvPr id="263" name="直線コネクタ 262">
          <a:extLst>
            <a:ext uri="{FF2B5EF4-FFF2-40B4-BE49-F238E27FC236}">
              <a16:creationId xmlns:a16="http://schemas.microsoft.com/office/drawing/2014/main" id="{0A99359C-3BB6-47FA-AF12-5C6928621FB6}"/>
            </a:ext>
          </a:extLst>
        </xdr:cNvPr>
        <xdr:cNvCxnSpPr/>
      </xdr:nvCxnSpPr>
      <xdr:spPr>
        <a:xfrm flipV="1">
          <a:off x="4179570" y="12495530"/>
          <a:ext cx="1270" cy="161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87</xdr:row>
      <xdr:rowOff>26688</xdr:rowOff>
    </xdr:from>
    <xdr:ext cx="405111" cy="259045"/>
    <xdr:sp macro="" textlink="">
      <xdr:nvSpPr>
        <xdr:cNvPr id="264" name="【公営住宅】&#10;有形固定資産減価償却率最小値テキスト">
          <a:extLst>
            <a:ext uri="{FF2B5EF4-FFF2-40B4-BE49-F238E27FC236}">
              <a16:creationId xmlns:a16="http://schemas.microsoft.com/office/drawing/2014/main" id="{8B8DDE44-8A20-4010-9EA4-1A2CB98F34CA}"/>
            </a:ext>
          </a:extLst>
        </xdr:cNvPr>
        <xdr:cNvSpPr txBox="1"/>
      </xdr:nvSpPr>
      <xdr:spPr>
        <a:xfrm>
          <a:off x="4229100" y="14117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22861</xdr:rowOff>
    </xdr:from>
    <xdr:to>
      <xdr:col>24</xdr:col>
      <xdr:colOff>152400</xdr:colOff>
      <xdr:row>87</xdr:row>
      <xdr:rowOff>22861</xdr:rowOff>
    </xdr:to>
    <xdr:cxnSp macro="">
      <xdr:nvCxnSpPr>
        <xdr:cNvPr id="265" name="直線コネクタ 264">
          <a:extLst>
            <a:ext uri="{FF2B5EF4-FFF2-40B4-BE49-F238E27FC236}">
              <a16:creationId xmlns:a16="http://schemas.microsoft.com/office/drawing/2014/main" id="{0200D186-C21C-43EF-AD26-D7063496D475}"/>
            </a:ext>
          </a:extLst>
        </xdr:cNvPr>
        <xdr:cNvCxnSpPr/>
      </xdr:nvCxnSpPr>
      <xdr:spPr>
        <a:xfrm>
          <a:off x="4105275" y="141135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148607</xdr:rowOff>
    </xdr:from>
    <xdr:ext cx="405111" cy="259045"/>
    <xdr:sp macro="" textlink="">
      <xdr:nvSpPr>
        <xdr:cNvPr id="266" name="【公営住宅】&#10;有形固定資産減価償却率最大値テキスト">
          <a:extLst>
            <a:ext uri="{FF2B5EF4-FFF2-40B4-BE49-F238E27FC236}">
              <a16:creationId xmlns:a16="http://schemas.microsoft.com/office/drawing/2014/main" id="{BC0D5631-5A40-41D0-A888-65C6AF564812}"/>
            </a:ext>
          </a:extLst>
        </xdr:cNvPr>
        <xdr:cNvSpPr txBox="1"/>
      </xdr:nvSpPr>
      <xdr:spPr>
        <a:xfrm>
          <a:off x="4229100" y="12289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30480</xdr:rowOff>
    </xdr:from>
    <xdr:to>
      <xdr:col>24</xdr:col>
      <xdr:colOff>152400</xdr:colOff>
      <xdr:row>77</xdr:row>
      <xdr:rowOff>30480</xdr:rowOff>
    </xdr:to>
    <xdr:cxnSp macro="">
      <xdr:nvCxnSpPr>
        <xdr:cNvPr id="267" name="直線コネクタ 266">
          <a:extLst>
            <a:ext uri="{FF2B5EF4-FFF2-40B4-BE49-F238E27FC236}">
              <a16:creationId xmlns:a16="http://schemas.microsoft.com/office/drawing/2014/main" id="{E17611D0-4F41-411D-99F5-7EE4877BE7CC}"/>
            </a:ext>
          </a:extLst>
        </xdr:cNvPr>
        <xdr:cNvCxnSpPr/>
      </xdr:nvCxnSpPr>
      <xdr:spPr>
        <a:xfrm>
          <a:off x="4105275" y="124955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52088</xdr:rowOff>
    </xdr:from>
    <xdr:ext cx="405111" cy="259045"/>
    <xdr:sp macro="" textlink="">
      <xdr:nvSpPr>
        <xdr:cNvPr id="268" name="【公営住宅】&#10;有形固定資産減価償却率平均値テキスト">
          <a:extLst>
            <a:ext uri="{FF2B5EF4-FFF2-40B4-BE49-F238E27FC236}">
              <a16:creationId xmlns:a16="http://schemas.microsoft.com/office/drawing/2014/main" id="{F6524251-C0A6-4E95-9CAF-6955627BEAF7}"/>
            </a:ext>
          </a:extLst>
        </xdr:cNvPr>
        <xdr:cNvSpPr txBox="1"/>
      </xdr:nvSpPr>
      <xdr:spPr>
        <a:xfrm>
          <a:off x="4229100" y="131648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29211</xdr:rowOff>
    </xdr:from>
    <xdr:to>
      <xdr:col>24</xdr:col>
      <xdr:colOff>114300</xdr:colOff>
      <xdr:row>82</xdr:row>
      <xdr:rowOff>130811</xdr:rowOff>
    </xdr:to>
    <xdr:sp macro="" textlink="">
      <xdr:nvSpPr>
        <xdr:cNvPr id="269" name="フローチャート: 判断 268">
          <a:extLst>
            <a:ext uri="{FF2B5EF4-FFF2-40B4-BE49-F238E27FC236}">
              <a16:creationId xmlns:a16="http://schemas.microsoft.com/office/drawing/2014/main" id="{1C3AEA98-E085-4BFD-96E6-6957F415DBD4}"/>
            </a:ext>
          </a:extLst>
        </xdr:cNvPr>
        <xdr:cNvSpPr/>
      </xdr:nvSpPr>
      <xdr:spPr>
        <a:xfrm>
          <a:off x="4124325" y="1330388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162561</xdr:rowOff>
    </xdr:from>
    <xdr:to>
      <xdr:col>20</xdr:col>
      <xdr:colOff>38100</xdr:colOff>
      <xdr:row>82</xdr:row>
      <xdr:rowOff>92711</xdr:rowOff>
    </xdr:to>
    <xdr:sp macro="" textlink="">
      <xdr:nvSpPr>
        <xdr:cNvPr id="270" name="フローチャート: 判断 269">
          <a:extLst>
            <a:ext uri="{FF2B5EF4-FFF2-40B4-BE49-F238E27FC236}">
              <a16:creationId xmlns:a16="http://schemas.microsoft.com/office/drawing/2014/main" id="{975341D4-197F-42AD-9084-4D0A04317BE0}"/>
            </a:ext>
          </a:extLst>
        </xdr:cNvPr>
        <xdr:cNvSpPr/>
      </xdr:nvSpPr>
      <xdr:spPr>
        <a:xfrm>
          <a:off x="3381375" y="1327531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36830</xdr:rowOff>
    </xdr:from>
    <xdr:to>
      <xdr:col>15</xdr:col>
      <xdr:colOff>101600</xdr:colOff>
      <xdr:row>82</xdr:row>
      <xdr:rowOff>138430</xdr:rowOff>
    </xdr:to>
    <xdr:sp macro="" textlink="">
      <xdr:nvSpPr>
        <xdr:cNvPr id="271" name="フローチャート: 判断 270">
          <a:extLst>
            <a:ext uri="{FF2B5EF4-FFF2-40B4-BE49-F238E27FC236}">
              <a16:creationId xmlns:a16="http://schemas.microsoft.com/office/drawing/2014/main" id="{D4D3BB47-058B-49DC-AFF0-EA90C4F79170}"/>
            </a:ext>
          </a:extLst>
        </xdr:cNvPr>
        <xdr:cNvSpPr/>
      </xdr:nvSpPr>
      <xdr:spPr>
        <a:xfrm>
          <a:off x="2571750" y="1331468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82550</xdr:rowOff>
    </xdr:from>
    <xdr:to>
      <xdr:col>10</xdr:col>
      <xdr:colOff>165100</xdr:colOff>
      <xdr:row>82</xdr:row>
      <xdr:rowOff>12700</xdr:rowOff>
    </xdr:to>
    <xdr:sp macro="" textlink="">
      <xdr:nvSpPr>
        <xdr:cNvPr id="272" name="フローチャート: 判断 271">
          <a:extLst>
            <a:ext uri="{FF2B5EF4-FFF2-40B4-BE49-F238E27FC236}">
              <a16:creationId xmlns:a16="http://schemas.microsoft.com/office/drawing/2014/main" id="{1D86C642-6EE3-4B2E-86AD-BEA12D0FBD6E}"/>
            </a:ext>
          </a:extLst>
        </xdr:cNvPr>
        <xdr:cNvSpPr/>
      </xdr:nvSpPr>
      <xdr:spPr>
        <a:xfrm>
          <a:off x="1781175" y="1320165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97789</xdr:rowOff>
    </xdr:from>
    <xdr:to>
      <xdr:col>6</xdr:col>
      <xdr:colOff>38100</xdr:colOff>
      <xdr:row>83</xdr:row>
      <xdr:rowOff>27939</xdr:rowOff>
    </xdr:to>
    <xdr:sp macro="" textlink="">
      <xdr:nvSpPr>
        <xdr:cNvPr id="273" name="フローチャート: 判断 272">
          <a:extLst>
            <a:ext uri="{FF2B5EF4-FFF2-40B4-BE49-F238E27FC236}">
              <a16:creationId xmlns:a16="http://schemas.microsoft.com/office/drawing/2014/main" id="{4EFF96AB-5BE7-4140-A785-E2375FFA77E7}"/>
            </a:ext>
          </a:extLst>
        </xdr:cNvPr>
        <xdr:cNvSpPr/>
      </xdr:nvSpPr>
      <xdr:spPr>
        <a:xfrm>
          <a:off x="981075" y="1337563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4" name="テキスト ボックス 273">
          <a:extLst>
            <a:ext uri="{FF2B5EF4-FFF2-40B4-BE49-F238E27FC236}">
              <a16:creationId xmlns:a16="http://schemas.microsoft.com/office/drawing/2014/main" id="{863342B9-8849-4DD3-8823-BD883049FF37}"/>
            </a:ext>
          </a:extLst>
        </xdr:cNvPr>
        <xdr:cNvSpPr txBox="1"/>
      </xdr:nvSpPr>
      <xdr:spPr>
        <a:xfrm>
          <a:off x="40100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0BF586A1-0B0D-4AA3-87B6-50F1CD4AED40}"/>
            </a:ext>
          </a:extLst>
        </xdr:cNvPr>
        <xdr:cNvSpPr txBox="1"/>
      </xdr:nvSpPr>
      <xdr:spPr>
        <a:xfrm>
          <a:off x="32575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A1AF7F5C-58F5-4692-BF6B-A916B9EC9792}"/>
            </a:ext>
          </a:extLst>
        </xdr:cNvPr>
        <xdr:cNvSpPr txBox="1"/>
      </xdr:nvSpPr>
      <xdr:spPr>
        <a:xfrm>
          <a:off x="24479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D608173D-45DD-4255-BFF6-8A257CCD1D83}"/>
            </a:ext>
          </a:extLst>
        </xdr:cNvPr>
        <xdr:cNvSpPr txBox="1"/>
      </xdr:nvSpPr>
      <xdr:spPr>
        <a:xfrm>
          <a:off x="1657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B7BD5988-16C1-424F-AA75-5F2E6E23A397}"/>
            </a:ext>
          </a:extLst>
        </xdr:cNvPr>
        <xdr:cNvSpPr txBox="1"/>
      </xdr:nvSpPr>
      <xdr:spPr>
        <a:xfrm>
          <a:off x="857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10161</xdr:rowOff>
    </xdr:from>
    <xdr:to>
      <xdr:col>24</xdr:col>
      <xdr:colOff>114300</xdr:colOff>
      <xdr:row>86</xdr:row>
      <xdr:rowOff>111761</xdr:rowOff>
    </xdr:to>
    <xdr:sp macro="" textlink="">
      <xdr:nvSpPr>
        <xdr:cNvPr id="279" name="楕円 278">
          <a:extLst>
            <a:ext uri="{FF2B5EF4-FFF2-40B4-BE49-F238E27FC236}">
              <a16:creationId xmlns:a16="http://schemas.microsoft.com/office/drawing/2014/main" id="{CB18A343-28F2-4EC8-ABB7-19EF868B5183}"/>
            </a:ext>
          </a:extLst>
        </xdr:cNvPr>
        <xdr:cNvSpPr/>
      </xdr:nvSpPr>
      <xdr:spPr>
        <a:xfrm>
          <a:off x="4124325" y="1393253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85</xdr:row>
      <xdr:rowOff>160038</xdr:rowOff>
    </xdr:from>
    <xdr:ext cx="405111" cy="259045"/>
    <xdr:sp macro="" textlink="">
      <xdr:nvSpPr>
        <xdr:cNvPr id="280" name="【公営住宅】&#10;有形固定資産減価償却率該当値テキスト">
          <a:extLst>
            <a:ext uri="{FF2B5EF4-FFF2-40B4-BE49-F238E27FC236}">
              <a16:creationId xmlns:a16="http://schemas.microsoft.com/office/drawing/2014/main" id="{DFB373E3-E367-4384-A24D-11675C81F17A}"/>
            </a:ext>
          </a:extLst>
        </xdr:cNvPr>
        <xdr:cNvSpPr txBox="1"/>
      </xdr:nvSpPr>
      <xdr:spPr>
        <a:xfrm>
          <a:off x="4229100" y="13926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124461</xdr:rowOff>
    </xdr:from>
    <xdr:to>
      <xdr:col>20</xdr:col>
      <xdr:colOff>38100</xdr:colOff>
      <xdr:row>86</xdr:row>
      <xdr:rowOff>54611</xdr:rowOff>
    </xdr:to>
    <xdr:sp macro="" textlink="">
      <xdr:nvSpPr>
        <xdr:cNvPr id="281" name="楕円 280">
          <a:extLst>
            <a:ext uri="{FF2B5EF4-FFF2-40B4-BE49-F238E27FC236}">
              <a16:creationId xmlns:a16="http://schemas.microsoft.com/office/drawing/2014/main" id="{AA9BAD63-37FE-4C49-BF8A-B298C6B79A42}"/>
            </a:ext>
          </a:extLst>
        </xdr:cNvPr>
        <xdr:cNvSpPr/>
      </xdr:nvSpPr>
      <xdr:spPr>
        <a:xfrm>
          <a:off x="3381375" y="1388491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3811</xdr:rowOff>
    </xdr:from>
    <xdr:to>
      <xdr:col>24</xdr:col>
      <xdr:colOff>63500</xdr:colOff>
      <xdr:row>86</xdr:row>
      <xdr:rowOff>60961</xdr:rowOff>
    </xdr:to>
    <xdr:cxnSp macro="">
      <xdr:nvCxnSpPr>
        <xdr:cNvPr id="282" name="直線コネクタ 281">
          <a:extLst>
            <a:ext uri="{FF2B5EF4-FFF2-40B4-BE49-F238E27FC236}">
              <a16:creationId xmlns:a16="http://schemas.microsoft.com/office/drawing/2014/main" id="{91B05129-410C-425F-84AA-0E4CC6F5F627}"/>
            </a:ext>
          </a:extLst>
        </xdr:cNvPr>
        <xdr:cNvCxnSpPr/>
      </xdr:nvCxnSpPr>
      <xdr:spPr>
        <a:xfrm>
          <a:off x="3429000" y="13932536"/>
          <a:ext cx="75247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71120</xdr:rowOff>
    </xdr:from>
    <xdr:to>
      <xdr:col>15</xdr:col>
      <xdr:colOff>101600</xdr:colOff>
      <xdr:row>86</xdr:row>
      <xdr:rowOff>1270</xdr:rowOff>
    </xdr:to>
    <xdr:sp macro="" textlink="">
      <xdr:nvSpPr>
        <xdr:cNvPr id="283" name="楕円 282">
          <a:extLst>
            <a:ext uri="{FF2B5EF4-FFF2-40B4-BE49-F238E27FC236}">
              <a16:creationId xmlns:a16="http://schemas.microsoft.com/office/drawing/2014/main" id="{3C30BFAE-BEBF-4ECE-8AB4-83B07BC8E7D9}"/>
            </a:ext>
          </a:extLst>
        </xdr:cNvPr>
        <xdr:cNvSpPr/>
      </xdr:nvSpPr>
      <xdr:spPr>
        <a:xfrm>
          <a:off x="2571750" y="1383157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121920</xdr:rowOff>
    </xdr:from>
    <xdr:to>
      <xdr:col>19</xdr:col>
      <xdr:colOff>177800</xdr:colOff>
      <xdr:row>86</xdr:row>
      <xdr:rowOff>3811</xdr:rowOff>
    </xdr:to>
    <xdr:cxnSp macro="">
      <xdr:nvCxnSpPr>
        <xdr:cNvPr id="284" name="直線コネクタ 283">
          <a:extLst>
            <a:ext uri="{FF2B5EF4-FFF2-40B4-BE49-F238E27FC236}">
              <a16:creationId xmlns:a16="http://schemas.microsoft.com/office/drawing/2014/main" id="{6BF37233-6F09-4FE4-99E2-F704370BB6F1}"/>
            </a:ext>
          </a:extLst>
        </xdr:cNvPr>
        <xdr:cNvCxnSpPr/>
      </xdr:nvCxnSpPr>
      <xdr:spPr>
        <a:xfrm>
          <a:off x="2619375" y="13888720"/>
          <a:ext cx="809625"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10161</xdr:rowOff>
    </xdr:from>
    <xdr:to>
      <xdr:col>10</xdr:col>
      <xdr:colOff>165100</xdr:colOff>
      <xdr:row>85</xdr:row>
      <xdr:rowOff>111761</xdr:rowOff>
    </xdr:to>
    <xdr:sp macro="" textlink="">
      <xdr:nvSpPr>
        <xdr:cNvPr id="285" name="楕円 284">
          <a:extLst>
            <a:ext uri="{FF2B5EF4-FFF2-40B4-BE49-F238E27FC236}">
              <a16:creationId xmlns:a16="http://schemas.microsoft.com/office/drawing/2014/main" id="{FAA2E5AC-D986-4C4A-8CBA-C659BA4A7DC1}"/>
            </a:ext>
          </a:extLst>
        </xdr:cNvPr>
        <xdr:cNvSpPr/>
      </xdr:nvSpPr>
      <xdr:spPr>
        <a:xfrm>
          <a:off x="1781175" y="1377061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60961</xdr:rowOff>
    </xdr:from>
    <xdr:to>
      <xdr:col>15</xdr:col>
      <xdr:colOff>50800</xdr:colOff>
      <xdr:row>85</xdr:row>
      <xdr:rowOff>121920</xdr:rowOff>
    </xdr:to>
    <xdr:cxnSp macro="">
      <xdr:nvCxnSpPr>
        <xdr:cNvPr id="286" name="直線コネクタ 285">
          <a:extLst>
            <a:ext uri="{FF2B5EF4-FFF2-40B4-BE49-F238E27FC236}">
              <a16:creationId xmlns:a16="http://schemas.microsoft.com/office/drawing/2014/main" id="{58BDC6A8-D71D-4691-8173-56587017C23D}"/>
            </a:ext>
          </a:extLst>
        </xdr:cNvPr>
        <xdr:cNvCxnSpPr/>
      </xdr:nvCxnSpPr>
      <xdr:spPr>
        <a:xfrm>
          <a:off x="1828800" y="13827761"/>
          <a:ext cx="790575"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109238</xdr:rowOff>
    </xdr:from>
    <xdr:ext cx="405111" cy="259045"/>
    <xdr:sp macro="" textlink="">
      <xdr:nvSpPr>
        <xdr:cNvPr id="287" name="n_1aveValue【公営住宅】&#10;有形固定資産減価償却率">
          <a:extLst>
            <a:ext uri="{FF2B5EF4-FFF2-40B4-BE49-F238E27FC236}">
              <a16:creationId xmlns:a16="http://schemas.microsoft.com/office/drawing/2014/main" id="{DC5874C4-32A8-4091-92D1-89286E657C56}"/>
            </a:ext>
          </a:extLst>
        </xdr:cNvPr>
        <xdr:cNvSpPr txBox="1"/>
      </xdr:nvSpPr>
      <xdr:spPr>
        <a:xfrm>
          <a:off x="3239144" y="13060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154957</xdr:rowOff>
    </xdr:from>
    <xdr:ext cx="405111" cy="259045"/>
    <xdr:sp macro="" textlink="">
      <xdr:nvSpPr>
        <xdr:cNvPr id="288" name="n_2aveValue【公営住宅】&#10;有形固定資産減価償却率">
          <a:extLst>
            <a:ext uri="{FF2B5EF4-FFF2-40B4-BE49-F238E27FC236}">
              <a16:creationId xmlns:a16="http://schemas.microsoft.com/office/drawing/2014/main" id="{A1949BA1-125E-4C3F-BFF0-F526EB2A1E00}"/>
            </a:ext>
          </a:extLst>
        </xdr:cNvPr>
        <xdr:cNvSpPr txBox="1"/>
      </xdr:nvSpPr>
      <xdr:spPr>
        <a:xfrm>
          <a:off x="2439044" y="1310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29227</xdr:rowOff>
    </xdr:from>
    <xdr:ext cx="405111" cy="259045"/>
    <xdr:sp macro="" textlink="">
      <xdr:nvSpPr>
        <xdr:cNvPr id="289" name="n_3aveValue【公営住宅】&#10;有形固定資産減価償却率">
          <a:extLst>
            <a:ext uri="{FF2B5EF4-FFF2-40B4-BE49-F238E27FC236}">
              <a16:creationId xmlns:a16="http://schemas.microsoft.com/office/drawing/2014/main" id="{9328C27B-FC13-4383-90C2-FA9413EA0EDF}"/>
            </a:ext>
          </a:extLst>
        </xdr:cNvPr>
        <xdr:cNvSpPr txBox="1"/>
      </xdr:nvSpPr>
      <xdr:spPr>
        <a:xfrm>
          <a:off x="1648469" y="12980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44466</xdr:rowOff>
    </xdr:from>
    <xdr:ext cx="405111" cy="259045"/>
    <xdr:sp macro="" textlink="">
      <xdr:nvSpPr>
        <xdr:cNvPr id="290" name="n_4aveValue【公営住宅】&#10;有形固定資産減価償却率">
          <a:extLst>
            <a:ext uri="{FF2B5EF4-FFF2-40B4-BE49-F238E27FC236}">
              <a16:creationId xmlns:a16="http://schemas.microsoft.com/office/drawing/2014/main" id="{C53D33E5-AACE-4E6F-868A-3D5B84F8C8BA}"/>
            </a:ext>
          </a:extLst>
        </xdr:cNvPr>
        <xdr:cNvSpPr txBox="1"/>
      </xdr:nvSpPr>
      <xdr:spPr>
        <a:xfrm>
          <a:off x="848369" y="13163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45738</xdr:rowOff>
    </xdr:from>
    <xdr:ext cx="405111" cy="259045"/>
    <xdr:sp macro="" textlink="">
      <xdr:nvSpPr>
        <xdr:cNvPr id="291" name="n_1mainValue【公営住宅】&#10;有形固定資産減価償却率">
          <a:extLst>
            <a:ext uri="{FF2B5EF4-FFF2-40B4-BE49-F238E27FC236}">
              <a16:creationId xmlns:a16="http://schemas.microsoft.com/office/drawing/2014/main" id="{B2A0E97C-4A23-46E9-8976-1DA4423191C8}"/>
            </a:ext>
          </a:extLst>
        </xdr:cNvPr>
        <xdr:cNvSpPr txBox="1"/>
      </xdr:nvSpPr>
      <xdr:spPr>
        <a:xfrm>
          <a:off x="3239144" y="13974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163847</xdr:rowOff>
    </xdr:from>
    <xdr:ext cx="405111" cy="259045"/>
    <xdr:sp macro="" textlink="">
      <xdr:nvSpPr>
        <xdr:cNvPr id="292" name="n_2mainValue【公営住宅】&#10;有形固定資産減価償却率">
          <a:extLst>
            <a:ext uri="{FF2B5EF4-FFF2-40B4-BE49-F238E27FC236}">
              <a16:creationId xmlns:a16="http://schemas.microsoft.com/office/drawing/2014/main" id="{FA059F02-85AC-4973-AAB1-BD6BEE3481EB}"/>
            </a:ext>
          </a:extLst>
        </xdr:cNvPr>
        <xdr:cNvSpPr txBox="1"/>
      </xdr:nvSpPr>
      <xdr:spPr>
        <a:xfrm>
          <a:off x="24390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102888</xdr:rowOff>
    </xdr:from>
    <xdr:ext cx="405111" cy="259045"/>
    <xdr:sp macro="" textlink="">
      <xdr:nvSpPr>
        <xdr:cNvPr id="293" name="n_3mainValue【公営住宅】&#10;有形固定資産減価償却率">
          <a:extLst>
            <a:ext uri="{FF2B5EF4-FFF2-40B4-BE49-F238E27FC236}">
              <a16:creationId xmlns:a16="http://schemas.microsoft.com/office/drawing/2014/main" id="{6EDFFCFA-F722-488D-B071-73B82CADECFB}"/>
            </a:ext>
          </a:extLst>
        </xdr:cNvPr>
        <xdr:cNvSpPr txBox="1"/>
      </xdr:nvSpPr>
      <xdr:spPr>
        <a:xfrm>
          <a:off x="1648469" y="13869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a:extLst>
            <a:ext uri="{FF2B5EF4-FFF2-40B4-BE49-F238E27FC236}">
              <a16:creationId xmlns:a16="http://schemas.microsoft.com/office/drawing/2014/main" id="{582D444A-63C1-4DF8-9EDA-3F4D714942A5}"/>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295" name="正方形/長方形 294">
          <a:extLst>
            <a:ext uri="{FF2B5EF4-FFF2-40B4-BE49-F238E27FC236}">
              <a16:creationId xmlns:a16="http://schemas.microsoft.com/office/drawing/2014/main" id="{8D74DAF8-9FAE-4F1F-9487-CCA29CA8DE5C}"/>
            </a:ext>
          </a:extLst>
        </xdr:cNvPr>
        <xdr:cNvSpPr/>
      </xdr:nvSpPr>
      <xdr:spPr>
        <a:xfrm>
          <a:off x="6410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296" name="正方形/長方形 295">
          <a:extLst>
            <a:ext uri="{FF2B5EF4-FFF2-40B4-BE49-F238E27FC236}">
              <a16:creationId xmlns:a16="http://schemas.microsoft.com/office/drawing/2014/main" id="{008A0F7A-0FEF-4A5C-83AF-6AE7F290A3CC}"/>
            </a:ext>
          </a:extLst>
        </xdr:cNvPr>
        <xdr:cNvSpPr/>
      </xdr:nvSpPr>
      <xdr:spPr>
        <a:xfrm>
          <a:off x="6410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72</xdr:row>
      <xdr:rowOff>127000</xdr:rowOff>
    </xdr:from>
    <xdr:to>
      <xdr:col>54</xdr:col>
      <xdr:colOff>0</xdr:colOff>
      <xdr:row>74</xdr:row>
      <xdr:rowOff>38100</xdr:rowOff>
    </xdr:to>
    <xdr:sp macro="" textlink="">
      <xdr:nvSpPr>
        <xdr:cNvPr id="297" name="正方形/長方形 296">
          <a:extLst>
            <a:ext uri="{FF2B5EF4-FFF2-40B4-BE49-F238E27FC236}">
              <a16:creationId xmlns:a16="http://schemas.microsoft.com/office/drawing/2014/main" id="{4B71B348-0587-4785-BC9C-CDE9CEE525F1}"/>
            </a:ext>
          </a:extLst>
        </xdr:cNvPr>
        <xdr:cNvSpPr/>
      </xdr:nvSpPr>
      <xdr:spPr>
        <a:xfrm>
          <a:off x="78867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73</xdr:row>
      <xdr:rowOff>158750</xdr:rowOff>
    </xdr:from>
    <xdr:to>
      <xdr:col>54</xdr:col>
      <xdr:colOff>0</xdr:colOff>
      <xdr:row>75</xdr:row>
      <xdr:rowOff>69850</xdr:rowOff>
    </xdr:to>
    <xdr:sp macro="" textlink="">
      <xdr:nvSpPr>
        <xdr:cNvPr id="298" name="正方形/長方形 297">
          <a:extLst>
            <a:ext uri="{FF2B5EF4-FFF2-40B4-BE49-F238E27FC236}">
              <a16:creationId xmlns:a16="http://schemas.microsoft.com/office/drawing/2014/main" id="{A609FF05-A313-4F36-8402-C708A52AF192}"/>
            </a:ext>
          </a:extLst>
        </xdr:cNvPr>
        <xdr:cNvSpPr/>
      </xdr:nvSpPr>
      <xdr:spPr>
        <a:xfrm>
          <a:off x="78867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9" name="正方形/長方形 298">
          <a:extLst>
            <a:ext uri="{FF2B5EF4-FFF2-40B4-BE49-F238E27FC236}">
              <a16:creationId xmlns:a16="http://schemas.microsoft.com/office/drawing/2014/main" id="{73ADAB47-6552-43DF-8C68-2BB68C65782A}"/>
            </a:ext>
          </a:extLst>
        </xdr:cNvPr>
        <xdr:cNvSpPr/>
      </xdr:nvSpPr>
      <xdr:spPr>
        <a:xfrm>
          <a:off x="59531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0" name="テキスト ボックス 299">
          <a:extLst>
            <a:ext uri="{FF2B5EF4-FFF2-40B4-BE49-F238E27FC236}">
              <a16:creationId xmlns:a16="http://schemas.microsoft.com/office/drawing/2014/main" id="{049550D9-3C3B-407B-A31B-D4D82C228711}"/>
            </a:ext>
          </a:extLst>
        </xdr:cNvPr>
        <xdr:cNvSpPr txBox="1"/>
      </xdr:nvSpPr>
      <xdr:spPr>
        <a:xfrm>
          <a:off x="5915025"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1" name="直線コネクタ 300">
          <a:extLst>
            <a:ext uri="{FF2B5EF4-FFF2-40B4-BE49-F238E27FC236}">
              <a16:creationId xmlns:a16="http://schemas.microsoft.com/office/drawing/2014/main" id="{AA2DF775-56D0-4959-90BB-3FF2BDB586CA}"/>
            </a:ext>
          </a:extLst>
        </xdr:cNvPr>
        <xdr:cNvCxnSpPr/>
      </xdr:nvCxnSpPr>
      <xdr:spPr>
        <a:xfrm>
          <a:off x="5953125" y="1440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2" name="直線コネクタ 301">
          <a:extLst>
            <a:ext uri="{FF2B5EF4-FFF2-40B4-BE49-F238E27FC236}">
              <a16:creationId xmlns:a16="http://schemas.microsoft.com/office/drawing/2014/main" id="{8992A33F-31EA-4595-8E4F-74F4ED089744}"/>
            </a:ext>
          </a:extLst>
        </xdr:cNvPr>
        <xdr:cNvCxnSpPr/>
      </xdr:nvCxnSpPr>
      <xdr:spPr>
        <a:xfrm>
          <a:off x="5953125" y="1408475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3" name="テキスト ボックス 302">
          <a:extLst>
            <a:ext uri="{FF2B5EF4-FFF2-40B4-BE49-F238E27FC236}">
              <a16:creationId xmlns:a16="http://schemas.microsoft.com/office/drawing/2014/main" id="{7E9D2283-4F80-40EE-B734-5F2FAEB31C00}"/>
            </a:ext>
          </a:extLst>
        </xdr:cNvPr>
        <xdr:cNvSpPr txBox="1"/>
      </xdr:nvSpPr>
      <xdr:spPr>
        <a:xfrm>
          <a:off x="5527221"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4" name="直線コネクタ 303">
          <a:extLst>
            <a:ext uri="{FF2B5EF4-FFF2-40B4-BE49-F238E27FC236}">
              <a16:creationId xmlns:a16="http://schemas.microsoft.com/office/drawing/2014/main" id="{D5A94C4E-5A09-4E30-AE4E-AF94D0759E5E}"/>
            </a:ext>
          </a:extLst>
        </xdr:cNvPr>
        <xdr:cNvCxnSpPr/>
      </xdr:nvCxnSpPr>
      <xdr:spPr>
        <a:xfrm>
          <a:off x="5953125" y="137740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5" name="テキスト ボックス 304">
          <a:extLst>
            <a:ext uri="{FF2B5EF4-FFF2-40B4-BE49-F238E27FC236}">
              <a16:creationId xmlns:a16="http://schemas.microsoft.com/office/drawing/2014/main" id="{0868BF89-2F41-494A-878C-EF112C40A734}"/>
            </a:ext>
          </a:extLst>
        </xdr:cNvPr>
        <xdr:cNvSpPr txBox="1"/>
      </xdr:nvSpPr>
      <xdr:spPr>
        <a:xfrm>
          <a:off x="5527221"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6" name="直線コネクタ 305">
          <a:extLst>
            <a:ext uri="{FF2B5EF4-FFF2-40B4-BE49-F238E27FC236}">
              <a16:creationId xmlns:a16="http://schemas.microsoft.com/office/drawing/2014/main" id="{691E3EBC-9009-4187-BCD7-DB035FE78772}"/>
            </a:ext>
          </a:extLst>
        </xdr:cNvPr>
        <xdr:cNvCxnSpPr/>
      </xdr:nvCxnSpPr>
      <xdr:spPr>
        <a:xfrm>
          <a:off x="5953125" y="134665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07" name="テキスト ボックス 306">
          <a:extLst>
            <a:ext uri="{FF2B5EF4-FFF2-40B4-BE49-F238E27FC236}">
              <a16:creationId xmlns:a16="http://schemas.microsoft.com/office/drawing/2014/main" id="{FCCDF067-B3A4-4103-937F-6EF18F7A1FD2}"/>
            </a:ext>
          </a:extLst>
        </xdr:cNvPr>
        <xdr:cNvSpPr txBox="1"/>
      </xdr:nvSpPr>
      <xdr:spPr>
        <a:xfrm>
          <a:off x="5527221"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08" name="直線コネクタ 307">
          <a:extLst>
            <a:ext uri="{FF2B5EF4-FFF2-40B4-BE49-F238E27FC236}">
              <a16:creationId xmlns:a16="http://schemas.microsoft.com/office/drawing/2014/main" id="{F5C8E184-E6D7-4760-8B78-D9DA15D4BB9A}"/>
            </a:ext>
          </a:extLst>
        </xdr:cNvPr>
        <xdr:cNvCxnSpPr/>
      </xdr:nvCxnSpPr>
      <xdr:spPr>
        <a:xfrm>
          <a:off x="5953125" y="13165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09" name="テキスト ボックス 308">
          <a:extLst>
            <a:ext uri="{FF2B5EF4-FFF2-40B4-BE49-F238E27FC236}">
              <a16:creationId xmlns:a16="http://schemas.microsoft.com/office/drawing/2014/main" id="{DA3B9481-A64E-4E4C-B98A-CEFD7C6DDAD6}"/>
            </a:ext>
          </a:extLst>
        </xdr:cNvPr>
        <xdr:cNvSpPr txBox="1"/>
      </xdr:nvSpPr>
      <xdr:spPr>
        <a:xfrm>
          <a:off x="5527221"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0" name="直線コネクタ 309">
          <a:extLst>
            <a:ext uri="{FF2B5EF4-FFF2-40B4-BE49-F238E27FC236}">
              <a16:creationId xmlns:a16="http://schemas.microsoft.com/office/drawing/2014/main" id="{93ED5981-B256-4210-B206-32C4D9853150}"/>
            </a:ext>
          </a:extLst>
        </xdr:cNvPr>
        <xdr:cNvCxnSpPr/>
      </xdr:nvCxnSpPr>
      <xdr:spPr>
        <a:xfrm>
          <a:off x="5953125" y="12857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1" name="テキスト ボックス 310">
          <a:extLst>
            <a:ext uri="{FF2B5EF4-FFF2-40B4-BE49-F238E27FC236}">
              <a16:creationId xmlns:a16="http://schemas.microsoft.com/office/drawing/2014/main" id="{DD0600C7-031D-4F4D-A1F0-94738E17EF61}"/>
            </a:ext>
          </a:extLst>
        </xdr:cNvPr>
        <xdr:cNvSpPr txBox="1"/>
      </xdr:nvSpPr>
      <xdr:spPr>
        <a:xfrm>
          <a:off x="5527221" y="127187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2" name="直線コネクタ 311">
          <a:extLst>
            <a:ext uri="{FF2B5EF4-FFF2-40B4-BE49-F238E27FC236}">
              <a16:creationId xmlns:a16="http://schemas.microsoft.com/office/drawing/2014/main" id="{B1FFD01E-E994-4904-8EB0-0720177488F2}"/>
            </a:ext>
          </a:extLst>
        </xdr:cNvPr>
        <xdr:cNvCxnSpPr/>
      </xdr:nvCxnSpPr>
      <xdr:spPr>
        <a:xfrm>
          <a:off x="5953125" y="1254714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3" name="テキスト ボックス 312">
          <a:extLst>
            <a:ext uri="{FF2B5EF4-FFF2-40B4-BE49-F238E27FC236}">
              <a16:creationId xmlns:a16="http://schemas.microsoft.com/office/drawing/2014/main" id="{4C9F7266-ED65-4F5E-9093-17B0F02EAD56}"/>
            </a:ext>
          </a:extLst>
        </xdr:cNvPr>
        <xdr:cNvSpPr txBox="1"/>
      </xdr:nvSpPr>
      <xdr:spPr>
        <a:xfrm>
          <a:off x="5527221" y="124112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a:extLst>
            <a:ext uri="{FF2B5EF4-FFF2-40B4-BE49-F238E27FC236}">
              <a16:creationId xmlns:a16="http://schemas.microsoft.com/office/drawing/2014/main" id="{98275C36-0066-4C78-9F5E-570A4AC74639}"/>
            </a:ext>
          </a:extLst>
        </xdr:cNvPr>
        <xdr:cNvCxnSpPr/>
      </xdr:nvCxnSpPr>
      <xdr:spPr>
        <a:xfrm>
          <a:off x="5953125" y="12239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5" name="テキスト ボックス 314">
          <a:extLst>
            <a:ext uri="{FF2B5EF4-FFF2-40B4-BE49-F238E27FC236}">
              <a16:creationId xmlns:a16="http://schemas.microsoft.com/office/drawing/2014/main" id="{CAAB6551-113C-46F8-BA19-43C11EDA1050}"/>
            </a:ext>
          </a:extLst>
        </xdr:cNvPr>
        <xdr:cNvSpPr txBox="1"/>
      </xdr:nvSpPr>
      <xdr:spPr>
        <a:xfrm>
          <a:off x="5527221"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公営住宅】&#10;一人当たり面積グラフ枠">
          <a:extLst>
            <a:ext uri="{FF2B5EF4-FFF2-40B4-BE49-F238E27FC236}">
              <a16:creationId xmlns:a16="http://schemas.microsoft.com/office/drawing/2014/main" id="{683F38B2-D09B-4DEE-8547-32BC7B98B8DB}"/>
            </a:ext>
          </a:extLst>
        </xdr:cNvPr>
        <xdr:cNvSpPr/>
      </xdr:nvSpPr>
      <xdr:spPr>
        <a:xfrm>
          <a:off x="59531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78</xdr:row>
      <xdr:rowOff>11974</xdr:rowOff>
    </xdr:from>
    <xdr:to>
      <xdr:col>54</xdr:col>
      <xdr:colOff>189865</xdr:colOff>
      <xdr:row>85</xdr:row>
      <xdr:rowOff>127907</xdr:rowOff>
    </xdr:to>
    <xdr:cxnSp macro="">
      <xdr:nvCxnSpPr>
        <xdr:cNvPr id="317" name="直線コネクタ 316">
          <a:extLst>
            <a:ext uri="{FF2B5EF4-FFF2-40B4-BE49-F238E27FC236}">
              <a16:creationId xmlns:a16="http://schemas.microsoft.com/office/drawing/2014/main" id="{61CE47AF-17A4-4C42-96BC-452E5BEA0311}"/>
            </a:ext>
          </a:extLst>
        </xdr:cNvPr>
        <xdr:cNvCxnSpPr/>
      </xdr:nvCxnSpPr>
      <xdr:spPr>
        <a:xfrm flipV="1">
          <a:off x="9427845" y="12638949"/>
          <a:ext cx="1270" cy="1249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85</xdr:row>
      <xdr:rowOff>131734</xdr:rowOff>
    </xdr:from>
    <xdr:ext cx="469744" cy="259045"/>
    <xdr:sp macro="" textlink="">
      <xdr:nvSpPr>
        <xdr:cNvPr id="318" name="【公営住宅】&#10;一人当たり面積最小値テキスト">
          <a:extLst>
            <a:ext uri="{FF2B5EF4-FFF2-40B4-BE49-F238E27FC236}">
              <a16:creationId xmlns:a16="http://schemas.microsoft.com/office/drawing/2014/main" id="{934CB413-CDEF-4DD4-AB24-D0F94EC234B2}"/>
            </a:ext>
          </a:extLst>
        </xdr:cNvPr>
        <xdr:cNvSpPr txBox="1"/>
      </xdr:nvSpPr>
      <xdr:spPr>
        <a:xfrm>
          <a:off x="9477375" y="13895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127907</xdr:rowOff>
    </xdr:from>
    <xdr:to>
      <xdr:col>55</xdr:col>
      <xdr:colOff>88900</xdr:colOff>
      <xdr:row>85</xdr:row>
      <xdr:rowOff>127907</xdr:rowOff>
    </xdr:to>
    <xdr:cxnSp macro="">
      <xdr:nvCxnSpPr>
        <xdr:cNvPr id="319" name="直線コネクタ 318">
          <a:extLst>
            <a:ext uri="{FF2B5EF4-FFF2-40B4-BE49-F238E27FC236}">
              <a16:creationId xmlns:a16="http://schemas.microsoft.com/office/drawing/2014/main" id="{84AC8C4D-AA1B-4F57-8267-EF4E129DB884}"/>
            </a:ext>
          </a:extLst>
        </xdr:cNvPr>
        <xdr:cNvCxnSpPr/>
      </xdr:nvCxnSpPr>
      <xdr:spPr>
        <a:xfrm>
          <a:off x="9363075" y="1388835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130101</xdr:rowOff>
    </xdr:from>
    <xdr:ext cx="469744" cy="259045"/>
    <xdr:sp macro="" textlink="">
      <xdr:nvSpPr>
        <xdr:cNvPr id="320" name="【公営住宅】&#10;一人当たり面積最大値テキスト">
          <a:extLst>
            <a:ext uri="{FF2B5EF4-FFF2-40B4-BE49-F238E27FC236}">
              <a16:creationId xmlns:a16="http://schemas.microsoft.com/office/drawing/2014/main" id="{4535C0CE-4A11-4282-947F-8E24C8AFB63E}"/>
            </a:ext>
          </a:extLst>
        </xdr:cNvPr>
        <xdr:cNvSpPr txBox="1"/>
      </xdr:nvSpPr>
      <xdr:spPr>
        <a:xfrm>
          <a:off x="9477375" y="12433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11974</xdr:rowOff>
    </xdr:from>
    <xdr:to>
      <xdr:col>55</xdr:col>
      <xdr:colOff>88900</xdr:colOff>
      <xdr:row>78</xdr:row>
      <xdr:rowOff>11974</xdr:rowOff>
    </xdr:to>
    <xdr:cxnSp macro="">
      <xdr:nvCxnSpPr>
        <xdr:cNvPr id="321" name="直線コネクタ 320">
          <a:extLst>
            <a:ext uri="{FF2B5EF4-FFF2-40B4-BE49-F238E27FC236}">
              <a16:creationId xmlns:a16="http://schemas.microsoft.com/office/drawing/2014/main" id="{BFD7C721-A7FB-4A54-A959-0BD95B53F1C1}"/>
            </a:ext>
          </a:extLst>
        </xdr:cNvPr>
        <xdr:cNvCxnSpPr/>
      </xdr:nvCxnSpPr>
      <xdr:spPr>
        <a:xfrm>
          <a:off x="9363075" y="12638949"/>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81</xdr:row>
      <xdr:rowOff>155501</xdr:rowOff>
    </xdr:from>
    <xdr:ext cx="469744" cy="259045"/>
    <xdr:sp macro="" textlink="">
      <xdr:nvSpPr>
        <xdr:cNvPr id="322" name="【公営住宅】&#10;一人当たり面積平均値テキスト">
          <a:extLst>
            <a:ext uri="{FF2B5EF4-FFF2-40B4-BE49-F238E27FC236}">
              <a16:creationId xmlns:a16="http://schemas.microsoft.com/office/drawing/2014/main" id="{66590306-4844-4B0D-8671-6DD1913B915D}"/>
            </a:ext>
          </a:extLst>
        </xdr:cNvPr>
        <xdr:cNvSpPr txBox="1"/>
      </xdr:nvSpPr>
      <xdr:spPr>
        <a:xfrm>
          <a:off x="9477375" y="132714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132624</xdr:rowOff>
    </xdr:from>
    <xdr:to>
      <xdr:col>55</xdr:col>
      <xdr:colOff>50800</xdr:colOff>
      <xdr:row>83</xdr:row>
      <xdr:rowOff>62774</xdr:rowOff>
    </xdr:to>
    <xdr:sp macro="" textlink="">
      <xdr:nvSpPr>
        <xdr:cNvPr id="323" name="フローチャート: 判断 322">
          <a:extLst>
            <a:ext uri="{FF2B5EF4-FFF2-40B4-BE49-F238E27FC236}">
              <a16:creationId xmlns:a16="http://schemas.microsoft.com/office/drawing/2014/main" id="{5D0DB50D-5CC5-43C4-8BF0-6A46CC71EABA}"/>
            </a:ext>
          </a:extLst>
        </xdr:cNvPr>
        <xdr:cNvSpPr/>
      </xdr:nvSpPr>
      <xdr:spPr>
        <a:xfrm>
          <a:off x="9401175" y="13410474"/>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140788</xdr:rowOff>
    </xdr:from>
    <xdr:to>
      <xdr:col>50</xdr:col>
      <xdr:colOff>165100</xdr:colOff>
      <xdr:row>83</xdr:row>
      <xdr:rowOff>70938</xdr:rowOff>
    </xdr:to>
    <xdr:sp macro="" textlink="">
      <xdr:nvSpPr>
        <xdr:cNvPr id="324" name="フローチャート: 判断 323">
          <a:extLst>
            <a:ext uri="{FF2B5EF4-FFF2-40B4-BE49-F238E27FC236}">
              <a16:creationId xmlns:a16="http://schemas.microsoft.com/office/drawing/2014/main" id="{EF9B3E6D-22ED-4085-B3F6-B40D98572929}"/>
            </a:ext>
          </a:extLst>
        </xdr:cNvPr>
        <xdr:cNvSpPr/>
      </xdr:nvSpPr>
      <xdr:spPr>
        <a:xfrm>
          <a:off x="8639175" y="13421813"/>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139156</xdr:rowOff>
    </xdr:from>
    <xdr:to>
      <xdr:col>46</xdr:col>
      <xdr:colOff>38100</xdr:colOff>
      <xdr:row>83</xdr:row>
      <xdr:rowOff>69306</xdr:rowOff>
    </xdr:to>
    <xdr:sp macro="" textlink="">
      <xdr:nvSpPr>
        <xdr:cNvPr id="325" name="フローチャート: 判断 324">
          <a:extLst>
            <a:ext uri="{FF2B5EF4-FFF2-40B4-BE49-F238E27FC236}">
              <a16:creationId xmlns:a16="http://schemas.microsoft.com/office/drawing/2014/main" id="{FA4E5213-D54C-4FFC-94E5-AA7CD509F4F6}"/>
            </a:ext>
          </a:extLst>
        </xdr:cNvPr>
        <xdr:cNvSpPr/>
      </xdr:nvSpPr>
      <xdr:spPr>
        <a:xfrm>
          <a:off x="7839075" y="13420181"/>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114663</xdr:rowOff>
    </xdr:from>
    <xdr:to>
      <xdr:col>41</xdr:col>
      <xdr:colOff>101600</xdr:colOff>
      <xdr:row>83</xdr:row>
      <xdr:rowOff>44813</xdr:rowOff>
    </xdr:to>
    <xdr:sp macro="" textlink="">
      <xdr:nvSpPr>
        <xdr:cNvPr id="326" name="フローチャート: 判断 325">
          <a:extLst>
            <a:ext uri="{FF2B5EF4-FFF2-40B4-BE49-F238E27FC236}">
              <a16:creationId xmlns:a16="http://schemas.microsoft.com/office/drawing/2014/main" id="{483A4045-893D-4B57-8754-0E817F75D391}"/>
            </a:ext>
          </a:extLst>
        </xdr:cNvPr>
        <xdr:cNvSpPr/>
      </xdr:nvSpPr>
      <xdr:spPr>
        <a:xfrm>
          <a:off x="7029450" y="1339251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80</xdr:row>
      <xdr:rowOff>126093</xdr:rowOff>
    </xdr:from>
    <xdr:to>
      <xdr:col>36</xdr:col>
      <xdr:colOff>165100</xdr:colOff>
      <xdr:row>81</xdr:row>
      <xdr:rowOff>56243</xdr:rowOff>
    </xdr:to>
    <xdr:sp macro="" textlink="">
      <xdr:nvSpPr>
        <xdr:cNvPr id="327" name="フローチャート: 判断 326">
          <a:extLst>
            <a:ext uri="{FF2B5EF4-FFF2-40B4-BE49-F238E27FC236}">
              <a16:creationId xmlns:a16="http://schemas.microsoft.com/office/drawing/2014/main" id="{F7BA8848-63C7-4C1B-9B73-2EE30F409E37}"/>
            </a:ext>
          </a:extLst>
        </xdr:cNvPr>
        <xdr:cNvSpPr/>
      </xdr:nvSpPr>
      <xdr:spPr>
        <a:xfrm>
          <a:off x="6238875" y="1307691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1E212BE4-C377-47D5-8A28-3BEC23100868}"/>
            </a:ext>
          </a:extLst>
        </xdr:cNvPr>
        <xdr:cNvSpPr txBox="1"/>
      </xdr:nvSpPr>
      <xdr:spPr>
        <a:xfrm>
          <a:off x="92583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B7BCF0EB-0132-4EFD-B967-CEE2AFF1E445}"/>
            </a:ext>
          </a:extLst>
        </xdr:cNvPr>
        <xdr:cNvSpPr txBox="1"/>
      </xdr:nvSpPr>
      <xdr:spPr>
        <a:xfrm>
          <a:off x="8515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DAE6E64F-F96A-4426-ABB7-A96CFC6625FD}"/>
            </a:ext>
          </a:extLst>
        </xdr:cNvPr>
        <xdr:cNvSpPr txBox="1"/>
      </xdr:nvSpPr>
      <xdr:spPr>
        <a:xfrm>
          <a:off x="7715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B8D5FE48-3028-46E4-B9DF-22494A978C6A}"/>
            </a:ext>
          </a:extLst>
        </xdr:cNvPr>
        <xdr:cNvSpPr txBox="1"/>
      </xdr:nvSpPr>
      <xdr:spPr>
        <a:xfrm>
          <a:off x="690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8F56DDBC-E9F8-4B87-AFB7-482A775D5C47}"/>
            </a:ext>
          </a:extLst>
        </xdr:cNvPr>
        <xdr:cNvSpPr txBox="1"/>
      </xdr:nvSpPr>
      <xdr:spPr>
        <a:xfrm>
          <a:off x="6115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119562</xdr:rowOff>
    </xdr:from>
    <xdr:to>
      <xdr:col>55</xdr:col>
      <xdr:colOff>50800</xdr:colOff>
      <xdr:row>85</xdr:row>
      <xdr:rowOff>49712</xdr:rowOff>
    </xdr:to>
    <xdr:sp macro="" textlink="">
      <xdr:nvSpPr>
        <xdr:cNvPr id="333" name="楕円 332">
          <a:extLst>
            <a:ext uri="{FF2B5EF4-FFF2-40B4-BE49-F238E27FC236}">
              <a16:creationId xmlns:a16="http://schemas.microsoft.com/office/drawing/2014/main" id="{DF6308D3-B6AE-4076-8FF5-913D110C0979}"/>
            </a:ext>
          </a:extLst>
        </xdr:cNvPr>
        <xdr:cNvSpPr/>
      </xdr:nvSpPr>
      <xdr:spPr>
        <a:xfrm>
          <a:off x="9401175" y="13724437"/>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84</xdr:row>
      <xdr:rowOff>97989</xdr:rowOff>
    </xdr:from>
    <xdr:ext cx="469744" cy="259045"/>
    <xdr:sp macro="" textlink="">
      <xdr:nvSpPr>
        <xdr:cNvPr id="334" name="【公営住宅】&#10;一人当たり面積該当値テキスト">
          <a:extLst>
            <a:ext uri="{FF2B5EF4-FFF2-40B4-BE49-F238E27FC236}">
              <a16:creationId xmlns:a16="http://schemas.microsoft.com/office/drawing/2014/main" id="{18A76E32-C598-4C68-A6AA-656FA00BD565}"/>
            </a:ext>
          </a:extLst>
        </xdr:cNvPr>
        <xdr:cNvSpPr txBox="1"/>
      </xdr:nvSpPr>
      <xdr:spPr>
        <a:xfrm>
          <a:off x="9477375" y="13699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119562</xdr:rowOff>
    </xdr:from>
    <xdr:to>
      <xdr:col>50</xdr:col>
      <xdr:colOff>165100</xdr:colOff>
      <xdr:row>85</xdr:row>
      <xdr:rowOff>49712</xdr:rowOff>
    </xdr:to>
    <xdr:sp macro="" textlink="">
      <xdr:nvSpPr>
        <xdr:cNvPr id="335" name="楕円 334">
          <a:extLst>
            <a:ext uri="{FF2B5EF4-FFF2-40B4-BE49-F238E27FC236}">
              <a16:creationId xmlns:a16="http://schemas.microsoft.com/office/drawing/2014/main" id="{6EC15010-E14F-49DC-9079-7B666A3D1814}"/>
            </a:ext>
          </a:extLst>
        </xdr:cNvPr>
        <xdr:cNvSpPr/>
      </xdr:nvSpPr>
      <xdr:spPr>
        <a:xfrm>
          <a:off x="8639175" y="13724437"/>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170362</xdr:rowOff>
    </xdr:from>
    <xdr:to>
      <xdr:col>55</xdr:col>
      <xdr:colOff>0</xdr:colOff>
      <xdr:row>84</xdr:row>
      <xdr:rowOff>170362</xdr:rowOff>
    </xdr:to>
    <xdr:cxnSp macro="">
      <xdr:nvCxnSpPr>
        <xdr:cNvPr id="336" name="直線コネクタ 335">
          <a:extLst>
            <a:ext uri="{FF2B5EF4-FFF2-40B4-BE49-F238E27FC236}">
              <a16:creationId xmlns:a16="http://schemas.microsoft.com/office/drawing/2014/main" id="{04162464-0358-4725-BE3A-89729E5CAC9B}"/>
            </a:ext>
          </a:extLst>
        </xdr:cNvPr>
        <xdr:cNvCxnSpPr/>
      </xdr:nvCxnSpPr>
      <xdr:spPr>
        <a:xfrm>
          <a:off x="8686800" y="1376253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121194</xdr:rowOff>
    </xdr:from>
    <xdr:to>
      <xdr:col>46</xdr:col>
      <xdr:colOff>38100</xdr:colOff>
      <xdr:row>85</xdr:row>
      <xdr:rowOff>51344</xdr:rowOff>
    </xdr:to>
    <xdr:sp macro="" textlink="">
      <xdr:nvSpPr>
        <xdr:cNvPr id="337" name="楕円 336">
          <a:extLst>
            <a:ext uri="{FF2B5EF4-FFF2-40B4-BE49-F238E27FC236}">
              <a16:creationId xmlns:a16="http://schemas.microsoft.com/office/drawing/2014/main" id="{5228C1C9-069E-4368-8136-06E0687DAF68}"/>
            </a:ext>
          </a:extLst>
        </xdr:cNvPr>
        <xdr:cNvSpPr/>
      </xdr:nvSpPr>
      <xdr:spPr>
        <a:xfrm>
          <a:off x="7839075" y="13726069"/>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170362</xdr:rowOff>
    </xdr:from>
    <xdr:to>
      <xdr:col>50</xdr:col>
      <xdr:colOff>114300</xdr:colOff>
      <xdr:row>85</xdr:row>
      <xdr:rowOff>544</xdr:rowOff>
    </xdr:to>
    <xdr:cxnSp macro="">
      <xdr:nvCxnSpPr>
        <xdr:cNvPr id="338" name="直線コネクタ 337">
          <a:extLst>
            <a:ext uri="{FF2B5EF4-FFF2-40B4-BE49-F238E27FC236}">
              <a16:creationId xmlns:a16="http://schemas.microsoft.com/office/drawing/2014/main" id="{247F1D55-B71C-42F1-9CCF-96E6BC427B29}"/>
            </a:ext>
          </a:extLst>
        </xdr:cNvPr>
        <xdr:cNvCxnSpPr/>
      </xdr:nvCxnSpPr>
      <xdr:spPr>
        <a:xfrm flipV="1">
          <a:off x="7886700" y="13762537"/>
          <a:ext cx="8001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122827</xdr:rowOff>
    </xdr:from>
    <xdr:to>
      <xdr:col>41</xdr:col>
      <xdr:colOff>101600</xdr:colOff>
      <xdr:row>85</xdr:row>
      <xdr:rowOff>52977</xdr:rowOff>
    </xdr:to>
    <xdr:sp macro="" textlink="">
      <xdr:nvSpPr>
        <xdr:cNvPr id="339" name="楕円 338">
          <a:extLst>
            <a:ext uri="{FF2B5EF4-FFF2-40B4-BE49-F238E27FC236}">
              <a16:creationId xmlns:a16="http://schemas.microsoft.com/office/drawing/2014/main" id="{84FA0196-82F8-4332-A9B6-C7017C6C0C1D}"/>
            </a:ext>
          </a:extLst>
        </xdr:cNvPr>
        <xdr:cNvSpPr/>
      </xdr:nvSpPr>
      <xdr:spPr>
        <a:xfrm>
          <a:off x="7029450" y="13727702"/>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544</xdr:rowOff>
    </xdr:from>
    <xdr:to>
      <xdr:col>45</xdr:col>
      <xdr:colOff>177800</xdr:colOff>
      <xdr:row>85</xdr:row>
      <xdr:rowOff>2177</xdr:rowOff>
    </xdr:to>
    <xdr:cxnSp macro="">
      <xdr:nvCxnSpPr>
        <xdr:cNvPr id="340" name="直線コネクタ 339">
          <a:extLst>
            <a:ext uri="{FF2B5EF4-FFF2-40B4-BE49-F238E27FC236}">
              <a16:creationId xmlns:a16="http://schemas.microsoft.com/office/drawing/2014/main" id="{355052E2-2FFB-41EC-A7D9-0D6D72488FED}"/>
            </a:ext>
          </a:extLst>
        </xdr:cNvPr>
        <xdr:cNvCxnSpPr/>
      </xdr:nvCxnSpPr>
      <xdr:spPr>
        <a:xfrm flipV="1">
          <a:off x="7077075" y="13764169"/>
          <a:ext cx="809625"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87465</xdr:rowOff>
    </xdr:from>
    <xdr:ext cx="469744" cy="259045"/>
    <xdr:sp macro="" textlink="">
      <xdr:nvSpPr>
        <xdr:cNvPr id="341" name="n_1aveValue【公営住宅】&#10;一人当たり面積">
          <a:extLst>
            <a:ext uri="{FF2B5EF4-FFF2-40B4-BE49-F238E27FC236}">
              <a16:creationId xmlns:a16="http://schemas.microsoft.com/office/drawing/2014/main" id="{10B29683-832C-409C-9F14-94CCCE261965}"/>
            </a:ext>
          </a:extLst>
        </xdr:cNvPr>
        <xdr:cNvSpPr txBox="1"/>
      </xdr:nvSpPr>
      <xdr:spPr>
        <a:xfrm>
          <a:off x="8458277" y="13200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85833</xdr:rowOff>
    </xdr:from>
    <xdr:ext cx="469744" cy="259045"/>
    <xdr:sp macro="" textlink="">
      <xdr:nvSpPr>
        <xdr:cNvPr id="342" name="n_2aveValue【公営住宅】&#10;一人当たり面積">
          <a:extLst>
            <a:ext uri="{FF2B5EF4-FFF2-40B4-BE49-F238E27FC236}">
              <a16:creationId xmlns:a16="http://schemas.microsoft.com/office/drawing/2014/main" id="{E0FDA7F7-56CF-448B-A85B-6DDA027FE448}"/>
            </a:ext>
          </a:extLst>
        </xdr:cNvPr>
        <xdr:cNvSpPr txBox="1"/>
      </xdr:nvSpPr>
      <xdr:spPr>
        <a:xfrm>
          <a:off x="7677227" y="13198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61340</xdr:rowOff>
    </xdr:from>
    <xdr:ext cx="469744" cy="259045"/>
    <xdr:sp macro="" textlink="">
      <xdr:nvSpPr>
        <xdr:cNvPr id="343" name="n_3aveValue【公営住宅】&#10;一人当たり面積">
          <a:extLst>
            <a:ext uri="{FF2B5EF4-FFF2-40B4-BE49-F238E27FC236}">
              <a16:creationId xmlns:a16="http://schemas.microsoft.com/office/drawing/2014/main" id="{571C57AD-DB65-4013-ABAE-68E85F17314E}"/>
            </a:ext>
          </a:extLst>
        </xdr:cNvPr>
        <xdr:cNvSpPr txBox="1"/>
      </xdr:nvSpPr>
      <xdr:spPr>
        <a:xfrm>
          <a:off x="6867602" y="13180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72770</xdr:rowOff>
    </xdr:from>
    <xdr:ext cx="469744" cy="259045"/>
    <xdr:sp macro="" textlink="">
      <xdr:nvSpPr>
        <xdr:cNvPr id="344" name="n_4aveValue【公営住宅】&#10;一人当たり面積">
          <a:extLst>
            <a:ext uri="{FF2B5EF4-FFF2-40B4-BE49-F238E27FC236}">
              <a16:creationId xmlns:a16="http://schemas.microsoft.com/office/drawing/2014/main" id="{624CC677-4A88-48D7-99F0-FE783D8145C4}"/>
            </a:ext>
          </a:extLst>
        </xdr:cNvPr>
        <xdr:cNvSpPr txBox="1"/>
      </xdr:nvSpPr>
      <xdr:spPr>
        <a:xfrm>
          <a:off x="6067502" y="1286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40839</xdr:rowOff>
    </xdr:from>
    <xdr:ext cx="469744" cy="259045"/>
    <xdr:sp macro="" textlink="">
      <xdr:nvSpPr>
        <xdr:cNvPr id="345" name="n_1mainValue【公営住宅】&#10;一人当たり面積">
          <a:extLst>
            <a:ext uri="{FF2B5EF4-FFF2-40B4-BE49-F238E27FC236}">
              <a16:creationId xmlns:a16="http://schemas.microsoft.com/office/drawing/2014/main" id="{9CA582D4-AE2A-44C8-8917-8BD9605839FD}"/>
            </a:ext>
          </a:extLst>
        </xdr:cNvPr>
        <xdr:cNvSpPr txBox="1"/>
      </xdr:nvSpPr>
      <xdr:spPr>
        <a:xfrm>
          <a:off x="8458277" y="1380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42471</xdr:rowOff>
    </xdr:from>
    <xdr:ext cx="469744" cy="259045"/>
    <xdr:sp macro="" textlink="">
      <xdr:nvSpPr>
        <xdr:cNvPr id="346" name="n_2mainValue【公営住宅】&#10;一人当たり面積">
          <a:extLst>
            <a:ext uri="{FF2B5EF4-FFF2-40B4-BE49-F238E27FC236}">
              <a16:creationId xmlns:a16="http://schemas.microsoft.com/office/drawing/2014/main" id="{A50128B3-BC32-482A-851F-1E682F80EF19}"/>
            </a:ext>
          </a:extLst>
        </xdr:cNvPr>
        <xdr:cNvSpPr txBox="1"/>
      </xdr:nvSpPr>
      <xdr:spPr>
        <a:xfrm>
          <a:off x="7677227" y="13809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44104</xdr:rowOff>
    </xdr:from>
    <xdr:ext cx="469744" cy="259045"/>
    <xdr:sp macro="" textlink="">
      <xdr:nvSpPr>
        <xdr:cNvPr id="347" name="n_3mainValue【公営住宅】&#10;一人当たり面積">
          <a:extLst>
            <a:ext uri="{FF2B5EF4-FFF2-40B4-BE49-F238E27FC236}">
              <a16:creationId xmlns:a16="http://schemas.microsoft.com/office/drawing/2014/main" id="{CE88FEE9-F03B-47F9-AC44-516873A218F0}"/>
            </a:ext>
          </a:extLst>
        </xdr:cNvPr>
        <xdr:cNvSpPr txBox="1"/>
      </xdr:nvSpPr>
      <xdr:spPr>
        <a:xfrm>
          <a:off x="6867602" y="13810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8" name="正方形/長方形 347">
          <a:extLst>
            <a:ext uri="{FF2B5EF4-FFF2-40B4-BE49-F238E27FC236}">
              <a16:creationId xmlns:a16="http://schemas.microsoft.com/office/drawing/2014/main" id="{F46E79BB-2E31-4A3F-9D6D-6CA393F0352E}"/>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349" name="正方形/長方形 348">
          <a:extLst>
            <a:ext uri="{FF2B5EF4-FFF2-40B4-BE49-F238E27FC236}">
              <a16:creationId xmlns:a16="http://schemas.microsoft.com/office/drawing/2014/main" id="{70C7D962-71D7-42AB-905F-D6BD41681CAF}"/>
            </a:ext>
          </a:extLst>
        </xdr:cNvPr>
        <xdr:cNvSpPr/>
      </xdr:nvSpPr>
      <xdr:spPr>
        <a:xfrm>
          <a:off x="1152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350" name="正方形/長方形 349">
          <a:extLst>
            <a:ext uri="{FF2B5EF4-FFF2-40B4-BE49-F238E27FC236}">
              <a16:creationId xmlns:a16="http://schemas.microsoft.com/office/drawing/2014/main" id="{225AC69B-80ED-46F9-AB4A-4A8CC7BD2BE2}"/>
            </a:ext>
          </a:extLst>
        </xdr:cNvPr>
        <xdr:cNvSpPr/>
      </xdr:nvSpPr>
      <xdr:spPr>
        <a:xfrm>
          <a:off x="1152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94</xdr:row>
      <xdr:rowOff>165100</xdr:rowOff>
    </xdr:from>
    <xdr:to>
      <xdr:col>23</xdr:col>
      <xdr:colOff>63500</xdr:colOff>
      <xdr:row>96</xdr:row>
      <xdr:rowOff>76200</xdr:rowOff>
    </xdr:to>
    <xdr:sp macro="" textlink="">
      <xdr:nvSpPr>
        <xdr:cNvPr id="351" name="正方形/長方形 350">
          <a:extLst>
            <a:ext uri="{FF2B5EF4-FFF2-40B4-BE49-F238E27FC236}">
              <a16:creationId xmlns:a16="http://schemas.microsoft.com/office/drawing/2014/main" id="{FEF05EFB-65EE-44E0-8ED2-7F40D7886977}"/>
            </a:ext>
          </a:extLst>
        </xdr:cNvPr>
        <xdr:cNvSpPr/>
      </xdr:nvSpPr>
      <xdr:spPr>
        <a:xfrm>
          <a:off x="26384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96</xdr:row>
      <xdr:rowOff>25400</xdr:rowOff>
    </xdr:from>
    <xdr:to>
      <xdr:col>23</xdr:col>
      <xdr:colOff>63500</xdr:colOff>
      <xdr:row>97</xdr:row>
      <xdr:rowOff>107950</xdr:rowOff>
    </xdr:to>
    <xdr:sp macro="" textlink="">
      <xdr:nvSpPr>
        <xdr:cNvPr id="352" name="正方形/長方形 351">
          <a:extLst>
            <a:ext uri="{FF2B5EF4-FFF2-40B4-BE49-F238E27FC236}">
              <a16:creationId xmlns:a16="http://schemas.microsoft.com/office/drawing/2014/main" id="{99704522-FA30-4F50-A13A-869725A99947}"/>
            </a:ext>
          </a:extLst>
        </xdr:cNvPr>
        <xdr:cNvSpPr/>
      </xdr:nvSpPr>
      <xdr:spPr>
        <a:xfrm>
          <a:off x="26384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3" name="正方形/長方形 352">
          <a:extLst>
            <a:ext uri="{FF2B5EF4-FFF2-40B4-BE49-F238E27FC236}">
              <a16:creationId xmlns:a16="http://schemas.microsoft.com/office/drawing/2014/main" id="{9980D2ED-49AB-41CB-AAA4-0ACC4670972D}"/>
            </a:ext>
          </a:extLst>
        </xdr:cNvPr>
        <xdr:cNvSpPr/>
      </xdr:nvSpPr>
      <xdr:spPr>
        <a:xfrm>
          <a:off x="6858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4" name="テキスト ボックス 353">
          <a:extLst>
            <a:ext uri="{FF2B5EF4-FFF2-40B4-BE49-F238E27FC236}">
              <a16:creationId xmlns:a16="http://schemas.microsoft.com/office/drawing/2014/main" id="{FF8EF4A9-DA1B-4014-AB71-5596DE2CB6A9}"/>
            </a:ext>
          </a:extLst>
        </xdr:cNvPr>
        <xdr:cNvSpPr txBox="1"/>
      </xdr:nvSpPr>
      <xdr:spPr>
        <a:xfrm>
          <a:off x="666750"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5" name="直線コネクタ 354">
          <a:extLst>
            <a:ext uri="{FF2B5EF4-FFF2-40B4-BE49-F238E27FC236}">
              <a16:creationId xmlns:a16="http://schemas.microsoft.com/office/drawing/2014/main" id="{1AE49942-BC03-4896-85A3-D607F6EFB703}"/>
            </a:ext>
          </a:extLst>
        </xdr:cNvPr>
        <xdr:cNvCxnSpPr/>
      </xdr:nvCxnSpPr>
      <xdr:spPr>
        <a:xfrm>
          <a:off x="6858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56" name="テキスト ボックス 355">
          <a:extLst>
            <a:ext uri="{FF2B5EF4-FFF2-40B4-BE49-F238E27FC236}">
              <a16:creationId xmlns:a16="http://schemas.microsoft.com/office/drawing/2014/main" id="{ED25EEB3-E903-4F9E-944D-5EB412131490}"/>
            </a:ext>
          </a:extLst>
        </xdr:cNvPr>
        <xdr:cNvSpPr txBox="1"/>
      </xdr:nvSpPr>
      <xdr:spPr>
        <a:xfrm>
          <a:off x="2789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57" name="直線コネクタ 356">
          <a:extLst>
            <a:ext uri="{FF2B5EF4-FFF2-40B4-BE49-F238E27FC236}">
              <a16:creationId xmlns:a16="http://schemas.microsoft.com/office/drawing/2014/main" id="{55C6AA0A-AA13-404C-B2BB-F465E3DE854A}"/>
            </a:ext>
          </a:extLst>
        </xdr:cNvPr>
        <xdr:cNvCxnSpPr/>
      </xdr:nvCxnSpPr>
      <xdr:spPr>
        <a:xfrm>
          <a:off x="685800" y="1764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58" name="テキスト ボックス 357">
          <a:extLst>
            <a:ext uri="{FF2B5EF4-FFF2-40B4-BE49-F238E27FC236}">
              <a16:creationId xmlns:a16="http://schemas.microsoft.com/office/drawing/2014/main" id="{6F3BE9EB-27B4-4F44-9D7C-28C14AFDC5D6}"/>
            </a:ext>
          </a:extLst>
        </xdr:cNvPr>
        <xdr:cNvSpPr txBox="1"/>
      </xdr:nvSpPr>
      <xdr:spPr>
        <a:xfrm>
          <a:off x="339891" y="17494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59" name="直線コネクタ 358">
          <a:extLst>
            <a:ext uri="{FF2B5EF4-FFF2-40B4-BE49-F238E27FC236}">
              <a16:creationId xmlns:a16="http://schemas.microsoft.com/office/drawing/2014/main" id="{B839CECC-B0D5-48A3-81A7-91A6937F2C5C}"/>
            </a:ext>
          </a:extLst>
        </xdr:cNvPr>
        <xdr:cNvCxnSpPr/>
      </xdr:nvCxnSpPr>
      <xdr:spPr>
        <a:xfrm>
          <a:off x="6858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60" name="テキスト ボックス 359">
          <a:extLst>
            <a:ext uri="{FF2B5EF4-FFF2-40B4-BE49-F238E27FC236}">
              <a16:creationId xmlns:a16="http://schemas.microsoft.com/office/drawing/2014/main" id="{25277AD2-807E-4BCE-905F-8EB7C54CB714}"/>
            </a:ext>
          </a:extLst>
        </xdr:cNvPr>
        <xdr:cNvSpPr txBox="1"/>
      </xdr:nvSpPr>
      <xdr:spPr>
        <a:xfrm>
          <a:off x="339891"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61" name="直線コネクタ 360">
          <a:extLst>
            <a:ext uri="{FF2B5EF4-FFF2-40B4-BE49-F238E27FC236}">
              <a16:creationId xmlns:a16="http://schemas.microsoft.com/office/drawing/2014/main" id="{40CA1DD8-E79D-434B-91DA-F4E7656E38A6}"/>
            </a:ext>
          </a:extLst>
        </xdr:cNvPr>
        <xdr:cNvCxnSpPr/>
      </xdr:nvCxnSpPr>
      <xdr:spPr>
        <a:xfrm>
          <a:off x="685800" y="1691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62" name="テキスト ボックス 361">
          <a:extLst>
            <a:ext uri="{FF2B5EF4-FFF2-40B4-BE49-F238E27FC236}">
              <a16:creationId xmlns:a16="http://schemas.microsoft.com/office/drawing/2014/main" id="{DD9A710E-3C02-4BA3-AFCF-0BD41990682A}"/>
            </a:ext>
          </a:extLst>
        </xdr:cNvPr>
        <xdr:cNvSpPr txBox="1"/>
      </xdr:nvSpPr>
      <xdr:spPr>
        <a:xfrm>
          <a:off x="339891"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63" name="直線コネクタ 362">
          <a:extLst>
            <a:ext uri="{FF2B5EF4-FFF2-40B4-BE49-F238E27FC236}">
              <a16:creationId xmlns:a16="http://schemas.microsoft.com/office/drawing/2014/main" id="{8436DC9E-CA40-48FA-85B1-EB34C8C9758A}"/>
            </a:ext>
          </a:extLst>
        </xdr:cNvPr>
        <xdr:cNvCxnSpPr/>
      </xdr:nvCxnSpPr>
      <xdr:spPr>
        <a:xfrm>
          <a:off x="685800" y="16554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64" name="テキスト ボックス 363">
          <a:extLst>
            <a:ext uri="{FF2B5EF4-FFF2-40B4-BE49-F238E27FC236}">
              <a16:creationId xmlns:a16="http://schemas.microsoft.com/office/drawing/2014/main" id="{0B75FEDD-D81B-487F-BE32-D75469AF09C7}"/>
            </a:ext>
          </a:extLst>
        </xdr:cNvPr>
        <xdr:cNvSpPr txBox="1"/>
      </xdr:nvSpPr>
      <xdr:spPr>
        <a:xfrm>
          <a:off x="339891"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65" name="直線コネクタ 364">
          <a:extLst>
            <a:ext uri="{FF2B5EF4-FFF2-40B4-BE49-F238E27FC236}">
              <a16:creationId xmlns:a16="http://schemas.microsoft.com/office/drawing/2014/main" id="{AF9DAD23-92DB-419C-B227-52A7D53A25A5}"/>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66" name="テキスト ボックス 365">
          <a:extLst>
            <a:ext uri="{FF2B5EF4-FFF2-40B4-BE49-F238E27FC236}">
              <a16:creationId xmlns:a16="http://schemas.microsoft.com/office/drawing/2014/main" id="{3BA8A80D-A828-4AF2-A56A-9BA230C934E4}"/>
            </a:ext>
          </a:extLst>
        </xdr:cNvPr>
        <xdr:cNvSpPr txBox="1"/>
      </xdr:nvSpPr>
      <xdr:spPr>
        <a:xfrm>
          <a:off x="339891" y="16056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7" name="直線コネクタ 366">
          <a:extLst>
            <a:ext uri="{FF2B5EF4-FFF2-40B4-BE49-F238E27FC236}">
              <a16:creationId xmlns:a16="http://schemas.microsoft.com/office/drawing/2014/main" id="{284DB488-535A-488E-8162-385863C4E4F2}"/>
            </a:ext>
          </a:extLst>
        </xdr:cNvPr>
        <xdr:cNvCxnSpPr/>
      </xdr:nvCxnSpPr>
      <xdr:spPr>
        <a:xfrm>
          <a:off x="6858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68" name="テキスト ボックス 367">
          <a:extLst>
            <a:ext uri="{FF2B5EF4-FFF2-40B4-BE49-F238E27FC236}">
              <a16:creationId xmlns:a16="http://schemas.microsoft.com/office/drawing/2014/main" id="{43E1009E-87CE-4883-8D08-70EB92100C32}"/>
            </a:ext>
          </a:extLst>
        </xdr:cNvPr>
        <xdr:cNvSpPr txBox="1"/>
      </xdr:nvSpPr>
      <xdr:spPr>
        <a:xfrm>
          <a:off x="339891" y="157042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69" name="【港湾・漁港】&#10;有形固定資産減価償却率グラフ枠">
          <a:extLst>
            <a:ext uri="{FF2B5EF4-FFF2-40B4-BE49-F238E27FC236}">
              <a16:creationId xmlns:a16="http://schemas.microsoft.com/office/drawing/2014/main" id="{C9C69263-A49E-4D20-B014-D56C0D39ABD6}"/>
            </a:ext>
          </a:extLst>
        </xdr:cNvPr>
        <xdr:cNvSpPr/>
      </xdr:nvSpPr>
      <xdr:spPr>
        <a:xfrm>
          <a:off x="6858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100</xdr:row>
      <xdr:rowOff>148589</xdr:rowOff>
    </xdr:from>
    <xdr:to>
      <xdr:col>24</xdr:col>
      <xdr:colOff>62865</xdr:colOff>
      <xdr:row>108</xdr:row>
      <xdr:rowOff>83820</xdr:rowOff>
    </xdr:to>
    <xdr:cxnSp macro="">
      <xdr:nvCxnSpPr>
        <xdr:cNvPr id="370" name="直線コネクタ 369">
          <a:extLst>
            <a:ext uri="{FF2B5EF4-FFF2-40B4-BE49-F238E27FC236}">
              <a16:creationId xmlns:a16="http://schemas.microsoft.com/office/drawing/2014/main" id="{A7557EDF-8433-4D35-B9AB-2316EBFFFD49}"/>
            </a:ext>
          </a:extLst>
        </xdr:cNvPr>
        <xdr:cNvCxnSpPr/>
      </xdr:nvCxnSpPr>
      <xdr:spPr>
        <a:xfrm flipV="1">
          <a:off x="4179570" y="16337914"/>
          <a:ext cx="1270" cy="1236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108</xdr:row>
      <xdr:rowOff>87647</xdr:rowOff>
    </xdr:from>
    <xdr:ext cx="405111" cy="259045"/>
    <xdr:sp macro="" textlink="">
      <xdr:nvSpPr>
        <xdr:cNvPr id="371" name="【港湾・漁港】&#10;有形固定資産減価償却率最小値テキスト">
          <a:extLst>
            <a:ext uri="{FF2B5EF4-FFF2-40B4-BE49-F238E27FC236}">
              <a16:creationId xmlns:a16="http://schemas.microsoft.com/office/drawing/2014/main" id="{571CC892-29DB-4775-AF6F-4B9242451F0E}"/>
            </a:ext>
          </a:extLst>
        </xdr:cNvPr>
        <xdr:cNvSpPr txBox="1"/>
      </xdr:nvSpPr>
      <xdr:spPr>
        <a:xfrm>
          <a:off x="4229100"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83820</xdr:rowOff>
    </xdr:from>
    <xdr:to>
      <xdr:col>24</xdr:col>
      <xdr:colOff>152400</xdr:colOff>
      <xdr:row>108</xdr:row>
      <xdr:rowOff>83820</xdr:rowOff>
    </xdr:to>
    <xdr:cxnSp macro="">
      <xdr:nvCxnSpPr>
        <xdr:cNvPr id="372" name="直線コネクタ 371">
          <a:extLst>
            <a:ext uri="{FF2B5EF4-FFF2-40B4-BE49-F238E27FC236}">
              <a16:creationId xmlns:a16="http://schemas.microsoft.com/office/drawing/2014/main" id="{84E4EF4F-8946-4849-B331-0BD6D74F5BB9}"/>
            </a:ext>
          </a:extLst>
        </xdr:cNvPr>
        <xdr:cNvCxnSpPr/>
      </xdr:nvCxnSpPr>
      <xdr:spPr>
        <a:xfrm>
          <a:off x="4105275" y="1757489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95266</xdr:rowOff>
    </xdr:from>
    <xdr:ext cx="405111" cy="259045"/>
    <xdr:sp macro="" textlink="">
      <xdr:nvSpPr>
        <xdr:cNvPr id="373" name="【港湾・漁港】&#10;有形固定資産減価償却率最大値テキスト">
          <a:extLst>
            <a:ext uri="{FF2B5EF4-FFF2-40B4-BE49-F238E27FC236}">
              <a16:creationId xmlns:a16="http://schemas.microsoft.com/office/drawing/2014/main" id="{ABD4C65F-AF9E-4501-A35F-FDBA1F656EB1}"/>
            </a:ext>
          </a:extLst>
        </xdr:cNvPr>
        <xdr:cNvSpPr txBox="1"/>
      </xdr:nvSpPr>
      <xdr:spPr>
        <a:xfrm>
          <a:off x="4229100" y="16125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148589</xdr:rowOff>
    </xdr:from>
    <xdr:to>
      <xdr:col>24</xdr:col>
      <xdr:colOff>152400</xdr:colOff>
      <xdr:row>100</xdr:row>
      <xdr:rowOff>148589</xdr:rowOff>
    </xdr:to>
    <xdr:cxnSp macro="">
      <xdr:nvCxnSpPr>
        <xdr:cNvPr id="374" name="直線コネクタ 373">
          <a:extLst>
            <a:ext uri="{FF2B5EF4-FFF2-40B4-BE49-F238E27FC236}">
              <a16:creationId xmlns:a16="http://schemas.microsoft.com/office/drawing/2014/main" id="{8D61CF5F-5AA4-45BA-8648-60AB2BFCDFCE}"/>
            </a:ext>
          </a:extLst>
        </xdr:cNvPr>
        <xdr:cNvCxnSpPr/>
      </xdr:nvCxnSpPr>
      <xdr:spPr>
        <a:xfrm>
          <a:off x="4105275" y="1633791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104</xdr:row>
      <xdr:rowOff>106697</xdr:rowOff>
    </xdr:from>
    <xdr:ext cx="405111" cy="259045"/>
    <xdr:sp macro="" textlink="">
      <xdr:nvSpPr>
        <xdr:cNvPr id="375" name="【港湾・漁港】&#10;有形固定資産減価償却率平均値テキスト">
          <a:extLst>
            <a:ext uri="{FF2B5EF4-FFF2-40B4-BE49-F238E27FC236}">
              <a16:creationId xmlns:a16="http://schemas.microsoft.com/office/drawing/2014/main" id="{45AC397A-67DC-4BD0-A829-4631FC577C59}"/>
            </a:ext>
          </a:extLst>
        </xdr:cNvPr>
        <xdr:cNvSpPr txBox="1"/>
      </xdr:nvSpPr>
      <xdr:spPr>
        <a:xfrm>
          <a:off x="4229100" y="16943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128270</xdr:rowOff>
    </xdr:from>
    <xdr:to>
      <xdr:col>24</xdr:col>
      <xdr:colOff>114300</xdr:colOff>
      <xdr:row>105</xdr:row>
      <xdr:rowOff>58420</xdr:rowOff>
    </xdr:to>
    <xdr:sp macro="" textlink="">
      <xdr:nvSpPr>
        <xdr:cNvPr id="376" name="フローチャート: 判断 375">
          <a:extLst>
            <a:ext uri="{FF2B5EF4-FFF2-40B4-BE49-F238E27FC236}">
              <a16:creationId xmlns:a16="http://schemas.microsoft.com/office/drawing/2014/main" id="{D6D77736-F4C8-4E99-A10B-5BCCE351FE54}"/>
            </a:ext>
          </a:extLst>
        </xdr:cNvPr>
        <xdr:cNvSpPr/>
      </xdr:nvSpPr>
      <xdr:spPr>
        <a:xfrm>
          <a:off x="4124325" y="1696529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93980</xdr:rowOff>
    </xdr:from>
    <xdr:to>
      <xdr:col>20</xdr:col>
      <xdr:colOff>38100</xdr:colOff>
      <xdr:row>105</xdr:row>
      <xdr:rowOff>24130</xdr:rowOff>
    </xdr:to>
    <xdr:sp macro="" textlink="">
      <xdr:nvSpPr>
        <xdr:cNvPr id="377" name="フローチャート: 判断 376">
          <a:extLst>
            <a:ext uri="{FF2B5EF4-FFF2-40B4-BE49-F238E27FC236}">
              <a16:creationId xmlns:a16="http://schemas.microsoft.com/office/drawing/2014/main" id="{6C69A794-8AF6-43B1-8496-734B08FAB85C}"/>
            </a:ext>
          </a:extLst>
        </xdr:cNvPr>
        <xdr:cNvSpPr/>
      </xdr:nvSpPr>
      <xdr:spPr>
        <a:xfrm>
          <a:off x="3381375" y="169341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63500</xdr:rowOff>
    </xdr:from>
    <xdr:to>
      <xdr:col>15</xdr:col>
      <xdr:colOff>101600</xdr:colOff>
      <xdr:row>104</xdr:row>
      <xdr:rowOff>165100</xdr:rowOff>
    </xdr:to>
    <xdr:sp macro="" textlink="">
      <xdr:nvSpPr>
        <xdr:cNvPr id="378" name="フローチャート: 判断 377">
          <a:extLst>
            <a:ext uri="{FF2B5EF4-FFF2-40B4-BE49-F238E27FC236}">
              <a16:creationId xmlns:a16="http://schemas.microsoft.com/office/drawing/2014/main" id="{54DDBB11-3468-4C79-B6BD-34620AB8ADAB}"/>
            </a:ext>
          </a:extLst>
        </xdr:cNvPr>
        <xdr:cNvSpPr/>
      </xdr:nvSpPr>
      <xdr:spPr>
        <a:xfrm>
          <a:off x="2571750" y="169068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59689</xdr:rowOff>
    </xdr:from>
    <xdr:to>
      <xdr:col>10</xdr:col>
      <xdr:colOff>165100</xdr:colOff>
      <xdr:row>104</xdr:row>
      <xdr:rowOff>161289</xdr:rowOff>
    </xdr:to>
    <xdr:sp macro="" textlink="">
      <xdr:nvSpPr>
        <xdr:cNvPr id="379" name="フローチャート: 判断 378">
          <a:extLst>
            <a:ext uri="{FF2B5EF4-FFF2-40B4-BE49-F238E27FC236}">
              <a16:creationId xmlns:a16="http://schemas.microsoft.com/office/drawing/2014/main" id="{8CDD6812-A36A-48AC-BB25-7CAFEBA2D362}"/>
            </a:ext>
          </a:extLst>
        </xdr:cNvPr>
        <xdr:cNvSpPr/>
      </xdr:nvSpPr>
      <xdr:spPr>
        <a:xfrm>
          <a:off x="1781175" y="1689988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21589</xdr:rowOff>
    </xdr:from>
    <xdr:to>
      <xdr:col>6</xdr:col>
      <xdr:colOff>38100</xdr:colOff>
      <xdr:row>103</xdr:row>
      <xdr:rowOff>123189</xdr:rowOff>
    </xdr:to>
    <xdr:sp macro="" textlink="">
      <xdr:nvSpPr>
        <xdr:cNvPr id="380" name="フローチャート: 判断 379">
          <a:extLst>
            <a:ext uri="{FF2B5EF4-FFF2-40B4-BE49-F238E27FC236}">
              <a16:creationId xmlns:a16="http://schemas.microsoft.com/office/drawing/2014/main" id="{04C6F945-70EE-47E4-97A8-CD3925329AF1}"/>
            </a:ext>
          </a:extLst>
        </xdr:cNvPr>
        <xdr:cNvSpPr/>
      </xdr:nvSpPr>
      <xdr:spPr>
        <a:xfrm>
          <a:off x="981075" y="1669986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2D56F990-3F8F-4488-AB10-41646C8AAD05}"/>
            </a:ext>
          </a:extLst>
        </xdr:cNvPr>
        <xdr:cNvSpPr txBox="1"/>
      </xdr:nvSpPr>
      <xdr:spPr>
        <a:xfrm>
          <a:off x="40100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2" name="テキスト ボックス 381">
          <a:extLst>
            <a:ext uri="{FF2B5EF4-FFF2-40B4-BE49-F238E27FC236}">
              <a16:creationId xmlns:a16="http://schemas.microsoft.com/office/drawing/2014/main" id="{3887B64D-B4B2-4B88-B8BF-781674CD1BEE}"/>
            </a:ext>
          </a:extLst>
        </xdr:cNvPr>
        <xdr:cNvSpPr txBox="1"/>
      </xdr:nvSpPr>
      <xdr:spPr>
        <a:xfrm>
          <a:off x="32575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3" name="テキスト ボックス 382">
          <a:extLst>
            <a:ext uri="{FF2B5EF4-FFF2-40B4-BE49-F238E27FC236}">
              <a16:creationId xmlns:a16="http://schemas.microsoft.com/office/drawing/2014/main" id="{F5450777-4CC3-49E9-B76E-48DFE4D91F19}"/>
            </a:ext>
          </a:extLst>
        </xdr:cNvPr>
        <xdr:cNvSpPr txBox="1"/>
      </xdr:nvSpPr>
      <xdr:spPr>
        <a:xfrm>
          <a:off x="24479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4" name="テキスト ボックス 383">
          <a:extLst>
            <a:ext uri="{FF2B5EF4-FFF2-40B4-BE49-F238E27FC236}">
              <a16:creationId xmlns:a16="http://schemas.microsoft.com/office/drawing/2014/main" id="{A8876C0A-F04F-4EED-AB58-30DA7F7A671B}"/>
            </a:ext>
          </a:extLst>
        </xdr:cNvPr>
        <xdr:cNvSpPr txBox="1"/>
      </xdr:nvSpPr>
      <xdr:spPr>
        <a:xfrm>
          <a:off x="1657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5" name="テキスト ボックス 384">
          <a:extLst>
            <a:ext uri="{FF2B5EF4-FFF2-40B4-BE49-F238E27FC236}">
              <a16:creationId xmlns:a16="http://schemas.microsoft.com/office/drawing/2014/main" id="{7BA6B619-D124-4978-BCAD-145A1C1A0F5F}"/>
            </a:ext>
          </a:extLst>
        </xdr:cNvPr>
        <xdr:cNvSpPr txBox="1"/>
      </xdr:nvSpPr>
      <xdr:spPr>
        <a:xfrm>
          <a:off x="857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128270</xdr:rowOff>
    </xdr:from>
    <xdr:to>
      <xdr:col>24</xdr:col>
      <xdr:colOff>114300</xdr:colOff>
      <xdr:row>102</xdr:row>
      <xdr:rowOff>58420</xdr:rowOff>
    </xdr:to>
    <xdr:sp macro="" textlink="">
      <xdr:nvSpPr>
        <xdr:cNvPr id="386" name="楕円 385">
          <a:extLst>
            <a:ext uri="{FF2B5EF4-FFF2-40B4-BE49-F238E27FC236}">
              <a16:creationId xmlns:a16="http://schemas.microsoft.com/office/drawing/2014/main" id="{6B7C4CDA-BBDD-4391-97E0-F192A98ABF31}"/>
            </a:ext>
          </a:extLst>
        </xdr:cNvPr>
        <xdr:cNvSpPr/>
      </xdr:nvSpPr>
      <xdr:spPr>
        <a:xfrm>
          <a:off x="4124325" y="1647952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100</xdr:row>
      <xdr:rowOff>151147</xdr:rowOff>
    </xdr:from>
    <xdr:ext cx="405111" cy="259045"/>
    <xdr:sp macro="" textlink="">
      <xdr:nvSpPr>
        <xdr:cNvPr id="387" name="【港湾・漁港】&#10;有形固定資産減価償却率該当値テキスト">
          <a:extLst>
            <a:ext uri="{FF2B5EF4-FFF2-40B4-BE49-F238E27FC236}">
              <a16:creationId xmlns:a16="http://schemas.microsoft.com/office/drawing/2014/main" id="{C526EA79-6FE7-45CF-BEAF-6ABCD31669CB}"/>
            </a:ext>
          </a:extLst>
        </xdr:cNvPr>
        <xdr:cNvSpPr txBox="1"/>
      </xdr:nvSpPr>
      <xdr:spPr>
        <a:xfrm>
          <a:off x="4229100" y="16343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63500</xdr:rowOff>
    </xdr:from>
    <xdr:to>
      <xdr:col>20</xdr:col>
      <xdr:colOff>38100</xdr:colOff>
      <xdr:row>101</xdr:row>
      <xdr:rowOff>165100</xdr:rowOff>
    </xdr:to>
    <xdr:sp macro="" textlink="">
      <xdr:nvSpPr>
        <xdr:cNvPr id="388" name="楕円 387">
          <a:extLst>
            <a:ext uri="{FF2B5EF4-FFF2-40B4-BE49-F238E27FC236}">
              <a16:creationId xmlns:a16="http://schemas.microsoft.com/office/drawing/2014/main" id="{A9F956FF-5BC0-474F-8B04-926EF84C3A81}"/>
            </a:ext>
          </a:extLst>
        </xdr:cNvPr>
        <xdr:cNvSpPr/>
      </xdr:nvSpPr>
      <xdr:spPr>
        <a:xfrm>
          <a:off x="3381375" y="164211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114300</xdr:rowOff>
    </xdr:from>
    <xdr:to>
      <xdr:col>24</xdr:col>
      <xdr:colOff>63500</xdr:colOff>
      <xdr:row>102</xdr:row>
      <xdr:rowOff>7620</xdr:rowOff>
    </xdr:to>
    <xdr:cxnSp macro="">
      <xdr:nvCxnSpPr>
        <xdr:cNvPr id="389" name="直線コネクタ 388">
          <a:extLst>
            <a:ext uri="{FF2B5EF4-FFF2-40B4-BE49-F238E27FC236}">
              <a16:creationId xmlns:a16="http://schemas.microsoft.com/office/drawing/2014/main" id="{202677DE-20ED-492A-8605-3EFBA5F39CB8}"/>
            </a:ext>
          </a:extLst>
        </xdr:cNvPr>
        <xdr:cNvCxnSpPr/>
      </xdr:nvCxnSpPr>
      <xdr:spPr>
        <a:xfrm>
          <a:off x="3429000" y="16468725"/>
          <a:ext cx="752475" cy="5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170180</xdr:rowOff>
    </xdr:from>
    <xdr:to>
      <xdr:col>15</xdr:col>
      <xdr:colOff>101600</xdr:colOff>
      <xdr:row>101</xdr:row>
      <xdr:rowOff>100330</xdr:rowOff>
    </xdr:to>
    <xdr:sp macro="" textlink="">
      <xdr:nvSpPr>
        <xdr:cNvPr id="390" name="楕円 389">
          <a:extLst>
            <a:ext uri="{FF2B5EF4-FFF2-40B4-BE49-F238E27FC236}">
              <a16:creationId xmlns:a16="http://schemas.microsoft.com/office/drawing/2014/main" id="{B574FF38-466F-4550-A4F8-2B51DA50083E}"/>
            </a:ext>
          </a:extLst>
        </xdr:cNvPr>
        <xdr:cNvSpPr/>
      </xdr:nvSpPr>
      <xdr:spPr>
        <a:xfrm>
          <a:off x="2571750" y="1635315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49530</xdr:rowOff>
    </xdr:from>
    <xdr:to>
      <xdr:col>19</xdr:col>
      <xdr:colOff>177800</xdr:colOff>
      <xdr:row>101</xdr:row>
      <xdr:rowOff>114300</xdr:rowOff>
    </xdr:to>
    <xdr:cxnSp macro="">
      <xdr:nvCxnSpPr>
        <xdr:cNvPr id="391" name="直線コネクタ 390">
          <a:extLst>
            <a:ext uri="{FF2B5EF4-FFF2-40B4-BE49-F238E27FC236}">
              <a16:creationId xmlns:a16="http://schemas.microsoft.com/office/drawing/2014/main" id="{5E8BF223-FAA9-4CF6-947B-F11933A96B13}"/>
            </a:ext>
          </a:extLst>
        </xdr:cNvPr>
        <xdr:cNvCxnSpPr/>
      </xdr:nvCxnSpPr>
      <xdr:spPr>
        <a:xfrm>
          <a:off x="2619375" y="16400780"/>
          <a:ext cx="809625" cy="6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101600</xdr:rowOff>
    </xdr:from>
    <xdr:to>
      <xdr:col>10</xdr:col>
      <xdr:colOff>165100</xdr:colOff>
      <xdr:row>101</xdr:row>
      <xdr:rowOff>31750</xdr:rowOff>
    </xdr:to>
    <xdr:sp macro="" textlink="">
      <xdr:nvSpPr>
        <xdr:cNvPr id="392" name="楕円 391">
          <a:extLst>
            <a:ext uri="{FF2B5EF4-FFF2-40B4-BE49-F238E27FC236}">
              <a16:creationId xmlns:a16="http://schemas.microsoft.com/office/drawing/2014/main" id="{F2F49011-FC37-4F6E-A258-9FE2B3AF620E}"/>
            </a:ext>
          </a:extLst>
        </xdr:cNvPr>
        <xdr:cNvSpPr/>
      </xdr:nvSpPr>
      <xdr:spPr>
        <a:xfrm>
          <a:off x="1781175" y="1629727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152400</xdr:rowOff>
    </xdr:from>
    <xdr:to>
      <xdr:col>15</xdr:col>
      <xdr:colOff>50800</xdr:colOff>
      <xdr:row>101</xdr:row>
      <xdr:rowOff>49530</xdr:rowOff>
    </xdr:to>
    <xdr:cxnSp macro="">
      <xdr:nvCxnSpPr>
        <xdr:cNvPr id="393" name="直線コネクタ 392">
          <a:extLst>
            <a:ext uri="{FF2B5EF4-FFF2-40B4-BE49-F238E27FC236}">
              <a16:creationId xmlns:a16="http://schemas.microsoft.com/office/drawing/2014/main" id="{FCEA4079-0E98-4B19-96C5-B3CEC144DABD}"/>
            </a:ext>
          </a:extLst>
        </xdr:cNvPr>
        <xdr:cNvCxnSpPr/>
      </xdr:nvCxnSpPr>
      <xdr:spPr>
        <a:xfrm>
          <a:off x="1828800" y="16344900"/>
          <a:ext cx="790575"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15257</xdr:rowOff>
    </xdr:from>
    <xdr:ext cx="405111" cy="259045"/>
    <xdr:sp macro="" textlink="">
      <xdr:nvSpPr>
        <xdr:cNvPr id="394" name="n_1aveValue【港湾・漁港】&#10;有形固定資産減価償却率">
          <a:extLst>
            <a:ext uri="{FF2B5EF4-FFF2-40B4-BE49-F238E27FC236}">
              <a16:creationId xmlns:a16="http://schemas.microsoft.com/office/drawing/2014/main" id="{105F2869-3A0F-4549-B592-E799EFDBF5F7}"/>
            </a:ext>
          </a:extLst>
        </xdr:cNvPr>
        <xdr:cNvSpPr txBox="1"/>
      </xdr:nvSpPr>
      <xdr:spPr>
        <a:xfrm>
          <a:off x="3239144" y="1701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156227</xdr:rowOff>
    </xdr:from>
    <xdr:ext cx="405111" cy="259045"/>
    <xdr:sp macro="" textlink="">
      <xdr:nvSpPr>
        <xdr:cNvPr id="395" name="n_2aveValue【港湾・漁港】&#10;有形固定資産減価償却率">
          <a:extLst>
            <a:ext uri="{FF2B5EF4-FFF2-40B4-BE49-F238E27FC236}">
              <a16:creationId xmlns:a16="http://schemas.microsoft.com/office/drawing/2014/main" id="{A2957E02-EA70-4C2A-91A6-7693D6D898B1}"/>
            </a:ext>
          </a:extLst>
        </xdr:cNvPr>
        <xdr:cNvSpPr txBox="1"/>
      </xdr:nvSpPr>
      <xdr:spPr>
        <a:xfrm>
          <a:off x="2439044" y="16999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152416</xdr:rowOff>
    </xdr:from>
    <xdr:ext cx="405111" cy="259045"/>
    <xdr:sp macro="" textlink="">
      <xdr:nvSpPr>
        <xdr:cNvPr id="396" name="n_3aveValue【港湾・漁港】&#10;有形固定資産減価償却率">
          <a:extLst>
            <a:ext uri="{FF2B5EF4-FFF2-40B4-BE49-F238E27FC236}">
              <a16:creationId xmlns:a16="http://schemas.microsoft.com/office/drawing/2014/main" id="{A2D13678-D581-4190-BE6F-2382B8B6EAE9}"/>
            </a:ext>
          </a:extLst>
        </xdr:cNvPr>
        <xdr:cNvSpPr txBox="1"/>
      </xdr:nvSpPr>
      <xdr:spPr>
        <a:xfrm>
          <a:off x="1648469" y="16992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139716</xdr:rowOff>
    </xdr:from>
    <xdr:ext cx="405111" cy="259045"/>
    <xdr:sp macro="" textlink="">
      <xdr:nvSpPr>
        <xdr:cNvPr id="397" name="n_4aveValue【港湾・漁港】&#10;有形固定資産減価償却率">
          <a:extLst>
            <a:ext uri="{FF2B5EF4-FFF2-40B4-BE49-F238E27FC236}">
              <a16:creationId xmlns:a16="http://schemas.microsoft.com/office/drawing/2014/main" id="{7BEC62DE-EE93-4AE1-B0CB-4A0B6DB1CE6E}"/>
            </a:ext>
          </a:extLst>
        </xdr:cNvPr>
        <xdr:cNvSpPr txBox="1"/>
      </xdr:nvSpPr>
      <xdr:spPr>
        <a:xfrm>
          <a:off x="848369" y="16497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10177</xdr:rowOff>
    </xdr:from>
    <xdr:ext cx="405111" cy="259045"/>
    <xdr:sp macro="" textlink="">
      <xdr:nvSpPr>
        <xdr:cNvPr id="398" name="n_1mainValue【港湾・漁港】&#10;有形固定資産減価償却率">
          <a:extLst>
            <a:ext uri="{FF2B5EF4-FFF2-40B4-BE49-F238E27FC236}">
              <a16:creationId xmlns:a16="http://schemas.microsoft.com/office/drawing/2014/main" id="{CFA25DB5-2F6A-4768-AF25-7825F373DB03}"/>
            </a:ext>
          </a:extLst>
        </xdr:cNvPr>
        <xdr:cNvSpPr txBox="1"/>
      </xdr:nvSpPr>
      <xdr:spPr>
        <a:xfrm>
          <a:off x="3239144" y="1619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116857</xdr:rowOff>
    </xdr:from>
    <xdr:ext cx="405111" cy="259045"/>
    <xdr:sp macro="" textlink="">
      <xdr:nvSpPr>
        <xdr:cNvPr id="399" name="n_2mainValue【港湾・漁港】&#10;有形固定資産減価償却率">
          <a:extLst>
            <a:ext uri="{FF2B5EF4-FFF2-40B4-BE49-F238E27FC236}">
              <a16:creationId xmlns:a16="http://schemas.microsoft.com/office/drawing/2014/main" id="{D54760E3-6944-42DF-88E9-E328DD641EFC}"/>
            </a:ext>
          </a:extLst>
        </xdr:cNvPr>
        <xdr:cNvSpPr txBox="1"/>
      </xdr:nvSpPr>
      <xdr:spPr>
        <a:xfrm>
          <a:off x="2439044" y="16147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48277</xdr:rowOff>
    </xdr:from>
    <xdr:ext cx="405111" cy="259045"/>
    <xdr:sp macro="" textlink="">
      <xdr:nvSpPr>
        <xdr:cNvPr id="400" name="n_3mainValue【港湾・漁港】&#10;有形固定資産減価償却率">
          <a:extLst>
            <a:ext uri="{FF2B5EF4-FFF2-40B4-BE49-F238E27FC236}">
              <a16:creationId xmlns:a16="http://schemas.microsoft.com/office/drawing/2014/main" id="{AA3CDB39-C88A-43F3-AAA5-153AFD804870}"/>
            </a:ext>
          </a:extLst>
        </xdr:cNvPr>
        <xdr:cNvSpPr txBox="1"/>
      </xdr:nvSpPr>
      <xdr:spPr>
        <a:xfrm>
          <a:off x="1648469" y="1607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1" name="正方形/長方形 400">
          <a:extLst>
            <a:ext uri="{FF2B5EF4-FFF2-40B4-BE49-F238E27FC236}">
              <a16:creationId xmlns:a16="http://schemas.microsoft.com/office/drawing/2014/main" id="{188A3157-7DC3-4F30-B44A-2A1891B43C82}"/>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402" name="正方形/長方形 401">
          <a:extLst>
            <a:ext uri="{FF2B5EF4-FFF2-40B4-BE49-F238E27FC236}">
              <a16:creationId xmlns:a16="http://schemas.microsoft.com/office/drawing/2014/main" id="{40FC6027-E1D4-426D-9AD8-BF05DC9E1323}"/>
            </a:ext>
          </a:extLst>
        </xdr:cNvPr>
        <xdr:cNvSpPr/>
      </xdr:nvSpPr>
      <xdr:spPr>
        <a:xfrm>
          <a:off x="6410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403" name="正方形/長方形 402">
          <a:extLst>
            <a:ext uri="{FF2B5EF4-FFF2-40B4-BE49-F238E27FC236}">
              <a16:creationId xmlns:a16="http://schemas.microsoft.com/office/drawing/2014/main" id="{BB4A34FD-703C-4D83-84CB-95F5AA505198}"/>
            </a:ext>
          </a:extLst>
        </xdr:cNvPr>
        <xdr:cNvSpPr/>
      </xdr:nvSpPr>
      <xdr:spPr>
        <a:xfrm>
          <a:off x="6410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94</xdr:row>
      <xdr:rowOff>165100</xdr:rowOff>
    </xdr:from>
    <xdr:to>
      <xdr:col>54</xdr:col>
      <xdr:colOff>0</xdr:colOff>
      <xdr:row>96</xdr:row>
      <xdr:rowOff>76200</xdr:rowOff>
    </xdr:to>
    <xdr:sp macro="" textlink="">
      <xdr:nvSpPr>
        <xdr:cNvPr id="404" name="正方形/長方形 403">
          <a:extLst>
            <a:ext uri="{FF2B5EF4-FFF2-40B4-BE49-F238E27FC236}">
              <a16:creationId xmlns:a16="http://schemas.microsoft.com/office/drawing/2014/main" id="{E154429B-1D9F-4B3B-93D7-1F6F72E1DE9B}"/>
            </a:ext>
          </a:extLst>
        </xdr:cNvPr>
        <xdr:cNvSpPr/>
      </xdr:nvSpPr>
      <xdr:spPr>
        <a:xfrm>
          <a:off x="78867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96</xdr:row>
      <xdr:rowOff>25400</xdr:rowOff>
    </xdr:from>
    <xdr:to>
      <xdr:col>54</xdr:col>
      <xdr:colOff>0</xdr:colOff>
      <xdr:row>97</xdr:row>
      <xdr:rowOff>107950</xdr:rowOff>
    </xdr:to>
    <xdr:sp macro="" textlink="">
      <xdr:nvSpPr>
        <xdr:cNvPr id="405" name="正方形/長方形 404">
          <a:extLst>
            <a:ext uri="{FF2B5EF4-FFF2-40B4-BE49-F238E27FC236}">
              <a16:creationId xmlns:a16="http://schemas.microsoft.com/office/drawing/2014/main" id="{2BBF1484-2AF8-49A1-B55A-F09B12DECA66}"/>
            </a:ext>
          </a:extLst>
        </xdr:cNvPr>
        <xdr:cNvSpPr/>
      </xdr:nvSpPr>
      <xdr:spPr>
        <a:xfrm>
          <a:off x="78867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6" name="正方形/長方形 405">
          <a:extLst>
            <a:ext uri="{FF2B5EF4-FFF2-40B4-BE49-F238E27FC236}">
              <a16:creationId xmlns:a16="http://schemas.microsoft.com/office/drawing/2014/main" id="{5AE0958A-35EB-4F59-98CC-6771D3D653F5}"/>
            </a:ext>
          </a:extLst>
        </xdr:cNvPr>
        <xdr:cNvSpPr/>
      </xdr:nvSpPr>
      <xdr:spPr>
        <a:xfrm>
          <a:off x="59531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7" name="テキスト ボックス 406">
          <a:extLst>
            <a:ext uri="{FF2B5EF4-FFF2-40B4-BE49-F238E27FC236}">
              <a16:creationId xmlns:a16="http://schemas.microsoft.com/office/drawing/2014/main" id="{EB40A515-0A7E-4C65-8298-EDFFC557EBEA}"/>
            </a:ext>
          </a:extLst>
        </xdr:cNvPr>
        <xdr:cNvSpPr txBox="1"/>
      </xdr:nvSpPr>
      <xdr:spPr>
        <a:xfrm>
          <a:off x="5915025"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8" name="直線コネクタ 407">
          <a:extLst>
            <a:ext uri="{FF2B5EF4-FFF2-40B4-BE49-F238E27FC236}">
              <a16:creationId xmlns:a16="http://schemas.microsoft.com/office/drawing/2014/main" id="{38F3E82D-B659-4A43-A487-455ECEA4C5BD}"/>
            </a:ext>
          </a:extLst>
        </xdr:cNvPr>
        <xdr:cNvCxnSpPr/>
      </xdr:nvCxnSpPr>
      <xdr:spPr>
        <a:xfrm>
          <a:off x="5953125" y="17992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09" name="直線コネクタ 408">
          <a:extLst>
            <a:ext uri="{FF2B5EF4-FFF2-40B4-BE49-F238E27FC236}">
              <a16:creationId xmlns:a16="http://schemas.microsoft.com/office/drawing/2014/main" id="{14170F0B-C7C2-4ED1-AE8A-332C30567E1B}"/>
            </a:ext>
          </a:extLst>
        </xdr:cNvPr>
        <xdr:cNvCxnSpPr/>
      </xdr:nvCxnSpPr>
      <xdr:spPr>
        <a:xfrm>
          <a:off x="5953125" y="1756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10" name="テキスト ボックス 409">
          <a:extLst>
            <a:ext uri="{FF2B5EF4-FFF2-40B4-BE49-F238E27FC236}">
              <a16:creationId xmlns:a16="http://schemas.microsoft.com/office/drawing/2014/main" id="{6089BC40-85D5-4CF4-9355-6AC60480D1DC}"/>
            </a:ext>
          </a:extLst>
        </xdr:cNvPr>
        <xdr:cNvSpPr txBox="1"/>
      </xdr:nvSpPr>
      <xdr:spPr>
        <a:xfrm>
          <a:off x="5723389" y="174282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11" name="直線コネクタ 410">
          <a:extLst>
            <a:ext uri="{FF2B5EF4-FFF2-40B4-BE49-F238E27FC236}">
              <a16:creationId xmlns:a16="http://schemas.microsoft.com/office/drawing/2014/main" id="{A5BD8E94-83A2-470C-A85C-3F782FA0458F}"/>
            </a:ext>
          </a:extLst>
        </xdr:cNvPr>
        <xdr:cNvCxnSpPr/>
      </xdr:nvCxnSpPr>
      <xdr:spPr>
        <a:xfrm>
          <a:off x="5953125" y="17135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12" name="テキスト ボックス 411">
          <a:extLst>
            <a:ext uri="{FF2B5EF4-FFF2-40B4-BE49-F238E27FC236}">
              <a16:creationId xmlns:a16="http://schemas.microsoft.com/office/drawing/2014/main" id="{6839ADE0-08EE-4474-85C9-AEB076C06181}"/>
            </a:ext>
          </a:extLst>
        </xdr:cNvPr>
        <xdr:cNvSpPr txBox="1"/>
      </xdr:nvSpPr>
      <xdr:spPr>
        <a:xfrm>
          <a:off x="5421206" y="169996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13" name="直線コネクタ 412">
          <a:extLst>
            <a:ext uri="{FF2B5EF4-FFF2-40B4-BE49-F238E27FC236}">
              <a16:creationId xmlns:a16="http://schemas.microsoft.com/office/drawing/2014/main" id="{67BAA17B-C366-46D5-89D4-B8067D28B335}"/>
            </a:ext>
          </a:extLst>
        </xdr:cNvPr>
        <xdr:cNvCxnSpPr/>
      </xdr:nvCxnSpPr>
      <xdr:spPr>
        <a:xfrm>
          <a:off x="5953125" y="16697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14" name="テキスト ボックス 413">
          <a:extLst>
            <a:ext uri="{FF2B5EF4-FFF2-40B4-BE49-F238E27FC236}">
              <a16:creationId xmlns:a16="http://schemas.microsoft.com/office/drawing/2014/main" id="{8E362683-CEE3-4653-B72A-B28ABF931C14}"/>
            </a:ext>
          </a:extLst>
        </xdr:cNvPr>
        <xdr:cNvSpPr txBox="1"/>
      </xdr:nvSpPr>
      <xdr:spPr>
        <a:xfrm>
          <a:off x="5421206" y="165614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15" name="直線コネクタ 414">
          <a:extLst>
            <a:ext uri="{FF2B5EF4-FFF2-40B4-BE49-F238E27FC236}">
              <a16:creationId xmlns:a16="http://schemas.microsoft.com/office/drawing/2014/main" id="{407A9BA6-B22E-404A-BFBB-10ECD0BC3D69}"/>
            </a:ext>
          </a:extLst>
        </xdr:cNvPr>
        <xdr:cNvCxnSpPr/>
      </xdr:nvCxnSpPr>
      <xdr:spPr>
        <a:xfrm>
          <a:off x="5953125" y="16268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16" name="テキスト ボックス 415">
          <a:extLst>
            <a:ext uri="{FF2B5EF4-FFF2-40B4-BE49-F238E27FC236}">
              <a16:creationId xmlns:a16="http://schemas.microsoft.com/office/drawing/2014/main" id="{02022A58-3F78-4A9D-9771-8C00C060530F}"/>
            </a:ext>
          </a:extLst>
        </xdr:cNvPr>
        <xdr:cNvSpPr txBox="1"/>
      </xdr:nvSpPr>
      <xdr:spPr>
        <a:xfrm>
          <a:off x="5421206" y="1613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7" name="直線コネクタ 416">
          <a:extLst>
            <a:ext uri="{FF2B5EF4-FFF2-40B4-BE49-F238E27FC236}">
              <a16:creationId xmlns:a16="http://schemas.microsoft.com/office/drawing/2014/main" id="{F04540BA-8D20-4C8F-A0AB-540B78409ACD}"/>
            </a:ext>
          </a:extLst>
        </xdr:cNvPr>
        <xdr:cNvCxnSpPr/>
      </xdr:nvCxnSpPr>
      <xdr:spPr>
        <a:xfrm>
          <a:off x="5953125" y="15840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18" name="テキスト ボックス 417">
          <a:extLst>
            <a:ext uri="{FF2B5EF4-FFF2-40B4-BE49-F238E27FC236}">
              <a16:creationId xmlns:a16="http://schemas.microsoft.com/office/drawing/2014/main" id="{AFC634F9-2FE4-4794-BFB3-65D05916B017}"/>
            </a:ext>
          </a:extLst>
        </xdr:cNvPr>
        <xdr:cNvSpPr txBox="1"/>
      </xdr:nvSpPr>
      <xdr:spPr>
        <a:xfrm>
          <a:off x="5421206" y="157042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9" name="【港湾・漁港】&#10;一人当たり有形固定資産（償却資産）額グラフ枠">
          <a:extLst>
            <a:ext uri="{FF2B5EF4-FFF2-40B4-BE49-F238E27FC236}">
              <a16:creationId xmlns:a16="http://schemas.microsoft.com/office/drawing/2014/main" id="{542CB3F4-3B07-4C0D-82D9-4635458156B2}"/>
            </a:ext>
          </a:extLst>
        </xdr:cNvPr>
        <xdr:cNvSpPr/>
      </xdr:nvSpPr>
      <xdr:spPr>
        <a:xfrm>
          <a:off x="59531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100</xdr:row>
      <xdr:rowOff>78175</xdr:rowOff>
    </xdr:from>
    <xdr:to>
      <xdr:col>54</xdr:col>
      <xdr:colOff>189865</xdr:colOff>
      <xdr:row>108</xdr:row>
      <xdr:rowOff>21867</xdr:rowOff>
    </xdr:to>
    <xdr:cxnSp macro="">
      <xdr:nvCxnSpPr>
        <xdr:cNvPr id="420" name="直線コネクタ 419">
          <a:extLst>
            <a:ext uri="{FF2B5EF4-FFF2-40B4-BE49-F238E27FC236}">
              <a16:creationId xmlns:a16="http://schemas.microsoft.com/office/drawing/2014/main" id="{5FCE26D2-9014-4377-B012-D912BD3B81AE}"/>
            </a:ext>
          </a:extLst>
        </xdr:cNvPr>
        <xdr:cNvCxnSpPr/>
      </xdr:nvCxnSpPr>
      <xdr:spPr>
        <a:xfrm flipV="1">
          <a:off x="9427845" y="16270675"/>
          <a:ext cx="1270" cy="1239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108</xdr:row>
      <xdr:rowOff>25694</xdr:rowOff>
    </xdr:from>
    <xdr:ext cx="534377" cy="259045"/>
    <xdr:sp macro="" textlink="">
      <xdr:nvSpPr>
        <xdr:cNvPr id="421" name="【港湾・漁港】&#10;一人当たり有形固定資産（償却資産）額最小値テキスト">
          <a:extLst>
            <a:ext uri="{FF2B5EF4-FFF2-40B4-BE49-F238E27FC236}">
              <a16:creationId xmlns:a16="http://schemas.microsoft.com/office/drawing/2014/main" id="{645A9F43-FC3C-440B-8D50-640412E5D82C}"/>
            </a:ext>
          </a:extLst>
        </xdr:cNvPr>
        <xdr:cNvSpPr txBox="1"/>
      </xdr:nvSpPr>
      <xdr:spPr>
        <a:xfrm>
          <a:off x="9477375" y="17516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21867</xdr:rowOff>
    </xdr:from>
    <xdr:to>
      <xdr:col>55</xdr:col>
      <xdr:colOff>88900</xdr:colOff>
      <xdr:row>108</xdr:row>
      <xdr:rowOff>21867</xdr:rowOff>
    </xdr:to>
    <xdr:cxnSp macro="">
      <xdr:nvCxnSpPr>
        <xdr:cNvPr id="422" name="直線コネクタ 421">
          <a:extLst>
            <a:ext uri="{FF2B5EF4-FFF2-40B4-BE49-F238E27FC236}">
              <a16:creationId xmlns:a16="http://schemas.microsoft.com/office/drawing/2014/main" id="{EC922E42-D79A-4732-82F4-0E28FCEF80C5}"/>
            </a:ext>
          </a:extLst>
        </xdr:cNvPr>
        <xdr:cNvCxnSpPr/>
      </xdr:nvCxnSpPr>
      <xdr:spPr>
        <a:xfrm>
          <a:off x="9363075" y="17509767"/>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24852</xdr:rowOff>
    </xdr:from>
    <xdr:ext cx="599010" cy="259045"/>
    <xdr:sp macro="" textlink="">
      <xdr:nvSpPr>
        <xdr:cNvPr id="423" name="【港湾・漁港】&#10;一人当たり有形固定資産（償却資産）額最大値テキスト">
          <a:extLst>
            <a:ext uri="{FF2B5EF4-FFF2-40B4-BE49-F238E27FC236}">
              <a16:creationId xmlns:a16="http://schemas.microsoft.com/office/drawing/2014/main" id="{64E549B1-97C4-4F37-900D-75B584990238}"/>
            </a:ext>
          </a:extLst>
        </xdr:cNvPr>
        <xdr:cNvSpPr txBox="1"/>
      </xdr:nvSpPr>
      <xdr:spPr>
        <a:xfrm>
          <a:off x="9477375" y="16058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78175</xdr:rowOff>
    </xdr:from>
    <xdr:to>
      <xdr:col>55</xdr:col>
      <xdr:colOff>88900</xdr:colOff>
      <xdr:row>100</xdr:row>
      <xdr:rowOff>78175</xdr:rowOff>
    </xdr:to>
    <xdr:cxnSp macro="">
      <xdr:nvCxnSpPr>
        <xdr:cNvPr id="424" name="直線コネクタ 423">
          <a:extLst>
            <a:ext uri="{FF2B5EF4-FFF2-40B4-BE49-F238E27FC236}">
              <a16:creationId xmlns:a16="http://schemas.microsoft.com/office/drawing/2014/main" id="{0C8CD0BD-9F94-4A9C-83D8-A21F55C4EB95}"/>
            </a:ext>
          </a:extLst>
        </xdr:cNvPr>
        <xdr:cNvCxnSpPr/>
      </xdr:nvCxnSpPr>
      <xdr:spPr>
        <a:xfrm>
          <a:off x="9363075" y="1627067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105</xdr:row>
      <xdr:rowOff>165099</xdr:rowOff>
    </xdr:from>
    <xdr:ext cx="534377" cy="259045"/>
    <xdr:sp macro="" textlink="">
      <xdr:nvSpPr>
        <xdr:cNvPr id="425" name="【港湾・漁港】&#10;一人当たり有形固定資産（償却資産）額平均値テキスト">
          <a:extLst>
            <a:ext uri="{FF2B5EF4-FFF2-40B4-BE49-F238E27FC236}">
              <a16:creationId xmlns:a16="http://schemas.microsoft.com/office/drawing/2014/main" id="{922B2F59-8348-46C5-918F-E00F6BF13165}"/>
            </a:ext>
          </a:extLst>
        </xdr:cNvPr>
        <xdr:cNvSpPr txBox="1"/>
      </xdr:nvSpPr>
      <xdr:spPr>
        <a:xfrm>
          <a:off x="9477375" y="171640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15222</xdr:rowOff>
    </xdr:from>
    <xdr:to>
      <xdr:col>55</xdr:col>
      <xdr:colOff>50800</xdr:colOff>
      <xdr:row>106</xdr:row>
      <xdr:rowOff>116822</xdr:rowOff>
    </xdr:to>
    <xdr:sp macro="" textlink="">
      <xdr:nvSpPr>
        <xdr:cNvPr id="426" name="フローチャート: 判断 425">
          <a:extLst>
            <a:ext uri="{FF2B5EF4-FFF2-40B4-BE49-F238E27FC236}">
              <a16:creationId xmlns:a16="http://schemas.microsoft.com/office/drawing/2014/main" id="{EEB2E5B0-7384-4CB2-BAFF-177BE7419125}"/>
            </a:ext>
          </a:extLst>
        </xdr:cNvPr>
        <xdr:cNvSpPr/>
      </xdr:nvSpPr>
      <xdr:spPr>
        <a:xfrm>
          <a:off x="9401175" y="17176097"/>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19900</xdr:rowOff>
    </xdr:from>
    <xdr:to>
      <xdr:col>50</xdr:col>
      <xdr:colOff>165100</xdr:colOff>
      <xdr:row>106</xdr:row>
      <xdr:rowOff>121500</xdr:rowOff>
    </xdr:to>
    <xdr:sp macro="" textlink="">
      <xdr:nvSpPr>
        <xdr:cNvPr id="427" name="フローチャート: 判断 426">
          <a:extLst>
            <a:ext uri="{FF2B5EF4-FFF2-40B4-BE49-F238E27FC236}">
              <a16:creationId xmlns:a16="http://schemas.microsoft.com/office/drawing/2014/main" id="{47EEB03D-32A9-4460-853D-828D305A4372}"/>
            </a:ext>
          </a:extLst>
        </xdr:cNvPr>
        <xdr:cNvSpPr/>
      </xdr:nvSpPr>
      <xdr:spPr>
        <a:xfrm>
          <a:off x="8639175" y="171839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153760</xdr:rowOff>
    </xdr:from>
    <xdr:to>
      <xdr:col>46</xdr:col>
      <xdr:colOff>38100</xdr:colOff>
      <xdr:row>106</xdr:row>
      <xdr:rowOff>83910</xdr:rowOff>
    </xdr:to>
    <xdr:sp macro="" textlink="">
      <xdr:nvSpPr>
        <xdr:cNvPr id="428" name="フローチャート: 判断 427">
          <a:extLst>
            <a:ext uri="{FF2B5EF4-FFF2-40B4-BE49-F238E27FC236}">
              <a16:creationId xmlns:a16="http://schemas.microsoft.com/office/drawing/2014/main" id="{47D2AC88-787C-4031-98DE-2E7A410ABAD9}"/>
            </a:ext>
          </a:extLst>
        </xdr:cNvPr>
        <xdr:cNvSpPr/>
      </xdr:nvSpPr>
      <xdr:spPr>
        <a:xfrm>
          <a:off x="7839075" y="1715588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105437</xdr:rowOff>
    </xdr:from>
    <xdr:to>
      <xdr:col>41</xdr:col>
      <xdr:colOff>101600</xdr:colOff>
      <xdr:row>106</xdr:row>
      <xdr:rowOff>35587</xdr:rowOff>
    </xdr:to>
    <xdr:sp macro="" textlink="">
      <xdr:nvSpPr>
        <xdr:cNvPr id="429" name="フローチャート: 判断 428">
          <a:extLst>
            <a:ext uri="{FF2B5EF4-FFF2-40B4-BE49-F238E27FC236}">
              <a16:creationId xmlns:a16="http://schemas.microsoft.com/office/drawing/2014/main" id="{F736FCEF-DB45-4156-B36C-E1620EAFE928}"/>
            </a:ext>
          </a:extLst>
        </xdr:cNvPr>
        <xdr:cNvSpPr/>
      </xdr:nvSpPr>
      <xdr:spPr>
        <a:xfrm>
          <a:off x="7029450" y="1710438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44576</xdr:rowOff>
    </xdr:from>
    <xdr:to>
      <xdr:col>36</xdr:col>
      <xdr:colOff>165100</xdr:colOff>
      <xdr:row>106</xdr:row>
      <xdr:rowOff>146176</xdr:rowOff>
    </xdr:to>
    <xdr:sp macro="" textlink="">
      <xdr:nvSpPr>
        <xdr:cNvPr id="430" name="フローチャート: 判断 429">
          <a:extLst>
            <a:ext uri="{FF2B5EF4-FFF2-40B4-BE49-F238E27FC236}">
              <a16:creationId xmlns:a16="http://schemas.microsoft.com/office/drawing/2014/main" id="{889F0419-1A9A-4DB9-A726-68D338F9D169}"/>
            </a:ext>
          </a:extLst>
        </xdr:cNvPr>
        <xdr:cNvSpPr/>
      </xdr:nvSpPr>
      <xdr:spPr>
        <a:xfrm>
          <a:off x="6238875" y="1721180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1" name="テキスト ボックス 430">
          <a:extLst>
            <a:ext uri="{FF2B5EF4-FFF2-40B4-BE49-F238E27FC236}">
              <a16:creationId xmlns:a16="http://schemas.microsoft.com/office/drawing/2014/main" id="{EA447461-0615-4F20-B06A-B240CAAF9BEE}"/>
            </a:ext>
          </a:extLst>
        </xdr:cNvPr>
        <xdr:cNvSpPr txBox="1"/>
      </xdr:nvSpPr>
      <xdr:spPr>
        <a:xfrm>
          <a:off x="925830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2" name="テキスト ボックス 431">
          <a:extLst>
            <a:ext uri="{FF2B5EF4-FFF2-40B4-BE49-F238E27FC236}">
              <a16:creationId xmlns:a16="http://schemas.microsoft.com/office/drawing/2014/main" id="{40D8BD0B-3C48-43BC-8DE1-72DBEA508A35}"/>
            </a:ext>
          </a:extLst>
        </xdr:cNvPr>
        <xdr:cNvSpPr txBox="1"/>
      </xdr:nvSpPr>
      <xdr:spPr>
        <a:xfrm>
          <a:off x="8515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3" name="テキスト ボックス 432">
          <a:extLst>
            <a:ext uri="{FF2B5EF4-FFF2-40B4-BE49-F238E27FC236}">
              <a16:creationId xmlns:a16="http://schemas.microsoft.com/office/drawing/2014/main" id="{72A7B316-2F80-4DF3-97A9-2DFED016CAFC}"/>
            </a:ext>
          </a:extLst>
        </xdr:cNvPr>
        <xdr:cNvSpPr txBox="1"/>
      </xdr:nvSpPr>
      <xdr:spPr>
        <a:xfrm>
          <a:off x="7715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4" name="テキスト ボックス 433">
          <a:extLst>
            <a:ext uri="{FF2B5EF4-FFF2-40B4-BE49-F238E27FC236}">
              <a16:creationId xmlns:a16="http://schemas.microsoft.com/office/drawing/2014/main" id="{9549AA88-16AD-476E-AD8F-FBB06AB68670}"/>
            </a:ext>
          </a:extLst>
        </xdr:cNvPr>
        <xdr:cNvSpPr txBox="1"/>
      </xdr:nvSpPr>
      <xdr:spPr>
        <a:xfrm>
          <a:off x="690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AF72A76F-5BD8-43D1-8F3A-94B56462F4EC}"/>
            </a:ext>
          </a:extLst>
        </xdr:cNvPr>
        <xdr:cNvSpPr txBox="1"/>
      </xdr:nvSpPr>
      <xdr:spPr>
        <a:xfrm>
          <a:off x="6115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76592</xdr:rowOff>
    </xdr:from>
    <xdr:to>
      <xdr:col>55</xdr:col>
      <xdr:colOff>50800</xdr:colOff>
      <xdr:row>105</xdr:row>
      <xdr:rowOff>6742</xdr:rowOff>
    </xdr:to>
    <xdr:sp macro="" textlink="">
      <xdr:nvSpPr>
        <xdr:cNvPr id="436" name="楕円 435">
          <a:extLst>
            <a:ext uri="{FF2B5EF4-FFF2-40B4-BE49-F238E27FC236}">
              <a16:creationId xmlns:a16="http://schemas.microsoft.com/office/drawing/2014/main" id="{42FE087C-28A3-4493-B815-A60AED624AC1}"/>
            </a:ext>
          </a:extLst>
        </xdr:cNvPr>
        <xdr:cNvSpPr/>
      </xdr:nvSpPr>
      <xdr:spPr>
        <a:xfrm>
          <a:off x="9401175" y="16916792"/>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103</xdr:row>
      <xdr:rowOff>99469</xdr:rowOff>
    </xdr:from>
    <xdr:ext cx="599010" cy="259045"/>
    <xdr:sp macro="" textlink="">
      <xdr:nvSpPr>
        <xdr:cNvPr id="437" name="【港湾・漁港】&#10;一人当たり有形固定資産（償却資産）額該当値テキスト">
          <a:extLst>
            <a:ext uri="{FF2B5EF4-FFF2-40B4-BE49-F238E27FC236}">
              <a16:creationId xmlns:a16="http://schemas.microsoft.com/office/drawing/2014/main" id="{B34B4336-5BC6-4405-8314-AAD0CEF2FBBC}"/>
            </a:ext>
          </a:extLst>
        </xdr:cNvPr>
        <xdr:cNvSpPr txBox="1"/>
      </xdr:nvSpPr>
      <xdr:spPr>
        <a:xfrm>
          <a:off x="9477375" y="16780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82308</xdr:rowOff>
    </xdr:from>
    <xdr:to>
      <xdr:col>50</xdr:col>
      <xdr:colOff>165100</xdr:colOff>
      <xdr:row>105</xdr:row>
      <xdr:rowOff>12458</xdr:rowOff>
    </xdr:to>
    <xdr:sp macro="" textlink="">
      <xdr:nvSpPr>
        <xdr:cNvPr id="438" name="楕円 437">
          <a:extLst>
            <a:ext uri="{FF2B5EF4-FFF2-40B4-BE49-F238E27FC236}">
              <a16:creationId xmlns:a16="http://schemas.microsoft.com/office/drawing/2014/main" id="{FCBD959D-DCF7-4232-9682-A7AC489513B4}"/>
            </a:ext>
          </a:extLst>
        </xdr:cNvPr>
        <xdr:cNvSpPr/>
      </xdr:nvSpPr>
      <xdr:spPr>
        <a:xfrm>
          <a:off x="8639175" y="16925683"/>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127392</xdr:rowOff>
    </xdr:from>
    <xdr:to>
      <xdr:col>55</xdr:col>
      <xdr:colOff>0</xdr:colOff>
      <xdr:row>104</xdr:row>
      <xdr:rowOff>133108</xdr:rowOff>
    </xdr:to>
    <xdr:cxnSp macro="">
      <xdr:nvCxnSpPr>
        <xdr:cNvPr id="439" name="直線コネクタ 438">
          <a:extLst>
            <a:ext uri="{FF2B5EF4-FFF2-40B4-BE49-F238E27FC236}">
              <a16:creationId xmlns:a16="http://schemas.microsoft.com/office/drawing/2014/main" id="{8B867889-2C6B-4186-ADA4-342469277048}"/>
            </a:ext>
          </a:extLst>
        </xdr:cNvPr>
        <xdr:cNvCxnSpPr/>
      </xdr:nvCxnSpPr>
      <xdr:spPr>
        <a:xfrm flipV="1">
          <a:off x="8686800" y="16964417"/>
          <a:ext cx="74295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87926</xdr:rowOff>
    </xdr:from>
    <xdr:to>
      <xdr:col>46</xdr:col>
      <xdr:colOff>38100</xdr:colOff>
      <xdr:row>105</xdr:row>
      <xdr:rowOff>18076</xdr:rowOff>
    </xdr:to>
    <xdr:sp macro="" textlink="">
      <xdr:nvSpPr>
        <xdr:cNvPr id="440" name="楕円 439">
          <a:extLst>
            <a:ext uri="{FF2B5EF4-FFF2-40B4-BE49-F238E27FC236}">
              <a16:creationId xmlns:a16="http://schemas.microsoft.com/office/drawing/2014/main" id="{FE8DA3A9-4A04-419D-9CFA-A5DBF26876D9}"/>
            </a:ext>
          </a:extLst>
        </xdr:cNvPr>
        <xdr:cNvSpPr/>
      </xdr:nvSpPr>
      <xdr:spPr>
        <a:xfrm>
          <a:off x="7839075" y="1692495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133108</xdr:rowOff>
    </xdr:from>
    <xdr:to>
      <xdr:col>50</xdr:col>
      <xdr:colOff>114300</xdr:colOff>
      <xdr:row>104</xdr:row>
      <xdr:rowOff>138726</xdr:rowOff>
    </xdr:to>
    <xdr:cxnSp macro="">
      <xdr:nvCxnSpPr>
        <xdr:cNvPr id="441" name="直線コネクタ 440">
          <a:extLst>
            <a:ext uri="{FF2B5EF4-FFF2-40B4-BE49-F238E27FC236}">
              <a16:creationId xmlns:a16="http://schemas.microsoft.com/office/drawing/2014/main" id="{79F56CAC-D6DB-4985-8EA9-23B4496F704A}"/>
            </a:ext>
          </a:extLst>
        </xdr:cNvPr>
        <xdr:cNvCxnSpPr/>
      </xdr:nvCxnSpPr>
      <xdr:spPr>
        <a:xfrm flipV="1">
          <a:off x="7886700" y="16973308"/>
          <a:ext cx="800100" cy="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92385</xdr:rowOff>
    </xdr:from>
    <xdr:to>
      <xdr:col>41</xdr:col>
      <xdr:colOff>101600</xdr:colOff>
      <xdr:row>105</xdr:row>
      <xdr:rowOff>22535</xdr:rowOff>
    </xdr:to>
    <xdr:sp macro="" textlink="">
      <xdr:nvSpPr>
        <xdr:cNvPr id="442" name="楕円 441">
          <a:extLst>
            <a:ext uri="{FF2B5EF4-FFF2-40B4-BE49-F238E27FC236}">
              <a16:creationId xmlns:a16="http://schemas.microsoft.com/office/drawing/2014/main" id="{62AD42A0-FFDD-4916-A5EF-7A6E26441329}"/>
            </a:ext>
          </a:extLst>
        </xdr:cNvPr>
        <xdr:cNvSpPr/>
      </xdr:nvSpPr>
      <xdr:spPr>
        <a:xfrm>
          <a:off x="7029450" y="1693258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138726</xdr:rowOff>
    </xdr:from>
    <xdr:to>
      <xdr:col>45</xdr:col>
      <xdr:colOff>177800</xdr:colOff>
      <xdr:row>104</xdr:row>
      <xdr:rowOff>143185</xdr:rowOff>
    </xdr:to>
    <xdr:cxnSp macro="">
      <xdr:nvCxnSpPr>
        <xdr:cNvPr id="443" name="直線コネクタ 442">
          <a:extLst>
            <a:ext uri="{FF2B5EF4-FFF2-40B4-BE49-F238E27FC236}">
              <a16:creationId xmlns:a16="http://schemas.microsoft.com/office/drawing/2014/main" id="{FE787A75-0A17-41B0-8E2B-8C52403204B4}"/>
            </a:ext>
          </a:extLst>
        </xdr:cNvPr>
        <xdr:cNvCxnSpPr/>
      </xdr:nvCxnSpPr>
      <xdr:spPr>
        <a:xfrm flipV="1">
          <a:off x="7077075" y="16982101"/>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112627</xdr:rowOff>
    </xdr:from>
    <xdr:ext cx="534377" cy="259045"/>
    <xdr:sp macro="" textlink="">
      <xdr:nvSpPr>
        <xdr:cNvPr id="444" name="n_1aveValue【港湾・漁港】&#10;一人当たり有形固定資産（償却資産）額">
          <a:extLst>
            <a:ext uri="{FF2B5EF4-FFF2-40B4-BE49-F238E27FC236}">
              <a16:creationId xmlns:a16="http://schemas.microsoft.com/office/drawing/2014/main" id="{691D8B27-631B-4EB3-8765-BD9364830B2C}"/>
            </a:ext>
          </a:extLst>
        </xdr:cNvPr>
        <xdr:cNvSpPr txBox="1"/>
      </xdr:nvSpPr>
      <xdr:spPr>
        <a:xfrm>
          <a:off x="8429136" y="1727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75037</xdr:rowOff>
    </xdr:from>
    <xdr:ext cx="534377" cy="259045"/>
    <xdr:sp macro="" textlink="">
      <xdr:nvSpPr>
        <xdr:cNvPr id="445" name="n_2aveValue【港湾・漁港】&#10;一人当たり有形固定資産（償却資産）額">
          <a:extLst>
            <a:ext uri="{FF2B5EF4-FFF2-40B4-BE49-F238E27FC236}">
              <a16:creationId xmlns:a16="http://schemas.microsoft.com/office/drawing/2014/main" id="{F4CB449C-EB95-45CC-9C69-6D766EA748CD}"/>
            </a:ext>
          </a:extLst>
        </xdr:cNvPr>
        <xdr:cNvSpPr txBox="1"/>
      </xdr:nvSpPr>
      <xdr:spPr>
        <a:xfrm>
          <a:off x="7648086" y="1723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26714</xdr:rowOff>
    </xdr:from>
    <xdr:ext cx="534377" cy="259045"/>
    <xdr:sp macro="" textlink="">
      <xdr:nvSpPr>
        <xdr:cNvPr id="446" name="n_3aveValue【港湾・漁港】&#10;一人当たり有形固定資産（償却資産）額">
          <a:extLst>
            <a:ext uri="{FF2B5EF4-FFF2-40B4-BE49-F238E27FC236}">
              <a16:creationId xmlns:a16="http://schemas.microsoft.com/office/drawing/2014/main" id="{614518BA-F9B0-41EF-9F3C-0073C3D90E8D}"/>
            </a:ext>
          </a:extLst>
        </xdr:cNvPr>
        <xdr:cNvSpPr txBox="1"/>
      </xdr:nvSpPr>
      <xdr:spPr>
        <a:xfrm>
          <a:off x="6847986" y="17193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104</xdr:row>
      <xdr:rowOff>162703</xdr:rowOff>
    </xdr:from>
    <xdr:ext cx="534377" cy="259045"/>
    <xdr:sp macro="" textlink="">
      <xdr:nvSpPr>
        <xdr:cNvPr id="447" name="n_4aveValue【港湾・漁港】&#10;一人当たり有形固定資産（償却資産）額">
          <a:extLst>
            <a:ext uri="{FF2B5EF4-FFF2-40B4-BE49-F238E27FC236}">
              <a16:creationId xmlns:a16="http://schemas.microsoft.com/office/drawing/2014/main" id="{7E237A63-5A77-4533-A263-E6C23460C706}"/>
            </a:ext>
          </a:extLst>
        </xdr:cNvPr>
        <xdr:cNvSpPr txBox="1"/>
      </xdr:nvSpPr>
      <xdr:spPr>
        <a:xfrm>
          <a:off x="6038361" y="16999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103</xdr:row>
      <xdr:rowOff>28985</xdr:rowOff>
    </xdr:from>
    <xdr:ext cx="599010" cy="259045"/>
    <xdr:sp macro="" textlink="">
      <xdr:nvSpPr>
        <xdr:cNvPr id="448" name="n_1mainValue【港湾・漁港】&#10;一人当たり有形固定資産（償却資産）額">
          <a:extLst>
            <a:ext uri="{FF2B5EF4-FFF2-40B4-BE49-F238E27FC236}">
              <a16:creationId xmlns:a16="http://schemas.microsoft.com/office/drawing/2014/main" id="{24E54368-F372-49A8-B065-E1D5039B0713}"/>
            </a:ext>
          </a:extLst>
        </xdr:cNvPr>
        <xdr:cNvSpPr txBox="1"/>
      </xdr:nvSpPr>
      <xdr:spPr>
        <a:xfrm>
          <a:off x="8399995" y="16704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103</xdr:row>
      <xdr:rowOff>34603</xdr:rowOff>
    </xdr:from>
    <xdr:ext cx="599010" cy="259045"/>
    <xdr:sp macro="" textlink="">
      <xdr:nvSpPr>
        <xdr:cNvPr id="449" name="n_2mainValue【港湾・漁港】&#10;一人当たり有形固定資産（償却資産）額">
          <a:extLst>
            <a:ext uri="{FF2B5EF4-FFF2-40B4-BE49-F238E27FC236}">
              <a16:creationId xmlns:a16="http://schemas.microsoft.com/office/drawing/2014/main" id="{8CEA9C01-94F3-412C-869D-2EE6D3E67DBE}"/>
            </a:ext>
          </a:extLst>
        </xdr:cNvPr>
        <xdr:cNvSpPr txBox="1"/>
      </xdr:nvSpPr>
      <xdr:spPr>
        <a:xfrm>
          <a:off x="7609420" y="16709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103</xdr:row>
      <xdr:rowOff>39062</xdr:rowOff>
    </xdr:from>
    <xdr:ext cx="599010" cy="259045"/>
    <xdr:sp macro="" textlink="">
      <xdr:nvSpPr>
        <xdr:cNvPr id="450" name="n_3mainValue【港湾・漁港】&#10;一人当たり有形固定資産（償却資産）額">
          <a:extLst>
            <a:ext uri="{FF2B5EF4-FFF2-40B4-BE49-F238E27FC236}">
              <a16:creationId xmlns:a16="http://schemas.microsoft.com/office/drawing/2014/main" id="{24D395E1-EAC0-4B5D-997D-B0676DD395B1}"/>
            </a:ext>
          </a:extLst>
        </xdr:cNvPr>
        <xdr:cNvSpPr txBox="1"/>
      </xdr:nvSpPr>
      <xdr:spPr>
        <a:xfrm>
          <a:off x="6818845" y="1671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1" name="正方形/長方形 450">
          <a:extLst>
            <a:ext uri="{FF2B5EF4-FFF2-40B4-BE49-F238E27FC236}">
              <a16:creationId xmlns:a16="http://schemas.microsoft.com/office/drawing/2014/main" id="{1F67C152-3DA7-4B42-8183-C35B3DDA1A26}"/>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452" name="正方形/長方形 451">
          <a:extLst>
            <a:ext uri="{FF2B5EF4-FFF2-40B4-BE49-F238E27FC236}">
              <a16:creationId xmlns:a16="http://schemas.microsoft.com/office/drawing/2014/main" id="{9C98103A-DC34-4CC7-BFC7-09A09DF182D0}"/>
            </a:ext>
          </a:extLst>
        </xdr:cNvPr>
        <xdr:cNvSpPr/>
      </xdr:nvSpPr>
      <xdr:spPr>
        <a:xfrm>
          <a:off x="11658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453" name="正方形/長方形 452">
          <a:extLst>
            <a:ext uri="{FF2B5EF4-FFF2-40B4-BE49-F238E27FC236}">
              <a16:creationId xmlns:a16="http://schemas.microsoft.com/office/drawing/2014/main" id="{BD2814AB-466D-441B-8736-4AAA81062270}"/>
            </a:ext>
          </a:extLst>
        </xdr:cNvPr>
        <xdr:cNvSpPr/>
      </xdr:nvSpPr>
      <xdr:spPr>
        <a:xfrm>
          <a:off x="11658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28</xdr:row>
      <xdr:rowOff>50800</xdr:rowOff>
    </xdr:from>
    <xdr:to>
      <xdr:col>84</xdr:col>
      <xdr:colOff>127000</xdr:colOff>
      <xdr:row>29</xdr:row>
      <xdr:rowOff>133350</xdr:rowOff>
    </xdr:to>
    <xdr:sp macro="" textlink="">
      <xdr:nvSpPr>
        <xdr:cNvPr id="454" name="正方形/長方形 453">
          <a:extLst>
            <a:ext uri="{FF2B5EF4-FFF2-40B4-BE49-F238E27FC236}">
              <a16:creationId xmlns:a16="http://schemas.microsoft.com/office/drawing/2014/main" id="{D2E6B1CA-1E24-48A5-A6FF-5DA6FAE18953}"/>
            </a:ext>
          </a:extLst>
        </xdr:cNvPr>
        <xdr:cNvSpPr/>
      </xdr:nvSpPr>
      <xdr:spPr>
        <a:xfrm>
          <a:off x="131540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29</xdr:row>
      <xdr:rowOff>82550</xdr:rowOff>
    </xdr:from>
    <xdr:to>
      <xdr:col>84</xdr:col>
      <xdr:colOff>127000</xdr:colOff>
      <xdr:row>30</xdr:row>
      <xdr:rowOff>165100</xdr:rowOff>
    </xdr:to>
    <xdr:sp macro="" textlink="">
      <xdr:nvSpPr>
        <xdr:cNvPr id="455" name="正方形/長方形 454">
          <a:extLst>
            <a:ext uri="{FF2B5EF4-FFF2-40B4-BE49-F238E27FC236}">
              <a16:creationId xmlns:a16="http://schemas.microsoft.com/office/drawing/2014/main" id="{5927FE08-8F05-4E39-8504-756B5072AFCF}"/>
            </a:ext>
          </a:extLst>
        </xdr:cNvPr>
        <xdr:cNvSpPr/>
      </xdr:nvSpPr>
      <xdr:spPr>
        <a:xfrm>
          <a:off x="131540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6" name="正方形/長方形 455">
          <a:extLst>
            <a:ext uri="{FF2B5EF4-FFF2-40B4-BE49-F238E27FC236}">
              <a16:creationId xmlns:a16="http://schemas.microsoft.com/office/drawing/2014/main" id="{CB7B619D-E467-4E3B-BB77-0845A63D75FF}"/>
            </a:ext>
          </a:extLst>
        </xdr:cNvPr>
        <xdr:cNvSpPr/>
      </xdr:nvSpPr>
      <xdr:spPr>
        <a:xfrm>
          <a:off x="112109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7" name="テキスト ボックス 456">
          <a:extLst>
            <a:ext uri="{FF2B5EF4-FFF2-40B4-BE49-F238E27FC236}">
              <a16:creationId xmlns:a16="http://schemas.microsoft.com/office/drawing/2014/main" id="{E8C14B73-CDDE-4DE6-BCDA-82BE61660161}"/>
            </a:ext>
          </a:extLst>
        </xdr:cNvPr>
        <xdr:cNvSpPr txBox="1"/>
      </xdr:nvSpPr>
      <xdr:spPr>
        <a:xfrm>
          <a:off x="11172825"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58" name="直線コネクタ 457">
          <a:extLst>
            <a:ext uri="{FF2B5EF4-FFF2-40B4-BE49-F238E27FC236}">
              <a16:creationId xmlns:a16="http://schemas.microsoft.com/office/drawing/2014/main" id="{D57A2065-2D6D-4F4D-AF1E-2EC21933C863}"/>
            </a:ext>
          </a:extLst>
        </xdr:cNvPr>
        <xdr:cNvCxnSpPr/>
      </xdr:nvCxnSpPr>
      <xdr:spPr>
        <a:xfrm>
          <a:off x="11210925" y="7200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59" name="テキスト ボックス 458">
          <a:extLst>
            <a:ext uri="{FF2B5EF4-FFF2-40B4-BE49-F238E27FC236}">
              <a16:creationId xmlns:a16="http://schemas.microsoft.com/office/drawing/2014/main" id="{35E5AF04-6FFB-4647-82BB-823FCDF50679}"/>
            </a:ext>
          </a:extLst>
        </xdr:cNvPr>
        <xdr:cNvSpPr txBox="1"/>
      </xdr:nvSpPr>
      <xdr:spPr>
        <a:xfrm>
          <a:off x="107945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60" name="直線コネクタ 459">
          <a:extLst>
            <a:ext uri="{FF2B5EF4-FFF2-40B4-BE49-F238E27FC236}">
              <a16:creationId xmlns:a16="http://schemas.microsoft.com/office/drawing/2014/main" id="{88BE4F14-C2E8-4003-9323-36764C84D4DF}"/>
            </a:ext>
          </a:extLst>
        </xdr:cNvPr>
        <xdr:cNvCxnSpPr/>
      </xdr:nvCxnSpPr>
      <xdr:spPr>
        <a:xfrm>
          <a:off x="11210925" y="67722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61" name="テキスト ボックス 460">
          <a:extLst>
            <a:ext uri="{FF2B5EF4-FFF2-40B4-BE49-F238E27FC236}">
              <a16:creationId xmlns:a16="http://schemas.microsoft.com/office/drawing/2014/main" id="{5593F59F-FA3B-440C-B2F0-5C8B981B2442}"/>
            </a:ext>
          </a:extLst>
        </xdr:cNvPr>
        <xdr:cNvSpPr txBox="1"/>
      </xdr:nvSpPr>
      <xdr:spPr>
        <a:xfrm>
          <a:off x="10794546" y="663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62" name="直線コネクタ 461">
          <a:extLst>
            <a:ext uri="{FF2B5EF4-FFF2-40B4-BE49-F238E27FC236}">
              <a16:creationId xmlns:a16="http://schemas.microsoft.com/office/drawing/2014/main" id="{8F15DAF1-DA92-4A37-8940-E90D2B3EED0C}"/>
            </a:ext>
          </a:extLst>
        </xdr:cNvPr>
        <xdr:cNvCxnSpPr/>
      </xdr:nvCxnSpPr>
      <xdr:spPr>
        <a:xfrm>
          <a:off x="11210925" y="63341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63" name="テキスト ボックス 462">
          <a:extLst>
            <a:ext uri="{FF2B5EF4-FFF2-40B4-BE49-F238E27FC236}">
              <a16:creationId xmlns:a16="http://schemas.microsoft.com/office/drawing/2014/main" id="{947E2D17-5122-4AE4-9183-F90ECB947E85}"/>
            </a:ext>
          </a:extLst>
        </xdr:cNvPr>
        <xdr:cNvSpPr txBox="1"/>
      </xdr:nvSpPr>
      <xdr:spPr>
        <a:xfrm>
          <a:off x="10845966" y="6198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64" name="直線コネクタ 463">
          <a:extLst>
            <a:ext uri="{FF2B5EF4-FFF2-40B4-BE49-F238E27FC236}">
              <a16:creationId xmlns:a16="http://schemas.microsoft.com/office/drawing/2014/main" id="{C6EAD568-0CDD-4D55-BC78-66044C866754}"/>
            </a:ext>
          </a:extLst>
        </xdr:cNvPr>
        <xdr:cNvCxnSpPr/>
      </xdr:nvCxnSpPr>
      <xdr:spPr>
        <a:xfrm>
          <a:off x="11210925" y="5905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65" name="テキスト ボックス 464">
          <a:extLst>
            <a:ext uri="{FF2B5EF4-FFF2-40B4-BE49-F238E27FC236}">
              <a16:creationId xmlns:a16="http://schemas.microsoft.com/office/drawing/2014/main" id="{34F3758D-9361-489D-9140-DFAD40F53C2C}"/>
            </a:ext>
          </a:extLst>
        </xdr:cNvPr>
        <xdr:cNvSpPr txBox="1"/>
      </xdr:nvSpPr>
      <xdr:spPr>
        <a:xfrm>
          <a:off x="10845966" y="5769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66" name="直線コネクタ 465">
          <a:extLst>
            <a:ext uri="{FF2B5EF4-FFF2-40B4-BE49-F238E27FC236}">
              <a16:creationId xmlns:a16="http://schemas.microsoft.com/office/drawing/2014/main" id="{6607B580-2078-4876-A5A4-C03D4F47A89D}"/>
            </a:ext>
          </a:extLst>
        </xdr:cNvPr>
        <xdr:cNvCxnSpPr/>
      </xdr:nvCxnSpPr>
      <xdr:spPr>
        <a:xfrm>
          <a:off x="11210925" y="5476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67" name="テキスト ボックス 466">
          <a:extLst>
            <a:ext uri="{FF2B5EF4-FFF2-40B4-BE49-F238E27FC236}">
              <a16:creationId xmlns:a16="http://schemas.microsoft.com/office/drawing/2014/main" id="{7F06B579-9017-4A7F-8506-E9031D8159EC}"/>
            </a:ext>
          </a:extLst>
        </xdr:cNvPr>
        <xdr:cNvSpPr txBox="1"/>
      </xdr:nvSpPr>
      <xdr:spPr>
        <a:xfrm>
          <a:off x="10845966" y="5341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68" name="直線コネクタ 467">
          <a:extLst>
            <a:ext uri="{FF2B5EF4-FFF2-40B4-BE49-F238E27FC236}">
              <a16:creationId xmlns:a16="http://schemas.microsoft.com/office/drawing/2014/main" id="{7993D347-7CE8-4834-BBC2-C054064BA91E}"/>
            </a:ext>
          </a:extLst>
        </xdr:cNvPr>
        <xdr:cNvCxnSpPr/>
      </xdr:nvCxnSpPr>
      <xdr:spPr>
        <a:xfrm>
          <a:off x="11210925" y="5038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69" name="テキスト ボックス 468">
          <a:extLst>
            <a:ext uri="{FF2B5EF4-FFF2-40B4-BE49-F238E27FC236}">
              <a16:creationId xmlns:a16="http://schemas.microsoft.com/office/drawing/2014/main" id="{A210C5A4-230B-4B43-8A9F-6A8C83183D6B}"/>
            </a:ext>
          </a:extLst>
        </xdr:cNvPr>
        <xdr:cNvSpPr txBox="1"/>
      </xdr:nvSpPr>
      <xdr:spPr>
        <a:xfrm>
          <a:off x="10845966"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0" name="【空港】&#10;有形固定資産減価償却率グラフ枠">
          <a:extLst>
            <a:ext uri="{FF2B5EF4-FFF2-40B4-BE49-F238E27FC236}">
              <a16:creationId xmlns:a16="http://schemas.microsoft.com/office/drawing/2014/main" id="{70AE19A4-4BC9-4073-BE9F-3DCAF64A7452}"/>
            </a:ext>
          </a:extLst>
        </xdr:cNvPr>
        <xdr:cNvSpPr/>
      </xdr:nvSpPr>
      <xdr:spPr>
        <a:xfrm>
          <a:off x="112109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140208</xdr:rowOff>
    </xdr:from>
    <xdr:to>
      <xdr:col>85</xdr:col>
      <xdr:colOff>126364</xdr:colOff>
      <xdr:row>41</xdr:row>
      <xdr:rowOff>119634</xdr:rowOff>
    </xdr:to>
    <xdr:cxnSp macro="">
      <xdr:nvCxnSpPr>
        <xdr:cNvPr id="471" name="直線コネクタ 470">
          <a:extLst>
            <a:ext uri="{FF2B5EF4-FFF2-40B4-BE49-F238E27FC236}">
              <a16:creationId xmlns:a16="http://schemas.microsoft.com/office/drawing/2014/main" id="{DB1DEC48-C216-406D-BF0C-2AB02F679A6C}"/>
            </a:ext>
          </a:extLst>
        </xdr:cNvPr>
        <xdr:cNvCxnSpPr/>
      </xdr:nvCxnSpPr>
      <xdr:spPr>
        <a:xfrm flipV="1">
          <a:off x="14695170" y="5486908"/>
          <a:ext cx="1269" cy="127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41</xdr:row>
      <xdr:rowOff>123461</xdr:rowOff>
    </xdr:from>
    <xdr:ext cx="405111" cy="259045"/>
    <xdr:sp macro="" textlink="">
      <xdr:nvSpPr>
        <xdr:cNvPr id="472" name="【空港】&#10;有形固定資産減価償却率最小値テキスト">
          <a:extLst>
            <a:ext uri="{FF2B5EF4-FFF2-40B4-BE49-F238E27FC236}">
              <a16:creationId xmlns:a16="http://schemas.microsoft.com/office/drawing/2014/main" id="{9505E55C-9DA5-4E6E-8BE5-69F4653AEE86}"/>
            </a:ext>
          </a:extLst>
        </xdr:cNvPr>
        <xdr:cNvSpPr txBox="1"/>
      </xdr:nvSpPr>
      <xdr:spPr>
        <a:xfrm>
          <a:off x="14744700" y="6765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119634</xdr:rowOff>
    </xdr:from>
    <xdr:to>
      <xdr:col>86</xdr:col>
      <xdr:colOff>25400</xdr:colOff>
      <xdr:row>41</xdr:row>
      <xdr:rowOff>119634</xdr:rowOff>
    </xdr:to>
    <xdr:cxnSp macro="">
      <xdr:nvCxnSpPr>
        <xdr:cNvPr id="473" name="直線コネクタ 472">
          <a:extLst>
            <a:ext uri="{FF2B5EF4-FFF2-40B4-BE49-F238E27FC236}">
              <a16:creationId xmlns:a16="http://schemas.microsoft.com/office/drawing/2014/main" id="{0426F9FE-5342-43C1-B972-FB4EE17AF2D5}"/>
            </a:ext>
          </a:extLst>
        </xdr:cNvPr>
        <xdr:cNvCxnSpPr/>
      </xdr:nvCxnSpPr>
      <xdr:spPr>
        <a:xfrm>
          <a:off x="14611350" y="676173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86885</xdr:rowOff>
    </xdr:from>
    <xdr:ext cx="405111" cy="259045"/>
    <xdr:sp macro="" textlink="">
      <xdr:nvSpPr>
        <xdr:cNvPr id="474" name="【空港】&#10;有形固定資産減価償却率最大値テキスト">
          <a:extLst>
            <a:ext uri="{FF2B5EF4-FFF2-40B4-BE49-F238E27FC236}">
              <a16:creationId xmlns:a16="http://schemas.microsoft.com/office/drawing/2014/main" id="{58216AD4-0619-4F9F-937C-308B57667124}"/>
            </a:ext>
          </a:extLst>
        </xdr:cNvPr>
        <xdr:cNvSpPr txBox="1"/>
      </xdr:nvSpPr>
      <xdr:spPr>
        <a:xfrm>
          <a:off x="14744700" y="5265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140208</xdr:rowOff>
    </xdr:from>
    <xdr:to>
      <xdr:col>86</xdr:col>
      <xdr:colOff>25400</xdr:colOff>
      <xdr:row>33</xdr:row>
      <xdr:rowOff>140208</xdr:rowOff>
    </xdr:to>
    <xdr:cxnSp macro="">
      <xdr:nvCxnSpPr>
        <xdr:cNvPr id="475" name="直線コネクタ 474">
          <a:extLst>
            <a:ext uri="{FF2B5EF4-FFF2-40B4-BE49-F238E27FC236}">
              <a16:creationId xmlns:a16="http://schemas.microsoft.com/office/drawing/2014/main" id="{8956E6CE-2241-4866-81AE-A93C3CB9F22F}"/>
            </a:ext>
          </a:extLst>
        </xdr:cNvPr>
        <xdr:cNvCxnSpPr/>
      </xdr:nvCxnSpPr>
      <xdr:spPr>
        <a:xfrm>
          <a:off x="14611350" y="548690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12971</xdr:rowOff>
    </xdr:from>
    <xdr:ext cx="405111" cy="259045"/>
    <xdr:sp macro="" textlink="">
      <xdr:nvSpPr>
        <xdr:cNvPr id="476" name="【空港】&#10;有形固定資産減価償却率平均値テキスト">
          <a:extLst>
            <a:ext uri="{FF2B5EF4-FFF2-40B4-BE49-F238E27FC236}">
              <a16:creationId xmlns:a16="http://schemas.microsoft.com/office/drawing/2014/main" id="{B32BAC23-7964-4A0E-A747-6EADADD52970}"/>
            </a:ext>
          </a:extLst>
        </xdr:cNvPr>
        <xdr:cNvSpPr txBox="1"/>
      </xdr:nvSpPr>
      <xdr:spPr>
        <a:xfrm>
          <a:off x="14744700" y="5839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34544</xdr:rowOff>
    </xdr:from>
    <xdr:to>
      <xdr:col>85</xdr:col>
      <xdr:colOff>177800</xdr:colOff>
      <xdr:row>36</xdr:row>
      <xdr:rowOff>136144</xdr:rowOff>
    </xdr:to>
    <xdr:sp macro="" textlink="">
      <xdr:nvSpPr>
        <xdr:cNvPr id="477" name="フローチャート: 判断 476">
          <a:extLst>
            <a:ext uri="{FF2B5EF4-FFF2-40B4-BE49-F238E27FC236}">
              <a16:creationId xmlns:a16="http://schemas.microsoft.com/office/drawing/2014/main" id="{A1B2E0CA-6EA6-4BBD-B4C1-21181B0BD2DF}"/>
            </a:ext>
          </a:extLst>
        </xdr:cNvPr>
        <xdr:cNvSpPr/>
      </xdr:nvSpPr>
      <xdr:spPr>
        <a:xfrm>
          <a:off x="14649450" y="586066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169418</xdr:rowOff>
    </xdr:from>
    <xdr:to>
      <xdr:col>81</xdr:col>
      <xdr:colOff>101600</xdr:colOff>
      <xdr:row>36</xdr:row>
      <xdr:rowOff>99568</xdr:rowOff>
    </xdr:to>
    <xdr:sp macro="" textlink="">
      <xdr:nvSpPr>
        <xdr:cNvPr id="478" name="フローチャート: 判断 477">
          <a:extLst>
            <a:ext uri="{FF2B5EF4-FFF2-40B4-BE49-F238E27FC236}">
              <a16:creationId xmlns:a16="http://schemas.microsoft.com/office/drawing/2014/main" id="{24060186-D511-463E-B728-5D276720DB3B}"/>
            </a:ext>
          </a:extLst>
        </xdr:cNvPr>
        <xdr:cNvSpPr/>
      </xdr:nvSpPr>
      <xdr:spPr>
        <a:xfrm>
          <a:off x="13887450" y="582726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151130</xdr:rowOff>
    </xdr:from>
    <xdr:to>
      <xdr:col>76</xdr:col>
      <xdr:colOff>165100</xdr:colOff>
      <xdr:row>36</xdr:row>
      <xdr:rowOff>81280</xdr:rowOff>
    </xdr:to>
    <xdr:sp macro="" textlink="">
      <xdr:nvSpPr>
        <xdr:cNvPr id="479" name="フローチャート: 判断 478">
          <a:extLst>
            <a:ext uri="{FF2B5EF4-FFF2-40B4-BE49-F238E27FC236}">
              <a16:creationId xmlns:a16="http://schemas.microsoft.com/office/drawing/2014/main" id="{2CC89661-1E60-4786-8D09-9A59AB8B607F}"/>
            </a:ext>
          </a:extLst>
        </xdr:cNvPr>
        <xdr:cNvSpPr/>
      </xdr:nvSpPr>
      <xdr:spPr>
        <a:xfrm>
          <a:off x="13096875" y="581850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148844</xdr:rowOff>
    </xdr:from>
    <xdr:to>
      <xdr:col>72</xdr:col>
      <xdr:colOff>38100</xdr:colOff>
      <xdr:row>36</xdr:row>
      <xdr:rowOff>78994</xdr:rowOff>
    </xdr:to>
    <xdr:sp macro="" textlink="">
      <xdr:nvSpPr>
        <xdr:cNvPr id="480" name="フローチャート: 判断 479">
          <a:extLst>
            <a:ext uri="{FF2B5EF4-FFF2-40B4-BE49-F238E27FC236}">
              <a16:creationId xmlns:a16="http://schemas.microsoft.com/office/drawing/2014/main" id="{E65BD064-0E10-4E65-B306-A75159FF8772}"/>
            </a:ext>
          </a:extLst>
        </xdr:cNvPr>
        <xdr:cNvSpPr/>
      </xdr:nvSpPr>
      <xdr:spPr>
        <a:xfrm>
          <a:off x="12296775" y="581304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48260</xdr:rowOff>
    </xdr:from>
    <xdr:to>
      <xdr:col>67</xdr:col>
      <xdr:colOff>101600</xdr:colOff>
      <xdr:row>37</xdr:row>
      <xdr:rowOff>149860</xdr:rowOff>
    </xdr:to>
    <xdr:sp macro="" textlink="">
      <xdr:nvSpPr>
        <xdr:cNvPr id="481" name="フローチャート: 判断 480">
          <a:extLst>
            <a:ext uri="{FF2B5EF4-FFF2-40B4-BE49-F238E27FC236}">
              <a16:creationId xmlns:a16="http://schemas.microsoft.com/office/drawing/2014/main" id="{BD4ED6B7-8146-4AB0-8794-8353E6CF4940}"/>
            </a:ext>
          </a:extLst>
        </xdr:cNvPr>
        <xdr:cNvSpPr/>
      </xdr:nvSpPr>
      <xdr:spPr>
        <a:xfrm>
          <a:off x="11487150" y="603631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15C09674-5704-4139-AF5B-AD91FC3E0057}"/>
            </a:ext>
          </a:extLst>
        </xdr:cNvPr>
        <xdr:cNvSpPr txBox="1"/>
      </xdr:nvSpPr>
      <xdr:spPr>
        <a:xfrm>
          <a:off x="1452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7769EE66-F873-4D12-8395-9EEE5B2FEDEF}"/>
            </a:ext>
          </a:extLst>
        </xdr:cNvPr>
        <xdr:cNvSpPr txBox="1"/>
      </xdr:nvSpPr>
      <xdr:spPr>
        <a:xfrm>
          <a:off x="13763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35CF6CFE-E409-4702-BA0A-0D71D63DC76A}"/>
            </a:ext>
          </a:extLst>
        </xdr:cNvPr>
        <xdr:cNvSpPr txBox="1"/>
      </xdr:nvSpPr>
      <xdr:spPr>
        <a:xfrm>
          <a:off x="12973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5A517A8E-F514-4087-9015-78CB358558FF}"/>
            </a:ext>
          </a:extLst>
        </xdr:cNvPr>
        <xdr:cNvSpPr txBox="1"/>
      </xdr:nvSpPr>
      <xdr:spPr>
        <a:xfrm>
          <a:off x="12172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39EDBAB8-7E74-4E8D-B4A7-0A2EB18D44EC}"/>
            </a:ext>
          </a:extLst>
        </xdr:cNvPr>
        <xdr:cNvSpPr txBox="1"/>
      </xdr:nvSpPr>
      <xdr:spPr>
        <a:xfrm>
          <a:off x="11363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xdr:rowOff>
    </xdr:from>
    <xdr:to>
      <xdr:col>85</xdr:col>
      <xdr:colOff>177800</xdr:colOff>
      <xdr:row>36</xdr:row>
      <xdr:rowOff>115570</xdr:rowOff>
    </xdr:to>
    <xdr:sp macro="" textlink="">
      <xdr:nvSpPr>
        <xdr:cNvPr id="487" name="楕円 486">
          <a:extLst>
            <a:ext uri="{FF2B5EF4-FFF2-40B4-BE49-F238E27FC236}">
              <a16:creationId xmlns:a16="http://schemas.microsoft.com/office/drawing/2014/main" id="{76C02272-32CA-4AEA-82FB-8D471901CC6D}"/>
            </a:ext>
          </a:extLst>
        </xdr:cNvPr>
        <xdr:cNvSpPr/>
      </xdr:nvSpPr>
      <xdr:spPr>
        <a:xfrm>
          <a:off x="14649450" y="584009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36847</xdr:rowOff>
    </xdr:from>
    <xdr:ext cx="405111" cy="259045"/>
    <xdr:sp macro="" textlink="">
      <xdr:nvSpPr>
        <xdr:cNvPr id="488" name="【空港】&#10;有形固定資産減価償却率該当値テキスト">
          <a:extLst>
            <a:ext uri="{FF2B5EF4-FFF2-40B4-BE49-F238E27FC236}">
              <a16:creationId xmlns:a16="http://schemas.microsoft.com/office/drawing/2014/main" id="{47A9961A-E66D-42D6-B748-2AE3515BBFBF}"/>
            </a:ext>
          </a:extLst>
        </xdr:cNvPr>
        <xdr:cNvSpPr txBox="1"/>
      </xdr:nvSpPr>
      <xdr:spPr>
        <a:xfrm>
          <a:off x="14744700" y="570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141986</xdr:rowOff>
    </xdr:from>
    <xdr:to>
      <xdr:col>81</xdr:col>
      <xdr:colOff>101600</xdr:colOff>
      <xdr:row>36</xdr:row>
      <xdr:rowOff>72136</xdr:rowOff>
    </xdr:to>
    <xdr:sp macro="" textlink="">
      <xdr:nvSpPr>
        <xdr:cNvPr id="489" name="楕円 488">
          <a:extLst>
            <a:ext uri="{FF2B5EF4-FFF2-40B4-BE49-F238E27FC236}">
              <a16:creationId xmlns:a16="http://schemas.microsoft.com/office/drawing/2014/main" id="{90BA1D2C-B453-449D-AF53-F503DEEF8C03}"/>
            </a:ext>
          </a:extLst>
        </xdr:cNvPr>
        <xdr:cNvSpPr/>
      </xdr:nvSpPr>
      <xdr:spPr>
        <a:xfrm>
          <a:off x="13887450" y="5812536"/>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21336</xdr:rowOff>
    </xdr:from>
    <xdr:to>
      <xdr:col>85</xdr:col>
      <xdr:colOff>127000</xdr:colOff>
      <xdr:row>36</xdr:row>
      <xdr:rowOff>64770</xdr:rowOff>
    </xdr:to>
    <xdr:cxnSp macro="">
      <xdr:nvCxnSpPr>
        <xdr:cNvPr id="490" name="直線コネクタ 489">
          <a:extLst>
            <a:ext uri="{FF2B5EF4-FFF2-40B4-BE49-F238E27FC236}">
              <a16:creationId xmlns:a16="http://schemas.microsoft.com/office/drawing/2014/main" id="{88CB9B56-59C3-4DEB-87B5-BE6AADB6BD83}"/>
            </a:ext>
          </a:extLst>
        </xdr:cNvPr>
        <xdr:cNvCxnSpPr/>
      </xdr:nvCxnSpPr>
      <xdr:spPr>
        <a:xfrm>
          <a:off x="13935075" y="5850636"/>
          <a:ext cx="762000" cy="4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96266</xdr:rowOff>
    </xdr:from>
    <xdr:to>
      <xdr:col>76</xdr:col>
      <xdr:colOff>165100</xdr:colOff>
      <xdr:row>36</xdr:row>
      <xdr:rowOff>26416</xdr:rowOff>
    </xdr:to>
    <xdr:sp macro="" textlink="">
      <xdr:nvSpPr>
        <xdr:cNvPr id="491" name="楕円 490">
          <a:extLst>
            <a:ext uri="{FF2B5EF4-FFF2-40B4-BE49-F238E27FC236}">
              <a16:creationId xmlns:a16="http://schemas.microsoft.com/office/drawing/2014/main" id="{5D92C31A-261A-4F47-AE0C-D54C1BC0D4AF}"/>
            </a:ext>
          </a:extLst>
        </xdr:cNvPr>
        <xdr:cNvSpPr/>
      </xdr:nvSpPr>
      <xdr:spPr>
        <a:xfrm>
          <a:off x="13096875" y="576364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147066</xdr:rowOff>
    </xdr:from>
    <xdr:to>
      <xdr:col>81</xdr:col>
      <xdr:colOff>50800</xdr:colOff>
      <xdr:row>36</xdr:row>
      <xdr:rowOff>21336</xdr:rowOff>
    </xdr:to>
    <xdr:cxnSp macro="">
      <xdr:nvCxnSpPr>
        <xdr:cNvPr id="492" name="直線コネクタ 491">
          <a:extLst>
            <a:ext uri="{FF2B5EF4-FFF2-40B4-BE49-F238E27FC236}">
              <a16:creationId xmlns:a16="http://schemas.microsoft.com/office/drawing/2014/main" id="{FB583BA2-86C7-4ED4-93EA-8FDDCEB75F39}"/>
            </a:ext>
          </a:extLst>
        </xdr:cNvPr>
        <xdr:cNvCxnSpPr/>
      </xdr:nvCxnSpPr>
      <xdr:spPr>
        <a:xfrm>
          <a:off x="13144500" y="5811266"/>
          <a:ext cx="790575"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91694</xdr:rowOff>
    </xdr:from>
    <xdr:to>
      <xdr:col>72</xdr:col>
      <xdr:colOff>38100</xdr:colOff>
      <xdr:row>36</xdr:row>
      <xdr:rowOff>21844</xdr:rowOff>
    </xdr:to>
    <xdr:sp macro="" textlink="">
      <xdr:nvSpPr>
        <xdr:cNvPr id="493" name="楕円 492">
          <a:extLst>
            <a:ext uri="{FF2B5EF4-FFF2-40B4-BE49-F238E27FC236}">
              <a16:creationId xmlns:a16="http://schemas.microsoft.com/office/drawing/2014/main" id="{4577265C-1BF9-4111-9280-4A0E95671C8D}"/>
            </a:ext>
          </a:extLst>
        </xdr:cNvPr>
        <xdr:cNvSpPr/>
      </xdr:nvSpPr>
      <xdr:spPr>
        <a:xfrm>
          <a:off x="12296775" y="575589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142494</xdr:rowOff>
    </xdr:from>
    <xdr:to>
      <xdr:col>76</xdr:col>
      <xdr:colOff>114300</xdr:colOff>
      <xdr:row>35</xdr:row>
      <xdr:rowOff>147066</xdr:rowOff>
    </xdr:to>
    <xdr:cxnSp macro="">
      <xdr:nvCxnSpPr>
        <xdr:cNvPr id="494" name="直線コネクタ 493">
          <a:extLst>
            <a:ext uri="{FF2B5EF4-FFF2-40B4-BE49-F238E27FC236}">
              <a16:creationId xmlns:a16="http://schemas.microsoft.com/office/drawing/2014/main" id="{4A3E1102-CF84-4583-8417-DE48849A72EB}"/>
            </a:ext>
          </a:extLst>
        </xdr:cNvPr>
        <xdr:cNvCxnSpPr/>
      </xdr:nvCxnSpPr>
      <xdr:spPr>
        <a:xfrm>
          <a:off x="12344400" y="5813044"/>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90695</xdr:rowOff>
    </xdr:from>
    <xdr:ext cx="405111" cy="259045"/>
    <xdr:sp macro="" textlink="">
      <xdr:nvSpPr>
        <xdr:cNvPr id="495" name="n_1aveValue【空港】&#10;有形固定資産減価償却率">
          <a:extLst>
            <a:ext uri="{FF2B5EF4-FFF2-40B4-BE49-F238E27FC236}">
              <a16:creationId xmlns:a16="http://schemas.microsoft.com/office/drawing/2014/main" id="{D4AFE2BB-1614-4224-ADBD-9D00C5BCB608}"/>
            </a:ext>
          </a:extLst>
        </xdr:cNvPr>
        <xdr:cNvSpPr txBox="1"/>
      </xdr:nvSpPr>
      <xdr:spPr>
        <a:xfrm>
          <a:off x="13745219" y="591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72407</xdr:rowOff>
    </xdr:from>
    <xdr:ext cx="405111" cy="259045"/>
    <xdr:sp macro="" textlink="">
      <xdr:nvSpPr>
        <xdr:cNvPr id="496" name="n_2aveValue【空港】&#10;有形固定資産減価償却率">
          <a:extLst>
            <a:ext uri="{FF2B5EF4-FFF2-40B4-BE49-F238E27FC236}">
              <a16:creationId xmlns:a16="http://schemas.microsoft.com/office/drawing/2014/main" id="{F6385CB4-2992-4877-8352-0EA7C252F06E}"/>
            </a:ext>
          </a:extLst>
        </xdr:cNvPr>
        <xdr:cNvSpPr txBox="1"/>
      </xdr:nvSpPr>
      <xdr:spPr>
        <a:xfrm>
          <a:off x="12964169" y="589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70121</xdr:rowOff>
    </xdr:from>
    <xdr:ext cx="405111" cy="259045"/>
    <xdr:sp macro="" textlink="">
      <xdr:nvSpPr>
        <xdr:cNvPr id="497" name="n_3aveValue【空港】&#10;有形固定資産減価償却率">
          <a:extLst>
            <a:ext uri="{FF2B5EF4-FFF2-40B4-BE49-F238E27FC236}">
              <a16:creationId xmlns:a16="http://schemas.microsoft.com/office/drawing/2014/main" id="{5714B1CE-BE48-48DA-A6CF-09ED6AB65744}"/>
            </a:ext>
          </a:extLst>
        </xdr:cNvPr>
        <xdr:cNvSpPr txBox="1"/>
      </xdr:nvSpPr>
      <xdr:spPr>
        <a:xfrm>
          <a:off x="12164069" y="5896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166387</xdr:rowOff>
    </xdr:from>
    <xdr:ext cx="405111" cy="259045"/>
    <xdr:sp macro="" textlink="">
      <xdr:nvSpPr>
        <xdr:cNvPr id="498" name="n_4aveValue【空港】&#10;有形固定資産減価償却率">
          <a:extLst>
            <a:ext uri="{FF2B5EF4-FFF2-40B4-BE49-F238E27FC236}">
              <a16:creationId xmlns:a16="http://schemas.microsoft.com/office/drawing/2014/main" id="{13055B20-8E7B-4691-B67F-DA63E240C760}"/>
            </a:ext>
          </a:extLst>
        </xdr:cNvPr>
        <xdr:cNvSpPr txBox="1"/>
      </xdr:nvSpPr>
      <xdr:spPr>
        <a:xfrm>
          <a:off x="11354444" y="5830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88663</xdr:rowOff>
    </xdr:from>
    <xdr:ext cx="405111" cy="259045"/>
    <xdr:sp macro="" textlink="">
      <xdr:nvSpPr>
        <xdr:cNvPr id="499" name="n_1mainValue【空港】&#10;有形固定資産減価償却率">
          <a:extLst>
            <a:ext uri="{FF2B5EF4-FFF2-40B4-BE49-F238E27FC236}">
              <a16:creationId xmlns:a16="http://schemas.microsoft.com/office/drawing/2014/main" id="{3A11F4D7-0241-4AB4-95F5-4BC7C842266F}"/>
            </a:ext>
          </a:extLst>
        </xdr:cNvPr>
        <xdr:cNvSpPr txBox="1"/>
      </xdr:nvSpPr>
      <xdr:spPr>
        <a:xfrm>
          <a:off x="13745219" y="559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42943</xdr:rowOff>
    </xdr:from>
    <xdr:ext cx="405111" cy="259045"/>
    <xdr:sp macro="" textlink="">
      <xdr:nvSpPr>
        <xdr:cNvPr id="500" name="n_2mainValue【空港】&#10;有形固定資産減価償却率">
          <a:extLst>
            <a:ext uri="{FF2B5EF4-FFF2-40B4-BE49-F238E27FC236}">
              <a16:creationId xmlns:a16="http://schemas.microsoft.com/office/drawing/2014/main" id="{DEBF2FB0-4ADF-4C39-973A-57D8AFD1378A}"/>
            </a:ext>
          </a:extLst>
        </xdr:cNvPr>
        <xdr:cNvSpPr txBox="1"/>
      </xdr:nvSpPr>
      <xdr:spPr>
        <a:xfrm>
          <a:off x="12964169" y="5551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38371</xdr:rowOff>
    </xdr:from>
    <xdr:ext cx="405111" cy="259045"/>
    <xdr:sp macro="" textlink="">
      <xdr:nvSpPr>
        <xdr:cNvPr id="501" name="n_3mainValue【空港】&#10;有形固定資産減価償却率">
          <a:extLst>
            <a:ext uri="{FF2B5EF4-FFF2-40B4-BE49-F238E27FC236}">
              <a16:creationId xmlns:a16="http://schemas.microsoft.com/office/drawing/2014/main" id="{98AE9CA7-0133-4563-802E-D811E32DBF6D}"/>
            </a:ext>
          </a:extLst>
        </xdr:cNvPr>
        <xdr:cNvSpPr txBox="1"/>
      </xdr:nvSpPr>
      <xdr:spPr>
        <a:xfrm>
          <a:off x="12164069" y="554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2" name="正方形/長方形 501">
          <a:extLst>
            <a:ext uri="{FF2B5EF4-FFF2-40B4-BE49-F238E27FC236}">
              <a16:creationId xmlns:a16="http://schemas.microsoft.com/office/drawing/2014/main" id="{D4FD2081-2E8B-409F-9D8C-F8272EA22618}"/>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503" name="正方形/長方形 502">
          <a:extLst>
            <a:ext uri="{FF2B5EF4-FFF2-40B4-BE49-F238E27FC236}">
              <a16:creationId xmlns:a16="http://schemas.microsoft.com/office/drawing/2014/main" id="{FEBC92B3-55FC-4EC0-ACF4-E77AFEB4D077}"/>
            </a:ext>
          </a:extLst>
        </xdr:cNvPr>
        <xdr:cNvSpPr/>
      </xdr:nvSpPr>
      <xdr:spPr>
        <a:xfrm>
          <a:off x="169259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504" name="正方形/長方形 503">
          <a:extLst>
            <a:ext uri="{FF2B5EF4-FFF2-40B4-BE49-F238E27FC236}">
              <a16:creationId xmlns:a16="http://schemas.microsoft.com/office/drawing/2014/main" id="{A798F13E-95FB-4945-BB6F-B947032BE1B3}"/>
            </a:ext>
          </a:extLst>
        </xdr:cNvPr>
        <xdr:cNvSpPr/>
      </xdr:nvSpPr>
      <xdr:spPr>
        <a:xfrm>
          <a:off x="169259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28</xdr:row>
      <xdr:rowOff>50800</xdr:rowOff>
    </xdr:from>
    <xdr:to>
      <xdr:col>115</xdr:col>
      <xdr:colOff>63500</xdr:colOff>
      <xdr:row>29</xdr:row>
      <xdr:rowOff>133350</xdr:rowOff>
    </xdr:to>
    <xdr:sp macro="" textlink="">
      <xdr:nvSpPr>
        <xdr:cNvPr id="505" name="正方形/長方形 504">
          <a:extLst>
            <a:ext uri="{FF2B5EF4-FFF2-40B4-BE49-F238E27FC236}">
              <a16:creationId xmlns:a16="http://schemas.microsoft.com/office/drawing/2014/main" id="{D3439EC7-532B-4D81-96FD-5749ABC5F925}"/>
            </a:ext>
          </a:extLst>
        </xdr:cNvPr>
        <xdr:cNvSpPr/>
      </xdr:nvSpPr>
      <xdr:spPr>
        <a:xfrm>
          <a:off x="184118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29</xdr:row>
      <xdr:rowOff>82550</xdr:rowOff>
    </xdr:from>
    <xdr:to>
      <xdr:col>115</xdr:col>
      <xdr:colOff>63500</xdr:colOff>
      <xdr:row>30</xdr:row>
      <xdr:rowOff>165100</xdr:rowOff>
    </xdr:to>
    <xdr:sp macro="" textlink="">
      <xdr:nvSpPr>
        <xdr:cNvPr id="506" name="正方形/長方形 505">
          <a:extLst>
            <a:ext uri="{FF2B5EF4-FFF2-40B4-BE49-F238E27FC236}">
              <a16:creationId xmlns:a16="http://schemas.microsoft.com/office/drawing/2014/main" id="{7DF1D309-F85F-4DA7-9CC3-6EBFF6214FBC}"/>
            </a:ext>
          </a:extLst>
        </xdr:cNvPr>
        <xdr:cNvSpPr/>
      </xdr:nvSpPr>
      <xdr:spPr>
        <a:xfrm>
          <a:off x="184118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7" name="正方形/長方形 506">
          <a:extLst>
            <a:ext uri="{FF2B5EF4-FFF2-40B4-BE49-F238E27FC236}">
              <a16:creationId xmlns:a16="http://schemas.microsoft.com/office/drawing/2014/main" id="{5D019582-CDD3-481B-8519-C8059E470EC2}"/>
            </a:ext>
          </a:extLst>
        </xdr:cNvPr>
        <xdr:cNvSpPr/>
      </xdr:nvSpPr>
      <xdr:spPr>
        <a:xfrm>
          <a:off x="164592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08" name="テキスト ボックス 507">
          <a:extLst>
            <a:ext uri="{FF2B5EF4-FFF2-40B4-BE49-F238E27FC236}">
              <a16:creationId xmlns:a16="http://schemas.microsoft.com/office/drawing/2014/main" id="{16746412-A7FA-4F8E-A380-9F9CA4362E19}"/>
            </a:ext>
          </a:extLst>
        </xdr:cNvPr>
        <xdr:cNvSpPr txBox="1"/>
      </xdr:nvSpPr>
      <xdr:spPr>
        <a:xfrm>
          <a:off x="16440150"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09" name="直線コネクタ 508">
          <a:extLst>
            <a:ext uri="{FF2B5EF4-FFF2-40B4-BE49-F238E27FC236}">
              <a16:creationId xmlns:a16="http://schemas.microsoft.com/office/drawing/2014/main" id="{2C105075-1728-4B83-9D2C-B45128B92EFF}"/>
            </a:ext>
          </a:extLst>
        </xdr:cNvPr>
        <xdr:cNvCxnSpPr/>
      </xdr:nvCxnSpPr>
      <xdr:spPr>
        <a:xfrm>
          <a:off x="164592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10" name="直線コネクタ 509">
          <a:extLst>
            <a:ext uri="{FF2B5EF4-FFF2-40B4-BE49-F238E27FC236}">
              <a16:creationId xmlns:a16="http://schemas.microsoft.com/office/drawing/2014/main" id="{93481CB8-452D-4DD3-AD76-D3A638EF9269}"/>
            </a:ext>
          </a:extLst>
        </xdr:cNvPr>
        <xdr:cNvCxnSpPr/>
      </xdr:nvCxnSpPr>
      <xdr:spPr>
        <a:xfrm>
          <a:off x="16459200" y="683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11" name="テキスト ボックス 510">
          <a:extLst>
            <a:ext uri="{FF2B5EF4-FFF2-40B4-BE49-F238E27FC236}">
              <a16:creationId xmlns:a16="http://schemas.microsoft.com/office/drawing/2014/main" id="{45B30A11-E68A-457D-A9B2-30EB320C49CF}"/>
            </a:ext>
          </a:extLst>
        </xdr:cNvPr>
        <xdr:cNvSpPr txBox="1"/>
      </xdr:nvSpPr>
      <xdr:spPr>
        <a:xfrm>
          <a:off x="16248514" y="670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12" name="直線コネクタ 511">
          <a:extLst>
            <a:ext uri="{FF2B5EF4-FFF2-40B4-BE49-F238E27FC236}">
              <a16:creationId xmlns:a16="http://schemas.microsoft.com/office/drawing/2014/main" id="{2C8F3900-2C89-4A93-9F9E-DA755BD58F5C}"/>
            </a:ext>
          </a:extLst>
        </xdr:cNvPr>
        <xdr:cNvCxnSpPr/>
      </xdr:nvCxnSpPr>
      <xdr:spPr>
        <a:xfrm>
          <a:off x="16459200" y="647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13" name="テキスト ボックス 512">
          <a:extLst>
            <a:ext uri="{FF2B5EF4-FFF2-40B4-BE49-F238E27FC236}">
              <a16:creationId xmlns:a16="http://schemas.microsoft.com/office/drawing/2014/main" id="{6A40C452-8F6F-4981-81F8-397A3600DFE0}"/>
            </a:ext>
          </a:extLst>
        </xdr:cNvPr>
        <xdr:cNvSpPr txBox="1"/>
      </xdr:nvSpPr>
      <xdr:spPr>
        <a:xfrm>
          <a:off x="16052346" y="634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14" name="直線コネクタ 513">
          <a:extLst>
            <a:ext uri="{FF2B5EF4-FFF2-40B4-BE49-F238E27FC236}">
              <a16:creationId xmlns:a16="http://schemas.microsoft.com/office/drawing/2014/main" id="{234CE484-171E-4B84-BA57-84C4F17B29A1}"/>
            </a:ext>
          </a:extLst>
        </xdr:cNvPr>
        <xdr:cNvCxnSpPr/>
      </xdr:nvCxnSpPr>
      <xdr:spPr>
        <a:xfrm>
          <a:off x="16459200" y="612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15" name="テキスト ボックス 514">
          <a:extLst>
            <a:ext uri="{FF2B5EF4-FFF2-40B4-BE49-F238E27FC236}">
              <a16:creationId xmlns:a16="http://schemas.microsoft.com/office/drawing/2014/main" id="{502429C6-E793-4D25-91B5-6EE955BD500C}"/>
            </a:ext>
          </a:extLst>
        </xdr:cNvPr>
        <xdr:cNvSpPr txBox="1"/>
      </xdr:nvSpPr>
      <xdr:spPr>
        <a:xfrm>
          <a:off x="16052346"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16" name="直線コネクタ 515">
          <a:extLst>
            <a:ext uri="{FF2B5EF4-FFF2-40B4-BE49-F238E27FC236}">
              <a16:creationId xmlns:a16="http://schemas.microsoft.com/office/drawing/2014/main" id="{A1CD0C30-EBDF-4BE4-8D97-FF3A21DD636F}"/>
            </a:ext>
          </a:extLst>
        </xdr:cNvPr>
        <xdr:cNvCxnSpPr/>
      </xdr:nvCxnSpPr>
      <xdr:spPr>
        <a:xfrm>
          <a:off x="16459200" y="5762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17" name="テキスト ボックス 516">
          <a:extLst>
            <a:ext uri="{FF2B5EF4-FFF2-40B4-BE49-F238E27FC236}">
              <a16:creationId xmlns:a16="http://schemas.microsoft.com/office/drawing/2014/main" id="{F38190BE-C71F-4655-A200-B0A9CAED0B5E}"/>
            </a:ext>
          </a:extLst>
        </xdr:cNvPr>
        <xdr:cNvSpPr txBox="1"/>
      </xdr:nvSpPr>
      <xdr:spPr>
        <a:xfrm>
          <a:off x="16052346" y="5626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18" name="直線コネクタ 517">
          <a:extLst>
            <a:ext uri="{FF2B5EF4-FFF2-40B4-BE49-F238E27FC236}">
              <a16:creationId xmlns:a16="http://schemas.microsoft.com/office/drawing/2014/main" id="{C51131FB-1671-4E8D-AEC6-66FF4AF9998A}"/>
            </a:ext>
          </a:extLst>
        </xdr:cNvPr>
        <xdr:cNvCxnSpPr/>
      </xdr:nvCxnSpPr>
      <xdr:spPr>
        <a:xfrm>
          <a:off x="16459200" y="5400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86377</xdr:rowOff>
    </xdr:from>
    <xdr:ext cx="531299" cy="259045"/>
    <xdr:sp macro="" textlink="">
      <xdr:nvSpPr>
        <xdr:cNvPr id="519" name="テキスト ボックス 518">
          <a:extLst>
            <a:ext uri="{FF2B5EF4-FFF2-40B4-BE49-F238E27FC236}">
              <a16:creationId xmlns:a16="http://schemas.microsoft.com/office/drawing/2014/main" id="{42720EAF-2026-4B1E-B173-F7B7B0965CE9}"/>
            </a:ext>
          </a:extLst>
        </xdr:cNvPr>
        <xdr:cNvSpPr txBox="1"/>
      </xdr:nvSpPr>
      <xdr:spPr>
        <a:xfrm>
          <a:off x="15985051" y="52648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0" name="直線コネクタ 519">
          <a:extLst>
            <a:ext uri="{FF2B5EF4-FFF2-40B4-BE49-F238E27FC236}">
              <a16:creationId xmlns:a16="http://schemas.microsoft.com/office/drawing/2014/main" id="{D9C0D1E2-D431-4B84-9D74-9D8A62EC02B4}"/>
            </a:ext>
          </a:extLst>
        </xdr:cNvPr>
        <xdr:cNvCxnSpPr/>
      </xdr:nvCxnSpPr>
      <xdr:spPr>
        <a:xfrm>
          <a:off x="164592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48277</xdr:rowOff>
    </xdr:from>
    <xdr:ext cx="531299" cy="259045"/>
    <xdr:sp macro="" textlink="">
      <xdr:nvSpPr>
        <xdr:cNvPr id="521" name="テキスト ボックス 520">
          <a:extLst>
            <a:ext uri="{FF2B5EF4-FFF2-40B4-BE49-F238E27FC236}">
              <a16:creationId xmlns:a16="http://schemas.microsoft.com/office/drawing/2014/main" id="{C1CB7FD2-7554-4532-BBD4-D7D1A22923F8}"/>
            </a:ext>
          </a:extLst>
        </xdr:cNvPr>
        <xdr:cNvSpPr txBox="1"/>
      </xdr:nvSpPr>
      <xdr:spPr>
        <a:xfrm>
          <a:off x="15985051" y="49028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2" name="【空港】&#10;一人当たり有形固定資産（償却資産）額グラフ枠">
          <a:extLst>
            <a:ext uri="{FF2B5EF4-FFF2-40B4-BE49-F238E27FC236}">
              <a16:creationId xmlns:a16="http://schemas.microsoft.com/office/drawing/2014/main" id="{DC79AC10-0A09-4EA4-9956-885C2382A854}"/>
            </a:ext>
          </a:extLst>
        </xdr:cNvPr>
        <xdr:cNvSpPr/>
      </xdr:nvSpPr>
      <xdr:spPr>
        <a:xfrm>
          <a:off x="164592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128778</xdr:rowOff>
    </xdr:from>
    <xdr:to>
      <xdr:col>116</xdr:col>
      <xdr:colOff>62864</xdr:colOff>
      <xdr:row>41</xdr:row>
      <xdr:rowOff>161544</xdr:rowOff>
    </xdr:to>
    <xdr:cxnSp macro="">
      <xdr:nvCxnSpPr>
        <xdr:cNvPr id="523" name="直線コネクタ 522">
          <a:extLst>
            <a:ext uri="{FF2B5EF4-FFF2-40B4-BE49-F238E27FC236}">
              <a16:creationId xmlns:a16="http://schemas.microsoft.com/office/drawing/2014/main" id="{DD1FD3FB-23F1-4BC0-810E-59EEC8D31487}"/>
            </a:ext>
          </a:extLst>
        </xdr:cNvPr>
        <xdr:cNvCxnSpPr/>
      </xdr:nvCxnSpPr>
      <xdr:spPr>
        <a:xfrm flipV="1">
          <a:off x="19952970" y="5307203"/>
          <a:ext cx="1269" cy="1496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41</xdr:row>
      <xdr:rowOff>165371</xdr:rowOff>
    </xdr:from>
    <xdr:ext cx="378565" cy="259045"/>
    <xdr:sp macro="" textlink="">
      <xdr:nvSpPr>
        <xdr:cNvPr id="524" name="【空港】&#10;一人当たり有形固定資産（償却資産）額最小値テキスト">
          <a:extLst>
            <a:ext uri="{FF2B5EF4-FFF2-40B4-BE49-F238E27FC236}">
              <a16:creationId xmlns:a16="http://schemas.microsoft.com/office/drawing/2014/main" id="{C9660892-3EEE-4921-8BE1-6DE88D31BA44}"/>
            </a:ext>
          </a:extLst>
        </xdr:cNvPr>
        <xdr:cNvSpPr txBox="1"/>
      </xdr:nvSpPr>
      <xdr:spPr>
        <a:xfrm>
          <a:off x="20002500" y="6801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161544</xdr:rowOff>
    </xdr:from>
    <xdr:to>
      <xdr:col>116</xdr:col>
      <xdr:colOff>152400</xdr:colOff>
      <xdr:row>41</xdr:row>
      <xdr:rowOff>161544</xdr:rowOff>
    </xdr:to>
    <xdr:cxnSp macro="">
      <xdr:nvCxnSpPr>
        <xdr:cNvPr id="525" name="直線コネクタ 524">
          <a:extLst>
            <a:ext uri="{FF2B5EF4-FFF2-40B4-BE49-F238E27FC236}">
              <a16:creationId xmlns:a16="http://schemas.microsoft.com/office/drawing/2014/main" id="{824F51D8-B592-4943-B42A-03280FA2F6F2}"/>
            </a:ext>
          </a:extLst>
        </xdr:cNvPr>
        <xdr:cNvCxnSpPr/>
      </xdr:nvCxnSpPr>
      <xdr:spPr>
        <a:xfrm>
          <a:off x="19878675" y="680364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75455</xdr:rowOff>
    </xdr:from>
    <xdr:ext cx="534377" cy="259045"/>
    <xdr:sp macro="" textlink="">
      <xdr:nvSpPr>
        <xdr:cNvPr id="526" name="【空港】&#10;一人当たり有形固定資産（償却資産）額最大値テキスト">
          <a:extLst>
            <a:ext uri="{FF2B5EF4-FFF2-40B4-BE49-F238E27FC236}">
              <a16:creationId xmlns:a16="http://schemas.microsoft.com/office/drawing/2014/main" id="{AF50BAA6-4FFE-47F7-8E56-11224D7CFCE6}"/>
            </a:ext>
          </a:extLst>
        </xdr:cNvPr>
        <xdr:cNvSpPr txBox="1"/>
      </xdr:nvSpPr>
      <xdr:spPr>
        <a:xfrm>
          <a:off x="20002500" y="509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128778</xdr:rowOff>
    </xdr:from>
    <xdr:to>
      <xdr:col>116</xdr:col>
      <xdr:colOff>152400</xdr:colOff>
      <xdr:row>32</xdr:row>
      <xdr:rowOff>128778</xdr:rowOff>
    </xdr:to>
    <xdr:cxnSp macro="">
      <xdr:nvCxnSpPr>
        <xdr:cNvPr id="527" name="直線コネクタ 526">
          <a:extLst>
            <a:ext uri="{FF2B5EF4-FFF2-40B4-BE49-F238E27FC236}">
              <a16:creationId xmlns:a16="http://schemas.microsoft.com/office/drawing/2014/main" id="{A9C65C5B-2349-492A-9614-EDD6AE98C406}"/>
            </a:ext>
          </a:extLst>
        </xdr:cNvPr>
        <xdr:cNvCxnSpPr/>
      </xdr:nvCxnSpPr>
      <xdr:spPr>
        <a:xfrm>
          <a:off x="19878675" y="530720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162323</xdr:rowOff>
    </xdr:from>
    <xdr:ext cx="469744" cy="259045"/>
    <xdr:sp macro="" textlink="">
      <xdr:nvSpPr>
        <xdr:cNvPr id="528" name="【空港】&#10;一人当たり有形固定資産（償却資産）額平均値テキスト">
          <a:extLst>
            <a:ext uri="{FF2B5EF4-FFF2-40B4-BE49-F238E27FC236}">
              <a16:creationId xmlns:a16="http://schemas.microsoft.com/office/drawing/2014/main" id="{105A1679-2D00-4897-BBEF-3A63C50BCB05}"/>
            </a:ext>
          </a:extLst>
        </xdr:cNvPr>
        <xdr:cNvSpPr txBox="1"/>
      </xdr:nvSpPr>
      <xdr:spPr>
        <a:xfrm>
          <a:off x="20002500" y="6312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12446</xdr:rowOff>
    </xdr:from>
    <xdr:to>
      <xdr:col>116</xdr:col>
      <xdr:colOff>114300</xdr:colOff>
      <xdr:row>39</xdr:row>
      <xdr:rowOff>114046</xdr:rowOff>
    </xdr:to>
    <xdr:sp macro="" textlink="">
      <xdr:nvSpPr>
        <xdr:cNvPr id="529" name="フローチャート: 判断 528">
          <a:extLst>
            <a:ext uri="{FF2B5EF4-FFF2-40B4-BE49-F238E27FC236}">
              <a16:creationId xmlns:a16="http://schemas.microsoft.com/office/drawing/2014/main" id="{A2A71732-1044-48F3-9F04-EDD0A819A73F}"/>
            </a:ext>
          </a:extLst>
        </xdr:cNvPr>
        <xdr:cNvSpPr/>
      </xdr:nvSpPr>
      <xdr:spPr>
        <a:xfrm>
          <a:off x="19897725" y="632434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19558</xdr:rowOff>
    </xdr:from>
    <xdr:to>
      <xdr:col>112</xdr:col>
      <xdr:colOff>38100</xdr:colOff>
      <xdr:row>39</xdr:row>
      <xdr:rowOff>121158</xdr:rowOff>
    </xdr:to>
    <xdr:sp macro="" textlink="">
      <xdr:nvSpPr>
        <xdr:cNvPr id="530" name="フローチャート: 判断 529">
          <a:extLst>
            <a:ext uri="{FF2B5EF4-FFF2-40B4-BE49-F238E27FC236}">
              <a16:creationId xmlns:a16="http://schemas.microsoft.com/office/drawing/2014/main" id="{2FEC2882-CE7F-481F-8C42-2BDCD51FC018}"/>
            </a:ext>
          </a:extLst>
        </xdr:cNvPr>
        <xdr:cNvSpPr/>
      </xdr:nvSpPr>
      <xdr:spPr>
        <a:xfrm>
          <a:off x="19154775" y="633463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54864</xdr:rowOff>
    </xdr:from>
    <xdr:to>
      <xdr:col>107</xdr:col>
      <xdr:colOff>101600</xdr:colOff>
      <xdr:row>39</xdr:row>
      <xdr:rowOff>156464</xdr:rowOff>
    </xdr:to>
    <xdr:sp macro="" textlink="">
      <xdr:nvSpPr>
        <xdr:cNvPr id="531" name="フローチャート: 判断 530">
          <a:extLst>
            <a:ext uri="{FF2B5EF4-FFF2-40B4-BE49-F238E27FC236}">
              <a16:creationId xmlns:a16="http://schemas.microsoft.com/office/drawing/2014/main" id="{665D2D0E-0C8C-4D51-B296-E62ED161C59F}"/>
            </a:ext>
          </a:extLst>
        </xdr:cNvPr>
        <xdr:cNvSpPr/>
      </xdr:nvSpPr>
      <xdr:spPr>
        <a:xfrm>
          <a:off x="18345150" y="636993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98171</xdr:rowOff>
    </xdr:from>
    <xdr:to>
      <xdr:col>102</xdr:col>
      <xdr:colOff>165100</xdr:colOff>
      <xdr:row>40</xdr:row>
      <xdr:rowOff>28321</xdr:rowOff>
    </xdr:to>
    <xdr:sp macro="" textlink="">
      <xdr:nvSpPr>
        <xdr:cNvPr id="532" name="フローチャート: 判断 531">
          <a:extLst>
            <a:ext uri="{FF2B5EF4-FFF2-40B4-BE49-F238E27FC236}">
              <a16:creationId xmlns:a16="http://schemas.microsoft.com/office/drawing/2014/main" id="{E78E16CF-5263-4EB5-97E7-0193613F8BF0}"/>
            </a:ext>
          </a:extLst>
        </xdr:cNvPr>
        <xdr:cNvSpPr/>
      </xdr:nvSpPr>
      <xdr:spPr>
        <a:xfrm>
          <a:off x="17554575" y="641324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93345</xdr:rowOff>
    </xdr:from>
    <xdr:to>
      <xdr:col>98</xdr:col>
      <xdr:colOff>38100</xdr:colOff>
      <xdr:row>41</xdr:row>
      <xdr:rowOff>23495</xdr:rowOff>
    </xdr:to>
    <xdr:sp macro="" textlink="">
      <xdr:nvSpPr>
        <xdr:cNvPr id="533" name="フローチャート: 判断 532">
          <a:extLst>
            <a:ext uri="{FF2B5EF4-FFF2-40B4-BE49-F238E27FC236}">
              <a16:creationId xmlns:a16="http://schemas.microsoft.com/office/drawing/2014/main" id="{2890B66A-0F97-4CD3-B84B-FF8AD2CDB31B}"/>
            </a:ext>
          </a:extLst>
        </xdr:cNvPr>
        <xdr:cNvSpPr/>
      </xdr:nvSpPr>
      <xdr:spPr>
        <a:xfrm>
          <a:off x="16754475" y="65703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CEA78AF9-78C8-4D1D-A743-40B701119058}"/>
            </a:ext>
          </a:extLst>
        </xdr:cNvPr>
        <xdr:cNvSpPr txBox="1"/>
      </xdr:nvSpPr>
      <xdr:spPr>
        <a:xfrm>
          <a:off x="197834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51D8CD08-44B8-4FE9-9B58-323ADBC1D306}"/>
            </a:ext>
          </a:extLst>
        </xdr:cNvPr>
        <xdr:cNvSpPr txBox="1"/>
      </xdr:nvSpPr>
      <xdr:spPr>
        <a:xfrm>
          <a:off x="19030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00303698-4DA4-476B-9905-007D58DF296B}"/>
            </a:ext>
          </a:extLst>
        </xdr:cNvPr>
        <xdr:cNvSpPr txBox="1"/>
      </xdr:nvSpPr>
      <xdr:spPr>
        <a:xfrm>
          <a:off x="18221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0766A12D-F42D-434E-9689-37D565CB4E33}"/>
            </a:ext>
          </a:extLst>
        </xdr:cNvPr>
        <xdr:cNvSpPr txBox="1"/>
      </xdr:nvSpPr>
      <xdr:spPr>
        <a:xfrm>
          <a:off x="174307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85E4B1FF-D2B5-4E9A-A3B7-B9B1B80506AC}"/>
            </a:ext>
          </a:extLst>
        </xdr:cNvPr>
        <xdr:cNvSpPr txBox="1"/>
      </xdr:nvSpPr>
      <xdr:spPr>
        <a:xfrm>
          <a:off x="166306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77978</xdr:rowOff>
    </xdr:from>
    <xdr:to>
      <xdr:col>116</xdr:col>
      <xdr:colOff>114300</xdr:colOff>
      <xdr:row>33</xdr:row>
      <xdr:rowOff>8128</xdr:rowOff>
    </xdr:to>
    <xdr:sp macro="" textlink="">
      <xdr:nvSpPr>
        <xdr:cNvPr id="539" name="楕円 538">
          <a:extLst>
            <a:ext uri="{FF2B5EF4-FFF2-40B4-BE49-F238E27FC236}">
              <a16:creationId xmlns:a16="http://schemas.microsoft.com/office/drawing/2014/main" id="{3A077A23-7D81-4385-AB2E-43AAED782CFD}"/>
            </a:ext>
          </a:extLst>
        </xdr:cNvPr>
        <xdr:cNvSpPr/>
      </xdr:nvSpPr>
      <xdr:spPr>
        <a:xfrm>
          <a:off x="19897725" y="525957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31005</xdr:rowOff>
    </xdr:from>
    <xdr:ext cx="534377" cy="259045"/>
    <xdr:sp macro="" textlink="">
      <xdr:nvSpPr>
        <xdr:cNvPr id="540" name="【空港】&#10;一人当たり有形固定資産（償却資産）額該当値テキスト">
          <a:extLst>
            <a:ext uri="{FF2B5EF4-FFF2-40B4-BE49-F238E27FC236}">
              <a16:creationId xmlns:a16="http://schemas.microsoft.com/office/drawing/2014/main" id="{F8C3048D-D89A-4B31-85EF-5FA32ED8579F}"/>
            </a:ext>
          </a:extLst>
        </xdr:cNvPr>
        <xdr:cNvSpPr txBox="1"/>
      </xdr:nvSpPr>
      <xdr:spPr>
        <a:xfrm>
          <a:off x="20002500" y="5209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84836</xdr:rowOff>
    </xdr:from>
    <xdr:to>
      <xdr:col>112</xdr:col>
      <xdr:colOff>38100</xdr:colOff>
      <xdr:row>33</xdr:row>
      <xdr:rowOff>14986</xdr:rowOff>
    </xdr:to>
    <xdr:sp macro="" textlink="">
      <xdr:nvSpPr>
        <xdr:cNvPr id="541" name="楕円 540">
          <a:extLst>
            <a:ext uri="{FF2B5EF4-FFF2-40B4-BE49-F238E27FC236}">
              <a16:creationId xmlns:a16="http://schemas.microsoft.com/office/drawing/2014/main" id="{C469ECC7-F720-4E62-A3F9-594F1C21E921}"/>
            </a:ext>
          </a:extLst>
        </xdr:cNvPr>
        <xdr:cNvSpPr/>
      </xdr:nvSpPr>
      <xdr:spPr>
        <a:xfrm>
          <a:off x="19154775" y="5269611"/>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32</xdr:row>
      <xdr:rowOff>128778</xdr:rowOff>
    </xdr:from>
    <xdr:to>
      <xdr:col>116</xdr:col>
      <xdr:colOff>63500</xdr:colOff>
      <xdr:row>32</xdr:row>
      <xdr:rowOff>135636</xdr:rowOff>
    </xdr:to>
    <xdr:cxnSp macro="">
      <xdr:nvCxnSpPr>
        <xdr:cNvPr id="542" name="直線コネクタ 541">
          <a:extLst>
            <a:ext uri="{FF2B5EF4-FFF2-40B4-BE49-F238E27FC236}">
              <a16:creationId xmlns:a16="http://schemas.microsoft.com/office/drawing/2014/main" id="{541B471C-A96C-43BC-B03C-8382961CE906}"/>
            </a:ext>
          </a:extLst>
        </xdr:cNvPr>
        <xdr:cNvCxnSpPr/>
      </xdr:nvCxnSpPr>
      <xdr:spPr>
        <a:xfrm flipV="1">
          <a:off x="19202400" y="5307203"/>
          <a:ext cx="752475" cy="1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92837</xdr:rowOff>
    </xdr:from>
    <xdr:to>
      <xdr:col>107</xdr:col>
      <xdr:colOff>101600</xdr:colOff>
      <xdr:row>33</xdr:row>
      <xdr:rowOff>22987</xdr:rowOff>
    </xdr:to>
    <xdr:sp macro="" textlink="">
      <xdr:nvSpPr>
        <xdr:cNvPr id="543" name="楕円 542">
          <a:extLst>
            <a:ext uri="{FF2B5EF4-FFF2-40B4-BE49-F238E27FC236}">
              <a16:creationId xmlns:a16="http://schemas.microsoft.com/office/drawing/2014/main" id="{226440C5-8FDD-45E1-B6C8-39FC77D68BF9}"/>
            </a:ext>
          </a:extLst>
        </xdr:cNvPr>
        <xdr:cNvSpPr/>
      </xdr:nvSpPr>
      <xdr:spPr>
        <a:xfrm>
          <a:off x="18345150" y="527443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135636</xdr:rowOff>
    </xdr:from>
    <xdr:to>
      <xdr:col>111</xdr:col>
      <xdr:colOff>177800</xdr:colOff>
      <xdr:row>32</xdr:row>
      <xdr:rowOff>143637</xdr:rowOff>
    </xdr:to>
    <xdr:cxnSp macro="">
      <xdr:nvCxnSpPr>
        <xdr:cNvPr id="544" name="直線コネクタ 543">
          <a:extLst>
            <a:ext uri="{FF2B5EF4-FFF2-40B4-BE49-F238E27FC236}">
              <a16:creationId xmlns:a16="http://schemas.microsoft.com/office/drawing/2014/main" id="{A8AF14EB-4F00-4156-A75D-90993EF1CF67}"/>
            </a:ext>
          </a:extLst>
        </xdr:cNvPr>
        <xdr:cNvCxnSpPr/>
      </xdr:nvCxnSpPr>
      <xdr:spPr>
        <a:xfrm flipV="1">
          <a:off x="18392775" y="5317236"/>
          <a:ext cx="809625"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32</xdr:row>
      <xdr:rowOff>146812</xdr:rowOff>
    </xdr:from>
    <xdr:to>
      <xdr:col>102</xdr:col>
      <xdr:colOff>165100</xdr:colOff>
      <xdr:row>33</xdr:row>
      <xdr:rowOff>76962</xdr:rowOff>
    </xdr:to>
    <xdr:sp macro="" textlink="">
      <xdr:nvSpPr>
        <xdr:cNvPr id="545" name="楕円 544">
          <a:extLst>
            <a:ext uri="{FF2B5EF4-FFF2-40B4-BE49-F238E27FC236}">
              <a16:creationId xmlns:a16="http://schemas.microsoft.com/office/drawing/2014/main" id="{77EEC6E7-6C72-4E59-B091-8A894C002307}"/>
            </a:ext>
          </a:extLst>
        </xdr:cNvPr>
        <xdr:cNvSpPr/>
      </xdr:nvSpPr>
      <xdr:spPr>
        <a:xfrm>
          <a:off x="17554575" y="532523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32</xdr:row>
      <xdr:rowOff>143637</xdr:rowOff>
    </xdr:from>
    <xdr:to>
      <xdr:col>107</xdr:col>
      <xdr:colOff>50800</xdr:colOff>
      <xdr:row>33</xdr:row>
      <xdr:rowOff>26162</xdr:rowOff>
    </xdr:to>
    <xdr:cxnSp macro="">
      <xdr:nvCxnSpPr>
        <xdr:cNvPr id="546" name="直線コネクタ 545">
          <a:extLst>
            <a:ext uri="{FF2B5EF4-FFF2-40B4-BE49-F238E27FC236}">
              <a16:creationId xmlns:a16="http://schemas.microsoft.com/office/drawing/2014/main" id="{F42E4445-540D-46C5-8B80-D726357D1601}"/>
            </a:ext>
          </a:extLst>
        </xdr:cNvPr>
        <xdr:cNvCxnSpPr/>
      </xdr:nvCxnSpPr>
      <xdr:spPr>
        <a:xfrm flipV="1">
          <a:off x="17602200" y="5322062"/>
          <a:ext cx="790575"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39</xdr:row>
      <xdr:rowOff>112285</xdr:rowOff>
    </xdr:from>
    <xdr:ext cx="469744" cy="259045"/>
    <xdr:sp macro="" textlink="">
      <xdr:nvSpPr>
        <xdr:cNvPr id="547" name="n_1aveValue【空港】&#10;一人当たり有形固定資産（償却資産）額">
          <a:extLst>
            <a:ext uri="{FF2B5EF4-FFF2-40B4-BE49-F238E27FC236}">
              <a16:creationId xmlns:a16="http://schemas.microsoft.com/office/drawing/2014/main" id="{75A38E2B-F8FA-45D0-BD47-C2394E4E6586}"/>
            </a:ext>
          </a:extLst>
        </xdr:cNvPr>
        <xdr:cNvSpPr txBox="1"/>
      </xdr:nvSpPr>
      <xdr:spPr>
        <a:xfrm>
          <a:off x="18983403" y="642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39</xdr:row>
      <xdr:rowOff>147591</xdr:rowOff>
    </xdr:from>
    <xdr:ext cx="469744" cy="259045"/>
    <xdr:sp macro="" textlink="">
      <xdr:nvSpPr>
        <xdr:cNvPr id="548" name="n_2aveValue【空港】&#10;一人当たり有形固定資産（償却資産）額">
          <a:extLst>
            <a:ext uri="{FF2B5EF4-FFF2-40B4-BE49-F238E27FC236}">
              <a16:creationId xmlns:a16="http://schemas.microsoft.com/office/drawing/2014/main" id="{B1C8FEB4-6977-4500-8434-552865946213}"/>
            </a:ext>
          </a:extLst>
        </xdr:cNvPr>
        <xdr:cNvSpPr txBox="1"/>
      </xdr:nvSpPr>
      <xdr:spPr>
        <a:xfrm>
          <a:off x="18183303" y="64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40</xdr:row>
      <xdr:rowOff>19448</xdr:rowOff>
    </xdr:from>
    <xdr:ext cx="469744" cy="259045"/>
    <xdr:sp macro="" textlink="">
      <xdr:nvSpPr>
        <xdr:cNvPr id="549" name="n_3aveValue【空港】&#10;一人当たり有形固定資産（償却資産）額">
          <a:extLst>
            <a:ext uri="{FF2B5EF4-FFF2-40B4-BE49-F238E27FC236}">
              <a16:creationId xmlns:a16="http://schemas.microsoft.com/office/drawing/2014/main" id="{1C8FCF93-CD73-4E19-BCF9-0745B2151DA5}"/>
            </a:ext>
          </a:extLst>
        </xdr:cNvPr>
        <xdr:cNvSpPr txBox="1"/>
      </xdr:nvSpPr>
      <xdr:spPr>
        <a:xfrm>
          <a:off x="17383203" y="649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133428</xdr:colOff>
      <xdr:row>39</xdr:row>
      <xdr:rowOff>40022</xdr:rowOff>
    </xdr:from>
    <xdr:ext cx="469744" cy="259045"/>
    <xdr:sp macro="" textlink="">
      <xdr:nvSpPr>
        <xdr:cNvPr id="550" name="n_4aveValue【空港】&#10;一人当たり有形固定資産（償却資産）額">
          <a:extLst>
            <a:ext uri="{FF2B5EF4-FFF2-40B4-BE49-F238E27FC236}">
              <a16:creationId xmlns:a16="http://schemas.microsoft.com/office/drawing/2014/main" id="{95539819-2D81-4B14-8527-CA3692EF0FCE}"/>
            </a:ext>
          </a:extLst>
        </xdr:cNvPr>
        <xdr:cNvSpPr txBox="1"/>
      </xdr:nvSpPr>
      <xdr:spPr>
        <a:xfrm>
          <a:off x="16592628" y="635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31</xdr:row>
      <xdr:rowOff>31513</xdr:rowOff>
    </xdr:from>
    <xdr:ext cx="534377" cy="259045"/>
    <xdr:sp macro="" textlink="">
      <xdr:nvSpPr>
        <xdr:cNvPr id="551" name="n_1mainValue【空港】&#10;一人当たり有形固定資産（償却資産）額">
          <a:extLst>
            <a:ext uri="{FF2B5EF4-FFF2-40B4-BE49-F238E27FC236}">
              <a16:creationId xmlns:a16="http://schemas.microsoft.com/office/drawing/2014/main" id="{D46F4AF6-A91C-4568-87A5-68D8DBA22385}"/>
            </a:ext>
          </a:extLst>
        </xdr:cNvPr>
        <xdr:cNvSpPr txBox="1"/>
      </xdr:nvSpPr>
      <xdr:spPr>
        <a:xfrm>
          <a:off x="18944736" y="504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31</xdr:row>
      <xdr:rowOff>39514</xdr:rowOff>
    </xdr:from>
    <xdr:ext cx="534377" cy="259045"/>
    <xdr:sp macro="" textlink="">
      <xdr:nvSpPr>
        <xdr:cNvPr id="552" name="n_2mainValue【空港】&#10;一人当たり有形固定資産（償却資産）額">
          <a:extLst>
            <a:ext uri="{FF2B5EF4-FFF2-40B4-BE49-F238E27FC236}">
              <a16:creationId xmlns:a16="http://schemas.microsoft.com/office/drawing/2014/main" id="{F0A38905-5EF7-464C-87A3-80D2BCEC3A79}"/>
            </a:ext>
          </a:extLst>
        </xdr:cNvPr>
        <xdr:cNvSpPr txBox="1"/>
      </xdr:nvSpPr>
      <xdr:spPr>
        <a:xfrm>
          <a:off x="18163686" y="5059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31</xdr:row>
      <xdr:rowOff>93489</xdr:rowOff>
    </xdr:from>
    <xdr:ext cx="534377" cy="259045"/>
    <xdr:sp macro="" textlink="">
      <xdr:nvSpPr>
        <xdr:cNvPr id="553" name="n_3mainValue【空港】&#10;一人当たり有形固定資産（償却資産）額">
          <a:extLst>
            <a:ext uri="{FF2B5EF4-FFF2-40B4-BE49-F238E27FC236}">
              <a16:creationId xmlns:a16="http://schemas.microsoft.com/office/drawing/2014/main" id="{4C1F2BE6-C360-4D41-8E0D-34359192C257}"/>
            </a:ext>
          </a:extLst>
        </xdr:cNvPr>
        <xdr:cNvSpPr txBox="1"/>
      </xdr:nvSpPr>
      <xdr:spPr>
        <a:xfrm>
          <a:off x="17354061" y="5113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4" name="正方形/長方形 553">
          <a:extLst>
            <a:ext uri="{FF2B5EF4-FFF2-40B4-BE49-F238E27FC236}">
              <a16:creationId xmlns:a16="http://schemas.microsoft.com/office/drawing/2014/main" id="{2188B7DF-EC5C-4B63-9199-2094E98AF80B}"/>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555" name="正方形/長方形 554">
          <a:extLst>
            <a:ext uri="{FF2B5EF4-FFF2-40B4-BE49-F238E27FC236}">
              <a16:creationId xmlns:a16="http://schemas.microsoft.com/office/drawing/2014/main" id="{938522A3-0288-490A-AF26-B0D69C805A19}"/>
            </a:ext>
          </a:extLst>
        </xdr:cNvPr>
        <xdr:cNvSpPr/>
      </xdr:nvSpPr>
      <xdr:spPr>
        <a:xfrm>
          <a:off x="11658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556" name="正方形/長方形 555">
          <a:extLst>
            <a:ext uri="{FF2B5EF4-FFF2-40B4-BE49-F238E27FC236}">
              <a16:creationId xmlns:a16="http://schemas.microsoft.com/office/drawing/2014/main" id="{49FDA974-E57D-4D8E-849B-25C4864AF7C3}"/>
            </a:ext>
          </a:extLst>
        </xdr:cNvPr>
        <xdr:cNvSpPr/>
      </xdr:nvSpPr>
      <xdr:spPr>
        <a:xfrm>
          <a:off x="11658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50</xdr:row>
      <xdr:rowOff>88900</xdr:rowOff>
    </xdr:from>
    <xdr:to>
      <xdr:col>84</xdr:col>
      <xdr:colOff>127000</xdr:colOff>
      <xdr:row>52</xdr:row>
      <xdr:rowOff>0</xdr:rowOff>
    </xdr:to>
    <xdr:sp macro="" textlink="">
      <xdr:nvSpPr>
        <xdr:cNvPr id="557" name="正方形/長方形 556">
          <a:extLst>
            <a:ext uri="{FF2B5EF4-FFF2-40B4-BE49-F238E27FC236}">
              <a16:creationId xmlns:a16="http://schemas.microsoft.com/office/drawing/2014/main" id="{E12AB471-29B6-41AA-A463-A24BD7AEFB56}"/>
            </a:ext>
          </a:extLst>
        </xdr:cNvPr>
        <xdr:cNvSpPr/>
      </xdr:nvSpPr>
      <xdr:spPr>
        <a:xfrm>
          <a:off x="131540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51</xdr:row>
      <xdr:rowOff>120650</xdr:rowOff>
    </xdr:from>
    <xdr:to>
      <xdr:col>84</xdr:col>
      <xdr:colOff>127000</xdr:colOff>
      <xdr:row>53</xdr:row>
      <xdr:rowOff>31750</xdr:rowOff>
    </xdr:to>
    <xdr:sp macro="" textlink="">
      <xdr:nvSpPr>
        <xdr:cNvPr id="558" name="正方形/長方形 557">
          <a:extLst>
            <a:ext uri="{FF2B5EF4-FFF2-40B4-BE49-F238E27FC236}">
              <a16:creationId xmlns:a16="http://schemas.microsoft.com/office/drawing/2014/main" id="{2A64B5F5-C592-4863-A12E-63C43E22AAED}"/>
            </a:ext>
          </a:extLst>
        </xdr:cNvPr>
        <xdr:cNvSpPr/>
      </xdr:nvSpPr>
      <xdr:spPr>
        <a:xfrm>
          <a:off x="131540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59" name="正方形/長方形 558">
          <a:extLst>
            <a:ext uri="{FF2B5EF4-FFF2-40B4-BE49-F238E27FC236}">
              <a16:creationId xmlns:a16="http://schemas.microsoft.com/office/drawing/2014/main" id="{EDD56ABF-9567-4E73-836E-D01B5F97F9AF}"/>
            </a:ext>
          </a:extLst>
        </xdr:cNvPr>
        <xdr:cNvSpPr/>
      </xdr:nvSpPr>
      <xdr:spPr>
        <a:xfrm>
          <a:off x="112109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0" name="テキスト ボックス 559">
          <a:extLst>
            <a:ext uri="{FF2B5EF4-FFF2-40B4-BE49-F238E27FC236}">
              <a16:creationId xmlns:a16="http://schemas.microsoft.com/office/drawing/2014/main" id="{51398785-D963-4EE8-97F7-64E51AEE6526}"/>
            </a:ext>
          </a:extLst>
        </xdr:cNvPr>
        <xdr:cNvSpPr txBox="1"/>
      </xdr:nvSpPr>
      <xdr:spPr>
        <a:xfrm>
          <a:off x="11172825"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1" name="直線コネクタ 560">
          <a:extLst>
            <a:ext uri="{FF2B5EF4-FFF2-40B4-BE49-F238E27FC236}">
              <a16:creationId xmlns:a16="http://schemas.microsoft.com/office/drawing/2014/main" id="{EAEE8AF1-17AF-4C05-BFC3-7B6D077ED900}"/>
            </a:ext>
          </a:extLst>
        </xdr:cNvPr>
        <xdr:cNvCxnSpPr/>
      </xdr:nvCxnSpPr>
      <xdr:spPr>
        <a:xfrm>
          <a:off x="11210925" y="10801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62" name="テキスト ボックス 561">
          <a:extLst>
            <a:ext uri="{FF2B5EF4-FFF2-40B4-BE49-F238E27FC236}">
              <a16:creationId xmlns:a16="http://schemas.microsoft.com/office/drawing/2014/main" id="{10ADA7E6-1F0A-42B4-9619-4603DF948149}"/>
            </a:ext>
          </a:extLst>
        </xdr:cNvPr>
        <xdr:cNvSpPr txBox="1"/>
      </xdr:nvSpPr>
      <xdr:spPr>
        <a:xfrm>
          <a:off x="10845966"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63" name="直線コネクタ 562">
          <a:extLst>
            <a:ext uri="{FF2B5EF4-FFF2-40B4-BE49-F238E27FC236}">
              <a16:creationId xmlns:a16="http://schemas.microsoft.com/office/drawing/2014/main" id="{10C0538B-EA4C-470A-B0E0-53B0C718EA38}"/>
            </a:ext>
          </a:extLst>
        </xdr:cNvPr>
        <xdr:cNvCxnSpPr/>
      </xdr:nvCxnSpPr>
      <xdr:spPr>
        <a:xfrm>
          <a:off x="11210925" y="10363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64" name="テキスト ボックス 563">
          <a:extLst>
            <a:ext uri="{FF2B5EF4-FFF2-40B4-BE49-F238E27FC236}">
              <a16:creationId xmlns:a16="http://schemas.microsoft.com/office/drawing/2014/main" id="{9854355C-BBD9-4E46-8399-0EDA0ECE404C}"/>
            </a:ext>
          </a:extLst>
        </xdr:cNvPr>
        <xdr:cNvSpPr txBox="1"/>
      </xdr:nvSpPr>
      <xdr:spPr>
        <a:xfrm>
          <a:off x="10845966" y="10227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65" name="直線コネクタ 564">
          <a:extLst>
            <a:ext uri="{FF2B5EF4-FFF2-40B4-BE49-F238E27FC236}">
              <a16:creationId xmlns:a16="http://schemas.microsoft.com/office/drawing/2014/main" id="{41F0D19B-790B-49FB-9797-3CF6A0C32AB5}"/>
            </a:ext>
          </a:extLst>
        </xdr:cNvPr>
        <xdr:cNvCxnSpPr/>
      </xdr:nvCxnSpPr>
      <xdr:spPr>
        <a:xfrm>
          <a:off x="11210925" y="993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66" name="テキスト ボックス 565">
          <a:extLst>
            <a:ext uri="{FF2B5EF4-FFF2-40B4-BE49-F238E27FC236}">
              <a16:creationId xmlns:a16="http://schemas.microsoft.com/office/drawing/2014/main" id="{890C2BC9-4B08-43BF-B164-198520C3BD1D}"/>
            </a:ext>
          </a:extLst>
        </xdr:cNvPr>
        <xdr:cNvSpPr txBox="1"/>
      </xdr:nvSpPr>
      <xdr:spPr>
        <a:xfrm>
          <a:off x="10845966" y="979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67" name="直線コネクタ 566">
          <a:extLst>
            <a:ext uri="{FF2B5EF4-FFF2-40B4-BE49-F238E27FC236}">
              <a16:creationId xmlns:a16="http://schemas.microsoft.com/office/drawing/2014/main" id="{7E7F3307-11D9-4256-B45D-14304139E512}"/>
            </a:ext>
          </a:extLst>
        </xdr:cNvPr>
        <xdr:cNvCxnSpPr/>
      </xdr:nvCxnSpPr>
      <xdr:spPr>
        <a:xfrm>
          <a:off x="11210925" y="9505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68" name="テキスト ボックス 567">
          <a:extLst>
            <a:ext uri="{FF2B5EF4-FFF2-40B4-BE49-F238E27FC236}">
              <a16:creationId xmlns:a16="http://schemas.microsoft.com/office/drawing/2014/main" id="{21006702-2BB6-423D-A7E6-FDABAFE9790E}"/>
            </a:ext>
          </a:extLst>
        </xdr:cNvPr>
        <xdr:cNvSpPr txBox="1"/>
      </xdr:nvSpPr>
      <xdr:spPr>
        <a:xfrm>
          <a:off x="10845966" y="937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69" name="直線コネクタ 568">
          <a:extLst>
            <a:ext uri="{FF2B5EF4-FFF2-40B4-BE49-F238E27FC236}">
              <a16:creationId xmlns:a16="http://schemas.microsoft.com/office/drawing/2014/main" id="{5CB5418B-92BD-47D3-A922-9554787A3B31}"/>
            </a:ext>
          </a:extLst>
        </xdr:cNvPr>
        <xdr:cNvCxnSpPr/>
      </xdr:nvCxnSpPr>
      <xdr:spPr>
        <a:xfrm>
          <a:off x="11210925" y="9067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70" name="テキスト ボックス 569">
          <a:extLst>
            <a:ext uri="{FF2B5EF4-FFF2-40B4-BE49-F238E27FC236}">
              <a16:creationId xmlns:a16="http://schemas.microsoft.com/office/drawing/2014/main" id="{236957D3-98DE-44EE-8994-F26F2DD9E565}"/>
            </a:ext>
          </a:extLst>
        </xdr:cNvPr>
        <xdr:cNvSpPr txBox="1"/>
      </xdr:nvSpPr>
      <xdr:spPr>
        <a:xfrm>
          <a:off x="10845966" y="893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1" name="直線コネクタ 570">
          <a:extLst>
            <a:ext uri="{FF2B5EF4-FFF2-40B4-BE49-F238E27FC236}">
              <a16:creationId xmlns:a16="http://schemas.microsoft.com/office/drawing/2014/main" id="{53A5C374-6F7A-429B-951C-2BA82E84C122}"/>
            </a:ext>
          </a:extLst>
        </xdr:cNvPr>
        <xdr:cNvCxnSpPr/>
      </xdr:nvCxnSpPr>
      <xdr:spPr>
        <a:xfrm>
          <a:off x="11210925" y="8639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72" name="テキスト ボックス 571">
          <a:extLst>
            <a:ext uri="{FF2B5EF4-FFF2-40B4-BE49-F238E27FC236}">
              <a16:creationId xmlns:a16="http://schemas.microsoft.com/office/drawing/2014/main" id="{85D64E1C-25E2-4CAF-B3AD-C24F58A812E4}"/>
            </a:ext>
          </a:extLst>
        </xdr:cNvPr>
        <xdr:cNvSpPr txBox="1"/>
      </xdr:nvSpPr>
      <xdr:spPr>
        <a:xfrm>
          <a:off x="10845966"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73" name="【学校施設】&#10;有形固定資産減価償却率グラフ枠">
          <a:extLst>
            <a:ext uri="{FF2B5EF4-FFF2-40B4-BE49-F238E27FC236}">
              <a16:creationId xmlns:a16="http://schemas.microsoft.com/office/drawing/2014/main" id="{C990A6B8-2DDA-4FD7-871C-6DD3B1940C3B}"/>
            </a:ext>
          </a:extLst>
        </xdr:cNvPr>
        <xdr:cNvSpPr/>
      </xdr:nvSpPr>
      <xdr:spPr>
        <a:xfrm>
          <a:off x="112109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102870</xdr:rowOff>
    </xdr:from>
    <xdr:to>
      <xdr:col>85</xdr:col>
      <xdr:colOff>126364</xdr:colOff>
      <xdr:row>63</xdr:row>
      <xdr:rowOff>130302</xdr:rowOff>
    </xdr:to>
    <xdr:cxnSp macro="">
      <xdr:nvCxnSpPr>
        <xdr:cNvPr id="574" name="直線コネクタ 573">
          <a:extLst>
            <a:ext uri="{FF2B5EF4-FFF2-40B4-BE49-F238E27FC236}">
              <a16:creationId xmlns:a16="http://schemas.microsoft.com/office/drawing/2014/main" id="{CF390921-02A1-4BDB-9338-206C7CF8659E}"/>
            </a:ext>
          </a:extLst>
        </xdr:cNvPr>
        <xdr:cNvCxnSpPr/>
      </xdr:nvCxnSpPr>
      <xdr:spPr>
        <a:xfrm flipV="1">
          <a:off x="14695170" y="9335770"/>
          <a:ext cx="1269" cy="995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63</xdr:row>
      <xdr:rowOff>134129</xdr:rowOff>
    </xdr:from>
    <xdr:ext cx="405111" cy="259045"/>
    <xdr:sp macro="" textlink="">
      <xdr:nvSpPr>
        <xdr:cNvPr id="575" name="【学校施設】&#10;有形固定資産減価償却率最小値テキスト">
          <a:extLst>
            <a:ext uri="{FF2B5EF4-FFF2-40B4-BE49-F238E27FC236}">
              <a16:creationId xmlns:a16="http://schemas.microsoft.com/office/drawing/2014/main" id="{86D1EBD0-BA86-425B-8B8D-B747E06F2750}"/>
            </a:ext>
          </a:extLst>
        </xdr:cNvPr>
        <xdr:cNvSpPr txBox="1"/>
      </xdr:nvSpPr>
      <xdr:spPr>
        <a:xfrm>
          <a:off x="14744700" y="10335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130302</xdr:rowOff>
    </xdr:from>
    <xdr:to>
      <xdr:col>86</xdr:col>
      <xdr:colOff>25400</xdr:colOff>
      <xdr:row>63</xdr:row>
      <xdr:rowOff>130302</xdr:rowOff>
    </xdr:to>
    <xdr:cxnSp macro="">
      <xdr:nvCxnSpPr>
        <xdr:cNvPr id="576" name="直線コネクタ 575">
          <a:extLst>
            <a:ext uri="{FF2B5EF4-FFF2-40B4-BE49-F238E27FC236}">
              <a16:creationId xmlns:a16="http://schemas.microsoft.com/office/drawing/2014/main" id="{A83F5FD5-85BA-45A0-89EF-E8C516C040C6}"/>
            </a:ext>
          </a:extLst>
        </xdr:cNvPr>
        <xdr:cNvCxnSpPr/>
      </xdr:nvCxnSpPr>
      <xdr:spPr>
        <a:xfrm>
          <a:off x="14611350" y="1033157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49547</xdr:rowOff>
    </xdr:from>
    <xdr:ext cx="405111" cy="259045"/>
    <xdr:sp macro="" textlink="">
      <xdr:nvSpPr>
        <xdr:cNvPr id="577" name="【学校施設】&#10;有形固定資産減価償却率最大値テキスト">
          <a:extLst>
            <a:ext uri="{FF2B5EF4-FFF2-40B4-BE49-F238E27FC236}">
              <a16:creationId xmlns:a16="http://schemas.microsoft.com/office/drawing/2014/main" id="{9F9F943C-EB4F-4EA4-BA20-DF4012625510}"/>
            </a:ext>
          </a:extLst>
        </xdr:cNvPr>
        <xdr:cNvSpPr txBox="1"/>
      </xdr:nvSpPr>
      <xdr:spPr>
        <a:xfrm>
          <a:off x="14744700" y="911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102870</xdr:rowOff>
    </xdr:from>
    <xdr:to>
      <xdr:col>86</xdr:col>
      <xdr:colOff>25400</xdr:colOff>
      <xdr:row>57</xdr:row>
      <xdr:rowOff>102870</xdr:rowOff>
    </xdr:to>
    <xdr:cxnSp macro="">
      <xdr:nvCxnSpPr>
        <xdr:cNvPr id="578" name="直線コネクタ 577">
          <a:extLst>
            <a:ext uri="{FF2B5EF4-FFF2-40B4-BE49-F238E27FC236}">
              <a16:creationId xmlns:a16="http://schemas.microsoft.com/office/drawing/2014/main" id="{B661AD00-8A1D-4FEB-83CB-5F3AB627C702}"/>
            </a:ext>
          </a:extLst>
        </xdr:cNvPr>
        <xdr:cNvCxnSpPr/>
      </xdr:nvCxnSpPr>
      <xdr:spPr>
        <a:xfrm>
          <a:off x="14611350" y="933577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60</xdr:row>
      <xdr:rowOff>29227</xdr:rowOff>
    </xdr:from>
    <xdr:ext cx="405111" cy="259045"/>
    <xdr:sp macro="" textlink="">
      <xdr:nvSpPr>
        <xdr:cNvPr id="579" name="【学校施設】&#10;有形固定資産減価償却率平均値テキスト">
          <a:extLst>
            <a:ext uri="{FF2B5EF4-FFF2-40B4-BE49-F238E27FC236}">
              <a16:creationId xmlns:a16="http://schemas.microsoft.com/office/drawing/2014/main" id="{DD1E720F-522F-4EA9-9A9D-A38201082BC0}"/>
            </a:ext>
          </a:extLst>
        </xdr:cNvPr>
        <xdr:cNvSpPr txBox="1"/>
      </xdr:nvSpPr>
      <xdr:spPr>
        <a:xfrm>
          <a:off x="14744700" y="97415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6350</xdr:rowOff>
    </xdr:from>
    <xdr:to>
      <xdr:col>85</xdr:col>
      <xdr:colOff>177800</xdr:colOff>
      <xdr:row>61</xdr:row>
      <xdr:rowOff>107950</xdr:rowOff>
    </xdr:to>
    <xdr:sp macro="" textlink="">
      <xdr:nvSpPr>
        <xdr:cNvPr id="580" name="フローチャート: 判断 579">
          <a:extLst>
            <a:ext uri="{FF2B5EF4-FFF2-40B4-BE49-F238E27FC236}">
              <a16:creationId xmlns:a16="http://schemas.microsoft.com/office/drawing/2014/main" id="{155AFA47-0D21-4F33-9B52-A44FCF72A2C7}"/>
            </a:ext>
          </a:extLst>
        </xdr:cNvPr>
        <xdr:cNvSpPr/>
      </xdr:nvSpPr>
      <xdr:spPr>
        <a:xfrm>
          <a:off x="14649450" y="98869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15494</xdr:rowOff>
    </xdr:from>
    <xdr:to>
      <xdr:col>81</xdr:col>
      <xdr:colOff>101600</xdr:colOff>
      <xdr:row>61</xdr:row>
      <xdr:rowOff>117094</xdr:rowOff>
    </xdr:to>
    <xdr:sp macro="" textlink="">
      <xdr:nvSpPr>
        <xdr:cNvPr id="581" name="フローチャート: 判断 580">
          <a:extLst>
            <a:ext uri="{FF2B5EF4-FFF2-40B4-BE49-F238E27FC236}">
              <a16:creationId xmlns:a16="http://schemas.microsoft.com/office/drawing/2014/main" id="{C08A8719-3878-4403-9DFB-B619A6309B60}"/>
            </a:ext>
          </a:extLst>
        </xdr:cNvPr>
        <xdr:cNvSpPr/>
      </xdr:nvSpPr>
      <xdr:spPr>
        <a:xfrm>
          <a:off x="13887450" y="988974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1778</xdr:rowOff>
    </xdr:from>
    <xdr:to>
      <xdr:col>76</xdr:col>
      <xdr:colOff>165100</xdr:colOff>
      <xdr:row>61</xdr:row>
      <xdr:rowOff>103378</xdr:rowOff>
    </xdr:to>
    <xdr:sp macro="" textlink="">
      <xdr:nvSpPr>
        <xdr:cNvPr id="582" name="フローチャート: 判断 581">
          <a:extLst>
            <a:ext uri="{FF2B5EF4-FFF2-40B4-BE49-F238E27FC236}">
              <a16:creationId xmlns:a16="http://schemas.microsoft.com/office/drawing/2014/main" id="{14B5CDEE-09B0-42C6-AC04-91648F89C776}"/>
            </a:ext>
          </a:extLst>
        </xdr:cNvPr>
        <xdr:cNvSpPr/>
      </xdr:nvSpPr>
      <xdr:spPr>
        <a:xfrm>
          <a:off x="13096875" y="9879203"/>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104648</xdr:rowOff>
    </xdr:from>
    <xdr:to>
      <xdr:col>72</xdr:col>
      <xdr:colOff>38100</xdr:colOff>
      <xdr:row>61</xdr:row>
      <xdr:rowOff>34798</xdr:rowOff>
    </xdr:to>
    <xdr:sp macro="" textlink="">
      <xdr:nvSpPr>
        <xdr:cNvPr id="583" name="フローチャート: 判断 582">
          <a:extLst>
            <a:ext uri="{FF2B5EF4-FFF2-40B4-BE49-F238E27FC236}">
              <a16:creationId xmlns:a16="http://schemas.microsoft.com/office/drawing/2014/main" id="{F474F98B-ED50-45B2-8796-918E41524537}"/>
            </a:ext>
          </a:extLst>
        </xdr:cNvPr>
        <xdr:cNvSpPr/>
      </xdr:nvSpPr>
      <xdr:spPr>
        <a:xfrm>
          <a:off x="12296775" y="982332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20066</xdr:rowOff>
    </xdr:from>
    <xdr:to>
      <xdr:col>67</xdr:col>
      <xdr:colOff>101600</xdr:colOff>
      <xdr:row>61</xdr:row>
      <xdr:rowOff>121666</xdr:rowOff>
    </xdr:to>
    <xdr:sp macro="" textlink="">
      <xdr:nvSpPr>
        <xdr:cNvPr id="584" name="フローチャート: 判断 583">
          <a:extLst>
            <a:ext uri="{FF2B5EF4-FFF2-40B4-BE49-F238E27FC236}">
              <a16:creationId xmlns:a16="http://schemas.microsoft.com/office/drawing/2014/main" id="{835B8549-19D5-422E-9003-8B68DBF1EFCC}"/>
            </a:ext>
          </a:extLst>
        </xdr:cNvPr>
        <xdr:cNvSpPr/>
      </xdr:nvSpPr>
      <xdr:spPr>
        <a:xfrm>
          <a:off x="11487150" y="989749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5" name="テキスト ボックス 584">
          <a:extLst>
            <a:ext uri="{FF2B5EF4-FFF2-40B4-BE49-F238E27FC236}">
              <a16:creationId xmlns:a16="http://schemas.microsoft.com/office/drawing/2014/main" id="{148D97B3-DB31-431D-9962-E53C6D3156CE}"/>
            </a:ext>
          </a:extLst>
        </xdr:cNvPr>
        <xdr:cNvSpPr txBox="1"/>
      </xdr:nvSpPr>
      <xdr:spPr>
        <a:xfrm>
          <a:off x="1452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86" name="テキスト ボックス 585">
          <a:extLst>
            <a:ext uri="{FF2B5EF4-FFF2-40B4-BE49-F238E27FC236}">
              <a16:creationId xmlns:a16="http://schemas.microsoft.com/office/drawing/2014/main" id="{AD37C943-A5AE-41D0-B357-53F937463C18}"/>
            </a:ext>
          </a:extLst>
        </xdr:cNvPr>
        <xdr:cNvSpPr txBox="1"/>
      </xdr:nvSpPr>
      <xdr:spPr>
        <a:xfrm>
          <a:off x="13763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87" name="テキスト ボックス 586">
          <a:extLst>
            <a:ext uri="{FF2B5EF4-FFF2-40B4-BE49-F238E27FC236}">
              <a16:creationId xmlns:a16="http://schemas.microsoft.com/office/drawing/2014/main" id="{21FD14F4-DE62-474A-BA39-0D023CDDDE27}"/>
            </a:ext>
          </a:extLst>
        </xdr:cNvPr>
        <xdr:cNvSpPr txBox="1"/>
      </xdr:nvSpPr>
      <xdr:spPr>
        <a:xfrm>
          <a:off x="12973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88" name="テキスト ボックス 587">
          <a:extLst>
            <a:ext uri="{FF2B5EF4-FFF2-40B4-BE49-F238E27FC236}">
              <a16:creationId xmlns:a16="http://schemas.microsoft.com/office/drawing/2014/main" id="{3999898F-6787-4278-9466-BA4D9B5AB280}"/>
            </a:ext>
          </a:extLst>
        </xdr:cNvPr>
        <xdr:cNvSpPr txBox="1"/>
      </xdr:nvSpPr>
      <xdr:spPr>
        <a:xfrm>
          <a:off x="12172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A66E5124-B97C-4341-9DE3-99242C6A9CBF}"/>
            </a:ext>
          </a:extLst>
        </xdr:cNvPr>
        <xdr:cNvSpPr txBox="1"/>
      </xdr:nvSpPr>
      <xdr:spPr>
        <a:xfrm>
          <a:off x="11363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40640</xdr:rowOff>
    </xdr:from>
    <xdr:to>
      <xdr:col>85</xdr:col>
      <xdr:colOff>177800</xdr:colOff>
      <xdr:row>62</xdr:row>
      <xdr:rowOff>142240</xdr:rowOff>
    </xdr:to>
    <xdr:sp macro="" textlink="">
      <xdr:nvSpPr>
        <xdr:cNvPr id="590" name="楕円 589">
          <a:extLst>
            <a:ext uri="{FF2B5EF4-FFF2-40B4-BE49-F238E27FC236}">
              <a16:creationId xmlns:a16="http://schemas.microsoft.com/office/drawing/2014/main" id="{7D1314E1-8548-43A9-9CFF-B0F2590CEB8D}"/>
            </a:ext>
          </a:extLst>
        </xdr:cNvPr>
        <xdr:cNvSpPr/>
      </xdr:nvSpPr>
      <xdr:spPr>
        <a:xfrm>
          <a:off x="14649450" y="1007999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62</xdr:row>
      <xdr:rowOff>19067</xdr:rowOff>
    </xdr:from>
    <xdr:ext cx="405111" cy="259045"/>
    <xdr:sp macro="" textlink="">
      <xdr:nvSpPr>
        <xdr:cNvPr id="591" name="【学校施設】&#10;有形固定資産減価償却率該当値テキスト">
          <a:extLst>
            <a:ext uri="{FF2B5EF4-FFF2-40B4-BE49-F238E27FC236}">
              <a16:creationId xmlns:a16="http://schemas.microsoft.com/office/drawing/2014/main" id="{0F403A37-689C-4E1B-BCCA-A3F9739C4E04}"/>
            </a:ext>
          </a:extLst>
        </xdr:cNvPr>
        <xdr:cNvSpPr txBox="1"/>
      </xdr:nvSpPr>
      <xdr:spPr>
        <a:xfrm>
          <a:off x="14744700" y="10058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4064</xdr:rowOff>
    </xdr:from>
    <xdr:to>
      <xdr:col>81</xdr:col>
      <xdr:colOff>101600</xdr:colOff>
      <xdr:row>62</xdr:row>
      <xdr:rowOff>105664</xdr:rowOff>
    </xdr:to>
    <xdr:sp macro="" textlink="">
      <xdr:nvSpPr>
        <xdr:cNvPr id="592" name="楕円 591">
          <a:extLst>
            <a:ext uri="{FF2B5EF4-FFF2-40B4-BE49-F238E27FC236}">
              <a16:creationId xmlns:a16="http://schemas.microsoft.com/office/drawing/2014/main" id="{EBEDA8CE-10CB-4171-B5B1-FE0769CB6870}"/>
            </a:ext>
          </a:extLst>
        </xdr:cNvPr>
        <xdr:cNvSpPr/>
      </xdr:nvSpPr>
      <xdr:spPr>
        <a:xfrm>
          <a:off x="13887450" y="1004658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54864</xdr:rowOff>
    </xdr:from>
    <xdr:to>
      <xdr:col>85</xdr:col>
      <xdr:colOff>127000</xdr:colOff>
      <xdr:row>62</xdr:row>
      <xdr:rowOff>91440</xdr:rowOff>
    </xdr:to>
    <xdr:cxnSp macro="">
      <xdr:nvCxnSpPr>
        <xdr:cNvPr id="593" name="直線コネクタ 592">
          <a:extLst>
            <a:ext uri="{FF2B5EF4-FFF2-40B4-BE49-F238E27FC236}">
              <a16:creationId xmlns:a16="http://schemas.microsoft.com/office/drawing/2014/main" id="{60F317B6-AD98-43FA-A65B-CB1C9C7ED40C}"/>
            </a:ext>
          </a:extLst>
        </xdr:cNvPr>
        <xdr:cNvCxnSpPr/>
      </xdr:nvCxnSpPr>
      <xdr:spPr>
        <a:xfrm>
          <a:off x="13935075" y="10094214"/>
          <a:ext cx="762000" cy="3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134366</xdr:rowOff>
    </xdr:from>
    <xdr:to>
      <xdr:col>76</xdr:col>
      <xdr:colOff>165100</xdr:colOff>
      <xdr:row>62</xdr:row>
      <xdr:rowOff>64516</xdr:rowOff>
    </xdr:to>
    <xdr:sp macro="" textlink="">
      <xdr:nvSpPr>
        <xdr:cNvPr id="594" name="楕円 593">
          <a:extLst>
            <a:ext uri="{FF2B5EF4-FFF2-40B4-BE49-F238E27FC236}">
              <a16:creationId xmlns:a16="http://schemas.microsoft.com/office/drawing/2014/main" id="{DC5303E9-A21C-47A1-BBAC-E18B4A4AF099}"/>
            </a:ext>
          </a:extLst>
        </xdr:cNvPr>
        <xdr:cNvSpPr/>
      </xdr:nvSpPr>
      <xdr:spPr>
        <a:xfrm>
          <a:off x="13096875" y="1001179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13716</xdr:rowOff>
    </xdr:from>
    <xdr:to>
      <xdr:col>81</xdr:col>
      <xdr:colOff>50800</xdr:colOff>
      <xdr:row>62</xdr:row>
      <xdr:rowOff>54864</xdr:rowOff>
    </xdr:to>
    <xdr:cxnSp macro="">
      <xdr:nvCxnSpPr>
        <xdr:cNvPr id="595" name="直線コネクタ 594">
          <a:extLst>
            <a:ext uri="{FF2B5EF4-FFF2-40B4-BE49-F238E27FC236}">
              <a16:creationId xmlns:a16="http://schemas.microsoft.com/office/drawing/2014/main" id="{66FDAFDC-D350-4C16-BA1E-0CCCA5642F0F}"/>
            </a:ext>
          </a:extLst>
        </xdr:cNvPr>
        <xdr:cNvCxnSpPr/>
      </xdr:nvCxnSpPr>
      <xdr:spPr>
        <a:xfrm>
          <a:off x="13144500" y="10049891"/>
          <a:ext cx="790575" cy="4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93218</xdr:rowOff>
    </xdr:from>
    <xdr:to>
      <xdr:col>72</xdr:col>
      <xdr:colOff>38100</xdr:colOff>
      <xdr:row>62</xdr:row>
      <xdr:rowOff>23368</xdr:rowOff>
    </xdr:to>
    <xdr:sp macro="" textlink="">
      <xdr:nvSpPr>
        <xdr:cNvPr id="596" name="楕円 595">
          <a:extLst>
            <a:ext uri="{FF2B5EF4-FFF2-40B4-BE49-F238E27FC236}">
              <a16:creationId xmlns:a16="http://schemas.microsoft.com/office/drawing/2014/main" id="{0B72B20A-A7DA-4640-BA65-D7D49B028153}"/>
            </a:ext>
          </a:extLst>
        </xdr:cNvPr>
        <xdr:cNvSpPr/>
      </xdr:nvSpPr>
      <xdr:spPr>
        <a:xfrm>
          <a:off x="12296775" y="997064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144018</xdr:rowOff>
    </xdr:from>
    <xdr:to>
      <xdr:col>76</xdr:col>
      <xdr:colOff>114300</xdr:colOff>
      <xdr:row>62</xdr:row>
      <xdr:rowOff>13716</xdr:rowOff>
    </xdr:to>
    <xdr:cxnSp macro="">
      <xdr:nvCxnSpPr>
        <xdr:cNvPr id="597" name="直線コネクタ 596">
          <a:extLst>
            <a:ext uri="{FF2B5EF4-FFF2-40B4-BE49-F238E27FC236}">
              <a16:creationId xmlns:a16="http://schemas.microsoft.com/office/drawing/2014/main" id="{C0DE10A5-7DC2-4E91-B098-149D9D98EE1C}"/>
            </a:ext>
          </a:extLst>
        </xdr:cNvPr>
        <xdr:cNvCxnSpPr/>
      </xdr:nvCxnSpPr>
      <xdr:spPr>
        <a:xfrm>
          <a:off x="12344400" y="10018268"/>
          <a:ext cx="800100"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133621</xdr:rowOff>
    </xdr:from>
    <xdr:ext cx="405111" cy="259045"/>
    <xdr:sp macro="" textlink="">
      <xdr:nvSpPr>
        <xdr:cNvPr id="598" name="n_1aveValue【学校施設】&#10;有形固定資産減価償却率">
          <a:extLst>
            <a:ext uri="{FF2B5EF4-FFF2-40B4-BE49-F238E27FC236}">
              <a16:creationId xmlns:a16="http://schemas.microsoft.com/office/drawing/2014/main" id="{67539225-8391-4BEF-BBB0-129D01835470}"/>
            </a:ext>
          </a:extLst>
        </xdr:cNvPr>
        <xdr:cNvSpPr txBox="1"/>
      </xdr:nvSpPr>
      <xdr:spPr>
        <a:xfrm>
          <a:off x="13745219" y="9687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119905</xdr:rowOff>
    </xdr:from>
    <xdr:ext cx="405111" cy="259045"/>
    <xdr:sp macro="" textlink="">
      <xdr:nvSpPr>
        <xdr:cNvPr id="599" name="n_2aveValue【学校施設】&#10;有形固定資産減価償却率">
          <a:extLst>
            <a:ext uri="{FF2B5EF4-FFF2-40B4-BE49-F238E27FC236}">
              <a16:creationId xmlns:a16="http://schemas.microsoft.com/office/drawing/2014/main" id="{0B1764E9-315A-40FC-9B1B-87E0F7195F8C}"/>
            </a:ext>
          </a:extLst>
        </xdr:cNvPr>
        <xdr:cNvSpPr txBox="1"/>
      </xdr:nvSpPr>
      <xdr:spPr>
        <a:xfrm>
          <a:off x="12964169" y="967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51325</xdr:rowOff>
    </xdr:from>
    <xdr:ext cx="405111" cy="259045"/>
    <xdr:sp macro="" textlink="">
      <xdr:nvSpPr>
        <xdr:cNvPr id="600" name="n_3aveValue【学校施設】&#10;有形固定資産減価償却率">
          <a:extLst>
            <a:ext uri="{FF2B5EF4-FFF2-40B4-BE49-F238E27FC236}">
              <a16:creationId xmlns:a16="http://schemas.microsoft.com/office/drawing/2014/main" id="{734CFD01-635E-496B-B9BA-2B31F71CDEEF}"/>
            </a:ext>
          </a:extLst>
        </xdr:cNvPr>
        <xdr:cNvSpPr txBox="1"/>
      </xdr:nvSpPr>
      <xdr:spPr>
        <a:xfrm>
          <a:off x="12164069" y="9601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138193</xdr:rowOff>
    </xdr:from>
    <xdr:ext cx="405111" cy="259045"/>
    <xdr:sp macro="" textlink="">
      <xdr:nvSpPr>
        <xdr:cNvPr id="601" name="n_4aveValue【学校施設】&#10;有形固定資産減価償却率">
          <a:extLst>
            <a:ext uri="{FF2B5EF4-FFF2-40B4-BE49-F238E27FC236}">
              <a16:creationId xmlns:a16="http://schemas.microsoft.com/office/drawing/2014/main" id="{7695ACB6-91E4-43AA-B123-E6D26F3362B2}"/>
            </a:ext>
          </a:extLst>
        </xdr:cNvPr>
        <xdr:cNvSpPr txBox="1"/>
      </xdr:nvSpPr>
      <xdr:spPr>
        <a:xfrm>
          <a:off x="11354444" y="9694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96791</xdr:rowOff>
    </xdr:from>
    <xdr:ext cx="405111" cy="259045"/>
    <xdr:sp macro="" textlink="">
      <xdr:nvSpPr>
        <xdr:cNvPr id="602" name="n_1mainValue【学校施設】&#10;有形固定資産減価償却率">
          <a:extLst>
            <a:ext uri="{FF2B5EF4-FFF2-40B4-BE49-F238E27FC236}">
              <a16:creationId xmlns:a16="http://schemas.microsoft.com/office/drawing/2014/main" id="{DE4AD1A5-C3B2-4B11-8C3B-BDEAEDEDC76C}"/>
            </a:ext>
          </a:extLst>
        </xdr:cNvPr>
        <xdr:cNvSpPr txBox="1"/>
      </xdr:nvSpPr>
      <xdr:spPr>
        <a:xfrm>
          <a:off x="13745219" y="1013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55643</xdr:rowOff>
    </xdr:from>
    <xdr:ext cx="405111" cy="259045"/>
    <xdr:sp macro="" textlink="">
      <xdr:nvSpPr>
        <xdr:cNvPr id="603" name="n_2mainValue【学校施設】&#10;有形固定資産減価償却率">
          <a:extLst>
            <a:ext uri="{FF2B5EF4-FFF2-40B4-BE49-F238E27FC236}">
              <a16:creationId xmlns:a16="http://schemas.microsoft.com/office/drawing/2014/main" id="{2368555C-56F7-46FE-A522-D533165894ED}"/>
            </a:ext>
          </a:extLst>
        </xdr:cNvPr>
        <xdr:cNvSpPr txBox="1"/>
      </xdr:nvSpPr>
      <xdr:spPr>
        <a:xfrm>
          <a:off x="12964169" y="10094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14495</xdr:rowOff>
    </xdr:from>
    <xdr:ext cx="405111" cy="259045"/>
    <xdr:sp macro="" textlink="">
      <xdr:nvSpPr>
        <xdr:cNvPr id="604" name="n_3mainValue【学校施設】&#10;有形固定資産減価償却率">
          <a:extLst>
            <a:ext uri="{FF2B5EF4-FFF2-40B4-BE49-F238E27FC236}">
              <a16:creationId xmlns:a16="http://schemas.microsoft.com/office/drawing/2014/main" id="{E60CB076-F597-4A51-94E0-9708DE4808B2}"/>
            </a:ext>
          </a:extLst>
        </xdr:cNvPr>
        <xdr:cNvSpPr txBox="1"/>
      </xdr:nvSpPr>
      <xdr:spPr>
        <a:xfrm>
          <a:off x="12164069" y="10050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05" name="正方形/長方形 604">
          <a:extLst>
            <a:ext uri="{FF2B5EF4-FFF2-40B4-BE49-F238E27FC236}">
              <a16:creationId xmlns:a16="http://schemas.microsoft.com/office/drawing/2014/main" id="{30A305E6-63D0-4D96-B2FC-77F99F02C9D8}"/>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606" name="正方形/長方形 605">
          <a:extLst>
            <a:ext uri="{FF2B5EF4-FFF2-40B4-BE49-F238E27FC236}">
              <a16:creationId xmlns:a16="http://schemas.microsoft.com/office/drawing/2014/main" id="{0FFF2D5F-586A-4823-B1D2-FA3D48F17080}"/>
            </a:ext>
          </a:extLst>
        </xdr:cNvPr>
        <xdr:cNvSpPr/>
      </xdr:nvSpPr>
      <xdr:spPr>
        <a:xfrm>
          <a:off x="169259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607" name="正方形/長方形 606">
          <a:extLst>
            <a:ext uri="{FF2B5EF4-FFF2-40B4-BE49-F238E27FC236}">
              <a16:creationId xmlns:a16="http://schemas.microsoft.com/office/drawing/2014/main" id="{4967F7E9-FAA8-4B55-8FD1-64A2B78A37D5}"/>
            </a:ext>
          </a:extLst>
        </xdr:cNvPr>
        <xdr:cNvSpPr/>
      </xdr:nvSpPr>
      <xdr:spPr>
        <a:xfrm>
          <a:off x="169259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50</xdr:row>
      <xdr:rowOff>88900</xdr:rowOff>
    </xdr:from>
    <xdr:to>
      <xdr:col>115</xdr:col>
      <xdr:colOff>63500</xdr:colOff>
      <xdr:row>52</xdr:row>
      <xdr:rowOff>0</xdr:rowOff>
    </xdr:to>
    <xdr:sp macro="" textlink="">
      <xdr:nvSpPr>
        <xdr:cNvPr id="608" name="正方形/長方形 607">
          <a:extLst>
            <a:ext uri="{FF2B5EF4-FFF2-40B4-BE49-F238E27FC236}">
              <a16:creationId xmlns:a16="http://schemas.microsoft.com/office/drawing/2014/main" id="{774E13A9-7487-4D75-AFFC-9BAA534326E8}"/>
            </a:ext>
          </a:extLst>
        </xdr:cNvPr>
        <xdr:cNvSpPr/>
      </xdr:nvSpPr>
      <xdr:spPr>
        <a:xfrm>
          <a:off x="184118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51</xdr:row>
      <xdr:rowOff>120650</xdr:rowOff>
    </xdr:from>
    <xdr:to>
      <xdr:col>115</xdr:col>
      <xdr:colOff>63500</xdr:colOff>
      <xdr:row>53</xdr:row>
      <xdr:rowOff>31750</xdr:rowOff>
    </xdr:to>
    <xdr:sp macro="" textlink="">
      <xdr:nvSpPr>
        <xdr:cNvPr id="609" name="正方形/長方形 608">
          <a:extLst>
            <a:ext uri="{FF2B5EF4-FFF2-40B4-BE49-F238E27FC236}">
              <a16:creationId xmlns:a16="http://schemas.microsoft.com/office/drawing/2014/main" id="{41C38D4F-2137-4E8F-86A6-31653DC22467}"/>
            </a:ext>
          </a:extLst>
        </xdr:cNvPr>
        <xdr:cNvSpPr/>
      </xdr:nvSpPr>
      <xdr:spPr>
        <a:xfrm>
          <a:off x="184118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0" name="正方形/長方形 609">
          <a:extLst>
            <a:ext uri="{FF2B5EF4-FFF2-40B4-BE49-F238E27FC236}">
              <a16:creationId xmlns:a16="http://schemas.microsoft.com/office/drawing/2014/main" id="{3A8566CD-8903-40B6-BA27-EFB265549C56}"/>
            </a:ext>
          </a:extLst>
        </xdr:cNvPr>
        <xdr:cNvSpPr/>
      </xdr:nvSpPr>
      <xdr:spPr>
        <a:xfrm>
          <a:off x="164592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1" name="テキスト ボックス 610">
          <a:extLst>
            <a:ext uri="{FF2B5EF4-FFF2-40B4-BE49-F238E27FC236}">
              <a16:creationId xmlns:a16="http://schemas.microsoft.com/office/drawing/2014/main" id="{C59D0011-676E-4B9B-89A6-878988525E80}"/>
            </a:ext>
          </a:extLst>
        </xdr:cNvPr>
        <xdr:cNvSpPr txBox="1"/>
      </xdr:nvSpPr>
      <xdr:spPr>
        <a:xfrm>
          <a:off x="16440150"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2" name="直線コネクタ 611">
          <a:extLst>
            <a:ext uri="{FF2B5EF4-FFF2-40B4-BE49-F238E27FC236}">
              <a16:creationId xmlns:a16="http://schemas.microsoft.com/office/drawing/2014/main" id="{E9E3534E-1175-476A-9057-F4D03805B704}"/>
            </a:ext>
          </a:extLst>
        </xdr:cNvPr>
        <xdr:cNvCxnSpPr/>
      </xdr:nvCxnSpPr>
      <xdr:spPr>
        <a:xfrm>
          <a:off x="164592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8F2AD63F-E925-47B5-98A0-A62DDF6B0788}"/>
            </a:ext>
          </a:extLst>
        </xdr:cNvPr>
        <xdr:cNvSpPr txBox="1"/>
      </xdr:nvSpPr>
      <xdr:spPr>
        <a:xfrm>
          <a:off x="160523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14" name="直線コネクタ 613">
          <a:extLst>
            <a:ext uri="{FF2B5EF4-FFF2-40B4-BE49-F238E27FC236}">
              <a16:creationId xmlns:a16="http://schemas.microsoft.com/office/drawing/2014/main" id="{F57C45D0-F46A-4E73-8B27-612035AFDAAE}"/>
            </a:ext>
          </a:extLst>
        </xdr:cNvPr>
        <xdr:cNvCxnSpPr/>
      </xdr:nvCxnSpPr>
      <xdr:spPr>
        <a:xfrm>
          <a:off x="16459200" y="104938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E991F521-9A01-463E-811E-748C7D90ED84}"/>
            </a:ext>
          </a:extLst>
        </xdr:cNvPr>
        <xdr:cNvSpPr txBox="1"/>
      </xdr:nvSpPr>
      <xdr:spPr>
        <a:xfrm>
          <a:off x="16052346" y="103643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16" name="直線コネクタ 615">
          <a:extLst>
            <a:ext uri="{FF2B5EF4-FFF2-40B4-BE49-F238E27FC236}">
              <a16:creationId xmlns:a16="http://schemas.microsoft.com/office/drawing/2014/main" id="{7D46A8B4-3B4A-422A-9D64-FE4F44EC37D3}"/>
            </a:ext>
          </a:extLst>
        </xdr:cNvPr>
        <xdr:cNvCxnSpPr/>
      </xdr:nvCxnSpPr>
      <xdr:spPr>
        <a:xfrm>
          <a:off x="16459200" y="1018313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17" name="テキスト ボックス 616">
          <a:extLst>
            <a:ext uri="{FF2B5EF4-FFF2-40B4-BE49-F238E27FC236}">
              <a16:creationId xmlns:a16="http://schemas.microsoft.com/office/drawing/2014/main" id="{A792C3E3-7EAD-45A3-B8CA-AF2FD4669C50}"/>
            </a:ext>
          </a:extLst>
        </xdr:cNvPr>
        <xdr:cNvSpPr txBox="1"/>
      </xdr:nvSpPr>
      <xdr:spPr>
        <a:xfrm>
          <a:off x="16052346" y="100472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18" name="直線コネクタ 617">
          <a:extLst>
            <a:ext uri="{FF2B5EF4-FFF2-40B4-BE49-F238E27FC236}">
              <a16:creationId xmlns:a16="http://schemas.microsoft.com/office/drawing/2014/main" id="{CDBC8E16-3079-49AA-842E-C281E420B74F}"/>
            </a:ext>
          </a:extLst>
        </xdr:cNvPr>
        <xdr:cNvCxnSpPr/>
      </xdr:nvCxnSpPr>
      <xdr:spPr>
        <a:xfrm>
          <a:off x="16459200" y="987561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19" name="テキスト ボックス 618">
          <a:extLst>
            <a:ext uri="{FF2B5EF4-FFF2-40B4-BE49-F238E27FC236}">
              <a16:creationId xmlns:a16="http://schemas.microsoft.com/office/drawing/2014/main" id="{8AC95D91-FF4B-49BA-9D51-5C8F54811B8A}"/>
            </a:ext>
          </a:extLst>
        </xdr:cNvPr>
        <xdr:cNvSpPr txBox="1"/>
      </xdr:nvSpPr>
      <xdr:spPr>
        <a:xfrm>
          <a:off x="16052346" y="9736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20" name="直線コネクタ 619">
          <a:extLst>
            <a:ext uri="{FF2B5EF4-FFF2-40B4-BE49-F238E27FC236}">
              <a16:creationId xmlns:a16="http://schemas.microsoft.com/office/drawing/2014/main" id="{F880282A-030C-42D5-9D9C-EEDF4A33CCA4}"/>
            </a:ext>
          </a:extLst>
        </xdr:cNvPr>
        <xdr:cNvCxnSpPr/>
      </xdr:nvCxnSpPr>
      <xdr:spPr>
        <a:xfrm>
          <a:off x="16459200" y="95649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21" name="テキスト ボックス 620">
          <a:extLst>
            <a:ext uri="{FF2B5EF4-FFF2-40B4-BE49-F238E27FC236}">
              <a16:creationId xmlns:a16="http://schemas.microsoft.com/office/drawing/2014/main" id="{666D9DDC-B6F2-4C49-B9CE-085FEBD5AFCB}"/>
            </a:ext>
          </a:extLst>
        </xdr:cNvPr>
        <xdr:cNvSpPr txBox="1"/>
      </xdr:nvSpPr>
      <xdr:spPr>
        <a:xfrm>
          <a:off x="16052346" y="94290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22" name="直線コネクタ 621">
          <a:extLst>
            <a:ext uri="{FF2B5EF4-FFF2-40B4-BE49-F238E27FC236}">
              <a16:creationId xmlns:a16="http://schemas.microsoft.com/office/drawing/2014/main" id="{01F15E7F-7014-4D19-8CF0-B17BAB9CBB6F}"/>
            </a:ext>
          </a:extLst>
        </xdr:cNvPr>
        <xdr:cNvCxnSpPr/>
      </xdr:nvCxnSpPr>
      <xdr:spPr>
        <a:xfrm>
          <a:off x="16459200" y="92573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23" name="テキスト ボックス 622">
          <a:extLst>
            <a:ext uri="{FF2B5EF4-FFF2-40B4-BE49-F238E27FC236}">
              <a16:creationId xmlns:a16="http://schemas.microsoft.com/office/drawing/2014/main" id="{9A058A67-520F-4D88-BBD3-F8E0BD46A80A}"/>
            </a:ext>
          </a:extLst>
        </xdr:cNvPr>
        <xdr:cNvSpPr txBox="1"/>
      </xdr:nvSpPr>
      <xdr:spPr>
        <a:xfrm>
          <a:off x="16052346" y="91183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24" name="直線コネクタ 623">
          <a:extLst>
            <a:ext uri="{FF2B5EF4-FFF2-40B4-BE49-F238E27FC236}">
              <a16:creationId xmlns:a16="http://schemas.microsoft.com/office/drawing/2014/main" id="{734B441F-C31B-476E-AE96-1A4427997E61}"/>
            </a:ext>
          </a:extLst>
        </xdr:cNvPr>
        <xdr:cNvCxnSpPr/>
      </xdr:nvCxnSpPr>
      <xdr:spPr>
        <a:xfrm>
          <a:off x="16459200" y="894669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25" name="テキスト ボックス 624">
          <a:extLst>
            <a:ext uri="{FF2B5EF4-FFF2-40B4-BE49-F238E27FC236}">
              <a16:creationId xmlns:a16="http://schemas.microsoft.com/office/drawing/2014/main" id="{0C612DAE-51C7-4D52-837C-F814212B4EFC}"/>
            </a:ext>
          </a:extLst>
        </xdr:cNvPr>
        <xdr:cNvSpPr txBox="1"/>
      </xdr:nvSpPr>
      <xdr:spPr>
        <a:xfrm>
          <a:off x="16052346" y="881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6" name="直線コネクタ 625">
          <a:extLst>
            <a:ext uri="{FF2B5EF4-FFF2-40B4-BE49-F238E27FC236}">
              <a16:creationId xmlns:a16="http://schemas.microsoft.com/office/drawing/2014/main" id="{324AC204-A4F1-4AB8-90D4-67D3E29E406A}"/>
            </a:ext>
          </a:extLst>
        </xdr:cNvPr>
        <xdr:cNvCxnSpPr/>
      </xdr:nvCxnSpPr>
      <xdr:spPr>
        <a:xfrm>
          <a:off x="164592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7" name="テキスト ボックス 626">
          <a:extLst>
            <a:ext uri="{FF2B5EF4-FFF2-40B4-BE49-F238E27FC236}">
              <a16:creationId xmlns:a16="http://schemas.microsoft.com/office/drawing/2014/main" id="{1FA5470E-3547-486C-9574-7EF3EB69A145}"/>
            </a:ext>
          </a:extLst>
        </xdr:cNvPr>
        <xdr:cNvSpPr txBox="1"/>
      </xdr:nvSpPr>
      <xdr:spPr>
        <a:xfrm>
          <a:off x="16052346"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28" name="【学校施設】&#10;一人当たり面積グラフ枠">
          <a:extLst>
            <a:ext uri="{FF2B5EF4-FFF2-40B4-BE49-F238E27FC236}">
              <a16:creationId xmlns:a16="http://schemas.microsoft.com/office/drawing/2014/main" id="{2395BA5D-C606-40DF-B485-B1DF10947E95}"/>
            </a:ext>
          </a:extLst>
        </xdr:cNvPr>
        <xdr:cNvSpPr/>
      </xdr:nvSpPr>
      <xdr:spPr>
        <a:xfrm>
          <a:off x="164592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56</xdr:row>
      <xdr:rowOff>0</xdr:rowOff>
    </xdr:from>
    <xdr:to>
      <xdr:col>116</xdr:col>
      <xdr:colOff>62864</xdr:colOff>
      <xdr:row>63</xdr:row>
      <xdr:rowOff>109401</xdr:rowOff>
    </xdr:to>
    <xdr:cxnSp macro="">
      <xdr:nvCxnSpPr>
        <xdr:cNvPr id="629" name="直線コネクタ 628">
          <a:extLst>
            <a:ext uri="{FF2B5EF4-FFF2-40B4-BE49-F238E27FC236}">
              <a16:creationId xmlns:a16="http://schemas.microsoft.com/office/drawing/2014/main" id="{9F67E215-7608-495A-920D-E031B2D6AE40}"/>
            </a:ext>
          </a:extLst>
        </xdr:cNvPr>
        <xdr:cNvCxnSpPr/>
      </xdr:nvCxnSpPr>
      <xdr:spPr>
        <a:xfrm flipV="1">
          <a:off x="19952970" y="9067800"/>
          <a:ext cx="1269" cy="1239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63</xdr:row>
      <xdr:rowOff>113228</xdr:rowOff>
    </xdr:from>
    <xdr:ext cx="469744" cy="259045"/>
    <xdr:sp macro="" textlink="">
      <xdr:nvSpPr>
        <xdr:cNvPr id="630" name="【学校施設】&#10;一人当たり面積最小値テキスト">
          <a:extLst>
            <a:ext uri="{FF2B5EF4-FFF2-40B4-BE49-F238E27FC236}">
              <a16:creationId xmlns:a16="http://schemas.microsoft.com/office/drawing/2014/main" id="{1FE7CCD5-A831-47D0-9734-3ACD84DCE6DF}"/>
            </a:ext>
          </a:extLst>
        </xdr:cNvPr>
        <xdr:cNvSpPr txBox="1"/>
      </xdr:nvSpPr>
      <xdr:spPr>
        <a:xfrm>
          <a:off x="20002500" y="1031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109401</xdr:rowOff>
    </xdr:from>
    <xdr:to>
      <xdr:col>116</xdr:col>
      <xdr:colOff>152400</xdr:colOff>
      <xdr:row>63</xdr:row>
      <xdr:rowOff>109401</xdr:rowOff>
    </xdr:to>
    <xdr:cxnSp macro="">
      <xdr:nvCxnSpPr>
        <xdr:cNvPr id="631" name="直線コネクタ 630">
          <a:extLst>
            <a:ext uri="{FF2B5EF4-FFF2-40B4-BE49-F238E27FC236}">
              <a16:creationId xmlns:a16="http://schemas.microsoft.com/office/drawing/2014/main" id="{3BC3775E-B8F0-45A5-B0B3-B57463DEBD87}"/>
            </a:ext>
          </a:extLst>
        </xdr:cNvPr>
        <xdr:cNvCxnSpPr/>
      </xdr:nvCxnSpPr>
      <xdr:spPr>
        <a:xfrm>
          <a:off x="19878675" y="1030750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118127</xdr:rowOff>
    </xdr:from>
    <xdr:ext cx="469744" cy="259045"/>
    <xdr:sp macro="" textlink="">
      <xdr:nvSpPr>
        <xdr:cNvPr id="632" name="【学校施設】&#10;一人当たり面積最大値テキスト">
          <a:extLst>
            <a:ext uri="{FF2B5EF4-FFF2-40B4-BE49-F238E27FC236}">
              <a16:creationId xmlns:a16="http://schemas.microsoft.com/office/drawing/2014/main" id="{22F916E2-E02F-4BE4-9294-E11281114ADB}"/>
            </a:ext>
          </a:extLst>
        </xdr:cNvPr>
        <xdr:cNvSpPr txBox="1"/>
      </xdr:nvSpPr>
      <xdr:spPr>
        <a:xfrm>
          <a:off x="20002500" y="886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33" name="直線コネクタ 632">
          <a:extLst>
            <a:ext uri="{FF2B5EF4-FFF2-40B4-BE49-F238E27FC236}">
              <a16:creationId xmlns:a16="http://schemas.microsoft.com/office/drawing/2014/main" id="{C85F1935-F55F-46E1-BDFB-913B6F3119FF}"/>
            </a:ext>
          </a:extLst>
        </xdr:cNvPr>
        <xdr:cNvCxnSpPr/>
      </xdr:nvCxnSpPr>
      <xdr:spPr>
        <a:xfrm>
          <a:off x="19878675" y="90678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60</xdr:row>
      <xdr:rowOff>152961</xdr:rowOff>
    </xdr:from>
    <xdr:ext cx="469744" cy="259045"/>
    <xdr:sp macro="" textlink="">
      <xdr:nvSpPr>
        <xdr:cNvPr id="634" name="【学校施設】&#10;一人当たり面積平均値テキスト">
          <a:extLst>
            <a:ext uri="{FF2B5EF4-FFF2-40B4-BE49-F238E27FC236}">
              <a16:creationId xmlns:a16="http://schemas.microsoft.com/office/drawing/2014/main" id="{7BAC103E-6E57-4BFD-9323-6A5332D4E9A5}"/>
            </a:ext>
          </a:extLst>
        </xdr:cNvPr>
        <xdr:cNvSpPr txBox="1"/>
      </xdr:nvSpPr>
      <xdr:spPr>
        <a:xfrm>
          <a:off x="20002500" y="9868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3084</xdr:rowOff>
    </xdr:from>
    <xdr:to>
      <xdr:col>116</xdr:col>
      <xdr:colOff>114300</xdr:colOff>
      <xdr:row>61</xdr:row>
      <xdr:rowOff>104684</xdr:rowOff>
    </xdr:to>
    <xdr:sp macro="" textlink="">
      <xdr:nvSpPr>
        <xdr:cNvPr id="635" name="フローチャート: 判断 634">
          <a:extLst>
            <a:ext uri="{FF2B5EF4-FFF2-40B4-BE49-F238E27FC236}">
              <a16:creationId xmlns:a16="http://schemas.microsoft.com/office/drawing/2014/main" id="{20F39D6F-E306-4A67-8FDB-FC44EA011D24}"/>
            </a:ext>
          </a:extLst>
        </xdr:cNvPr>
        <xdr:cNvSpPr/>
      </xdr:nvSpPr>
      <xdr:spPr>
        <a:xfrm>
          <a:off x="19897725" y="988050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36" name="フローチャート: 判断 635">
          <a:extLst>
            <a:ext uri="{FF2B5EF4-FFF2-40B4-BE49-F238E27FC236}">
              <a16:creationId xmlns:a16="http://schemas.microsoft.com/office/drawing/2014/main" id="{9DF6F1D5-634E-405B-9F60-9794EE6CDB6C}"/>
            </a:ext>
          </a:extLst>
        </xdr:cNvPr>
        <xdr:cNvSpPr/>
      </xdr:nvSpPr>
      <xdr:spPr>
        <a:xfrm>
          <a:off x="19154775" y="98869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151674</xdr:rowOff>
    </xdr:from>
    <xdr:to>
      <xdr:col>107</xdr:col>
      <xdr:colOff>101600</xdr:colOff>
      <xdr:row>61</xdr:row>
      <xdr:rowOff>81824</xdr:rowOff>
    </xdr:to>
    <xdr:sp macro="" textlink="">
      <xdr:nvSpPr>
        <xdr:cNvPr id="637" name="フローチャート: 判断 636">
          <a:extLst>
            <a:ext uri="{FF2B5EF4-FFF2-40B4-BE49-F238E27FC236}">
              <a16:creationId xmlns:a16="http://schemas.microsoft.com/office/drawing/2014/main" id="{F3847C8A-13B5-426C-9A4C-DC95A28DA13F}"/>
            </a:ext>
          </a:extLst>
        </xdr:cNvPr>
        <xdr:cNvSpPr/>
      </xdr:nvSpPr>
      <xdr:spPr>
        <a:xfrm>
          <a:off x="18345150" y="986717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125549</xdr:rowOff>
    </xdr:from>
    <xdr:to>
      <xdr:col>102</xdr:col>
      <xdr:colOff>165100</xdr:colOff>
      <xdr:row>61</xdr:row>
      <xdr:rowOff>55699</xdr:rowOff>
    </xdr:to>
    <xdr:sp macro="" textlink="">
      <xdr:nvSpPr>
        <xdr:cNvPr id="638" name="フローチャート: 判断 637">
          <a:extLst>
            <a:ext uri="{FF2B5EF4-FFF2-40B4-BE49-F238E27FC236}">
              <a16:creationId xmlns:a16="http://schemas.microsoft.com/office/drawing/2014/main" id="{12A73DE9-3E17-423B-8B21-33B9E80FBD8D}"/>
            </a:ext>
          </a:extLst>
        </xdr:cNvPr>
        <xdr:cNvSpPr/>
      </xdr:nvSpPr>
      <xdr:spPr>
        <a:xfrm>
          <a:off x="17554575" y="983787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158206</xdr:rowOff>
    </xdr:from>
    <xdr:to>
      <xdr:col>98</xdr:col>
      <xdr:colOff>38100</xdr:colOff>
      <xdr:row>61</xdr:row>
      <xdr:rowOff>88356</xdr:rowOff>
    </xdr:to>
    <xdr:sp macro="" textlink="">
      <xdr:nvSpPr>
        <xdr:cNvPr id="639" name="フローチャート: 判断 638">
          <a:extLst>
            <a:ext uri="{FF2B5EF4-FFF2-40B4-BE49-F238E27FC236}">
              <a16:creationId xmlns:a16="http://schemas.microsoft.com/office/drawing/2014/main" id="{8D4675E2-E9B0-4CFA-A1B5-98DBC1093A68}"/>
            </a:ext>
          </a:extLst>
        </xdr:cNvPr>
        <xdr:cNvSpPr/>
      </xdr:nvSpPr>
      <xdr:spPr>
        <a:xfrm>
          <a:off x="16754475" y="9876881"/>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A13C40A5-74FF-4561-AA61-1EF293AED0D0}"/>
            </a:ext>
          </a:extLst>
        </xdr:cNvPr>
        <xdr:cNvSpPr txBox="1"/>
      </xdr:nvSpPr>
      <xdr:spPr>
        <a:xfrm>
          <a:off x="197834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9F9D3773-1C22-4403-9701-202C1AEABB75}"/>
            </a:ext>
          </a:extLst>
        </xdr:cNvPr>
        <xdr:cNvSpPr txBox="1"/>
      </xdr:nvSpPr>
      <xdr:spPr>
        <a:xfrm>
          <a:off x="19030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2964F71C-12ED-4989-8EF4-795840A1B38D}"/>
            </a:ext>
          </a:extLst>
        </xdr:cNvPr>
        <xdr:cNvSpPr txBox="1"/>
      </xdr:nvSpPr>
      <xdr:spPr>
        <a:xfrm>
          <a:off x="18221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863ACACD-B38A-4587-BDC9-7EDD8F22E762}"/>
            </a:ext>
          </a:extLst>
        </xdr:cNvPr>
        <xdr:cNvSpPr txBox="1"/>
      </xdr:nvSpPr>
      <xdr:spPr>
        <a:xfrm>
          <a:off x="174307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BDAEA282-2EA1-4FD3-8128-21AD9E90C6B9}"/>
            </a:ext>
          </a:extLst>
        </xdr:cNvPr>
        <xdr:cNvSpPr txBox="1"/>
      </xdr:nvSpPr>
      <xdr:spPr>
        <a:xfrm>
          <a:off x="166306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76563</xdr:rowOff>
    </xdr:from>
    <xdr:to>
      <xdr:col>116</xdr:col>
      <xdr:colOff>114300</xdr:colOff>
      <xdr:row>59</xdr:row>
      <xdr:rowOff>6713</xdr:rowOff>
    </xdr:to>
    <xdr:sp macro="" textlink="">
      <xdr:nvSpPr>
        <xdr:cNvPr id="645" name="楕円 644">
          <a:extLst>
            <a:ext uri="{FF2B5EF4-FFF2-40B4-BE49-F238E27FC236}">
              <a16:creationId xmlns:a16="http://schemas.microsoft.com/office/drawing/2014/main" id="{F4101322-4438-4674-9648-4A4C023BAF7E}"/>
            </a:ext>
          </a:extLst>
        </xdr:cNvPr>
        <xdr:cNvSpPr/>
      </xdr:nvSpPr>
      <xdr:spPr>
        <a:xfrm>
          <a:off x="19897725" y="946821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99440</xdr:rowOff>
    </xdr:from>
    <xdr:ext cx="469744" cy="259045"/>
    <xdr:sp macro="" textlink="">
      <xdr:nvSpPr>
        <xdr:cNvPr id="646" name="【学校施設】&#10;一人当たり面積該当値テキスト">
          <a:extLst>
            <a:ext uri="{FF2B5EF4-FFF2-40B4-BE49-F238E27FC236}">
              <a16:creationId xmlns:a16="http://schemas.microsoft.com/office/drawing/2014/main" id="{7B24E2F7-4780-409A-A255-228D8355C9FB}"/>
            </a:ext>
          </a:extLst>
        </xdr:cNvPr>
        <xdr:cNvSpPr txBox="1"/>
      </xdr:nvSpPr>
      <xdr:spPr>
        <a:xfrm>
          <a:off x="20002500" y="933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83094</xdr:rowOff>
    </xdr:from>
    <xdr:to>
      <xdr:col>112</xdr:col>
      <xdr:colOff>38100</xdr:colOff>
      <xdr:row>59</xdr:row>
      <xdr:rowOff>13244</xdr:rowOff>
    </xdr:to>
    <xdr:sp macro="" textlink="">
      <xdr:nvSpPr>
        <xdr:cNvPr id="647" name="楕円 646">
          <a:extLst>
            <a:ext uri="{FF2B5EF4-FFF2-40B4-BE49-F238E27FC236}">
              <a16:creationId xmlns:a16="http://schemas.microsoft.com/office/drawing/2014/main" id="{BF7BD061-A198-4A8C-AB1E-64C74C7039DD}"/>
            </a:ext>
          </a:extLst>
        </xdr:cNvPr>
        <xdr:cNvSpPr/>
      </xdr:nvSpPr>
      <xdr:spPr>
        <a:xfrm>
          <a:off x="19154775" y="9477919"/>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127363</xdr:rowOff>
    </xdr:from>
    <xdr:to>
      <xdr:col>116</xdr:col>
      <xdr:colOff>63500</xdr:colOff>
      <xdr:row>58</xdr:row>
      <xdr:rowOff>133894</xdr:rowOff>
    </xdr:to>
    <xdr:cxnSp macro="">
      <xdr:nvCxnSpPr>
        <xdr:cNvPr id="648" name="直線コネクタ 647">
          <a:extLst>
            <a:ext uri="{FF2B5EF4-FFF2-40B4-BE49-F238E27FC236}">
              <a16:creationId xmlns:a16="http://schemas.microsoft.com/office/drawing/2014/main" id="{21A01D47-040D-4496-8CA2-6D4F9D09FA7B}"/>
            </a:ext>
          </a:extLst>
        </xdr:cNvPr>
        <xdr:cNvCxnSpPr/>
      </xdr:nvCxnSpPr>
      <xdr:spPr>
        <a:xfrm flipV="1">
          <a:off x="19202400" y="9515838"/>
          <a:ext cx="752475" cy="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89626</xdr:rowOff>
    </xdr:from>
    <xdr:to>
      <xdr:col>107</xdr:col>
      <xdr:colOff>101600</xdr:colOff>
      <xdr:row>59</xdr:row>
      <xdr:rowOff>19776</xdr:rowOff>
    </xdr:to>
    <xdr:sp macro="" textlink="">
      <xdr:nvSpPr>
        <xdr:cNvPr id="649" name="楕円 648">
          <a:extLst>
            <a:ext uri="{FF2B5EF4-FFF2-40B4-BE49-F238E27FC236}">
              <a16:creationId xmlns:a16="http://schemas.microsoft.com/office/drawing/2014/main" id="{798F01E5-16C0-48E1-80BD-9F71FA371C45}"/>
            </a:ext>
          </a:extLst>
        </xdr:cNvPr>
        <xdr:cNvSpPr/>
      </xdr:nvSpPr>
      <xdr:spPr>
        <a:xfrm>
          <a:off x="18345150" y="947810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133894</xdr:rowOff>
    </xdr:from>
    <xdr:to>
      <xdr:col>111</xdr:col>
      <xdr:colOff>177800</xdr:colOff>
      <xdr:row>58</xdr:row>
      <xdr:rowOff>140426</xdr:rowOff>
    </xdr:to>
    <xdr:cxnSp macro="">
      <xdr:nvCxnSpPr>
        <xdr:cNvPr id="650" name="直線コネクタ 649">
          <a:extLst>
            <a:ext uri="{FF2B5EF4-FFF2-40B4-BE49-F238E27FC236}">
              <a16:creationId xmlns:a16="http://schemas.microsoft.com/office/drawing/2014/main" id="{EC48DAD0-2CD0-4821-B139-38581CA6C279}"/>
            </a:ext>
          </a:extLst>
        </xdr:cNvPr>
        <xdr:cNvCxnSpPr/>
      </xdr:nvCxnSpPr>
      <xdr:spPr>
        <a:xfrm flipV="1">
          <a:off x="18392775" y="9525544"/>
          <a:ext cx="809625" cy="9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99423</xdr:rowOff>
    </xdr:from>
    <xdr:to>
      <xdr:col>102</xdr:col>
      <xdr:colOff>165100</xdr:colOff>
      <xdr:row>59</xdr:row>
      <xdr:rowOff>29573</xdr:rowOff>
    </xdr:to>
    <xdr:sp macro="" textlink="">
      <xdr:nvSpPr>
        <xdr:cNvPr id="651" name="楕円 650">
          <a:extLst>
            <a:ext uri="{FF2B5EF4-FFF2-40B4-BE49-F238E27FC236}">
              <a16:creationId xmlns:a16="http://schemas.microsoft.com/office/drawing/2014/main" id="{3E2A4D55-CDE5-40D2-9905-752BB1CC2F97}"/>
            </a:ext>
          </a:extLst>
        </xdr:cNvPr>
        <xdr:cNvSpPr/>
      </xdr:nvSpPr>
      <xdr:spPr>
        <a:xfrm>
          <a:off x="17554575" y="9494248"/>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140426</xdr:rowOff>
    </xdr:from>
    <xdr:to>
      <xdr:col>107</xdr:col>
      <xdr:colOff>50800</xdr:colOff>
      <xdr:row>58</xdr:row>
      <xdr:rowOff>150223</xdr:rowOff>
    </xdr:to>
    <xdr:cxnSp macro="">
      <xdr:nvCxnSpPr>
        <xdr:cNvPr id="652" name="直線コネクタ 651">
          <a:extLst>
            <a:ext uri="{FF2B5EF4-FFF2-40B4-BE49-F238E27FC236}">
              <a16:creationId xmlns:a16="http://schemas.microsoft.com/office/drawing/2014/main" id="{D0A7B169-FE11-4779-9C83-85A263C7E939}"/>
            </a:ext>
          </a:extLst>
        </xdr:cNvPr>
        <xdr:cNvCxnSpPr/>
      </xdr:nvCxnSpPr>
      <xdr:spPr>
        <a:xfrm flipV="1">
          <a:off x="17602200" y="9535251"/>
          <a:ext cx="790575" cy="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99077</xdr:rowOff>
    </xdr:from>
    <xdr:ext cx="469744" cy="259045"/>
    <xdr:sp macro="" textlink="">
      <xdr:nvSpPr>
        <xdr:cNvPr id="653" name="n_1aveValue【学校施設】&#10;一人当たり面積">
          <a:extLst>
            <a:ext uri="{FF2B5EF4-FFF2-40B4-BE49-F238E27FC236}">
              <a16:creationId xmlns:a16="http://schemas.microsoft.com/office/drawing/2014/main" id="{D242AA14-73F1-4F91-B429-78AD0B572931}"/>
            </a:ext>
          </a:extLst>
        </xdr:cNvPr>
        <xdr:cNvSpPr txBox="1"/>
      </xdr:nvSpPr>
      <xdr:spPr>
        <a:xfrm>
          <a:off x="18983402" y="9979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72951</xdr:rowOff>
    </xdr:from>
    <xdr:ext cx="469744" cy="259045"/>
    <xdr:sp macro="" textlink="">
      <xdr:nvSpPr>
        <xdr:cNvPr id="654" name="n_2aveValue【学校施設】&#10;一人当たり面積">
          <a:extLst>
            <a:ext uri="{FF2B5EF4-FFF2-40B4-BE49-F238E27FC236}">
              <a16:creationId xmlns:a16="http://schemas.microsoft.com/office/drawing/2014/main" id="{27E94A0D-FEA0-4E7B-B7D3-9ED478B8FC91}"/>
            </a:ext>
          </a:extLst>
        </xdr:cNvPr>
        <xdr:cNvSpPr txBox="1"/>
      </xdr:nvSpPr>
      <xdr:spPr>
        <a:xfrm>
          <a:off x="18183302" y="994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46826</xdr:rowOff>
    </xdr:from>
    <xdr:ext cx="469744" cy="259045"/>
    <xdr:sp macro="" textlink="">
      <xdr:nvSpPr>
        <xdr:cNvPr id="655" name="n_3aveValue【学校施設】&#10;一人当たり面積">
          <a:extLst>
            <a:ext uri="{FF2B5EF4-FFF2-40B4-BE49-F238E27FC236}">
              <a16:creationId xmlns:a16="http://schemas.microsoft.com/office/drawing/2014/main" id="{E1420014-DA0D-4B39-8D60-7F7F4333C971}"/>
            </a:ext>
          </a:extLst>
        </xdr:cNvPr>
        <xdr:cNvSpPr txBox="1"/>
      </xdr:nvSpPr>
      <xdr:spPr>
        <a:xfrm>
          <a:off x="17383202" y="9927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104883</xdr:rowOff>
    </xdr:from>
    <xdr:ext cx="469744" cy="259045"/>
    <xdr:sp macro="" textlink="">
      <xdr:nvSpPr>
        <xdr:cNvPr id="656" name="n_4aveValue【学校施設】&#10;一人当たり面積">
          <a:extLst>
            <a:ext uri="{FF2B5EF4-FFF2-40B4-BE49-F238E27FC236}">
              <a16:creationId xmlns:a16="http://schemas.microsoft.com/office/drawing/2014/main" id="{E269F262-832A-4E25-B564-72FA5BD0F1DD}"/>
            </a:ext>
          </a:extLst>
        </xdr:cNvPr>
        <xdr:cNvSpPr txBox="1"/>
      </xdr:nvSpPr>
      <xdr:spPr>
        <a:xfrm>
          <a:off x="16592627" y="965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29771</xdr:rowOff>
    </xdr:from>
    <xdr:ext cx="469744" cy="259045"/>
    <xdr:sp macro="" textlink="">
      <xdr:nvSpPr>
        <xdr:cNvPr id="657" name="n_1mainValue【学校施設】&#10;一人当たり面積">
          <a:extLst>
            <a:ext uri="{FF2B5EF4-FFF2-40B4-BE49-F238E27FC236}">
              <a16:creationId xmlns:a16="http://schemas.microsoft.com/office/drawing/2014/main" id="{5CAE0AA0-DAD7-44BC-8A9F-B4BD16002144}"/>
            </a:ext>
          </a:extLst>
        </xdr:cNvPr>
        <xdr:cNvSpPr txBox="1"/>
      </xdr:nvSpPr>
      <xdr:spPr>
        <a:xfrm>
          <a:off x="18983402" y="9256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36303</xdr:rowOff>
    </xdr:from>
    <xdr:ext cx="469744" cy="259045"/>
    <xdr:sp macro="" textlink="">
      <xdr:nvSpPr>
        <xdr:cNvPr id="658" name="n_2mainValue【学校施設】&#10;一人当たり面積">
          <a:extLst>
            <a:ext uri="{FF2B5EF4-FFF2-40B4-BE49-F238E27FC236}">
              <a16:creationId xmlns:a16="http://schemas.microsoft.com/office/drawing/2014/main" id="{9746429A-4B48-432F-B856-5099112CDA1F}"/>
            </a:ext>
          </a:extLst>
        </xdr:cNvPr>
        <xdr:cNvSpPr txBox="1"/>
      </xdr:nvSpPr>
      <xdr:spPr>
        <a:xfrm>
          <a:off x="18183302" y="926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46100</xdr:rowOff>
    </xdr:from>
    <xdr:ext cx="469744" cy="259045"/>
    <xdr:sp macro="" textlink="">
      <xdr:nvSpPr>
        <xdr:cNvPr id="659" name="n_3mainValue【学校施設】&#10;一人当たり面積">
          <a:extLst>
            <a:ext uri="{FF2B5EF4-FFF2-40B4-BE49-F238E27FC236}">
              <a16:creationId xmlns:a16="http://schemas.microsoft.com/office/drawing/2014/main" id="{3823DC76-0D5D-4D2F-87C1-B0BCDC8CC9C6}"/>
            </a:ext>
          </a:extLst>
        </xdr:cNvPr>
        <xdr:cNvSpPr txBox="1"/>
      </xdr:nvSpPr>
      <xdr:spPr>
        <a:xfrm>
          <a:off x="17383202" y="9279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0" name="正方形/長方形 659">
          <a:extLst>
            <a:ext uri="{FF2B5EF4-FFF2-40B4-BE49-F238E27FC236}">
              <a16:creationId xmlns:a16="http://schemas.microsoft.com/office/drawing/2014/main" id="{95A7B410-7260-4EED-BDF8-1F4E6825CC4A}"/>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661" name="正方形/長方形 660">
          <a:extLst>
            <a:ext uri="{FF2B5EF4-FFF2-40B4-BE49-F238E27FC236}">
              <a16:creationId xmlns:a16="http://schemas.microsoft.com/office/drawing/2014/main" id="{ACB892A8-355C-4955-983E-007F6729D8BD}"/>
            </a:ext>
          </a:extLst>
        </xdr:cNvPr>
        <xdr:cNvSpPr/>
      </xdr:nvSpPr>
      <xdr:spPr>
        <a:xfrm>
          <a:off x="11658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662" name="正方形/長方形 661">
          <a:extLst>
            <a:ext uri="{FF2B5EF4-FFF2-40B4-BE49-F238E27FC236}">
              <a16:creationId xmlns:a16="http://schemas.microsoft.com/office/drawing/2014/main" id="{37DE7685-3FBF-4611-9701-70F11DBF94A3}"/>
            </a:ext>
          </a:extLst>
        </xdr:cNvPr>
        <xdr:cNvSpPr/>
      </xdr:nvSpPr>
      <xdr:spPr>
        <a:xfrm>
          <a:off x="11658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72</xdr:row>
      <xdr:rowOff>127000</xdr:rowOff>
    </xdr:from>
    <xdr:to>
      <xdr:col>84</xdr:col>
      <xdr:colOff>127000</xdr:colOff>
      <xdr:row>74</xdr:row>
      <xdr:rowOff>38100</xdr:rowOff>
    </xdr:to>
    <xdr:sp macro="" textlink="">
      <xdr:nvSpPr>
        <xdr:cNvPr id="663" name="正方形/長方形 662">
          <a:extLst>
            <a:ext uri="{FF2B5EF4-FFF2-40B4-BE49-F238E27FC236}">
              <a16:creationId xmlns:a16="http://schemas.microsoft.com/office/drawing/2014/main" id="{F0307E08-D5F3-47E7-9CE7-B672702AC5C6}"/>
            </a:ext>
          </a:extLst>
        </xdr:cNvPr>
        <xdr:cNvSpPr/>
      </xdr:nvSpPr>
      <xdr:spPr>
        <a:xfrm>
          <a:off x="131540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73</xdr:row>
      <xdr:rowOff>158750</xdr:rowOff>
    </xdr:from>
    <xdr:to>
      <xdr:col>84</xdr:col>
      <xdr:colOff>127000</xdr:colOff>
      <xdr:row>75</xdr:row>
      <xdr:rowOff>69850</xdr:rowOff>
    </xdr:to>
    <xdr:sp macro="" textlink="">
      <xdr:nvSpPr>
        <xdr:cNvPr id="664" name="正方形/長方形 663">
          <a:extLst>
            <a:ext uri="{FF2B5EF4-FFF2-40B4-BE49-F238E27FC236}">
              <a16:creationId xmlns:a16="http://schemas.microsoft.com/office/drawing/2014/main" id="{BF46E2AE-D096-483B-B06D-88E9628BE550}"/>
            </a:ext>
          </a:extLst>
        </xdr:cNvPr>
        <xdr:cNvSpPr/>
      </xdr:nvSpPr>
      <xdr:spPr>
        <a:xfrm>
          <a:off x="131540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5" name="正方形/長方形 664">
          <a:extLst>
            <a:ext uri="{FF2B5EF4-FFF2-40B4-BE49-F238E27FC236}">
              <a16:creationId xmlns:a16="http://schemas.microsoft.com/office/drawing/2014/main" id="{615EC0A0-506C-4F0F-9DDF-B842D43E57BC}"/>
            </a:ext>
          </a:extLst>
        </xdr:cNvPr>
        <xdr:cNvSpPr/>
      </xdr:nvSpPr>
      <xdr:spPr>
        <a:xfrm>
          <a:off x="112109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6" name="テキスト ボックス 665">
          <a:extLst>
            <a:ext uri="{FF2B5EF4-FFF2-40B4-BE49-F238E27FC236}">
              <a16:creationId xmlns:a16="http://schemas.microsoft.com/office/drawing/2014/main" id="{7A37B6D4-0F91-481F-A8CC-FCBFB8E3DC8D}"/>
            </a:ext>
          </a:extLst>
        </xdr:cNvPr>
        <xdr:cNvSpPr txBox="1"/>
      </xdr:nvSpPr>
      <xdr:spPr>
        <a:xfrm>
          <a:off x="11172825"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67" name="直線コネクタ 666">
          <a:extLst>
            <a:ext uri="{FF2B5EF4-FFF2-40B4-BE49-F238E27FC236}">
              <a16:creationId xmlns:a16="http://schemas.microsoft.com/office/drawing/2014/main" id="{168671DC-4011-4178-B7FD-0C6F129AD2CD}"/>
            </a:ext>
          </a:extLst>
        </xdr:cNvPr>
        <xdr:cNvCxnSpPr/>
      </xdr:nvCxnSpPr>
      <xdr:spPr>
        <a:xfrm>
          <a:off x="11210925" y="1440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68" name="テキスト ボックス 667">
          <a:extLst>
            <a:ext uri="{FF2B5EF4-FFF2-40B4-BE49-F238E27FC236}">
              <a16:creationId xmlns:a16="http://schemas.microsoft.com/office/drawing/2014/main" id="{E56E411C-8165-45FF-B12F-5128CEBEDDFD}"/>
            </a:ext>
          </a:extLst>
        </xdr:cNvPr>
        <xdr:cNvSpPr txBox="1"/>
      </xdr:nvSpPr>
      <xdr:spPr>
        <a:xfrm>
          <a:off x="10794546"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69" name="直線コネクタ 668">
          <a:extLst>
            <a:ext uri="{FF2B5EF4-FFF2-40B4-BE49-F238E27FC236}">
              <a16:creationId xmlns:a16="http://schemas.microsoft.com/office/drawing/2014/main" id="{9193C8CE-8035-4F43-BEEA-62B70250D981}"/>
            </a:ext>
          </a:extLst>
        </xdr:cNvPr>
        <xdr:cNvCxnSpPr/>
      </xdr:nvCxnSpPr>
      <xdr:spPr>
        <a:xfrm>
          <a:off x="11210925" y="139636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670" name="テキスト ボックス 669">
          <a:extLst>
            <a:ext uri="{FF2B5EF4-FFF2-40B4-BE49-F238E27FC236}">
              <a16:creationId xmlns:a16="http://schemas.microsoft.com/office/drawing/2014/main" id="{C1A1AACE-6BAB-47B8-8D01-1C260E5B10D2}"/>
            </a:ext>
          </a:extLst>
        </xdr:cNvPr>
        <xdr:cNvSpPr txBox="1"/>
      </xdr:nvSpPr>
      <xdr:spPr>
        <a:xfrm>
          <a:off x="10794546"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71" name="直線コネクタ 670">
          <a:extLst>
            <a:ext uri="{FF2B5EF4-FFF2-40B4-BE49-F238E27FC236}">
              <a16:creationId xmlns:a16="http://schemas.microsoft.com/office/drawing/2014/main" id="{038DD874-5CCE-430D-81E0-16733AD18408}"/>
            </a:ext>
          </a:extLst>
        </xdr:cNvPr>
        <xdr:cNvCxnSpPr/>
      </xdr:nvCxnSpPr>
      <xdr:spPr>
        <a:xfrm>
          <a:off x="11210925" y="135350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72" name="テキスト ボックス 671">
          <a:extLst>
            <a:ext uri="{FF2B5EF4-FFF2-40B4-BE49-F238E27FC236}">
              <a16:creationId xmlns:a16="http://schemas.microsoft.com/office/drawing/2014/main" id="{5396E8BE-8678-4312-8670-4E386FA96FB4}"/>
            </a:ext>
          </a:extLst>
        </xdr:cNvPr>
        <xdr:cNvSpPr txBox="1"/>
      </xdr:nvSpPr>
      <xdr:spPr>
        <a:xfrm>
          <a:off x="10845966" y="1339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73" name="直線コネクタ 672">
          <a:extLst>
            <a:ext uri="{FF2B5EF4-FFF2-40B4-BE49-F238E27FC236}">
              <a16:creationId xmlns:a16="http://schemas.microsoft.com/office/drawing/2014/main" id="{0ADA819B-B1D6-40C6-9DD7-BAACFF7603BC}"/>
            </a:ext>
          </a:extLst>
        </xdr:cNvPr>
        <xdr:cNvCxnSpPr/>
      </xdr:nvCxnSpPr>
      <xdr:spPr>
        <a:xfrm>
          <a:off x="11210925" y="13106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74" name="テキスト ボックス 673">
          <a:extLst>
            <a:ext uri="{FF2B5EF4-FFF2-40B4-BE49-F238E27FC236}">
              <a16:creationId xmlns:a16="http://schemas.microsoft.com/office/drawing/2014/main" id="{2D0DE8E1-FF42-4B1F-8F90-99C5ABD49F69}"/>
            </a:ext>
          </a:extLst>
        </xdr:cNvPr>
        <xdr:cNvSpPr txBox="1"/>
      </xdr:nvSpPr>
      <xdr:spPr>
        <a:xfrm>
          <a:off x="10845966" y="12961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75" name="直線コネクタ 674">
          <a:extLst>
            <a:ext uri="{FF2B5EF4-FFF2-40B4-BE49-F238E27FC236}">
              <a16:creationId xmlns:a16="http://schemas.microsoft.com/office/drawing/2014/main" id="{87F7AA78-2490-4989-90A1-B771CF9C1EA7}"/>
            </a:ext>
          </a:extLst>
        </xdr:cNvPr>
        <xdr:cNvCxnSpPr/>
      </xdr:nvCxnSpPr>
      <xdr:spPr>
        <a:xfrm>
          <a:off x="11210925" y="1266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76" name="テキスト ボックス 675">
          <a:extLst>
            <a:ext uri="{FF2B5EF4-FFF2-40B4-BE49-F238E27FC236}">
              <a16:creationId xmlns:a16="http://schemas.microsoft.com/office/drawing/2014/main" id="{8B772EF1-E080-470A-9DF6-8FF2BA19F6DD}"/>
            </a:ext>
          </a:extLst>
        </xdr:cNvPr>
        <xdr:cNvSpPr txBox="1"/>
      </xdr:nvSpPr>
      <xdr:spPr>
        <a:xfrm>
          <a:off x="10845966" y="1253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77" name="直線コネクタ 676">
          <a:extLst>
            <a:ext uri="{FF2B5EF4-FFF2-40B4-BE49-F238E27FC236}">
              <a16:creationId xmlns:a16="http://schemas.microsoft.com/office/drawing/2014/main" id="{F00D3A3D-7FED-4160-995F-2F10DE5DDEFB}"/>
            </a:ext>
          </a:extLst>
        </xdr:cNvPr>
        <xdr:cNvCxnSpPr/>
      </xdr:nvCxnSpPr>
      <xdr:spPr>
        <a:xfrm>
          <a:off x="11210925" y="12239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78" name="テキスト ボックス 677">
          <a:extLst>
            <a:ext uri="{FF2B5EF4-FFF2-40B4-BE49-F238E27FC236}">
              <a16:creationId xmlns:a16="http://schemas.microsoft.com/office/drawing/2014/main" id="{3F1D75EA-FEFF-4377-BD7B-95D619251C18}"/>
            </a:ext>
          </a:extLst>
        </xdr:cNvPr>
        <xdr:cNvSpPr txBox="1"/>
      </xdr:nvSpPr>
      <xdr:spPr>
        <a:xfrm>
          <a:off x="10845966"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79" name="【図書館】&#10;有形固定資産減価償却率グラフ枠">
          <a:extLst>
            <a:ext uri="{FF2B5EF4-FFF2-40B4-BE49-F238E27FC236}">
              <a16:creationId xmlns:a16="http://schemas.microsoft.com/office/drawing/2014/main" id="{452DF27F-2F76-44FD-A1C3-BCD042FECCEB}"/>
            </a:ext>
          </a:extLst>
        </xdr:cNvPr>
        <xdr:cNvSpPr/>
      </xdr:nvSpPr>
      <xdr:spPr>
        <a:xfrm>
          <a:off x="112109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70104</xdr:rowOff>
    </xdr:from>
    <xdr:to>
      <xdr:col>85</xdr:col>
      <xdr:colOff>126364</xdr:colOff>
      <xdr:row>86</xdr:row>
      <xdr:rowOff>38100</xdr:rowOff>
    </xdr:to>
    <xdr:cxnSp macro="">
      <xdr:nvCxnSpPr>
        <xdr:cNvPr id="680" name="直線コネクタ 679">
          <a:extLst>
            <a:ext uri="{FF2B5EF4-FFF2-40B4-BE49-F238E27FC236}">
              <a16:creationId xmlns:a16="http://schemas.microsoft.com/office/drawing/2014/main" id="{D0322A7F-2C24-4C08-890F-C6BF25ADD1C2}"/>
            </a:ext>
          </a:extLst>
        </xdr:cNvPr>
        <xdr:cNvCxnSpPr/>
      </xdr:nvCxnSpPr>
      <xdr:spPr>
        <a:xfrm flipV="1">
          <a:off x="14695170" y="12697079"/>
          <a:ext cx="1269" cy="1266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86</xdr:row>
      <xdr:rowOff>41927</xdr:rowOff>
    </xdr:from>
    <xdr:ext cx="469744" cy="259045"/>
    <xdr:sp macro="" textlink="">
      <xdr:nvSpPr>
        <xdr:cNvPr id="681" name="【図書館】&#10;有形固定資産減価償却率最小値テキスト">
          <a:extLst>
            <a:ext uri="{FF2B5EF4-FFF2-40B4-BE49-F238E27FC236}">
              <a16:creationId xmlns:a16="http://schemas.microsoft.com/office/drawing/2014/main" id="{6B37ED65-885A-49ED-A4ED-5F027836D47B}"/>
            </a:ext>
          </a:extLst>
        </xdr:cNvPr>
        <xdr:cNvSpPr txBox="1"/>
      </xdr:nvSpPr>
      <xdr:spPr>
        <a:xfrm>
          <a:off x="14744700" y="13970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38100</xdr:rowOff>
    </xdr:from>
    <xdr:to>
      <xdr:col>86</xdr:col>
      <xdr:colOff>25400</xdr:colOff>
      <xdr:row>86</xdr:row>
      <xdr:rowOff>38100</xdr:rowOff>
    </xdr:to>
    <xdr:cxnSp macro="">
      <xdr:nvCxnSpPr>
        <xdr:cNvPr id="682" name="直線コネクタ 681">
          <a:extLst>
            <a:ext uri="{FF2B5EF4-FFF2-40B4-BE49-F238E27FC236}">
              <a16:creationId xmlns:a16="http://schemas.microsoft.com/office/drawing/2014/main" id="{7B282F35-BEAF-4100-AAFD-5A04531CBC09}"/>
            </a:ext>
          </a:extLst>
        </xdr:cNvPr>
        <xdr:cNvCxnSpPr/>
      </xdr:nvCxnSpPr>
      <xdr:spPr>
        <a:xfrm>
          <a:off x="14611350" y="139636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16781</xdr:rowOff>
    </xdr:from>
    <xdr:ext cx="405111" cy="259045"/>
    <xdr:sp macro="" textlink="">
      <xdr:nvSpPr>
        <xdr:cNvPr id="683" name="【図書館】&#10;有形固定資産減価償却率最大値テキスト">
          <a:extLst>
            <a:ext uri="{FF2B5EF4-FFF2-40B4-BE49-F238E27FC236}">
              <a16:creationId xmlns:a16="http://schemas.microsoft.com/office/drawing/2014/main" id="{3E535E1F-25C9-4CE2-80FF-DB87A4C6FB98}"/>
            </a:ext>
          </a:extLst>
        </xdr:cNvPr>
        <xdr:cNvSpPr txBox="1"/>
      </xdr:nvSpPr>
      <xdr:spPr>
        <a:xfrm>
          <a:off x="14744700" y="12485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70104</xdr:rowOff>
    </xdr:from>
    <xdr:to>
      <xdr:col>86</xdr:col>
      <xdr:colOff>25400</xdr:colOff>
      <xdr:row>78</xdr:row>
      <xdr:rowOff>70104</xdr:rowOff>
    </xdr:to>
    <xdr:cxnSp macro="">
      <xdr:nvCxnSpPr>
        <xdr:cNvPr id="684" name="直線コネクタ 683">
          <a:extLst>
            <a:ext uri="{FF2B5EF4-FFF2-40B4-BE49-F238E27FC236}">
              <a16:creationId xmlns:a16="http://schemas.microsoft.com/office/drawing/2014/main" id="{41CF0B85-352F-48BC-BD41-C24136855C63}"/>
            </a:ext>
          </a:extLst>
        </xdr:cNvPr>
        <xdr:cNvCxnSpPr/>
      </xdr:nvCxnSpPr>
      <xdr:spPr>
        <a:xfrm>
          <a:off x="14611350" y="1269707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80</xdr:row>
      <xdr:rowOff>20590</xdr:rowOff>
    </xdr:from>
    <xdr:ext cx="405111" cy="259045"/>
    <xdr:sp macro="" textlink="">
      <xdr:nvSpPr>
        <xdr:cNvPr id="685" name="【図書館】&#10;有形固定資産減価償却率平均値テキスト">
          <a:extLst>
            <a:ext uri="{FF2B5EF4-FFF2-40B4-BE49-F238E27FC236}">
              <a16:creationId xmlns:a16="http://schemas.microsoft.com/office/drawing/2014/main" id="{0803C8D7-98BE-4E95-9A3C-F19B121D7892}"/>
            </a:ext>
          </a:extLst>
        </xdr:cNvPr>
        <xdr:cNvSpPr txBox="1"/>
      </xdr:nvSpPr>
      <xdr:spPr>
        <a:xfrm>
          <a:off x="14744700" y="12974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42163</xdr:rowOff>
    </xdr:from>
    <xdr:to>
      <xdr:col>85</xdr:col>
      <xdr:colOff>177800</xdr:colOff>
      <xdr:row>80</xdr:row>
      <xdr:rowOff>143763</xdr:rowOff>
    </xdr:to>
    <xdr:sp macro="" textlink="">
      <xdr:nvSpPr>
        <xdr:cNvPr id="686" name="フローチャート: 判断 685">
          <a:extLst>
            <a:ext uri="{FF2B5EF4-FFF2-40B4-BE49-F238E27FC236}">
              <a16:creationId xmlns:a16="http://schemas.microsoft.com/office/drawing/2014/main" id="{9B0AC1C5-301F-4D29-A738-AA293A2796CC}"/>
            </a:ext>
          </a:extLst>
        </xdr:cNvPr>
        <xdr:cNvSpPr/>
      </xdr:nvSpPr>
      <xdr:spPr>
        <a:xfrm>
          <a:off x="14649450" y="1299933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7874</xdr:rowOff>
    </xdr:from>
    <xdr:to>
      <xdr:col>81</xdr:col>
      <xdr:colOff>101600</xdr:colOff>
      <xdr:row>80</xdr:row>
      <xdr:rowOff>109474</xdr:rowOff>
    </xdr:to>
    <xdr:sp macro="" textlink="">
      <xdr:nvSpPr>
        <xdr:cNvPr id="687" name="フローチャート: 判断 686">
          <a:extLst>
            <a:ext uri="{FF2B5EF4-FFF2-40B4-BE49-F238E27FC236}">
              <a16:creationId xmlns:a16="http://schemas.microsoft.com/office/drawing/2014/main" id="{63C6D526-16A0-49FD-925F-900EB7B31FE9}"/>
            </a:ext>
          </a:extLst>
        </xdr:cNvPr>
        <xdr:cNvSpPr/>
      </xdr:nvSpPr>
      <xdr:spPr>
        <a:xfrm>
          <a:off x="13887450" y="1296504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35306</xdr:rowOff>
    </xdr:from>
    <xdr:to>
      <xdr:col>76</xdr:col>
      <xdr:colOff>165100</xdr:colOff>
      <xdr:row>80</xdr:row>
      <xdr:rowOff>136906</xdr:rowOff>
    </xdr:to>
    <xdr:sp macro="" textlink="">
      <xdr:nvSpPr>
        <xdr:cNvPr id="688" name="フローチャート: 判断 687">
          <a:extLst>
            <a:ext uri="{FF2B5EF4-FFF2-40B4-BE49-F238E27FC236}">
              <a16:creationId xmlns:a16="http://schemas.microsoft.com/office/drawing/2014/main" id="{4B06E661-9E23-4349-98EF-C6F02BC2CDDB}"/>
            </a:ext>
          </a:extLst>
        </xdr:cNvPr>
        <xdr:cNvSpPr/>
      </xdr:nvSpPr>
      <xdr:spPr>
        <a:xfrm>
          <a:off x="13096875" y="1298930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79</xdr:row>
      <xdr:rowOff>117602</xdr:rowOff>
    </xdr:from>
    <xdr:to>
      <xdr:col>72</xdr:col>
      <xdr:colOff>38100</xdr:colOff>
      <xdr:row>80</xdr:row>
      <xdr:rowOff>47752</xdr:rowOff>
    </xdr:to>
    <xdr:sp macro="" textlink="">
      <xdr:nvSpPr>
        <xdr:cNvPr id="689" name="フローチャート: 判断 688">
          <a:extLst>
            <a:ext uri="{FF2B5EF4-FFF2-40B4-BE49-F238E27FC236}">
              <a16:creationId xmlns:a16="http://schemas.microsoft.com/office/drawing/2014/main" id="{00F687B3-C2A6-4B54-A93E-0B35D114F24D}"/>
            </a:ext>
          </a:extLst>
        </xdr:cNvPr>
        <xdr:cNvSpPr/>
      </xdr:nvSpPr>
      <xdr:spPr>
        <a:xfrm>
          <a:off x="12296775" y="12912852"/>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26163</xdr:rowOff>
    </xdr:from>
    <xdr:to>
      <xdr:col>67</xdr:col>
      <xdr:colOff>101600</xdr:colOff>
      <xdr:row>80</xdr:row>
      <xdr:rowOff>127763</xdr:rowOff>
    </xdr:to>
    <xdr:sp macro="" textlink="">
      <xdr:nvSpPr>
        <xdr:cNvPr id="690" name="フローチャート: 判断 689">
          <a:extLst>
            <a:ext uri="{FF2B5EF4-FFF2-40B4-BE49-F238E27FC236}">
              <a16:creationId xmlns:a16="http://schemas.microsoft.com/office/drawing/2014/main" id="{7ADAB391-5337-4EE1-9D2F-9E306AA99C1D}"/>
            </a:ext>
          </a:extLst>
        </xdr:cNvPr>
        <xdr:cNvSpPr/>
      </xdr:nvSpPr>
      <xdr:spPr>
        <a:xfrm>
          <a:off x="11487150" y="1298333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91" name="テキスト ボックス 690">
          <a:extLst>
            <a:ext uri="{FF2B5EF4-FFF2-40B4-BE49-F238E27FC236}">
              <a16:creationId xmlns:a16="http://schemas.microsoft.com/office/drawing/2014/main" id="{F47FA308-3B54-407E-A1A2-C399FC2E945F}"/>
            </a:ext>
          </a:extLst>
        </xdr:cNvPr>
        <xdr:cNvSpPr txBox="1"/>
      </xdr:nvSpPr>
      <xdr:spPr>
        <a:xfrm>
          <a:off x="1452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92" name="テキスト ボックス 691">
          <a:extLst>
            <a:ext uri="{FF2B5EF4-FFF2-40B4-BE49-F238E27FC236}">
              <a16:creationId xmlns:a16="http://schemas.microsoft.com/office/drawing/2014/main" id="{14692832-E1A4-4FF4-8516-87EF7D7276E3}"/>
            </a:ext>
          </a:extLst>
        </xdr:cNvPr>
        <xdr:cNvSpPr txBox="1"/>
      </xdr:nvSpPr>
      <xdr:spPr>
        <a:xfrm>
          <a:off x="13763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93" name="テキスト ボックス 692">
          <a:extLst>
            <a:ext uri="{FF2B5EF4-FFF2-40B4-BE49-F238E27FC236}">
              <a16:creationId xmlns:a16="http://schemas.microsoft.com/office/drawing/2014/main" id="{E6C1F1BA-5F7E-4B29-8054-D19B7F771C5C}"/>
            </a:ext>
          </a:extLst>
        </xdr:cNvPr>
        <xdr:cNvSpPr txBox="1"/>
      </xdr:nvSpPr>
      <xdr:spPr>
        <a:xfrm>
          <a:off x="12973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94" name="テキスト ボックス 693">
          <a:extLst>
            <a:ext uri="{FF2B5EF4-FFF2-40B4-BE49-F238E27FC236}">
              <a16:creationId xmlns:a16="http://schemas.microsoft.com/office/drawing/2014/main" id="{C67EAA86-C3A0-4CFA-BFC3-4071CD471ECF}"/>
            </a:ext>
          </a:extLst>
        </xdr:cNvPr>
        <xdr:cNvSpPr txBox="1"/>
      </xdr:nvSpPr>
      <xdr:spPr>
        <a:xfrm>
          <a:off x="12172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95" name="テキスト ボックス 694">
          <a:extLst>
            <a:ext uri="{FF2B5EF4-FFF2-40B4-BE49-F238E27FC236}">
              <a16:creationId xmlns:a16="http://schemas.microsoft.com/office/drawing/2014/main" id="{1CFD0424-B391-40FB-A990-D5E0F6ECED4E}"/>
            </a:ext>
          </a:extLst>
        </xdr:cNvPr>
        <xdr:cNvSpPr txBox="1"/>
      </xdr:nvSpPr>
      <xdr:spPr>
        <a:xfrm>
          <a:off x="11363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19304</xdr:rowOff>
    </xdr:from>
    <xdr:to>
      <xdr:col>85</xdr:col>
      <xdr:colOff>177800</xdr:colOff>
      <xdr:row>78</xdr:row>
      <xdr:rowOff>120904</xdr:rowOff>
    </xdr:to>
    <xdr:sp macro="" textlink="">
      <xdr:nvSpPr>
        <xdr:cNvPr id="696" name="楕円 695">
          <a:extLst>
            <a:ext uri="{FF2B5EF4-FFF2-40B4-BE49-F238E27FC236}">
              <a16:creationId xmlns:a16="http://schemas.microsoft.com/office/drawing/2014/main" id="{58E1BB4E-BBCA-4EE2-B0C5-02BD508AD830}"/>
            </a:ext>
          </a:extLst>
        </xdr:cNvPr>
        <xdr:cNvSpPr/>
      </xdr:nvSpPr>
      <xdr:spPr>
        <a:xfrm>
          <a:off x="14649450" y="1264945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143781</xdr:rowOff>
    </xdr:from>
    <xdr:ext cx="405111" cy="259045"/>
    <xdr:sp macro="" textlink="">
      <xdr:nvSpPr>
        <xdr:cNvPr id="697" name="【図書館】&#10;有形固定資産減価償却率該当値テキスト">
          <a:extLst>
            <a:ext uri="{FF2B5EF4-FFF2-40B4-BE49-F238E27FC236}">
              <a16:creationId xmlns:a16="http://schemas.microsoft.com/office/drawing/2014/main" id="{06A95314-5EAB-4FDC-9C2D-B0508BEE30B9}"/>
            </a:ext>
          </a:extLst>
        </xdr:cNvPr>
        <xdr:cNvSpPr txBox="1"/>
      </xdr:nvSpPr>
      <xdr:spPr>
        <a:xfrm>
          <a:off x="14744700" y="12608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147320</xdr:rowOff>
    </xdr:from>
    <xdr:to>
      <xdr:col>81</xdr:col>
      <xdr:colOff>101600</xdr:colOff>
      <xdr:row>78</xdr:row>
      <xdr:rowOff>77470</xdr:rowOff>
    </xdr:to>
    <xdr:sp macro="" textlink="">
      <xdr:nvSpPr>
        <xdr:cNvPr id="698" name="楕円 697">
          <a:extLst>
            <a:ext uri="{FF2B5EF4-FFF2-40B4-BE49-F238E27FC236}">
              <a16:creationId xmlns:a16="http://schemas.microsoft.com/office/drawing/2014/main" id="{2FF56914-421B-47A5-BA46-28E530F5EC19}"/>
            </a:ext>
          </a:extLst>
        </xdr:cNvPr>
        <xdr:cNvSpPr/>
      </xdr:nvSpPr>
      <xdr:spPr>
        <a:xfrm>
          <a:off x="13887450" y="1261237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26670</xdr:rowOff>
    </xdr:from>
    <xdr:to>
      <xdr:col>85</xdr:col>
      <xdr:colOff>127000</xdr:colOff>
      <xdr:row>78</xdr:row>
      <xdr:rowOff>70104</xdr:rowOff>
    </xdr:to>
    <xdr:cxnSp macro="">
      <xdr:nvCxnSpPr>
        <xdr:cNvPr id="699" name="直線コネクタ 698">
          <a:extLst>
            <a:ext uri="{FF2B5EF4-FFF2-40B4-BE49-F238E27FC236}">
              <a16:creationId xmlns:a16="http://schemas.microsoft.com/office/drawing/2014/main" id="{B047A8E2-9B4F-455B-A151-08AED10CE713}"/>
            </a:ext>
          </a:extLst>
        </xdr:cNvPr>
        <xdr:cNvCxnSpPr/>
      </xdr:nvCxnSpPr>
      <xdr:spPr>
        <a:xfrm>
          <a:off x="13935075" y="12659995"/>
          <a:ext cx="762000"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94742</xdr:rowOff>
    </xdr:from>
    <xdr:to>
      <xdr:col>76</xdr:col>
      <xdr:colOff>165100</xdr:colOff>
      <xdr:row>78</xdr:row>
      <xdr:rowOff>24892</xdr:rowOff>
    </xdr:to>
    <xdr:sp macro="" textlink="">
      <xdr:nvSpPr>
        <xdr:cNvPr id="700" name="楕円 699">
          <a:extLst>
            <a:ext uri="{FF2B5EF4-FFF2-40B4-BE49-F238E27FC236}">
              <a16:creationId xmlns:a16="http://schemas.microsoft.com/office/drawing/2014/main" id="{8A576A1B-CF37-4E1E-8C7F-1BC1730F5DE4}"/>
            </a:ext>
          </a:extLst>
        </xdr:cNvPr>
        <xdr:cNvSpPr/>
      </xdr:nvSpPr>
      <xdr:spPr>
        <a:xfrm>
          <a:off x="13096875" y="1256296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145542</xdr:rowOff>
    </xdr:from>
    <xdr:to>
      <xdr:col>81</xdr:col>
      <xdr:colOff>50800</xdr:colOff>
      <xdr:row>78</xdr:row>
      <xdr:rowOff>26670</xdr:rowOff>
    </xdr:to>
    <xdr:cxnSp macro="">
      <xdr:nvCxnSpPr>
        <xdr:cNvPr id="701" name="直線コネクタ 700">
          <a:extLst>
            <a:ext uri="{FF2B5EF4-FFF2-40B4-BE49-F238E27FC236}">
              <a16:creationId xmlns:a16="http://schemas.microsoft.com/office/drawing/2014/main" id="{EDF0FD35-D798-40D4-91E2-043297EBF9C6}"/>
            </a:ext>
          </a:extLst>
        </xdr:cNvPr>
        <xdr:cNvCxnSpPr/>
      </xdr:nvCxnSpPr>
      <xdr:spPr>
        <a:xfrm>
          <a:off x="13144500" y="12610592"/>
          <a:ext cx="790575" cy="4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39878</xdr:rowOff>
    </xdr:from>
    <xdr:to>
      <xdr:col>72</xdr:col>
      <xdr:colOff>38100</xdr:colOff>
      <xdr:row>77</xdr:row>
      <xdr:rowOff>141478</xdr:rowOff>
    </xdr:to>
    <xdr:sp macro="" textlink="">
      <xdr:nvSpPr>
        <xdr:cNvPr id="702" name="楕円 701">
          <a:extLst>
            <a:ext uri="{FF2B5EF4-FFF2-40B4-BE49-F238E27FC236}">
              <a16:creationId xmlns:a16="http://schemas.microsoft.com/office/drawing/2014/main" id="{94C31699-2065-4531-ABF5-935A645AB8B1}"/>
            </a:ext>
          </a:extLst>
        </xdr:cNvPr>
        <xdr:cNvSpPr/>
      </xdr:nvSpPr>
      <xdr:spPr>
        <a:xfrm>
          <a:off x="12296775" y="12508103"/>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90678</xdr:rowOff>
    </xdr:from>
    <xdr:to>
      <xdr:col>76</xdr:col>
      <xdr:colOff>114300</xdr:colOff>
      <xdr:row>77</xdr:row>
      <xdr:rowOff>145542</xdr:rowOff>
    </xdr:to>
    <xdr:cxnSp macro="">
      <xdr:nvCxnSpPr>
        <xdr:cNvPr id="703" name="直線コネクタ 702">
          <a:extLst>
            <a:ext uri="{FF2B5EF4-FFF2-40B4-BE49-F238E27FC236}">
              <a16:creationId xmlns:a16="http://schemas.microsoft.com/office/drawing/2014/main" id="{359E8082-69D5-4E0A-8534-1766A92B9C8D}"/>
            </a:ext>
          </a:extLst>
        </xdr:cNvPr>
        <xdr:cNvCxnSpPr/>
      </xdr:nvCxnSpPr>
      <xdr:spPr>
        <a:xfrm>
          <a:off x="12344400" y="12555728"/>
          <a:ext cx="8001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100601</xdr:rowOff>
    </xdr:from>
    <xdr:ext cx="405111" cy="259045"/>
    <xdr:sp macro="" textlink="">
      <xdr:nvSpPr>
        <xdr:cNvPr id="704" name="n_1aveValue【図書館】&#10;有形固定資産減価償却率">
          <a:extLst>
            <a:ext uri="{FF2B5EF4-FFF2-40B4-BE49-F238E27FC236}">
              <a16:creationId xmlns:a16="http://schemas.microsoft.com/office/drawing/2014/main" id="{2D9A5F8C-14FB-4D9D-9B71-34D4D247B9D6}"/>
            </a:ext>
          </a:extLst>
        </xdr:cNvPr>
        <xdr:cNvSpPr txBox="1"/>
      </xdr:nvSpPr>
      <xdr:spPr>
        <a:xfrm>
          <a:off x="13745219" y="1305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128033</xdr:rowOff>
    </xdr:from>
    <xdr:ext cx="405111" cy="259045"/>
    <xdr:sp macro="" textlink="">
      <xdr:nvSpPr>
        <xdr:cNvPr id="705" name="n_2aveValue【図書館】&#10;有形固定資産減価償却率">
          <a:extLst>
            <a:ext uri="{FF2B5EF4-FFF2-40B4-BE49-F238E27FC236}">
              <a16:creationId xmlns:a16="http://schemas.microsoft.com/office/drawing/2014/main" id="{DFE061DD-3583-4F24-BFB3-E4B5DC0E2D46}"/>
            </a:ext>
          </a:extLst>
        </xdr:cNvPr>
        <xdr:cNvSpPr txBox="1"/>
      </xdr:nvSpPr>
      <xdr:spPr>
        <a:xfrm>
          <a:off x="12964169" y="13078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38879</xdr:rowOff>
    </xdr:from>
    <xdr:ext cx="405111" cy="259045"/>
    <xdr:sp macro="" textlink="">
      <xdr:nvSpPr>
        <xdr:cNvPr id="706" name="n_3aveValue【図書館】&#10;有形固定資産減価償却率">
          <a:extLst>
            <a:ext uri="{FF2B5EF4-FFF2-40B4-BE49-F238E27FC236}">
              <a16:creationId xmlns:a16="http://schemas.microsoft.com/office/drawing/2014/main" id="{598018D2-1AD9-491B-A32E-5BC758BE596E}"/>
            </a:ext>
          </a:extLst>
        </xdr:cNvPr>
        <xdr:cNvSpPr txBox="1"/>
      </xdr:nvSpPr>
      <xdr:spPr>
        <a:xfrm>
          <a:off x="12164069" y="12992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144290</xdr:rowOff>
    </xdr:from>
    <xdr:ext cx="405111" cy="259045"/>
    <xdr:sp macro="" textlink="">
      <xdr:nvSpPr>
        <xdr:cNvPr id="707" name="n_4aveValue【図書館】&#10;有形固定資産減価償却率">
          <a:extLst>
            <a:ext uri="{FF2B5EF4-FFF2-40B4-BE49-F238E27FC236}">
              <a16:creationId xmlns:a16="http://schemas.microsoft.com/office/drawing/2014/main" id="{82ECAE44-4725-4F58-BD09-013D5B11EB98}"/>
            </a:ext>
          </a:extLst>
        </xdr:cNvPr>
        <xdr:cNvSpPr txBox="1"/>
      </xdr:nvSpPr>
      <xdr:spPr>
        <a:xfrm>
          <a:off x="11354444" y="12771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93997</xdr:rowOff>
    </xdr:from>
    <xdr:ext cx="405111" cy="259045"/>
    <xdr:sp macro="" textlink="">
      <xdr:nvSpPr>
        <xdr:cNvPr id="708" name="n_1mainValue【図書館】&#10;有形固定資産減価償却率">
          <a:extLst>
            <a:ext uri="{FF2B5EF4-FFF2-40B4-BE49-F238E27FC236}">
              <a16:creationId xmlns:a16="http://schemas.microsoft.com/office/drawing/2014/main" id="{947F1008-D775-41C3-93D5-FBF327089813}"/>
            </a:ext>
          </a:extLst>
        </xdr:cNvPr>
        <xdr:cNvSpPr txBox="1"/>
      </xdr:nvSpPr>
      <xdr:spPr>
        <a:xfrm>
          <a:off x="13745219" y="1240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41419</xdr:rowOff>
    </xdr:from>
    <xdr:ext cx="405111" cy="259045"/>
    <xdr:sp macro="" textlink="">
      <xdr:nvSpPr>
        <xdr:cNvPr id="709" name="n_2mainValue【図書館】&#10;有形固定資産減価償却率">
          <a:extLst>
            <a:ext uri="{FF2B5EF4-FFF2-40B4-BE49-F238E27FC236}">
              <a16:creationId xmlns:a16="http://schemas.microsoft.com/office/drawing/2014/main" id="{DA00006B-7724-4EBC-9642-99B2F9CCF5B6}"/>
            </a:ext>
          </a:extLst>
        </xdr:cNvPr>
        <xdr:cNvSpPr txBox="1"/>
      </xdr:nvSpPr>
      <xdr:spPr>
        <a:xfrm>
          <a:off x="12964169" y="12350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75</xdr:row>
      <xdr:rowOff>158005</xdr:rowOff>
    </xdr:from>
    <xdr:ext cx="405111" cy="259045"/>
    <xdr:sp macro="" textlink="">
      <xdr:nvSpPr>
        <xdr:cNvPr id="710" name="n_3mainValue【図書館】&#10;有形固定資産減価償却率">
          <a:extLst>
            <a:ext uri="{FF2B5EF4-FFF2-40B4-BE49-F238E27FC236}">
              <a16:creationId xmlns:a16="http://schemas.microsoft.com/office/drawing/2014/main" id="{68927F58-FD58-4BDD-82CB-54591DB92DBD}"/>
            </a:ext>
          </a:extLst>
        </xdr:cNvPr>
        <xdr:cNvSpPr txBox="1"/>
      </xdr:nvSpPr>
      <xdr:spPr>
        <a:xfrm>
          <a:off x="12164069" y="12305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1" name="正方形/長方形 710">
          <a:extLst>
            <a:ext uri="{FF2B5EF4-FFF2-40B4-BE49-F238E27FC236}">
              <a16:creationId xmlns:a16="http://schemas.microsoft.com/office/drawing/2014/main" id="{4C45A665-D0D2-44FC-8DEC-3FB47023B1A7}"/>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712" name="正方形/長方形 711">
          <a:extLst>
            <a:ext uri="{FF2B5EF4-FFF2-40B4-BE49-F238E27FC236}">
              <a16:creationId xmlns:a16="http://schemas.microsoft.com/office/drawing/2014/main" id="{AD86E446-17A0-4CD6-B5A0-C03957267EE8}"/>
            </a:ext>
          </a:extLst>
        </xdr:cNvPr>
        <xdr:cNvSpPr/>
      </xdr:nvSpPr>
      <xdr:spPr>
        <a:xfrm>
          <a:off x="169259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713" name="正方形/長方形 712">
          <a:extLst>
            <a:ext uri="{FF2B5EF4-FFF2-40B4-BE49-F238E27FC236}">
              <a16:creationId xmlns:a16="http://schemas.microsoft.com/office/drawing/2014/main" id="{1A4DF3F2-52C4-4297-AFC9-B87F400DA6E9}"/>
            </a:ext>
          </a:extLst>
        </xdr:cNvPr>
        <xdr:cNvSpPr/>
      </xdr:nvSpPr>
      <xdr:spPr>
        <a:xfrm>
          <a:off x="169259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72</xdr:row>
      <xdr:rowOff>127000</xdr:rowOff>
    </xdr:from>
    <xdr:to>
      <xdr:col>115</xdr:col>
      <xdr:colOff>63500</xdr:colOff>
      <xdr:row>74</xdr:row>
      <xdr:rowOff>38100</xdr:rowOff>
    </xdr:to>
    <xdr:sp macro="" textlink="">
      <xdr:nvSpPr>
        <xdr:cNvPr id="714" name="正方形/長方形 713">
          <a:extLst>
            <a:ext uri="{FF2B5EF4-FFF2-40B4-BE49-F238E27FC236}">
              <a16:creationId xmlns:a16="http://schemas.microsoft.com/office/drawing/2014/main" id="{2A1C2B86-EC88-4DED-A1EB-6689E8AFEEF1}"/>
            </a:ext>
          </a:extLst>
        </xdr:cNvPr>
        <xdr:cNvSpPr/>
      </xdr:nvSpPr>
      <xdr:spPr>
        <a:xfrm>
          <a:off x="184118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73</xdr:row>
      <xdr:rowOff>158750</xdr:rowOff>
    </xdr:from>
    <xdr:to>
      <xdr:col>115</xdr:col>
      <xdr:colOff>63500</xdr:colOff>
      <xdr:row>75</xdr:row>
      <xdr:rowOff>69850</xdr:rowOff>
    </xdr:to>
    <xdr:sp macro="" textlink="">
      <xdr:nvSpPr>
        <xdr:cNvPr id="715" name="正方形/長方形 714">
          <a:extLst>
            <a:ext uri="{FF2B5EF4-FFF2-40B4-BE49-F238E27FC236}">
              <a16:creationId xmlns:a16="http://schemas.microsoft.com/office/drawing/2014/main" id="{BDE8D8C0-1B81-47A1-9A7D-61A9558F0A40}"/>
            </a:ext>
          </a:extLst>
        </xdr:cNvPr>
        <xdr:cNvSpPr/>
      </xdr:nvSpPr>
      <xdr:spPr>
        <a:xfrm>
          <a:off x="184118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16" name="正方形/長方形 715">
          <a:extLst>
            <a:ext uri="{FF2B5EF4-FFF2-40B4-BE49-F238E27FC236}">
              <a16:creationId xmlns:a16="http://schemas.microsoft.com/office/drawing/2014/main" id="{BE2B8C1F-3FED-469F-B67B-4C3CF4EB897D}"/>
            </a:ext>
          </a:extLst>
        </xdr:cNvPr>
        <xdr:cNvSpPr/>
      </xdr:nvSpPr>
      <xdr:spPr>
        <a:xfrm>
          <a:off x="164592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17" name="テキスト ボックス 716">
          <a:extLst>
            <a:ext uri="{FF2B5EF4-FFF2-40B4-BE49-F238E27FC236}">
              <a16:creationId xmlns:a16="http://schemas.microsoft.com/office/drawing/2014/main" id="{BF666326-5E25-46ED-9111-849CC2900EFE}"/>
            </a:ext>
          </a:extLst>
        </xdr:cNvPr>
        <xdr:cNvSpPr txBox="1"/>
      </xdr:nvSpPr>
      <xdr:spPr>
        <a:xfrm>
          <a:off x="16440150"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18" name="直線コネクタ 717">
          <a:extLst>
            <a:ext uri="{FF2B5EF4-FFF2-40B4-BE49-F238E27FC236}">
              <a16:creationId xmlns:a16="http://schemas.microsoft.com/office/drawing/2014/main" id="{A114257C-1A97-42EE-BE84-525ACCE7B23A}"/>
            </a:ext>
          </a:extLst>
        </xdr:cNvPr>
        <xdr:cNvCxnSpPr/>
      </xdr:nvCxnSpPr>
      <xdr:spPr>
        <a:xfrm>
          <a:off x="164592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19" name="直線コネクタ 718">
          <a:extLst>
            <a:ext uri="{FF2B5EF4-FFF2-40B4-BE49-F238E27FC236}">
              <a16:creationId xmlns:a16="http://schemas.microsoft.com/office/drawing/2014/main" id="{B3D68526-EC24-4CEF-A635-CB1B21BBDF22}"/>
            </a:ext>
          </a:extLst>
        </xdr:cNvPr>
        <xdr:cNvCxnSpPr/>
      </xdr:nvCxnSpPr>
      <xdr:spPr>
        <a:xfrm>
          <a:off x="16459200" y="140847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20" name="テキスト ボックス 719">
          <a:extLst>
            <a:ext uri="{FF2B5EF4-FFF2-40B4-BE49-F238E27FC236}">
              <a16:creationId xmlns:a16="http://schemas.microsoft.com/office/drawing/2014/main" id="{69B3274F-1317-465E-BDE8-649F0389D034}"/>
            </a:ext>
          </a:extLst>
        </xdr:cNvPr>
        <xdr:cNvSpPr txBox="1"/>
      </xdr:nvSpPr>
      <xdr:spPr>
        <a:xfrm>
          <a:off x="16052346"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21" name="直線コネクタ 720">
          <a:extLst>
            <a:ext uri="{FF2B5EF4-FFF2-40B4-BE49-F238E27FC236}">
              <a16:creationId xmlns:a16="http://schemas.microsoft.com/office/drawing/2014/main" id="{10DFF543-BEEE-4C29-9071-532C034B9B85}"/>
            </a:ext>
          </a:extLst>
        </xdr:cNvPr>
        <xdr:cNvCxnSpPr/>
      </xdr:nvCxnSpPr>
      <xdr:spPr>
        <a:xfrm>
          <a:off x="16459200" y="137740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22" name="テキスト ボックス 721">
          <a:extLst>
            <a:ext uri="{FF2B5EF4-FFF2-40B4-BE49-F238E27FC236}">
              <a16:creationId xmlns:a16="http://schemas.microsoft.com/office/drawing/2014/main" id="{D4C4201B-E5EC-4C79-8CFB-5FDA79A156FF}"/>
            </a:ext>
          </a:extLst>
        </xdr:cNvPr>
        <xdr:cNvSpPr txBox="1"/>
      </xdr:nvSpPr>
      <xdr:spPr>
        <a:xfrm>
          <a:off x="16052346"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23" name="直線コネクタ 722">
          <a:extLst>
            <a:ext uri="{FF2B5EF4-FFF2-40B4-BE49-F238E27FC236}">
              <a16:creationId xmlns:a16="http://schemas.microsoft.com/office/drawing/2014/main" id="{B3CFBBFE-7FEB-4249-9EE0-A32699C6F90D}"/>
            </a:ext>
          </a:extLst>
        </xdr:cNvPr>
        <xdr:cNvCxnSpPr/>
      </xdr:nvCxnSpPr>
      <xdr:spPr>
        <a:xfrm>
          <a:off x="16459200" y="13466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24" name="テキスト ボックス 723">
          <a:extLst>
            <a:ext uri="{FF2B5EF4-FFF2-40B4-BE49-F238E27FC236}">
              <a16:creationId xmlns:a16="http://schemas.microsoft.com/office/drawing/2014/main" id="{720C50A1-8E03-4CC8-A914-76CCE32630C6}"/>
            </a:ext>
          </a:extLst>
        </xdr:cNvPr>
        <xdr:cNvSpPr txBox="1"/>
      </xdr:nvSpPr>
      <xdr:spPr>
        <a:xfrm>
          <a:off x="16052346"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25" name="直線コネクタ 724">
          <a:extLst>
            <a:ext uri="{FF2B5EF4-FFF2-40B4-BE49-F238E27FC236}">
              <a16:creationId xmlns:a16="http://schemas.microsoft.com/office/drawing/2014/main" id="{BF0BF543-3A76-4F51-A0CC-4550C20E54DC}"/>
            </a:ext>
          </a:extLst>
        </xdr:cNvPr>
        <xdr:cNvCxnSpPr/>
      </xdr:nvCxnSpPr>
      <xdr:spPr>
        <a:xfrm>
          <a:off x="16459200" y="13165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26" name="テキスト ボックス 725">
          <a:extLst>
            <a:ext uri="{FF2B5EF4-FFF2-40B4-BE49-F238E27FC236}">
              <a16:creationId xmlns:a16="http://schemas.microsoft.com/office/drawing/2014/main" id="{ED5D54EE-EC63-404F-9D04-384463B6813E}"/>
            </a:ext>
          </a:extLst>
        </xdr:cNvPr>
        <xdr:cNvSpPr txBox="1"/>
      </xdr:nvSpPr>
      <xdr:spPr>
        <a:xfrm>
          <a:off x="16052346"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27" name="直線コネクタ 726">
          <a:extLst>
            <a:ext uri="{FF2B5EF4-FFF2-40B4-BE49-F238E27FC236}">
              <a16:creationId xmlns:a16="http://schemas.microsoft.com/office/drawing/2014/main" id="{992B10F5-194F-4636-A1B0-B37E05087221}"/>
            </a:ext>
          </a:extLst>
        </xdr:cNvPr>
        <xdr:cNvCxnSpPr/>
      </xdr:nvCxnSpPr>
      <xdr:spPr>
        <a:xfrm>
          <a:off x="16459200" y="12857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28" name="テキスト ボックス 727">
          <a:extLst>
            <a:ext uri="{FF2B5EF4-FFF2-40B4-BE49-F238E27FC236}">
              <a16:creationId xmlns:a16="http://schemas.microsoft.com/office/drawing/2014/main" id="{ABBDC29B-E582-4380-B226-ABD6D1D5A9F1}"/>
            </a:ext>
          </a:extLst>
        </xdr:cNvPr>
        <xdr:cNvSpPr txBox="1"/>
      </xdr:nvSpPr>
      <xdr:spPr>
        <a:xfrm>
          <a:off x="16052346" y="127187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29" name="直線コネクタ 728">
          <a:extLst>
            <a:ext uri="{FF2B5EF4-FFF2-40B4-BE49-F238E27FC236}">
              <a16:creationId xmlns:a16="http://schemas.microsoft.com/office/drawing/2014/main" id="{C4ECFF27-5CF9-4045-B49B-BFA648A8AD85}"/>
            </a:ext>
          </a:extLst>
        </xdr:cNvPr>
        <xdr:cNvCxnSpPr/>
      </xdr:nvCxnSpPr>
      <xdr:spPr>
        <a:xfrm>
          <a:off x="16459200" y="1254714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30" name="テキスト ボックス 729">
          <a:extLst>
            <a:ext uri="{FF2B5EF4-FFF2-40B4-BE49-F238E27FC236}">
              <a16:creationId xmlns:a16="http://schemas.microsoft.com/office/drawing/2014/main" id="{3532DB1F-7C14-43A2-82B7-44A6A35F2093}"/>
            </a:ext>
          </a:extLst>
        </xdr:cNvPr>
        <xdr:cNvSpPr txBox="1"/>
      </xdr:nvSpPr>
      <xdr:spPr>
        <a:xfrm>
          <a:off x="16052346" y="124112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1" name="直線コネクタ 730">
          <a:extLst>
            <a:ext uri="{FF2B5EF4-FFF2-40B4-BE49-F238E27FC236}">
              <a16:creationId xmlns:a16="http://schemas.microsoft.com/office/drawing/2014/main" id="{BC923F96-5602-4C6E-B476-EB9C9436757B}"/>
            </a:ext>
          </a:extLst>
        </xdr:cNvPr>
        <xdr:cNvCxnSpPr/>
      </xdr:nvCxnSpPr>
      <xdr:spPr>
        <a:xfrm>
          <a:off x="164592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32" name="テキスト ボックス 731">
          <a:extLst>
            <a:ext uri="{FF2B5EF4-FFF2-40B4-BE49-F238E27FC236}">
              <a16:creationId xmlns:a16="http://schemas.microsoft.com/office/drawing/2014/main" id="{CEDFC783-7333-4DD5-ACC5-11DFFB5A43A5}"/>
            </a:ext>
          </a:extLst>
        </xdr:cNvPr>
        <xdr:cNvSpPr txBox="1"/>
      </xdr:nvSpPr>
      <xdr:spPr>
        <a:xfrm>
          <a:off x="16052346"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33" name="【図書館】&#10;一人当たり面積グラフ枠">
          <a:extLst>
            <a:ext uri="{FF2B5EF4-FFF2-40B4-BE49-F238E27FC236}">
              <a16:creationId xmlns:a16="http://schemas.microsoft.com/office/drawing/2014/main" id="{6518566C-4CF4-4163-8375-7386811DF4AF}"/>
            </a:ext>
          </a:extLst>
        </xdr:cNvPr>
        <xdr:cNvSpPr/>
      </xdr:nvSpPr>
      <xdr:spPr>
        <a:xfrm>
          <a:off x="164592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78</xdr:row>
      <xdr:rowOff>125186</xdr:rowOff>
    </xdr:from>
    <xdr:to>
      <xdr:col>116</xdr:col>
      <xdr:colOff>62864</xdr:colOff>
      <xdr:row>86</xdr:row>
      <xdr:rowOff>59871</xdr:rowOff>
    </xdr:to>
    <xdr:cxnSp macro="">
      <xdr:nvCxnSpPr>
        <xdr:cNvPr id="734" name="直線コネクタ 733">
          <a:extLst>
            <a:ext uri="{FF2B5EF4-FFF2-40B4-BE49-F238E27FC236}">
              <a16:creationId xmlns:a16="http://schemas.microsoft.com/office/drawing/2014/main" id="{59920DFC-1676-4926-8A89-DA114698B804}"/>
            </a:ext>
          </a:extLst>
        </xdr:cNvPr>
        <xdr:cNvCxnSpPr/>
      </xdr:nvCxnSpPr>
      <xdr:spPr>
        <a:xfrm flipV="1">
          <a:off x="19952970" y="12752161"/>
          <a:ext cx="1269" cy="1233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86</xdr:row>
      <xdr:rowOff>63698</xdr:rowOff>
    </xdr:from>
    <xdr:ext cx="469744" cy="259045"/>
    <xdr:sp macro="" textlink="">
      <xdr:nvSpPr>
        <xdr:cNvPr id="735" name="【図書館】&#10;一人当たり面積最小値テキスト">
          <a:extLst>
            <a:ext uri="{FF2B5EF4-FFF2-40B4-BE49-F238E27FC236}">
              <a16:creationId xmlns:a16="http://schemas.microsoft.com/office/drawing/2014/main" id="{7F88FB27-0681-454B-802C-BE08395030A9}"/>
            </a:ext>
          </a:extLst>
        </xdr:cNvPr>
        <xdr:cNvSpPr txBox="1"/>
      </xdr:nvSpPr>
      <xdr:spPr>
        <a:xfrm>
          <a:off x="20002500" y="13992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59871</xdr:rowOff>
    </xdr:from>
    <xdr:to>
      <xdr:col>116</xdr:col>
      <xdr:colOff>152400</xdr:colOff>
      <xdr:row>86</xdr:row>
      <xdr:rowOff>59871</xdr:rowOff>
    </xdr:to>
    <xdr:cxnSp macro="">
      <xdr:nvCxnSpPr>
        <xdr:cNvPr id="736" name="直線コネクタ 735">
          <a:extLst>
            <a:ext uri="{FF2B5EF4-FFF2-40B4-BE49-F238E27FC236}">
              <a16:creationId xmlns:a16="http://schemas.microsoft.com/office/drawing/2014/main" id="{485973E9-4A51-4895-A9DF-3FB43D530309}"/>
            </a:ext>
          </a:extLst>
        </xdr:cNvPr>
        <xdr:cNvCxnSpPr/>
      </xdr:nvCxnSpPr>
      <xdr:spPr>
        <a:xfrm>
          <a:off x="19878675" y="1398542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71863</xdr:rowOff>
    </xdr:from>
    <xdr:ext cx="469744" cy="259045"/>
    <xdr:sp macro="" textlink="">
      <xdr:nvSpPr>
        <xdr:cNvPr id="737" name="【図書館】&#10;一人当たり面積最大値テキスト">
          <a:extLst>
            <a:ext uri="{FF2B5EF4-FFF2-40B4-BE49-F238E27FC236}">
              <a16:creationId xmlns:a16="http://schemas.microsoft.com/office/drawing/2014/main" id="{504E48B8-B351-4BBB-8B64-F43603482FCC}"/>
            </a:ext>
          </a:extLst>
        </xdr:cNvPr>
        <xdr:cNvSpPr txBox="1"/>
      </xdr:nvSpPr>
      <xdr:spPr>
        <a:xfrm>
          <a:off x="20002500" y="12536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125186</xdr:rowOff>
    </xdr:from>
    <xdr:to>
      <xdr:col>116</xdr:col>
      <xdr:colOff>152400</xdr:colOff>
      <xdr:row>78</xdr:row>
      <xdr:rowOff>125186</xdr:rowOff>
    </xdr:to>
    <xdr:cxnSp macro="">
      <xdr:nvCxnSpPr>
        <xdr:cNvPr id="738" name="直線コネクタ 737">
          <a:extLst>
            <a:ext uri="{FF2B5EF4-FFF2-40B4-BE49-F238E27FC236}">
              <a16:creationId xmlns:a16="http://schemas.microsoft.com/office/drawing/2014/main" id="{06CFDDCF-ABDD-4836-8378-21BB2A042F58}"/>
            </a:ext>
          </a:extLst>
        </xdr:cNvPr>
        <xdr:cNvCxnSpPr/>
      </xdr:nvCxnSpPr>
      <xdr:spPr>
        <a:xfrm>
          <a:off x="19878675" y="1275216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84</xdr:row>
      <xdr:rowOff>112684</xdr:rowOff>
    </xdr:from>
    <xdr:ext cx="469744" cy="259045"/>
    <xdr:sp macro="" textlink="">
      <xdr:nvSpPr>
        <xdr:cNvPr id="739" name="【図書館】&#10;一人当たり面積平均値テキスト">
          <a:extLst>
            <a:ext uri="{FF2B5EF4-FFF2-40B4-BE49-F238E27FC236}">
              <a16:creationId xmlns:a16="http://schemas.microsoft.com/office/drawing/2014/main" id="{F279E51D-BB2D-47D6-ADEC-786F709737DB}"/>
            </a:ext>
          </a:extLst>
        </xdr:cNvPr>
        <xdr:cNvSpPr txBox="1"/>
      </xdr:nvSpPr>
      <xdr:spPr>
        <a:xfrm>
          <a:off x="20002500" y="137143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134257</xdr:rowOff>
    </xdr:from>
    <xdr:to>
      <xdr:col>116</xdr:col>
      <xdr:colOff>114300</xdr:colOff>
      <xdr:row>85</xdr:row>
      <xdr:rowOff>64407</xdr:rowOff>
    </xdr:to>
    <xdr:sp macro="" textlink="">
      <xdr:nvSpPr>
        <xdr:cNvPr id="740" name="フローチャート: 判断 739">
          <a:extLst>
            <a:ext uri="{FF2B5EF4-FFF2-40B4-BE49-F238E27FC236}">
              <a16:creationId xmlns:a16="http://schemas.microsoft.com/office/drawing/2014/main" id="{F8C46709-D2A8-4EC1-AF3D-709FEEC99666}"/>
            </a:ext>
          </a:extLst>
        </xdr:cNvPr>
        <xdr:cNvSpPr/>
      </xdr:nvSpPr>
      <xdr:spPr>
        <a:xfrm>
          <a:off x="19897725" y="137359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134257</xdr:rowOff>
    </xdr:from>
    <xdr:to>
      <xdr:col>112</xdr:col>
      <xdr:colOff>38100</xdr:colOff>
      <xdr:row>85</xdr:row>
      <xdr:rowOff>64407</xdr:rowOff>
    </xdr:to>
    <xdr:sp macro="" textlink="">
      <xdr:nvSpPr>
        <xdr:cNvPr id="741" name="フローチャート: 判断 740">
          <a:extLst>
            <a:ext uri="{FF2B5EF4-FFF2-40B4-BE49-F238E27FC236}">
              <a16:creationId xmlns:a16="http://schemas.microsoft.com/office/drawing/2014/main" id="{199A8239-87FA-4448-ABE7-D9294218E1DF}"/>
            </a:ext>
          </a:extLst>
        </xdr:cNvPr>
        <xdr:cNvSpPr/>
      </xdr:nvSpPr>
      <xdr:spPr>
        <a:xfrm>
          <a:off x="19154775" y="1373595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134257</xdr:rowOff>
    </xdr:from>
    <xdr:to>
      <xdr:col>107</xdr:col>
      <xdr:colOff>101600</xdr:colOff>
      <xdr:row>85</xdr:row>
      <xdr:rowOff>64407</xdr:rowOff>
    </xdr:to>
    <xdr:sp macro="" textlink="">
      <xdr:nvSpPr>
        <xdr:cNvPr id="742" name="フローチャート: 判断 741">
          <a:extLst>
            <a:ext uri="{FF2B5EF4-FFF2-40B4-BE49-F238E27FC236}">
              <a16:creationId xmlns:a16="http://schemas.microsoft.com/office/drawing/2014/main" id="{976D9631-99EA-4944-A7C8-1C9C8CBDEFB4}"/>
            </a:ext>
          </a:extLst>
        </xdr:cNvPr>
        <xdr:cNvSpPr/>
      </xdr:nvSpPr>
      <xdr:spPr>
        <a:xfrm>
          <a:off x="18345150" y="137359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43" name="フローチャート: 判断 742">
          <a:extLst>
            <a:ext uri="{FF2B5EF4-FFF2-40B4-BE49-F238E27FC236}">
              <a16:creationId xmlns:a16="http://schemas.microsoft.com/office/drawing/2014/main" id="{43C731F7-365D-437D-ADC1-B5DC75F112AD}"/>
            </a:ext>
          </a:extLst>
        </xdr:cNvPr>
        <xdr:cNvSpPr/>
      </xdr:nvSpPr>
      <xdr:spPr>
        <a:xfrm>
          <a:off x="17554575" y="136302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87993</xdr:rowOff>
    </xdr:from>
    <xdr:to>
      <xdr:col>98</xdr:col>
      <xdr:colOff>38100</xdr:colOff>
      <xdr:row>84</xdr:row>
      <xdr:rowOff>18143</xdr:rowOff>
    </xdr:to>
    <xdr:sp macro="" textlink="">
      <xdr:nvSpPr>
        <xdr:cNvPr id="744" name="フローチャート: 判断 743">
          <a:extLst>
            <a:ext uri="{FF2B5EF4-FFF2-40B4-BE49-F238E27FC236}">
              <a16:creationId xmlns:a16="http://schemas.microsoft.com/office/drawing/2014/main" id="{48E34DAC-6F55-411A-8452-A429ACF0EC24}"/>
            </a:ext>
          </a:extLst>
        </xdr:cNvPr>
        <xdr:cNvSpPr/>
      </xdr:nvSpPr>
      <xdr:spPr>
        <a:xfrm>
          <a:off x="16754475" y="1352459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45" name="テキスト ボックス 744">
          <a:extLst>
            <a:ext uri="{FF2B5EF4-FFF2-40B4-BE49-F238E27FC236}">
              <a16:creationId xmlns:a16="http://schemas.microsoft.com/office/drawing/2014/main" id="{2EDF1C88-9CB1-4D3F-9FDA-6E233FC7E38E}"/>
            </a:ext>
          </a:extLst>
        </xdr:cNvPr>
        <xdr:cNvSpPr txBox="1"/>
      </xdr:nvSpPr>
      <xdr:spPr>
        <a:xfrm>
          <a:off x="197834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46" name="テキスト ボックス 745">
          <a:extLst>
            <a:ext uri="{FF2B5EF4-FFF2-40B4-BE49-F238E27FC236}">
              <a16:creationId xmlns:a16="http://schemas.microsoft.com/office/drawing/2014/main" id="{FCF12214-D240-4E79-B87B-67B159ED6C4E}"/>
            </a:ext>
          </a:extLst>
        </xdr:cNvPr>
        <xdr:cNvSpPr txBox="1"/>
      </xdr:nvSpPr>
      <xdr:spPr>
        <a:xfrm>
          <a:off x="19030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47" name="テキスト ボックス 746">
          <a:extLst>
            <a:ext uri="{FF2B5EF4-FFF2-40B4-BE49-F238E27FC236}">
              <a16:creationId xmlns:a16="http://schemas.microsoft.com/office/drawing/2014/main" id="{4284D89D-0D88-4324-A1A1-6A64400479AA}"/>
            </a:ext>
          </a:extLst>
        </xdr:cNvPr>
        <xdr:cNvSpPr txBox="1"/>
      </xdr:nvSpPr>
      <xdr:spPr>
        <a:xfrm>
          <a:off x="18221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9404B14C-BBF6-4774-93DF-E9896644D2E4}"/>
            </a:ext>
          </a:extLst>
        </xdr:cNvPr>
        <xdr:cNvSpPr txBox="1"/>
      </xdr:nvSpPr>
      <xdr:spPr>
        <a:xfrm>
          <a:off x="174307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9686A89A-DA99-4FA4-B29B-1BA0257C24F2}"/>
            </a:ext>
          </a:extLst>
        </xdr:cNvPr>
        <xdr:cNvSpPr txBox="1"/>
      </xdr:nvSpPr>
      <xdr:spPr>
        <a:xfrm>
          <a:off x="166306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58057</xdr:rowOff>
    </xdr:from>
    <xdr:to>
      <xdr:col>116</xdr:col>
      <xdr:colOff>114300</xdr:colOff>
      <xdr:row>80</xdr:row>
      <xdr:rowOff>159657</xdr:rowOff>
    </xdr:to>
    <xdr:sp macro="" textlink="">
      <xdr:nvSpPr>
        <xdr:cNvPr id="750" name="楕円 749">
          <a:extLst>
            <a:ext uri="{FF2B5EF4-FFF2-40B4-BE49-F238E27FC236}">
              <a16:creationId xmlns:a16="http://schemas.microsoft.com/office/drawing/2014/main" id="{A180649C-D5A8-4F3C-9EAA-7340C09A0C8E}"/>
            </a:ext>
          </a:extLst>
        </xdr:cNvPr>
        <xdr:cNvSpPr/>
      </xdr:nvSpPr>
      <xdr:spPr>
        <a:xfrm>
          <a:off x="19897725" y="1301205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79</xdr:row>
      <xdr:rowOff>80934</xdr:rowOff>
    </xdr:from>
    <xdr:ext cx="469744" cy="259045"/>
    <xdr:sp macro="" textlink="">
      <xdr:nvSpPr>
        <xdr:cNvPr id="751" name="【図書館】&#10;一人当たり面積該当値テキスト">
          <a:extLst>
            <a:ext uri="{FF2B5EF4-FFF2-40B4-BE49-F238E27FC236}">
              <a16:creationId xmlns:a16="http://schemas.microsoft.com/office/drawing/2014/main" id="{AE9E92F3-5C87-487A-989B-8140EC6922B1}"/>
            </a:ext>
          </a:extLst>
        </xdr:cNvPr>
        <xdr:cNvSpPr txBox="1"/>
      </xdr:nvSpPr>
      <xdr:spPr>
        <a:xfrm>
          <a:off x="20002500" y="12876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58057</xdr:rowOff>
    </xdr:from>
    <xdr:to>
      <xdr:col>112</xdr:col>
      <xdr:colOff>38100</xdr:colOff>
      <xdr:row>80</xdr:row>
      <xdr:rowOff>159657</xdr:rowOff>
    </xdr:to>
    <xdr:sp macro="" textlink="">
      <xdr:nvSpPr>
        <xdr:cNvPr id="752" name="楕円 751">
          <a:extLst>
            <a:ext uri="{FF2B5EF4-FFF2-40B4-BE49-F238E27FC236}">
              <a16:creationId xmlns:a16="http://schemas.microsoft.com/office/drawing/2014/main" id="{FA1C598E-4475-49DC-B2E2-DB8E82B87D7D}"/>
            </a:ext>
          </a:extLst>
        </xdr:cNvPr>
        <xdr:cNvSpPr/>
      </xdr:nvSpPr>
      <xdr:spPr>
        <a:xfrm>
          <a:off x="19154775" y="13012057"/>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108857</xdr:rowOff>
    </xdr:from>
    <xdr:to>
      <xdr:col>116</xdr:col>
      <xdr:colOff>63500</xdr:colOff>
      <xdr:row>80</xdr:row>
      <xdr:rowOff>108857</xdr:rowOff>
    </xdr:to>
    <xdr:cxnSp macro="">
      <xdr:nvCxnSpPr>
        <xdr:cNvPr id="753" name="直線コネクタ 752">
          <a:extLst>
            <a:ext uri="{FF2B5EF4-FFF2-40B4-BE49-F238E27FC236}">
              <a16:creationId xmlns:a16="http://schemas.microsoft.com/office/drawing/2014/main" id="{229F8D79-A792-47FF-BD1E-007B92D3B91F}"/>
            </a:ext>
          </a:extLst>
        </xdr:cNvPr>
        <xdr:cNvCxnSpPr/>
      </xdr:nvCxnSpPr>
      <xdr:spPr>
        <a:xfrm>
          <a:off x="19202400" y="13059682"/>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58057</xdr:rowOff>
    </xdr:from>
    <xdr:to>
      <xdr:col>107</xdr:col>
      <xdr:colOff>101600</xdr:colOff>
      <xdr:row>80</xdr:row>
      <xdr:rowOff>159657</xdr:rowOff>
    </xdr:to>
    <xdr:sp macro="" textlink="">
      <xdr:nvSpPr>
        <xdr:cNvPr id="754" name="楕円 753">
          <a:extLst>
            <a:ext uri="{FF2B5EF4-FFF2-40B4-BE49-F238E27FC236}">
              <a16:creationId xmlns:a16="http://schemas.microsoft.com/office/drawing/2014/main" id="{9B5ECF99-8BAF-460B-B38C-783294168C9E}"/>
            </a:ext>
          </a:extLst>
        </xdr:cNvPr>
        <xdr:cNvSpPr/>
      </xdr:nvSpPr>
      <xdr:spPr>
        <a:xfrm>
          <a:off x="18345150" y="1301205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108857</xdr:rowOff>
    </xdr:from>
    <xdr:to>
      <xdr:col>111</xdr:col>
      <xdr:colOff>177800</xdr:colOff>
      <xdr:row>80</xdr:row>
      <xdr:rowOff>108857</xdr:rowOff>
    </xdr:to>
    <xdr:cxnSp macro="">
      <xdr:nvCxnSpPr>
        <xdr:cNvPr id="755" name="直線コネクタ 754">
          <a:extLst>
            <a:ext uri="{FF2B5EF4-FFF2-40B4-BE49-F238E27FC236}">
              <a16:creationId xmlns:a16="http://schemas.microsoft.com/office/drawing/2014/main" id="{3A8993E5-1C75-423B-A100-C0AFFB380939}"/>
            </a:ext>
          </a:extLst>
        </xdr:cNvPr>
        <xdr:cNvCxnSpPr/>
      </xdr:nvCxnSpPr>
      <xdr:spPr>
        <a:xfrm>
          <a:off x="18392775" y="13059682"/>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166914</xdr:rowOff>
    </xdr:from>
    <xdr:to>
      <xdr:col>102</xdr:col>
      <xdr:colOff>165100</xdr:colOff>
      <xdr:row>81</xdr:row>
      <xdr:rowOff>97064</xdr:rowOff>
    </xdr:to>
    <xdr:sp macro="" textlink="">
      <xdr:nvSpPr>
        <xdr:cNvPr id="756" name="楕円 755">
          <a:extLst>
            <a:ext uri="{FF2B5EF4-FFF2-40B4-BE49-F238E27FC236}">
              <a16:creationId xmlns:a16="http://schemas.microsoft.com/office/drawing/2014/main" id="{F69EFFE4-B695-4EEE-B9C0-DC5DB4D164BE}"/>
            </a:ext>
          </a:extLst>
        </xdr:cNvPr>
        <xdr:cNvSpPr/>
      </xdr:nvSpPr>
      <xdr:spPr>
        <a:xfrm>
          <a:off x="17554575" y="1311773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108857</xdr:rowOff>
    </xdr:from>
    <xdr:to>
      <xdr:col>107</xdr:col>
      <xdr:colOff>50800</xdr:colOff>
      <xdr:row>81</xdr:row>
      <xdr:rowOff>46264</xdr:rowOff>
    </xdr:to>
    <xdr:cxnSp macro="">
      <xdr:nvCxnSpPr>
        <xdr:cNvPr id="757" name="直線コネクタ 756">
          <a:extLst>
            <a:ext uri="{FF2B5EF4-FFF2-40B4-BE49-F238E27FC236}">
              <a16:creationId xmlns:a16="http://schemas.microsoft.com/office/drawing/2014/main" id="{A83A494D-CDAF-49AB-848D-15AEB218A3F5}"/>
            </a:ext>
          </a:extLst>
        </xdr:cNvPr>
        <xdr:cNvCxnSpPr/>
      </xdr:nvCxnSpPr>
      <xdr:spPr>
        <a:xfrm flipV="1">
          <a:off x="17602200" y="13059682"/>
          <a:ext cx="790575" cy="10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55534</xdr:rowOff>
    </xdr:from>
    <xdr:ext cx="469744" cy="259045"/>
    <xdr:sp macro="" textlink="">
      <xdr:nvSpPr>
        <xdr:cNvPr id="758" name="n_1aveValue【図書館】&#10;一人当たり面積">
          <a:extLst>
            <a:ext uri="{FF2B5EF4-FFF2-40B4-BE49-F238E27FC236}">
              <a16:creationId xmlns:a16="http://schemas.microsoft.com/office/drawing/2014/main" id="{B6B63AD4-CAB1-4F6A-8A62-D614871489DD}"/>
            </a:ext>
          </a:extLst>
        </xdr:cNvPr>
        <xdr:cNvSpPr txBox="1"/>
      </xdr:nvSpPr>
      <xdr:spPr>
        <a:xfrm>
          <a:off x="18983402" y="138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55534</xdr:rowOff>
    </xdr:from>
    <xdr:ext cx="469744" cy="259045"/>
    <xdr:sp macro="" textlink="">
      <xdr:nvSpPr>
        <xdr:cNvPr id="759" name="n_2aveValue【図書館】&#10;一人当たり面積">
          <a:extLst>
            <a:ext uri="{FF2B5EF4-FFF2-40B4-BE49-F238E27FC236}">
              <a16:creationId xmlns:a16="http://schemas.microsoft.com/office/drawing/2014/main" id="{C83AB6F0-F86C-406D-8700-3C824C8CD424}"/>
            </a:ext>
          </a:extLst>
        </xdr:cNvPr>
        <xdr:cNvSpPr txBox="1"/>
      </xdr:nvSpPr>
      <xdr:spPr>
        <a:xfrm>
          <a:off x="18183302" y="138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60" name="n_3aveValue【図書館】&#10;一人当たり面積">
          <a:extLst>
            <a:ext uri="{FF2B5EF4-FFF2-40B4-BE49-F238E27FC236}">
              <a16:creationId xmlns:a16="http://schemas.microsoft.com/office/drawing/2014/main" id="{2E0D9F55-FB36-4905-8AD6-3FAAE6C64A80}"/>
            </a:ext>
          </a:extLst>
        </xdr:cNvPr>
        <xdr:cNvSpPr txBox="1"/>
      </xdr:nvSpPr>
      <xdr:spPr>
        <a:xfrm>
          <a:off x="17383202" y="13723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34670</xdr:rowOff>
    </xdr:from>
    <xdr:ext cx="469744" cy="259045"/>
    <xdr:sp macro="" textlink="">
      <xdr:nvSpPr>
        <xdr:cNvPr id="761" name="n_4aveValue【図書館】&#10;一人当たり面積">
          <a:extLst>
            <a:ext uri="{FF2B5EF4-FFF2-40B4-BE49-F238E27FC236}">
              <a16:creationId xmlns:a16="http://schemas.microsoft.com/office/drawing/2014/main" id="{6C6BDB7A-6453-4BA7-9263-4963E3C3003F}"/>
            </a:ext>
          </a:extLst>
        </xdr:cNvPr>
        <xdr:cNvSpPr txBox="1"/>
      </xdr:nvSpPr>
      <xdr:spPr>
        <a:xfrm>
          <a:off x="16592627" y="13309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4734</xdr:rowOff>
    </xdr:from>
    <xdr:ext cx="469744" cy="259045"/>
    <xdr:sp macro="" textlink="">
      <xdr:nvSpPr>
        <xdr:cNvPr id="762" name="n_1mainValue【図書館】&#10;一人当たり面積">
          <a:extLst>
            <a:ext uri="{FF2B5EF4-FFF2-40B4-BE49-F238E27FC236}">
              <a16:creationId xmlns:a16="http://schemas.microsoft.com/office/drawing/2014/main" id="{D0B6F223-9BF5-4C36-B306-066C01BEEAB0}"/>
            </a:ext>
          </a:extLst>
        </xdr:cNvPr>
        <xdr:cNvSpPr txBox="1"/>
      </xdr:nvSpPr>
      <xdr:spPr>
        <a:xfrm>
          <a:off x="18983402" y="1279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4734</xdr:rowOff>
    </xdr:from>
    <xdr:ext cx="469744" cy="259045"/>
    <xdr:sp macro="" textlink="">
      <xdr:nvSpPr>
        <xdr:cNvPr id="763" name="n_2mainValue【図書館】&#10;一人当たり面積">
          <a:extLst>
            <a:ext uri="{FF2B5EF4-FFF2-40B4-BE49-F238E27FC236}">
              <a16:creationId xmlns:a16="http://schemas.microsoft.com/office/drawing/2014/main" id="{E7A965AF-5E23-496C-9C3B-A8DDD448C864}"/>
            </a:ext>
          </a:extLst>
        </xdr:cNvPr>
        <xdr:cNvSpPr txBox="1"/>
      </xdr:nvSpPr>
      <xdr:spPr>
        <a:xfrm>
          <a:off x="18183302" y="1279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113591</xdr:rowOff>
    </xdr:from>
    <xdr:ext cx="469744" cy="259045"/>
    <xdr:sp macro="" textlink="">
      <xdr:nvSpPr>
        <xdr:cNvPr id="764" name="n_3mainValue【図書館】&#10;一人当たり面積">
          <a:extLst>
            <a:ext uri="{FF2B5EF4-FFF2-40B4-BE49-F238E27FC236}">
              <a16:creationId xmlns:a16="http://schemas.microsoft.com/office/drawing/2014/main" id="{3DD1262C-A9F9-4AF6-B28C-6829A25AFE22}"/>
            </a:ext>
          </a:extLst>
        </xdr:cNvPr>
        <xdr:cNvSpPr txBox="1"/>
      </xdr:nvSpPr>
      <xdr:spPr>
        <a:xfrm>
          <a:off x="17383202" y="1290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65" name="正方形/長方形 764">
          <a:extLst>
            <a:ext uri="{FF2B5EF4-FFF2-40B4-BE49-F238E27FC236}">
              <a16:creationId xmlns:a16="http://schemas.microsoft.com/office/drawing/2014/main" id="{D97D59D2-8E37-4F7E-BF47-28D18F1F5931}"/>
            </a:ext>
          </a:extLst>
        </xdr:cNvPr>
        <xdr:cNvSpPr/>
      </xdr:nvSpPr>
      <xdr:spPr>
        <a:xfrm>
          <a:off x="112109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94</xdr:row>
      <xdr:rowOff>165100</xdr:rowOff>
    </xdr:from>
    <xdr:to>
      <xdr:col>76</xdr:col>
      <xdr:colOff>0</xdr:colOff>
      <xdr:row>96</xdr:row>
      <xdr:rowOff>76200</xdr:rowOff>
    </xdr:to>
    <xdr:sp macro="" textlink="">
      <xdr:nvSpPr>
        <xdr:cNvPr id="766" name="正方形/長方形 765">
          <a:extLst>
            <a:ext uri="{FF2B5EF4-FFF2-40B4-BE49-F238E27FC236}">
              <a16:creationId xmlns:a16="http://schemas.microsoft.com/office/drawing/2014/main" id="{BAEEBD6B-A13D-435E-9D50-ABE9A065E80D}"/>
            </a:ext>
          </a:extLst>
        </xdr:cNvPr>
        <xdr:cNvSpPr/>
      </xdr:nvSpPr>
      <xdr:spPr>
        <a:xfrm>
          <a:off x="116586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96</xdr:row>
      <xdr:rowOff>25400</xdr:rowOff>
    </xdr:from>
    <xdr:to>
      <xdr:col>76</xdr:col>
      <xdr:colOff>0</xdr:colOff>
      <xdr:row>97</xdr:row>
      <xdr:rowOff>107950</xdr:rowOff>
    </xdr:to>
    <xdr:sp macro="" textlink="">
      <xdr:nvSpPr>
        <xdr:cNvPr id="767" name="正方形/長方形 766">
          <a:extLst>
            <a:ext uri="{FF2B5EF4-FFF2-40B4-BE49-F238E27FC236}">
              <a16:creationId xmlns:a16="http://schemas.microsoft.com/office/drawing/2014/main" id="{60B806E3-F9C8-479C-92CB-E1509FFBAF64}"/>
            </a:ext>
          </a:extLst>
        </xdr:cNvPr>
        <xdr:cNvSpPr/>
      </xdr:nvSpPr>
      <xdr:spPr>
        <a:xfrm>
          <a:off x="116586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94</xdr:row>
      <xdr:rowOff>165100</xdr:rowOff>
    </xdr:from>
    <xdr:to>
      <xdr:col>84</xdr:col>
      <xdr:colOff>127000</xdr:colOff>
      <xdr:row>96</xdr:row>
      <xdr:rowOff>76200</xdr:rowOff>
    </xdr:to>
    <xdr:sp macro="" textlink="">
      <xdr:nvSpPr>
        <xdr:cNvPr id="768" name="正方形/長方形 767">
          <a:extLst>
            <a:ext uri="{FF2B5EF4-FFF2-40B4-BE49-F238E27FC236}">
              <a16:creationId xmlns:a16="http://schemas.microsoft.com/office/drawing/2014/main" id="{43632518-5049-461F-AAAB-1DAD1C48BC7E}"/>
            </a:ext>
          </a:extLst>
        </xdr:cNvPr>
        <xdr:cNvSpPr/>
      </xdr:nvSpPr>
      <xdr:spPr>
        <a:xfrm>
          <a:off x="131540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96</xdr:row>
      <xdr:rowOff>25400</xdr:rowOff>
    </xdr:from>
    <xdr:to>
      <xdr:col>84</xdr:col>
      <xdr:colOff>127000</xdr:colOff>
      <xdr:row>97</xdr:row>
      <xdr:rowOff>107950</xdr:rowOff>
    </xdr:to>
    <xdr:sp macro="" textlink="">
      <xdr:nvSpPr>
        <xdr:cNvPr id="769" name="正方形/長方形 768">
          <a:extLst>
            <a:ext uri="{FF2B5EF4-FFF2-40B4-BE49-F238E27FC236}">
              <a16:creationId xmlns:a16="http://schemas.microsoft.com/office/drawing/2014/main" id="{EE96A4C3-8D38-4C27-81C1-916173753878}"/>
            </a:ext>
          </a:extLst>
        </xdr:cNvPr>
        <xdr:cNvSpPr/>
      </xdr:nvSpPr>
      <xdr:spPr>
        <a:xfrm>
          <a:off x="131540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0" name="正方形/長方形 769">
          <a:extLst>
            <a:ext uri="{FF2B5EF4-FFF2-40B4-BE49-F238E27FC236}">
              <a16:creationId xmlns:a16="http://schemas.microsoft.com/office/drawing/2014/main" id="{126F5DB9-1123-4506-B415-1068C40347DA}"/>
            </a:ext>
          </a:extLst>
        </xdr:cNvPr>
        <xdr:cNvSpPr/>
      </xdr:nvSpPr>
      <xdr:spPr>
        <a:xfrm>
          <a:off x="112109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71" name="テキスト ボックス 770">
          <a:extLst>
            <a:ext uri="{FF2B5EF4-FFF2-40B4-BE49-F238E27FC236}">
              <a16:creationId xmlns:a16="http://schemas.microsoft.com/office/drawing/2014/main" id="{0E7ABC1D-9B89-48EF-BC0C-42770E0591F7}"/>
            </a:ext>
          </a:extLst>
        </xdr:cNvPr>
        <xdr:cNvSpPr txBox="1"/>
      </xdr:nvSpPr>
      <xdr:spPr>
        <a:xfrm>
          <a:off x="11172825"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72" name="直線コネクタ 771">
          <a:extLst>
            <a:ext uri="{FF2B5EF4-FFF2-40B4-BE49-F238E27FC236}">
              <a16:creationId xmlns:a16="http://schemas.microsoft.com/office/drawing/2014/main" id="{D4A1B13A-9DA9-41E3-82C4-BCED8EEECD06}"/>
            </a:ext>
          </a:extLst>
        </xdr:cNvPr>
        <xdr:cNvCxnSpPr/>
      </xdr:nvCxnSpPr>
      <xdr:spPr>
        <a:xfrm>
          <a:off x="11210925" y="17992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73" name="テキスト ボックス 772">
          <a:extLst>
            <a:ext uri="{FF2B5EF4-FFF2-40B4-BE49-F238E27FC236}">
              <a16:creationId xmlns:a16="http://schemas.microsoft.com/office/drawing/2014/main" id="{6FFD557D-E373-4BC7-967F-EB47549826CC}"/>
            </a:ext>
          </a:extLst>
        </xdr:cNvPr>
        <xdr:cNvSpPr txBox="1"/>
      </xdr:nvSpPr>
      <xdr:spPr>
        <a:xfrm>
          <a:off x="107945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74" name="直線コネクタ 773">
          <a:extLst>
            <a:ext uri="{FF2B5EF4-FFF2-40B4-BE49-F238E27FC236}">
              <a16:creationId xmlns:a16="http://schemas.microsoft.com/office/drawing/2014/main" id="{9665B386-8697-448E-80C7-83FC5C1BEDC1}"/>
            </a:ext>
          </a:extLst>
        </xdr:cNvPr>
        <xdr:cNvCxnSpPr/>
      </xdr:nvCxnSpPr>
      <xdr:spPr>
        <a:xfrm>
          <a:off x="11210925" y="176403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75" name="テキスト ボックス 774">
          <a:extLst>
            <a:ext uri="{FF2B5EF4-FFF2-40B4-BE49-F238E27FC236}">
              <a16:creationId xmlns:a16="http://schemas.microsoft.com/office/drawing/2014/main" id="{72E9E50D-FCE8-4BB6-90A3-1C60890F8C05}"/>
            </a:ext>
          </a:extLst>
        </xdr:cNvPr>
        <xdr:cNvSpPr txBox="1"/>
      </xdr:nvSpPr>
      <xdr:spPr>
        <a:xfrm>
          <a:off x="10845966" y="17494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76" name="直線コネクタ 775">
          <a:extLst>
            <a:ext uri="{FF2B5EF4-FFF2-40B4-BE49-F238E27FC236}">
              <a16:creationId xmlns:a16="http://schemas.microsoft.com/office/drawing/2014/main" id="{CFFBC867-5ADD-46F1-A121-A2BBB41DAC85}"/>
            </a:ext>
          </a:extLst>
        </xdr:cNvPr>
        <xdr:cNvCxnSpPr/>
      </xdr:nvCxnSpPr>
      <xdr:spPr>
        <a:xfrm>
          <a:off x="11210925" y="17278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77" name="テキスト ボックス 776">
          <a:extLst>
            <a:ext uri="{FF2B5EF4-FFF2-40B4-BE49-F238E27FC236}">
              <a16:creationId xmlns:a16="http://schemas.microsoft.com/office/drawing/2014/main" id="{00CCEAB4-504E-4547-878A-2D2654411C28}"/>
            </a:ext>
          </a:extLst>
        </xdr:cNvPr>
        <xdr:cNvSpPr txBox="1"/>
      </xdr:nvSpPr>
      <xdr:spPr>
        <a:xfrm>
          <a:off x="10845966"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78" name="直線コネクタ 777">
          <a:extLst>
            <a:ext uri="{FF2B5EF4-FFF2-40B4-BE49-F238E27FC236}">
              <a16:creationId xmlns:a16="http://schemas.microsoft.com/office/drawing/2014/main" id="{B4BA915F-5FCA-4318-BBCE-6621A2DAA2C6}"/>
            </a:ext>
          </a:extLst>
        </xdr:cNvPr>
        <xdr:cNvCxnSpPr/>
      </xdr:nvCxnSpPr>
      <xdr:spPr>
        <a:xfrm>
          <a:off x="11210925" y="16916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79" name="テキスト ボックス 778">
          <a:extLst>
            <a:ext uri="{FF2B5EF4-FFF2-40B4-BE49-F238E27FC236}">
              <a16:creationId xmlns:a16="http://schemas.microsoft.com/office/drawing/2014/main" id="{5E73A094-8426-43AD-8B0D-79B92C99E502}"/>
            </a:ext>
          </a:extLst>
        </xdr:cNvPr>
        <xdr:cNvSpPr txBox="1"/>
      </xdr:nvSpPr>
      <xdr:spPr>
        <a:xfrm>
          <a:off x="10845966"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80" name="直線コネクタ 779">
          <a:extLst>
            <a:ext uri="{FF2B5EF4-FFF2-40B4-BE49-F238E27FC236}">
              <a16:creationId xmlns:a16="http://schemas.microsoft.com/office/drawing/2014/main" id="{157453E1-25BA-4B5D-884E-84D8CD55332C}"/>
            </a:ext>
          </a:extLst>
        </xdr:cNvPr>
        <xdr:cNvCxnSpPr/>
      </xdr:nvCxnSpPr>
      <xdr:spPr>
        <a:xfrm>
          <a:off x="11210925" y="165544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81" name="テキスト ボックス 780">
          <a:extLst>
            <a:ext uri="{FF2B5EF4-FFF2-40B4-BE49-F238E27FC236}">
              <a16:creationId xmlns:a16="http://schemas.microsoft.com/office/drawing/2014/main" id="{5B5D0C21-7AFA-4330-BE27-2C6B39D44AFC}"/>
            </a:ext>
          </a:extLst>
        </xdr:cNvPr>
        <xdr:cNvSpPr txBox="1"/>
      </xdr:nvSpPr>
      <xdr:spPr>
        <a:xfrm>
          <a:off x="10845966"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82" name="直線コネクタ 781">
          <a:extLst>
            <a:ext uri="{FF2B5EF4-FFF2-40B4-BE49-F238E27FC236}">
              <a16:creationId xmlns:a16="http://schemas.microsoft.com/office/drawing/2014/main" id="{69DF5861-EDB7-49D2-9232-4BD910CF51AA}"/>
            </a:ext>
          </a:extLst>
        </xdr:cNvPr>
        <xdr:cNvCxnSpPr/>
      </xdr:nvCxnSpPr>
      <xdr:spPr>
        <a:xfrm>
          <a:off x="11210925" y="16192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83" name="テキスト ボックス 782">
          <a:extLst>
            <a:ext uri="{FF2B5EF4-FFF2-40B4-BE49-F238E27FC236}">
              <a16:creationId xmlns:a16="http://schemas.microsoft.com/office/drawing/2014/main" id="{BAAF9B12-EF5E-4546-BE2A-996C8B06B911}"/>
            </a:ext>
          </a:extLst>
        </xdr:cNvPr>
        <xdr:cNvSpPr txBox="1"/>
      </xdr:nvSpPr>
      <xdr:spPr>
        <a:xfrm>
          <a:off x="10903736" y="16056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84" name="直線コネクタ 783">
          <a:extLst>
            <a:ext uri="{FF2B5EF4-FFF2-40B4-BE49-F238E27FC236}">
              <a16:creationId xmlns:a16="http://schemas.microsoft.com/office/drawing/2014/main" id="{EEE61206-E04D-4A03-938F-B55E9440480B}"/>
            </a:ext>
          </a:extLst>
        </xdr:cNvPr>
        <xdr:cNvCxnSpPr/>
      </xdr:nvCxnSpPr>
      <xdr:spPr>
        <a:xfrm>
          <a:off x="11210925" y="158400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85" name="【博物館】&#10;有形固定資産減価償却率グラフ枠">
          <a:extLst>
            <a:ext uri="{FF2B5EF4-FFF2-40B4-BE49-F238E27FC236}">
              <a16:creationId xmlns:a16="http://schemas.microsoft.com/office/drawing/2014/main" id="{DD2FAED7-FA6A-4F27-B35D-1513754874F6}"/>
            </a:ext>
          </a:extLst>
        </xdr:cNvPr>
        <xdr:cNvSpPr/>
      </xdr:nvSpPr>
      <xdr:spPr>
        <a:xfrm>
          <a:off x="112109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101</xdr:row>
      <xdr:rowOff>57150</xdr:rowOff>
    </xdr:from>
    <xdr:to>
      <xdr:col>85</xdr:col>
      <xdr:colOff>126364</xdr:colOff>
      <xdr:row>107</xdr:row>
      <xdr:rowOff>140970</xdr:rowOff>
    </xdr:to>
    <xdr:cxnSp macro="">
      <xdr:nvCxnSpPr>
        <xdr:cNvPr id="786" name="直線コネクタ 785">
          <a:extLst>
            <a:ext uri="{FF2B5EF4-FFF2-40B4-BE49-F238E27FC236}">
              <a16:creationId xmlns:a16="http://schemas.microsoft.com/office/drawing/2014/main" id="{DB0C4340-8A00-48F8-81B3-F72666FAA3FC}"/>
            </a:ext>
          </a:extLst>
        </xdr:cNvPr>
        <xdr:cNvCxnSpPr/>
      </xdr:nvCxnSpPr>
      <xdr:spPr>
        <a:xfrm flipV="1">
          <a:off x="14695170" y="16411575"/>
          <a:ext cx="1269" cy="1058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107</xdr:row>
      <xdr:rowOff>144797</xdr:rowOff>
    </xdr:from>
    <xdr:ext cx="405111" cy="259045"/>
    <xdr:sp macro="" textlink="">
      <xdr:nvSpPr>
        <xdr:cNvPr id="787" name="【博物館】&#10;有形固定資産減価償却率最小値テキスト">
          <a:extLst>
            <a:ext uri="{FF2B5EF4-FFF2-40B4-BE49-F238E27FC236}">
              <a16:creationId xmlns:a16="http://schemas.microsoft.com/office/drawing/2014/main" id="{9ECB436F-06E2-4B33-B248-12DE796AFC12}"/>
            </a:ext>
          </a:extLst>
        </xdr:cNvPr>
        <xdr:cNvSpPr txBox="1"/>
      </xdr:nvSpPr>
      <xdr:spPr>
        <a:xfrm>
          <a:off x="14744700"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140970</xdr:rowOff>
    </xdr:from>
    <xdr:to>
      <xdr:col>86</xdr:col>
      <xdr:colOff>25400</xdr:colOff>
      <xdr:row>107</xdr:row>
      <xdr:rowOff>140970</xdr:rowOff>
    </xdr:to>
    <xdr:cxnSp macro="">
      <xdr:nvCxnSpPr>
        <xdr:cNvPr id="788" name="直線コネクタ 787">
          <a:extLst>
            <a:ext uri="{FF2B5EF4-FFF2-40B4-BE49-F238E27FC236}">
              <a16:creationId xmlns:a16="http://schemas.microsoft.com/office/drawing/2014/main" id="{57DEE787-F429-4EA3-B165-BED35AEB5B9D}"/>
            </a:ext>
          </a:extLst>
        </xdr:cNvPr>
        <xdr:cNvCxnSpPr/>
      </xdr:nvCxnSpPr>
      <xdr:spPr>
        <a:xfrm>
          <a:off x="14611350" y="1747012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100</xdr:row>
      <xdr:rowOff>3827</xdr:rowOff>
    </xdr:from>
    <xdr:ext cx="405111" cy="259045"/>
    <xdr:sp macro="" textlink="">
      <xdr:nvSpPr>
        <xdr:cNvPr id="789" name="【博物館】&#10;有形固定資産減価償却率最大値テキスト">
          <a:extLst>
            <a:ext uri="{FF2B5EF4-FFF2-40B4-BE49-F238E27FC236}">
              <a16:creationId xmlns:a16="http://schemas.microsoft.com/office/drawing/2014/main" id="{1D73976D-17B8-484B-B347-AF44CBA38839}"/>
            </a:ext>
          </a:extLst>
        </xdr:cNvPr>
        <xdr:cNvSpPr txBox="1"/>
      </xdr:nvSpPr>
      <xdr:spPr>
        <a:xfrm>
          <a:off x="14744700" y="1619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57150</xdr:rowOff>
    </xdr:from>
    <xdr:to>
      <xdr:col>86</xdr:col>
      <xdr:colOff>25400</xdr:colOff>
      <xdr:row>101</xdr:row>
      <xdr:rowOff>57150</xdr:rowOff>
    </xdr:to>
    <xdr:cxnSp macro="">
      <xdr:nvCxnSpPr>
        <xdr:cNvPr id="790" name="直線コネクタ 789">
          <a:extLst>
            <a:ext uri="{FF2B5EF4-FFF2-40B4-BE49-F238E27FC236}">
              <a16:creationId xmlns:a16="http://schemas.microsoft.com/office/drawing/2014/main" id="{F9B53919-4841-48CA-84FD-0B5AA6EB63B1}"/>
            </a:ext>
          </a:extLst>
        </xdr:cNvPr>
        <xdr:cNvCxnSpPr/>
      </xdr:nvCxnSpPr>
      <xdr:spPr>
        <a:xfrm>
          <a:off x="14611350" y="164115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104</xdr:row>
      <xdr:rowOff>80663</xdr:rowOff>
    </xdr:from>
    <xdr:ext cx="405111" cy="259045"/>
    <xdr:sp macro="" textlink="">
      <xdr:nvSpPr>
        <xdr:cNvPr id="791" name="【博物館】&#10;有形固定資産減価償却率平均値テキスト">
          <a:extLst>
            <a:ext uri="{FF2B5EF4-FFF2-40B4-BE49-F238E27FC236}">
              <a16:creationId xmlns:a16="http://schemas.microsoft.com/office/drawing/2014/main" id="{EDBE1DD3-BCB5-43B5-95E2-EEC15D67CD4A}"/>
            </a:ext>
          </a:extLst>
        </xdr:cNvPr>
        <xdr:cNvSpPr txBox="1"/>
      </xdr:nvSpPr>
      <xdr:spPr>
        <a:xfrm>
          <a:off x="14744700" y="16924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57786</xdr:rowOff>
    </xdr:from>
    <xdr:to>
      <xdr:col>85</xdr:col>
      <xdr:colOff>177800</xdr:colOff>
      <xdr:row>105</xdr:row>
      <xdr:rowOff>159386</xdr:rowOff>
    </xdr:to>
    <xdr:sp macro="" textlink="">
      <xdr:nvSpPr>
        <xdr:cNvPr id="792" name="フローチャート: 判断 791">
          <a:extLst>
            <a:ext uri="{FF2B5EF4-FFF2-40B4-BE49-F238E27FC236}">
              <a16:creationId xmlns:a16="http://schemas.microsoft.com/office/drawing/2014/main" id="{4E33CDBF-347D-44A8-9768-24F745DC61F4}"/>
            </a:ext>
          </a:extLst>
        </xdr:cNvPr>
        <xdr:cNvSpPr/>
      </xdr:nvSpPr>
      <xdr:spPr>
        <a:xfrm>
          <a:off x="14649450" y="17059911"/>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92075</xdr:rowOff>
    </xdr:from>
    <xdr:to>
      <xdr:col>81</xdr:col>
      <xdr:colOff>101600</xdr:colOff>
      <xdr:row>106</xdr:row>
      <xdr:rowOff>22225</xdr:rowOff>
    </xdr:to>
    <xdr:sp macro="" textlink="">
      <xdr:nvSpPr>
        <xdr:cNvPr id="793" name="フローチャート: 判断 792">
          <a:extLst>
            <a:ext uri="{FF2B5EF4-FFF2-40B4-BE49-F238E27FC236}">
              <a16:creationId xmlns:a16="http://schemas.microsoft.com/office/drawing/2014/main" id="{A0463445-87F5-4D0D-B0BB-F9150D4C2D45}"/>
            </a:ext>
          </a:extLst>
        </xdr:cNvPr>
        <xdr:cNvSpPr/>
      </xdr:nvSpPr>
      <xdr:spPr>
        <a:xfrm>
          <a:off x="13887450" y="17094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99695</xdr:rowOff>
    </xdr:from>
    <xdr:to>
      <xdr:col>76</xdr:col>
      <xdr:colOff>165100</xdr:colOff>
      <xdr:row>106</xdr:row>
      <xdr:rowOff>29845</xdr:rowOff>
    </xdr:to>
    <xdr:sp macro="" textlink="">
      <xdr:nvSpPr>
        <xdr:cNvPr id="794" name="フローチャート: 判断 793">
          <a:extLst>
            <a:ext uri="{FF2B5EF4-FFF2-40B4-BE49-F238E27FC236}">
              <a16:creationId xmlns:a16="http://schemas.microsoft.com/office/drawing/2014/main" id="{3A8C4BA7-B6D2-4C00-A1B7-59620994485D}"/>
            </a:ext>
          </a:extLst>
        </xdr:cNvPr>
        <xdr:cNvSpPr/>
      </xdr:nvSpPr>
      <xdr:spPr>
        <a:xfrm>
          <a:off x="13096875" y="1710499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65405</xdr:rowOff>
    </xdr:from>
    <xdr:to>
      <xdr:col>72</xdr:col>
      <xdr:colOff>38100</xdr:colOff>
      <xdr:row>105</xdr:row>
      <xdr:rowOff>167005</xdr:rowOff>
    </xdr:to>
    <xdr:sp macro="" textlink="">
      <xdr:nvSpPr>
        <xdr:cNvPr id="795" name="フローチャート: 判断 794">
          <a:extLst>
            <a:ext uri="{FF2B5EF4-FFF2-40B4-BE49-F238E27FC236}">
              <a16:creationId xmlns:a16="http://schemas.microsoft.com/office/drawing/2014/main" id="{90469F4D-7793-4909-A5B6-134F727C5B6C}"/>
            </a:ext>
          </a:extLst>
        </xdr:cNvPr>
        <xdr:cNvSpPr/>
      </xdr:nvSpPr>
      <xdr:spPr>
        <a:xfrm>
          <a:off x="12296775" y="1707070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63500</xdr:rowOff>
    </xdr:from>
    <xdr:to>
      <xdr:col>67</xdr:col>
      <xdr:colOff>101600</xdr:colOff>
      <xdr:row>105</xdr:row>
      <xdr:rowOff>165100</xdr:rowOff>
    </xdr:to>
    <xdr:sp macro="" textlink="">
      <xdr:nvSpPr>
        <xdr:cNvPr id="796" name="フローチャート: 判断 795">
          <a:extLst>
            <a:ext uri="{FF2B5EF4-FFF2-40B4-BE49-F238E27FC236}">
              <a16:creationId xmlns:a16="http://schemas.microsoft.com/office/drawing/2014/main" id="{77B7955D-BF4B-42F6-BBFD-64A2DB5D896A}"/>
            </a:ext>
          </a:extLst>
        </xdr:cNvPr>
        <xdr:cNvSpPr/>
      </xdr:nvSpPr>
      <xdr:spPr>
        <a:xfrm>
          <a:off x="11487150" y="170688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97" name="テキスト ボックス 796">
          <a:extLst>
            <a:ext uri="{FF2B5EF4-FFF2-40B4-BE49-F238E27FC236}">
              <a16:creationId xmlns:a16="http://schemas.microsoft.com/office/drawing/2014/main" id="{CF884832-1020-46D6-B2EE-7B4A1DA372A6}"/>
            </a:ext>
          </a:extLst>
        </xdr:cNvPr>
        <xdr:cNvSpPr txBox="1"/>
      </xdr:nvSpPr>
      <xdr:spPr>
        <a:xfrm>
          <a:off x="1452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98" name="テキスト ボックス 797">
          <a:extLst>
            <a:ext uri="{FF2B5EF4-FFF2-40B4-BE49-F238E27FC236}">
              <a16:creationId xmlns:a16="http://schemas.microsoft.com/office/drawing/2014/main" id="{55E1703E-D4DD-403B-B31C-5FE65C7A4F95}"/>
            </a:ext>
          </a:extLst>
        </xdr:cNvPr>
        <xdr:cNvSpPr txBox="1"/>
      </xdr:nvSpPr>
      <xdr:spPr>
        <a:xfrm>
          <a:off x="13763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99" name="テキスト ボックス 798">
          <a:extLst>
            <a:ext uri="{FF2B5EF4-FFF2-40B4-BE49-F238E27FC236}">
              <a16:creationId xmlns:a16="http://schemas.microsoft.com/office/drawing/2014/main" id="{C52863ED-EBB1-40C0-B56A-4DFAAC7B874D}"/>
            </a:ext>
          </a:extLst>
        </xdr:cNvPr>
        <xdr:cNvSpPr txBox="1"/>
      </xdr:nvSpPr>
      <xdr:spPr>
        <a:xfrm>
          <a:off x="12973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00" name="テキスト ボックス 799">
          <a:extLst>
            <a:ext uri="{FF2B5EF4-FFF2-40B4-BE49-F238E27FC236}">
              <a16:creationId xmlns:a16="http://schemas.microsoft.com/office/drawing/2014/main" id="{D3002236-11EC-4C5D-8A95-37A558290BD0}"/>
            </a:ext>
          </a:extLst>
        </xdr:cNvPr>
        <xdr:cNvSpPr txBox="1"/>
      </xdr:nvSpPr>
      <xdr:spPr>
        <a:xfrm>
          <a:off x="12172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01" name="テキスト ボックス 800">
          <a:extLst>
            <a:ext uri="{FF2B5EF4-FFF2-40B4-BE49-F238E27FC236}">
              <a16:creationId xmlns:a16="http://schemas.microsoft.com/office/drawing/2014/main" id="{F33A162B-BEB5-4F72-9437-8E36C5EAE727}"/>
            </a:ext>
          </a:extLst>
        </xdr:cNvPr>
        <xdr:cNvSpPr txBox="1"/>
      </xdr:nvSpPr>
      <xdr:spPr>
        <a:xfrm>
          <a:off x="11363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61595</xdr:rowOff>
    </xdr:from>
    <xdr:to>
      <xdr:col>85</xdr:col>
      <xdr:colOff>177800</xdr:colOff>
      <xdr:row>107</xdr:row>
      <xdr:rowOff>163195</xdr:rowOff>
    </xdr:to>
    <xdr:sp macro="" textlink="">
      <xdr:nvSpPr>
        <xdr:cNvPr id="802" name="楕円 801">
          <a:extLst>
            <a:ext uri="{FF2B5EF4-FFF2-40B4-BE49-F238E27FC236}">
              <a16:creationId xmlns:a16="http://schemas.microsoft.com/office/drawing/2014/main" id="{577AE933-9940-45B8-A35D-2FBAD31E4C40}"/>
            </a:ext>
          </a:extLst>
        </xdr:cNvPr>
        <xdr:cNvSpPr/>
      </xdr:nvSpPr>
      <xdr:spPr>
        <a:xfrm>
          <a:off x="14649450" y="1739074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106</xdr:row>
      <xdr:rowOff>147972</xdr:rowOff>
    </xdr:from>
    <xdr:ext cx="405111" cy="259045"/>
    <xdr:sp macro="" textlink="">
      <xdr:nvSpPr>
        <xdr:cNvPr id="803" name="【博物館】&#10;有形固定資産減価償却率該当値テキスト">
          <a:extLst>
            <a:ext uri="{FF2B5EF4-FFF2-40B4-BE49-F238E27FC236}">
              <a16:creationId xmlns:a16="http://schemas.microsoft.com/office/drawing/2014/main" id="{D3A143A7-8CB2-4BEB-A514-DC965FB579B4}"/>
            </a:ext>
          </a:extLst>
        </xdr:cNvPr>
        <xdr:cNvSpPr txBox="1"/>
      </xdr:nvSpPr>
      <xdr:spPr>
        <a:xfrm>
          <a:off x="14744700" y="17308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33020</xdr:rowOff>
    </xdr:from>
    <xdr:to>
      <xdr:col>81</xdr:col>
      <xdr:colOff>101600</xdr:colOff>
      <xdr:row>107</xdr:row>
      <xdr:rowOff>134620</xdr:rowOff>
    </xdr:to>
    <xdr:sp macro="" textlink="">
      <xdr:nvSpPr>
        <xdr:cNvPr id="804" name="楕円 803">
          <a:extLst>
            <a:ext uri="{FF2B5EF4-FFF2-40B4-BE49-F238E27FC236}">
              <a16:creationId xmlns:a16="http://schemas.microsoft.com/office/drawing/2014/main" id="{71506757-E3AA-49FB-9158-8F97CE033ADB}"/>
            </a:ext>
          </a:extLst>
        </xdr:cNvPr>
        <xdr:cNvSpPr/>
      </xdr:nvSpPr>
      <xdr:spPr>
        <a:xfrm>
          <a:off x="13887450" y="1735582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83820</xdr:rowOff>
    </xdr:from>
    <xdr:to>
      <xdr:col>85</xdr:col>
      <xdr:colOff>127000</xdr:colOff>
      <xdr:row>107</xdr:row>
      <xdr:rowOff>112395</xdr:rowOff>
    </xdr:to>
    <xdr:cxnSp macro="">
      <xdr:nvCxnSpPr>
        <xdr:cNvPr id="805" name="直線コネクタ 804">
          <a:extLst>
            <a:ext uri="{FF2B5EF4-FFF2-40B4-BE49-F238E27FC236}">
              <a16:creationId xmlns:a16="http://schemas.microsoft.com/office/drawing/2014/main" id="{B450F4B1-EA01-4EEA-B361-0BC7D7537393}"/>
            </a:ext>
          </a:extLst>
        </xdr:cNvPr>
        <xdr:cNvCxnSpPr/>
      </xdr:nvCxnSpPr>
      <xdr:spPr>
        <a:xfrm>
          <a:off x="13935075" y="17412970"/>
          <a:ext cx="762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168275</xdr:rowOff>
    </xdr:from>
    <xdr:to>
      <xdr:col>76</xdr:col>
      <xdr:colOff>165100</xdr:colOff>
      <xdr:row>107</xdr:row>
      <xdr:rowOff>98425</xdr:rowOff>
    </xdr:to>
    <xdr:sp macro="" textlink="">
      <xdr:nvSpPr>
        <xdr:cNvPr id="806" name="楕円 805">
          <a:extLst>
            <a:ext uri="{FF2B5EF4-FFF2-40B4-BE49-F238E27FC236}">
              <a16:creationId xmlns:a16="http://schemas.microsoft.com/office/drawing/2014/main" id="{B48537CC-50F0-4697-A5CB-BF18C9094592}"/>
            </a:ext>
          </a:extLst>
        </xdr:cNvPr>
        <xdr:cNvSpPr/>
      </xdr:nvSpPr>
      <xdr:spPr>
        <a:xfrm>
          <a:off x="13096875" y="1732280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47625</xdr:rowOff>
    </xdr:from>
    <xdr:to>
      <xdr:col>81</xdr:col>
      <xdr:colOff>50800</xdr:colOff>
      <xdr:row>107</xdr:row>
      <xdr:rowOff>83820</xdr:rowOff>
    </xdr:to>
    <xdr:cxnSp macro="">
      <xdr:nvCxnSpPr>
        <xdr:cNvPr id="807" name="直線コネクタ 806">
          <a:extLst>
            <a:ext uri="{FF2B5EF4-FFF2-40B4-BE49-F238E27FC236}">
              <a16:creationId xmlns:a16="http://schemas.microsoft.com/office/drawing/2014/main" id="{120D897D-D2D1-45D6-9058-B210745C6870}"/>
            </a:ext>
          </a:extLst>
        </xdr:cNvPr>
        <xdr:cNvCxnSpPr/>
      </xdr:nvCxnSpPr>
      <xdr:spPr>
        <a:xfrm>
          <a:off x="13144500" y="17370425"/>
          <a:ext cx="790575" cy="4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133986</xdr:rowOff>
    </xdr:from>
    <xdr:to>
      <xdr:col>72</xdr:col>
      <xdr:colOff>38100</xdr:colOff>
      <xdr:row>107</xdr:row>
      <xdr:rowOff>64136</xdr:rowOff>
    </xdr:to>
    <xdr:sp macro="" textlink="">
      <xdr:nvSpPr>
        <xdr:cNvPr id="808" name="楕円 807">
          <a:extLst>
            <a:ext uri="{FF2B5EF4-FFF2-40B4-BE49-F238E27FC236}">
              <a16:creationId xmlns:a16="http://schemas.microsoft.com/office/drawing/2014/main" id="{7E76F312-C06B-402E-BAD3-E599F5F8BB1C}"/>
            </a:ext>
          </a:extLst>
        </xdr:cNvPr>
        <xdr:cNvSpPr/>
      </xdr:nvSpPr>
      <xdr:spPr>
        <a:xfrm>
          <a:off x="12296775" y="1729803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13336</xdr:rowOff>
    </xdr:from>
    <xdr:to>
      <xdr:col>76</xdr:col>
      <xdr:colOff>114300</xdr:colOff>
      <xdr:row>107</xdr:row>
      <xdr:rowOff>47625</xdr:rowOff>
    </xdr:to>
    <xdr:cxnSp macro="">
      <xdr:nvCxnSpPr>
        <xdr:cNvPr id="809" name="直線コネクタ 808">
          <a:extLst>
            <a:ext uri="{FF2B5EF4-FFF2-40B4-BE49-F238E27FC236}">
              <a16:creationId xmlns:a16="http://schemas.microsoft.com/office/drawing/2014/main" id="{94B04176-28A1-43E5-8412-91B78721E620}"/>
            </a:ext>
          </a:extLst>
        </xdr:cNvPr>
        <xdr:cNvCxnSpPr/>
      </xdr:nvCxnSpPr>
      <xdr:spPr>
        <a:xfrm>
          <a:off x="12344400" y="17336136"/>
          <a:ext cx="8001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38752</xdr:rowOff>
    </xdr:from>
    <xdr:ext cx="405111" cy="259045"/>
    <xdr:sp macro="" textlink="">
      <xdr:nvSpPr>
        <xdr:cNvPr id="810" name="n_1aveValue【博物館】&#10;有形固定資産減価償却率">
          <a:extLst>
            <a:ext uri="{FF2B5EF4-FFF2-40B4-BE49-F238E27FC236}">
              <a16:creationId xmlns:a16="http://schemas.microsoft.com/office/drawing/2014/main" id="{A5814809-9BA0-44EC-A97B-2FA4FB1351D1}"/>
            </a:ext>
          </a:extLst>
        </xdr:cNvPr>
        <xdr:cNvSpPr txBox="1"/>
      </xdr:nvSpPr>
      <xdr:spPr>
        <a:xfrm>
          <a:off x="13745219" y="1687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46372</xdr:rowOff>
    </xdr:from>
    <xdr:ext cx="405111" cy="259045"/>
    <xdr:sp macro="" textlink="">
      <xdr:nvSpPr>
        <xdr:cNvPr id="811" name="n_2aveValue【博物館】&#10;有形固定資産減価償却率">
          <a:extLst>
            <a:ext uri="{FF2B5EF4-FFF2-40B4-BE49-F238E27FC236}">
              <a16:creationId xmlns:a16="http://schemas.microsoft.com/office/drawing/2014/main" id="{9E21F8F4-F53A-4949-A77A-38C8AD331D75}"/>
            </a:ext>
          </a:extLst>
        </xdr:cNvPr>
        <xdr:cNvSpPr txBox="1"/>
      </xdr:nvSpPr>
      <xdr:spPr>
        <a:xfrm>
          <a:off x="12964169" y="1688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12082</xdr:rowOff>
    </xdr:from>
    <xdr:ext cx="405111" cy="259045"/>
    <xdr:sp macro="" textlink="">
      <xdr:nvSpPr>
        <xdr:cNvPr id="812" name="n_3aveValue【博物館】&#10;有形固定資産減価償却率">
          <a:extLst>
            <a:ext uri="{FF2B5EF4-FFF2-40B4-BE49-F238E27FC236}">
              <a16:creationId xmlns:a16="http://schemas.microsoft.com/office/drawing/2014/main" id="{413C7E78-B34B-4C45-B08F-7FCF72C3B8F4}"/>
            </a:ext>
          </a:extLst>
        </xdr:cNvPr>
        <xdr:cNvSpPr txBox="1"/>
      </xdr:nvSpPr>
      <xdr:spPr>
        <a:xfrm>
          <a:off x="12164069" y="16849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10177</xdr:rowOff>
    </xdr:from>
    <xdr:ext cx="405111" cy="259045"/>
    <xdr:sp macro="" textlink="">
      <xdr:nvSpPr>
        <xdr:cNvPr id="813" name="n_4aveValue【博物館】&#10;有形固定資産減価償却率">
          <a:extLst>
            <a:ext uri="{FF2B5EF4-FFF2-40B4-BE49-F238E27FC236}">
              <a16:creationId xmlns:a16="http://schemas.microsoft.com/office/drawing/2014/main" id="{10F7FFFC-585E-4207-B01E-875BF0C61632}"/>
            </a:ext>
          </a:extLst>
        </xdr:cNvPr>
        <xdr:cNvSpPr txBox="1"/>
      </xdr:nvSpPr>
      <xdr:spPr>
        <a:xfrm>
          <a:off x="11354444" y="16847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125747</xdr:rowOff>
    </xdr:from>
    <xdr:ext cx="405111" cy="259045"/>
    <xdr:sp macro="" textlink="">
      <xdr:nvSpPr>
        <xdr:cNvPr id="814" name="n_1mainValue【博物館】&#10;有形固定資産減価償却率">
          <a:extLst>
            <a:ext uri="{FF2B5EF4-FFF2-40B4-BE49-F238E27FC236}">
              <a16:creationId xmlns:a16="http://schemas.microsoft.com/office/drawing/2014/main" id="{424C744D-4B36-4553-AA81-8E0D313A9D2A}"/>
            </a:ext>
          </a:extLst>
        </xdr:cNvPr>
        <xdr:cNvSpPr txBox="1"/>
      </xdr:nvSpPr>
      <xdr:spPr>
        <a:xfrm>
          <a:off x="13745219" y="1744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89552</xdr:rowOff>
    </xdr:from>
    <xdr:ext cx="405111" cy="259045"/>
    <xdr:sp macro="" textlink="">
      <xdr:nvSpPr>
        <xdr:cNvPr id="815" name="n_2mainValue【博物館】&#10;有形固定資産減価償却率">
          <a:extLst>
            <a:ext uri="{FF2B5EF4-FFF2-40B4-BE49-F238E27FC236}">
              <a16:creationId xmlns:a16="http://schemas.microsoft.com/office/drawing/2014/main" id="{06969C75-A946-467A-AE0E-8FF84C132972}"/>
            </a:ext>
          </a:extLst>
        </xdr:cNvPr>
        <xdr:cNvSpPr txBox="1"/>
      </xdr:nvSpPr>
      <xdr:spPr>
        <a:xfrm>
          <a:off x="12964169" y="1741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55263</xdr:rowOff>
    </xdr:from>
    <xdr:ext cx="405111" cy="259045"/>
    <xdr:sp macro="" textlink="">
      <xdr:nvSpPr>
        <xdr:cNvPr id="816" name="n_3mainValue【博物館】&#10;有形固定資産減価償却率">
          <a:extLst>
            <a:ext uri="{FF2B5EF4-FFF2-40B4-BE49-F238E27FC236}">
              <a16:creationId xmlns:a16="http://schemas.microsoft.com/office/drawing/2014/main" id="{008B26D8-17A5-4A2E-AA4C-EB388CE65AD7}"/>
            </a:ext>
          </a:extLst>
        </xdr:cNvPr>
        <xdr:cNvSpPr txBox="1"/>
      </xdr:nvSpPr>
      <xdr:spPr>
        <a:xfrm>
          <a:off x="12164069" y="17381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17" name="正方形/長方形 816">
          <a:extLst>
            <a:ext uri="{FF2B5EF4-FFF2-40B4-BE49-F238E27FC236}">
              <a16:creationId xmlns:a16="http://schemas.microsoft.com/office/drawing/2014/main" id="{21CE4B8B-365C-4918-A3E8-FA17066B7C3D}"/>
            </a:ext>
          </a:extLst>
        </xdr:cNvPr>
        <xdr:cNvSpPr/>
      </xdr:nvSpPr>
      <xdr:spPr>
        <a:xfrm>
          <a:off x="164592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94</xdr:row>
      <xdr:rowOff>165100</xdr:rowOff>
    </xdr:from>
    <xdr:to>
      <xdr:col>106</xdr:col>
      <xdr:colOff>127000</xdr:colOff>
      <xdr:row>96</xdr:row>
      <xdr:rowOff>76200</xdr:rowOff>
    </xdr:to>
    <xdr:sp macro="" textlink="">
      <xdr:nvSpPr>
        <xdr:cNvPr id="818" name="正方形/長方形 817">
          <a:extLst>
            <a:ext uri="{FF2B5EF4-FFF2-40B4-BE49-F238E27FC236}">
              <a16:creationId xmlns:a16="http://schemas.microsoft.com/office/drawing/2014/main" id="{97C8C6CA-D4B6-4D0B-87A1-B758F665439F}"/>
            </a:ext>
          </a:extLst>
        </xdr:cNvPr>
        <xdr:cNvSpPr/>
      </xdr:nvSpPr>
      <xdr:spPr>
        <a:xfrm>
          <a:off x="169259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96</xdr:row>
      <xdr:rowOff>25400</xdr:rowOff>
    </xdr:from>
    <xdr:to>
      <xdr:col>106</xdr:col>
      <xdr:colOff>127000</xdr:colOff>
      <xdr:row>97</xdr:row>
      <xdr:rowOff>107950</xdr:rowOff>
    </xdr:to>
    <xdr:sp macro="" textlink="">
      <xdr:nvSpPr>
        <xdr:cNvPr id="819" name="正方形/長方形 818">
          <a:extLst>
            <a:ext uri="{FF2B5EF4-FFF2-40B4-BE49-F238E27FC236}">
              <a16:creationId xmlns:a16="http://schemas.microsoft.com/office/drawing/2014/main" id="{5588E998-5E06-4AE1-87BE-B84A6DA33A13}"/>
            </a:ext>
          </a:extLst>
        </xdr:cNvPr>
        <xdr:cNvSpPr/>
      </xdr:nvSpPr>
      <xdr:spPr>
        <a:xfrm>
          <a:off x="169259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94</xdr:row>
      <xdr:rowOff>165100</xdr:rowOff>
    </xdr:from>
    <xdr:to>
      <xdr:col>115</xdr:col>
      <xdr:colOff>63500</xdr:colOff>
      <xdr:row>96</xdr:row>
      <xdr:rowOff>76200</xdr:rowOff>
    </xdr:to>
    <xdr:sp macro="" textlink="">
      <xdr:nvSpPr>
        <xdr:cNvPr id="820" name="正方形/長方形 819">
          <a:extLst>
            <a:ext uri="{FF2B5EF4-FFF2-40B4-BE49-F238E27FC236}">
              <a16:creationId xmlns:a16="http://schemas.microsoft.com/office/drawing/2014/main" id="{CB326A84-AC92-473F-A2CD-AE79D0D8B3AC}"/>
            </a:ext>
          </a:extLst>
        </xdr:cNvPr>
        <xdr:cNvSpPr/>
      </xdr:nvSpPr>
      <xdr:spPr>
        <a:xfrm>
          <a:off x="184118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96</xdr:row>
      <xdr:rowOff>25400</xdr:rowOff>
    </xdr:from>
    <xdr:to>
      <xdr:col>115</xdr:col>
      <xdr:colOff>63500</xdr:colOff>
      <xdr:row>97</xdr:row>
      <xdr:rowOff>107950</xdr:rowOff>
    </xdr:to>
    <xdr:sp macro="" textlink="">
      <xdr:nvSpPr>
        <xdr:cNvPr id="821" name="正方形/長方形 820">
          <a:extLst>
            <a:ext uri="{FF2B5EF4-FFF2-40B4-BE49-F238E27FC236}">
              <a16:creationId xmlns:a16="http://schemas.microsoft.com/office/drawing/2014/main" id="{A619E1FD-167A-4F3B-B85B-F634F9A3F8FD}"/>
            </a:ext>
          </a:extLst>
        </xdr:cNvPr>
        <xdr:cNvSpPr/>
      </xdr:nvSpPr>
      <xdr:spPr>
        <a:xfrm>
          <a:off x="184118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22" name="正方形/長方形 821">
          <a:extLst>
            <a:ext uri="{FF2B5EF4-FFF2-40B4-BE49-F238E27FC236}">
              <a16:creationId xmlns:a16="http://schemas.microsoft.com/office/drawing/2014/main" id="{5DABB594-F404-4BE0-8D63-0C8B3DB64DC2}"/>
            </a:ext>
          </a:extLst>
        </xdr:cNvPr>
        <xdr:cNvSpPr/>
      </xdr:nvSpPr>
      <xdr:spPr>
        <a:xfrm>
          <a:off x="164592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23" name="テキスト ボックス 822">
          <a:extLst>
            <a:ext uri="{FF2B5EF4-FFF2-40B4-BE49-F238E27FC236}">
              <a16:creationId xmlns:a16="http://schemas.microsoft.com/office/drawing/2014/main" id="{3CC0625B-CB85-4685-AD33-1E5E875ED4E5}"/>
            </a:ext>
          </a:extLst>
        </xdr:cNvPr>
        <xdr:cNvSpPr txBox="1"/>
      </xdr:nvSpPr>
      <xdr:spPr>
        <a:xfrm>
          <a:off x="16440150"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24" name="直線コネクタ 823">
          <a:extLst>
            <a:ext uri="{FF2B5EF4-FFF2-40B4-BE49-F238E27FC236}">
              <a16:creationId xmlns:a16="http://schemas.microsoft.com/office/drawing/2014/main" id="{59B1DAE6-F281-48AA-B0BA-16C61F3169D2}"/>
            </a:ext>
          </a:extLst>
        </xdr:cNvPr>
        <xdr:cNvCxnSpPr/>
      </xdr:nvCxnSpPr>
      <xdr:spPr>
        <a:xfrm>
          <a:off x="164592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25" name="直線コネクタ 824">
          <a:extLst>
            <a:ext uri="{FF2B5EF4-FFF2-40B4-BE49-F238E27FC236}">
              <a16:creationId xmlns:a16="http://schemas.microsoft.com/office/drawing/2014/main" id="{E04FB4F7-1083-4903-8B21-32DCAE04CFDA}"/>
            </a:ext>
          </a:extLst>
        </xdr:cNvPr>
        <xdr:cNvCxnSpPr/>
      </xdr:nvCxnSpPr>
      <xdr:spPr>
        <a:xfrm>
          <a:off x="16459200" y="1768520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26" name="テキスト ボックス 825">
          <a:extLst>
            <a:ext uri="{FF2B5EF4-FFF2-40B4-BE49-F238E27FC236}">
              <a16:creationId xmlns:a16="http://schemas.microsoft.com/office/drawing/2014/main" id="{8CE06865-0DE8-45A4-9948-6AFC421FB92C}"/>
            </a:ext>
          </a:extLst>
        </xdr:cNvPr>
        <xdr:cNvSpPr txBox="1"/>
      </xdr:nvSpPr>
      <xdr:spPr>
        <a:xfrm>
          <a:off x="16052346" y="175556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27" name="直線コネクタ 826">
          <a:extLst>
            <a:ext uri="{FF2B5EF4-FFF2-40B4-BE49-F238E27FC236}">
              <a16:creationId xmlns:a16="http://schemas.microsoft.com/office/drawing/2014/main" id="{9BEE9F31-5AC5-400B-8A3F-F2928D82D104}"/>
            </a:ext>
          </a:extLst>
        </xdr:cNvPr>
        <xdr:cNvCxnSpPr/>
      </xdr:nvCxnSpPr>
      <xdr:spPr>
        <a:xfrm>
          <a:off x="16459200" y="17374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28" name="テキスト ボックス 827">
          <a:extLst>
            <a:ext uri="{FF2B5EF4-FFF2-40B4-BE49-F238E27FC236}">
              <a16:creationId xmlns:a16="http://schemas.microsoft.com/office/drawing/2014/main" id="{94BB3772-9F8F-4563-9E43-DF373DA02272}"/>
            </a:ext>
          </a:extLst>
        </xdr:cNvPr>
        <xdr:cNvSpPr txBox="1"/>
      </xdr:nvSpPr>
      <xdr:spPr>
        <a:xfrm>
          <a:off x="16052346" y="172481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29" name="直線コネクタ 828">
          <a:extLst>
            <a:ext uri="{FF2B5EF4-FFF2-40B4-BE49-F238E27FC236}">
              <a16:creationId xmlns:a16="http://schemas.microsoft.com/office/drawing/2014/main" id="{64DA44EA-FDC0-4089-803A-C3627A4AB8EA}"/>
            </a:ext>
          </a:extLst>
        </xdr:cNvPr>
        <xdr:cNvCxnSpPr/>
      </xdr:nvCxnSpPr>
      <xdr:spPr>
        <a:xfrm>
          <a:off x="16459200" y="170669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30" name="テキスト ボックス 829">
          <a:extLst>
            <a:ext uri="{FF2B5EF4-FFF2-40B4-BE49-F238E27FC236}">
              <a16:creationId xmlns:a16="http://schemas.microsoft.com/office/drawing/2014/main" id="{5F7A3803-B702-4393-B4A6-D96A5E5E47DE}"/>
            </a:ext>
          </a:extLst>
        </xdr:cNvPr>
        <xdr:cNvSpPr txBox="1"/>
      </xdr:nvSpPr>
      <xdr:spPr>
        <a:xfrm>
          <a:off x="16052346" y="169374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31" name="直線コネクタ 830">
          <a:extLst>
            <a:ext uri="{FF2B5EF4-FFF2-40B4-BE49-F238E27FC236}">
              <a16:creationId xmlns:a16="http://schemas.microsoft.com/office/drawing/2014/main" id="{CD334E90-773C-433D-ADDB-435E7425DB26}"/>
            </a:ext>
          </a:extLst>
        </xdr:cNvPr>
        <xdr:cNvCxnSpPr/>
      </xdr:nvCxnSpPr>
      <xdr:spPr>
        <a:xfrm>
          <a:off x="16459200" y="167658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32" name="テキスト ボックス 831">
          <a:extLst>
            <a:ext uri="{FF2B5EF4-FFF2-40B4-BE49-F238E27FC236}">
              <a16:creationId xmlns:a16="http://schemas.microsoft.com/office/drawing/2014/main" id="{16F84A23-F52C-49F6-9BC0-F9D7E5251B3B}"/>
            </a:ext>
          </a:extLst>
        </xdr:cNvPr>
        <xdr:cNvSpPr txBox="1"/>
      </xdr:nvSpPr>
      <xdr:spPr>
        <a:xfrm>
          <a:off x="16052346" y="166299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33" name="直線コネクタ 832">
          <a:extLst>
            <a:ext uri="{FF2B5EF4-FFF2-40B4-BE49-F238E27FC236}">
              <a16:creationId xmlns:a16="http://schemas.microsoft.com/office/drawing/2014/main" id="{1DA2411B-4B1C-4B59-85DD-72FDA3267841}"/>
            </a:ext>
          </a:extLst>
        </xdr:cNvPr>
        <xdr:cNvCxnSpPr/>
      </xdr:nvCxnSpPr>
      <xdr:spPr>
        <a:xfrm>
          <a:off x="16459200" y="164582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34" name="テキスト ボックス 833">
          <a:extLst>
            <a:ext uri="{FF2B5EF4-FFF2-40B4-BE49-F238E27FC236}">
              <a16:creationId xmlns:a16="http://schemas.microsoft.com/office/drawing/2014/main" id="{B0FA7FBF-A2E8-4028-B998-31DD343B15E9}"/>
            </a:ext>
          </a:extLst>
        </xdr:cNvPr>
        <xdr:cNvSpPr txBox="1"/>
      </xdr:nvSpPr>
      <xdr:spPr>
        <a:xfrm>
          <a:off x="16052346" y="163192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35" name="直線コネクタ 834">
          <a:extLst>
            <a:ext uri="{FF2B5EF4-FFF2-40B4-BE49-F238E27FC236}">
              <a16:creationId xmlns:a16="http://schemas.microsoft.com/office/drawing/2014/main" id="{E48AFCD9-A2A3-4096-9A01-5EF75A6C48C5}"/>
            </a:ext>
          </a:extLst>
        </xdr:cNvPr>
        <xdr:cNvCxnSpPr/>
      </xdr:nvCxnSpPr>
      <xdr:spPr>
        <a:xfrm>
          <a:off x="16459200" y="1614759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36" name="テキスト ボックス 835">
          <a:extLst>
            <a:ext uri="{FF2B5EF4-FFF2-40B4-BE49-F238E27FC236}">
              <a16:creationId xmlns:a16="http://schemas.microsoft.com/office/drawing/2014/main" id="{95D59AC5-B51A-4AF0-8C6E-6E52901B4EDA}"/>
            </a:ext>
          </a:extLst>
        </xdr:cNvPr>
        <xdr:cNvSpPr txBox="1"/>
      </xdr:nvSpPr>
      <xdr:spPr>
        <a:xfrm>
          <a:off x="16052346" y="160117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37" name="直線コネクタ 836">
          <a:extLst>
            <a:ext uri="{FF2B5EF4-FFF2-40B4-BE49-F238E27FC236}">
              <a16:creationId xmlns:a16="http://schemas.microsoft.com/office/drawing/2014/main" id="{17FD2935-BAB3-4C00-9AC1-BCB5691F552A}"/>
            </a:ext>
          </a:extLst>
        </xdr:cNvPr>
        <xdr:cNvCxnSpPr/>
      </xdr:nvCxnSpPr>
      <xdr:spPr>
        <a:xfrm>
          <a:off x="164592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38" name="テキスト ボックス 837">
          <a:extLst>
            <a:ext uri="{FF2B5EF4-FFF2-40B4-BE49-F238E27FC236}">
              <a16:creationId xmlns:a16="http://schemas.microsoft.com/office/drawing/2014/main" id="{C3AE9808-0844-46C1-BCBE-F31AD3DF67BA}"/>
            </a:ext>
          </a:extLst>
        </xdr:cNvPr>
        <xdr:cNvSpPr txBox="1"/>
      </xdr:nvSpPr>
      <xdr:spPr>
        <a:xfrm>
          <a:off x="16052346" y="15704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39" name="【博物館】&#10;一人当たり面積グラフ枠">
          <a:extLst>
            <a:ext uri="{FF2B5EF4-FFF2-40B4-BE49-F238E27FC236}">
              <a16:creationId xmlns:a16="http://schemas.microsoft.com/office/drawing/2014/main" id="{6185274C-ED64-4175-83BB-B7F30E81F91A}"/>
            </a:ext>
          </a:extLst>
        </xdr:cNvPr>
        <xdr:cNvSpPr/>
      </xdr:nvSpPr>
      <xdr:spPr>
        <a:xfrm>
          <a:off x="164592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100</xdr:row>
      <xdr:rowOff>27214</xdr:rowOff>
    </xdr:from>
    <xdr:to>
      <xdr:col>116</xdr:col>
      <xdr:colOff>62864</xdr:colOff>
      <xdr:row>109</xdr:row>
      <xdr:rowOff>19050</xdr:rowOff>
    </xdr:to>
    <xdr:cxnSp macro="">
      <xdr:nvCxnSpPr>
        <xdr:cNvPr id="840" name="直線コネクタ 839">
          <a:extLst>
            <a:ext uri="{FF2B5EF4-FFF2-40B4-BE49-F238E27FC236}">
              <a16:creationId xmlns:a16="http://schemas.microsoft.com/office/drawing/2014/main" id="{08D14F55-7A4F-45B5-9956-2AEAE8342B74}"/>
            </a:ext>
          </a:extLst>
        </xdr:cNvPr>
        <xdr:cNvCxnSpPr/>
      </xdr:nvCxnSpPr>
      <xdr:spPr>
        <a:xfrm flipV="1">
          <a:off x="19952970" y="16222889"/>
          <a:ext cx="1269" cy="1445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109</xdr:row>
      <xdr:rowOff>22877</xdr:rowOff>
    </xdr:from>
    <xdr:ext cx="469744" cy="259045"/>
    <xdr:sp macro="" textlink="">
      <xdr:nvSpPr>
        <xdr:cNvPr id="841" name="【博物館】&#10;一人当たり面積最小値テキスト">
          <a:extLst>
            <a:ext uri="{FF2B5EF4-FFF2-40B4-BE49-F238E27FC236}">
              <a16:creationId xmlns:a16="http://schemas.microsoft.com/office/drawing/2014/main" id="{5153095E-F922-442A-A7EF-AC52215AFC7F}"/>
            </a:ext>
          </a:extLst>
        </xdr:cNvPr>
        <xdr:cNvSpPr txBox="1"/>
      </xdr:nvSpPr>
      <xdr:spPr>
        <a:xfrm>
          <a:off x="20002500" y="17675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42" name="直線コネクタ 841">
          <a:extLst>
            <a:ext uri="{FF2B5EF4-FFF2-40B4-BE49-F238E27FC236}">
              <a16:creationId xmlns:a16="http://schemas.microsoft.com/office/drawing/2014/main" id="{1490E998-CFAA-45C2-BE6A-C739B41F75D9}"/>
            </a:ext>
          </a:extLst>
        </xdr:cNvPr>
        <xdr:cNvCxnSpPr/>
      </xdr:nvCxnSpPr>
      <xdr:spPr>
        <a:xfrm>
          <a:off x="19878675" y="176688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145341</xdr:rowOff>
    </xdr:from>
    <xdr:ext cx="469744" cy="259045"/>
    <xdr:sp macro="" textlink="">
      <xdr:nvSpPr>
        <xdr:cNvPr id="843" name="【博物館】&#10;一人当たり面積最大値テキスト">
          <a:extLst>
            <a:ext uri="{FF2B5EF4-FFF2-40B4-BE49-F238E27FC236}">
              <a16:creationId xmlns:a16="http://schemas.microsoft.com/office/drawing/2014/main" id="{36CECAB3-E334-4BF7-A5AE-04551FE7D362}"/>
            </a:ext>
          </a:extLst>
        </xdr:cNvPr>
        <xdr:cNvSpPr txBox="1"/>
      </xdr:nvSpPr>
      <xdr:spPr>
        <a:xfrm>
          <a:off x="20002500" y="16010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27214</xdr:rowOff>
    </xdr:from>
    <xdr:to>
      <xdr:col>116</xdr:col>
      <xdr:colOff>152400</xdr:colOff>
      <xdr:row>100</xdr:row>
      <xdr:rowOff>27214</xdr:rowOff>
    </xdr:to>
    <xdr:cxnSp macro="">
      <xdr:nvCxnSpPr>
        <xdr:cNvPr id="844" name="直線コネクタ 843">
          <a:extLst>
            <a:ext uri="{FF2B5EF4-FFF2-40B4-BE49-F238E27FC236}">
              <a16:creationId xmlns:a16="http://schemas.microsoft.com/office/drawing/2014/main" id="{3231EC7B-4959-454D-91A0-38CB1A6012D8}"/>
            </a:ext>
          </a:extLst>
        </xdr:cNvPr>
        <xdr:cNvCxnSpPr/>
      </xdr:nvCxnSpPr>
      <xdr:spPr>
        <a:xfrm>
          <a:off x="19878675" y="1622288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106</xdr:row>
      <xdr:rowOff>40113</xdr:rowOff>
    </xdr:from>
    <xdr:ext cx="469744" cy="259045"/>
    <xdr:sp macro="" textlink="">
      <xdr:nvSpPr>
        <xdr:cNvPr id="845" name="【博物館】&#10;一人当たり面積平均値テキスト">
          <a:extLst>
            <a:ext uri="{FF2B5EF4-FFF2-40B4-BE49-F238E27FC236}">
              <a16:creationId xmlns:a16="http://schemas.microsoft.com/office/drawing/2014/main" id="{B1471A92-2EF8-4149-BC59-DBC1707D8F42}"/>
            </a:ext>
          </a:extLst>
        </xdr:cNvPr>
        <xdr:cNvSpPr txBox="1"/>
      </xdr:nvSpPr>
      <xdr:spPr>
        <a:xfrm>
          <a:off x="20002500" y="17204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17236</xdr:rowOff>
    </xdr:from>
    <xdr:to>
      <xdr:col>116</xdr:col>
      <xdr:colOff>114300</xdr:colOff>
      <xdr:row>107</xdr:row>
      <xdr:rowOff>118836</xdr:rowOff>
    </xdr:to>
    <xdr:sp macro="" textlink="">
      <xdr:nvSpPr>
        <xdr:cNvPr id="846" name="フローチャート: 判断 845">
          <a:extLst>
            <a:ext uri="{FF2B5EF4-FFF2-40B4-BE49-F238E27FC236}">
              <a16:creationId xmlns:a16="http://schemas.microsoft.com/office/drawing/2014/main" id="{B228CC19-2EFF-4973-96A6-E806B886381B}"/>
            </a:ext>
          </a:extLst>
        </xdr:cNvPr>
        <xdr:cNvSpPr/>
      </xdr:nvSpPr>
      <xdr:spPr>
        <a:xfrm>
          <a:off x="19897725" y="1734321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25400</xdr:rowOff>
    </xdr:from>
    <xdr:to>
      <xdr:col>112</xdr:col>
      <xdr:colOff>38100</xdr:colOff>
      <xdr:row>108</xdr:row>
      <xdr:rowOff>127000</xdr:rowOff>
    </xdr:to>
    <xdr:sp macro="" textlink="">
      <xdr:nvSpPr>
        <xdr:cNvPr id="847" name="フローチャート: 判断 846">
          <a:extLst>
            <a:ext uri="{FF2B5EF4-FFF2-40B4-BE49-F238E27FC236}">
              <a16:creationId xmlns:a16="http://schemas.microsoft.com/office/drawing/2014/main" id="{E9F2FFB3-489D-4512-9152-32E529A45D1F}"/>
            </a:ext>
          </a:extLst>
        </xdr:cNvPr>
        <xdr:cNvSpPr/>
      </xdr:nvSpPr>
      <xdr:spPr>
        <a:xfrm>
          <a:off x="19154775" y="1751647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25400</xdr:rowOff>
    </xdr:from>
    <xdr:to>
      <xdr:col>107</xdr:col>
      <xdr:colOff>101600</xdr:colOff>
      <xdr:row>108</xdr:row>
      <xdr:rowOff>127000</xdr:rowOff>
    </xdr:to>
    <xdr:sp macro="" textlink="">
      <xdr:nvSpPr>
        <xdr:cNvPr id="848" name="フローチャート: 判断 847">
          <a:extLst>
            <a:ext uri="{FF2B5EF4-FFF2-40B4-BE49-F238E27FC236}">
              <a16:creationId xmlns:a16="http://schemas.microsoft.com/office/drawing/2014/main" id="{69F30D3D-4366-4298-A0F2-14FEB300F00E}"/>
            </a:ext>
          </a:extLst>
        </xdr:cNvPr>
        <xdr:cNvSpPr/>
      </xdr:nvSpPr>
      <xdr:spPr>
        <a:xfrm>
          <a:off x="18345150" y="175164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25400</xdr:rowOff>
    </xdr:from>
    <xdr:to>
      <xdr:col>102</xdr:col>
      <xdr:colOff>165100</xdr:colOff>
      <xdr:row>108</xdr:row>
      <xdr:rowOff>127000</xdr:rowOff>
    </xdr:to>
    <xdr:sp macro="" textlink="">
      <xdr:nvSpPr>
        <xdr:cNvPr id="849" name="フローチャート: 判断 848">
          <a:extLst>
            <a:ext uri="{FF2B5EF4-FFF2-40B4-BE49-F238E27FC236}">
              <a16:creationId xmlns:a16="http://schemas.microsoft.com/office/drawing/2014/main" id="{3CE74EB8-F691-4254-A3CE-C0963AB45B81}"/>
            </a:ext>
          </a:extLst>
        </xdr:cNvPr>
        <xdr:cNvSpPr/>
      </xdr:nvSpPr>
      <xdr:spPr>
        <a:xfrm>
          <a:off x="17554575" y="175164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41729</xdr:rowOff>
    </xdr:from>
    <xdr:to>
      <xdr:col>98</xdr:col>
      <xdr:colOff>38100</xdr:colOff>
      <xdr:row>108</xdr:row>
      <xdr:rowOff>143329</xdr:rowOff>
    </xdr:to>
    <xdr:sp macro="" textlink="">
      <xdr:nvSpPr>
        <xdr:cNvPr id="850" name="フローチャート: 判断 849">
          <a:extLst>
            <a:ext uri="{FF2B5EF4-FFF2-40B4-BE49-F238E27FC236}">
              <a16:creationId xmlns:a16="http://schemas.microsoft.com/office/drawing/2014/main" id="{EBFBEFF3-FA46-4670-A035-CE7D09139247}"/>
            </a:ext>
          </a:extLst>
        </xdr:cNvPr>
        <xdr:cNvSpPr/>
      </xdr:nvSpPr>
      <xdr:spPr>
        <a:xfrm>
          <a:off x="16754475" y="1753280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51" name="テキスト ボックス 850">
          <a:extLst>
            <a:ext uri="{FF2B5EF4-FFF2-40B4-BE49-F238E27FC236}">
              <a16:creationId xmlns:a16="http://schemas.microsoft.com/office/drawing/2014/main" id="{2126461A-B9DF-4A19-BA20-1D9D65232C52}"/>
            </a:ext>
          </a:extLst>
        </xdr:cNvPr>
        <xdr:cNvSpPr txBox="1"/>
      </xdr:nvSpPr>
      <xdr:spPr>
        <a:xfrm>
          <a:off x="197834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52" name="テキスト ボックス 851">
          <a:extLst>
            <a:ext uri="{FF2B5EF4-FFF2-40B4-BE49-F238E27FC236}">
              <a16:creationId xmlns:a16="http://schemas.microsoft.com/office/drawing/2014/main" id="{287A1622-D2BF-4737-A1AC-D5A8FC8AF69B}"/>
            </a:ext>
          </a:extLst>
        </xdr:cNvPr>
        <xdr:cNvSpPr txBox="1"/>
      </xdr:nvSpPr>
      <xdr:spPr>
        <a:xfrm>
          <a:off x="19030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53" name="テキスト ボックス 852">
          <a:extLst>
            <a:ext uri="{FF2B5EF4-FFF2-40B4-BE49-F238E27FC236}">
              <a16:creationId xmlns:a16="http://schemas.microsoft.com/office/drawing/2014/main" id="{48465773-402F-4003-B125-156C6EEDBBD0}"/>
            </a:ext>
          </a:extLst>
        </xdr:cNvPr>
        <xdr:cNvSpPr txBox="1"/>
      </xdr:nvSpPr>
      <xdr:spPr>
        <a:xfrm>
          <a:off x="18221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54" name="テキスト ボックス 853">
          <a:extLst>
            <a:ext uri="{FF2B5EF4-FFF2-40B4-BE49-F238E27FC236}">
              <a16:creationId xmlns:a16="http://schemas.microsoft.com/office/drawing/2014/main" id="{69F61325-8D87-4933-9DCD-47EFEF3456E0}"/>
            </a:ext>
          </a:extLst>
        </xdr:cNvPr>
        <xdr:cNvSpPr txBox="1"/>
      </xdr:nvSpPr>
      <xdr:spPr>
        <a:xfrm>
          <a:off x="174307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55" name="テキスト ボックス 854">
          <a:extLst>
            <a:ext uri="{FF2B5EF4-FFF2-40B4-BE49-F238E27FC236}">
              <a16:creationId xmlns:a16="http://schemas.microsoft.com/office/drawing/2014/main" id="{8AF68D51-F82B-4B8C-81C2-56B98963602E}"/>
            </a:ext>
          </a:extLst>
        </xdr:cNvPr>
        <xdr:cNvSpPr txBox="1"/>
      </xdr:nvSpPr>
      <xdr:spPr>
        <a:xfrm>
          <a:off x="166306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164193</xdr:rowOff>
    </xdr:from>
    <xdr:to>
      <xdr:col>116</xdr:col>
      <xdr:colOff>114300</xdr:colOff>
      <xdr:row>108</xdr:row>
      <xdr:rowOff>94343</xdr:rowOff>
    </xdr:to>
    <xdr:sp macro="" textlink="">
      <xdr:nvSpPr>
        <xdr:cNvPr id="856" name="楕円 855">
          <a:extLst>
            <a:ext uri="{FF2B5EF4-FFF2-40B4-BE49-F238E27FC236}">
              <a16:creationId xmlns:a16="http://schemas.microsoft.com/office/drawing/2014/main" id="{4EBB5C19-52BE-4B77-907D-4B9D5C8B9958}"/>
            </a:ext>
          </a:extLst>
        </xdr:cNvPr>
        <xdr:cNvSpPr/>
      </xdr:nvSpPr>
      <xdr:spPr>
        <a:xfrm>
          <a:off x="19897725" y="1748699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107</xdr:row>
      <xdr:rowOff>142620</xdr:rowOff>
    </xdr:from>
    <xdr:ext cx="469744" cy="259045"/>
    <xdr:sp macro="" textlink="">
      <xdr:nvSpPr>
        <xdr:cNvPr id="857" name="【博物館】&#10;一人当たり面積該当値テキスト">
          <a:extLst>
            <a:ext uri="{FF2B5EF4-FFF2-40B4-BE49-F238E27FC236}">
              <a16:creationId xmlns:a16="http://schemas.microsoft.com/office/drawing/2014/main" id="{0E2394EB-0F32-4CB6-A2B4-B971B476C36E}"/>
            </a:ext>
          </a:extLst>
        </xdr:cNvPr>
        <xdr:cNvSpPr txBox="1"/>
      </xdr:nvSpPr>
      <xdr:spPr>
        <a:xfrm>
          <a:off x="20002500" y="17471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164193</xdr:rowOff>
    </xdr:from>
    <xdr:to>
      <xdr:col>112</xdr:col>
      <xdr:colOff>38100</xdr:colOff>
      <xdr:row>108</xdr:row>
      <xdr:rowOff>94343</xdr:rowOff>
    </xdr:to>
    <xdr:sp macro="" textlink="">
      <xdr:nvSpPr>
        <xdr:cNvPr id="858" name="楕円 857">
          <a:extLst>
            <a:ext uri="{FF2B5EF4-FFF2-40B4-BE49-F238E27FC236}">
              <a16:creationId xmlns:a16="http://schemas.microsoft.com/office/drawing/2014/main" id="{3078FB37-DA4F-4750-AEF4-8DF3AC03F15E}"/>
            </a:ext>
          </a:extLst>
        </xdr:cNvPr>
        <xdr:cNvSpPr/>
      </xdr:nvSpPr>
      <xdr:spPr>
        <a:xfrm>
          <a:off x="19154775" y="1748699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43543</xdr:rowOff>
    </xdr:from>
    <xdr:to>
      <xdr:col>116</xdr:col>
      <xdr:colOff>63500</xdr:colOff>
      <xdr:row>108</xdr:row>
      <xdr:rowOff>43543</xdr:rowOff>
    </xdr:to>
    <xdr:cxnSp macro="">
      <xdr:nvCxnSpPr>
        <xdr:cNvPr id="859" name="直線コネクタ 858">
          <a:extLst>
            <a:ext uri="{FF2B5EF4-FFF2-40B4-BE49-F238E27FC236}">
              <a16:creationId xmlns:a16="http://schemas.microsoft.com/office/drawing/2014/main" id="{DEC80398-A8D7-4BDD-B5B0-BBB23B789F42}"/>
            </a:ext>
          </a:extLst>
        </xdr:cNvPr>
        <xdr:cNvCxnSpPr/>
      </xdr:nvCxnSpPr>
      <xdr:spPr>
        <a:xfrm>
          <a:off x="19202400" y="17534618"/>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164193</xdr:rowOff>
    </xdr:from>
    <xdr:to>
      <xdr:col>107</xdr:col>
      <xdr:colOff>101600</xdr:colOff>
      <xdr:row>108</xdr:row>
      <xdr:rowOff>94343</xdr:rowOff>
    </xdr:to>
    <xdr:sp macro="" textlink="">
      <xdr:nvSpPr>
        <xdr:cNvPr id="860" name="楕円 859">
          <a:extLst>
            <a:ext uri="{FF2B5EF4-FFF2-40B4-BE49-F238E27FC236}">
              <a16:creationId xmlns:a16="http://schemas.microsoft.com/office/drawing/2014/main" id="{C9A395F7-153C-4C92-9881-869A94E2141D}"/>
            </a:ext>
          </a:extLst>
        </xdr:cNvPr>
        <xdr:cNvSpPr/>
      </xdr:nvSpPr>
      <xdr:spPr>
        <a:xfrm>
          <a:off x="18345150" y="1748699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43543</xdr:rowOff>
    </xdr:from>
    <xdr:to>
      <xdr:col>111</xdr:col>
      <xdr:colOff>177800</xdr:colOff>
      <xdr:row>108</xdr:row>
      <xdr:rowOff>43543</xdr:rowOff>
    </xdr:to>
    <xdr:cxnSp macro="">
      <xdr:nvCxnSpPr>
        <xdr:cNvPr id="861" name="直線コネクタ 860">
          <a:extLst>
            <a:ext uri="{FF2B5EF4-FFF2-40B4-BE49-F238E27FC236}">
              <a16:creationId xmlns:a16="http://schemas.microsoft.com/office/drawing/2014/main" id="{1EF49061-7065-403F-B071-6E91D3ADE2D9}"/>
            </a:ext>
          </a:extLst>
        </xdr:cNvPr>
        <xdr:cNvCxnSpPr/>
      </xdr:nvCxnSpPr>
      <xdr:spPr>
        <a:xfrm>
          <a:off x="18392775" y="17534618"/>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164193</xdr:rowOff>
    </xdr:from>
    <xdr:to>
      <xdr:col>102</xdr:col>
      <xdr:colOff>165100</xdr:colOff>
      <xdr:row>108</xdr:row>
      <xdr:rowOff>94343</xdr:rowOff>
    </xdr:to>
    <xdr:sp macro="" textlink="">
      <xdr:nvSpPr>
        <xdr:cNvPr id="862" name="楕円 861">
          <a:extLst>
            <a:ext uri="{FF2B5EF4-FFF2-40B4-BE49-F238E27FC236}">
              <a16:creationId xmlns:a16="http://schemas.microsoft.com/office/drawing/2014/main" id="{CD17D54F-0BD4-49F5-BCD4-3B33F8279161}"/>
            </a:ext>
          </a:extLst>
        </xdr:cNvPr>
        <xdr:cNvSpPr/>
      </xdr:nvSpPr>
      <xdr:spPr>
        <a:xfrm>
          <a:off x="17554575" y="1748699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43543</xdr:rowOff>
    </xdr:from>
    <xdr:to>
      <xdr:col>107</xdr:col>
      <xdr:colOff>50800</xdr:colOff>
      <xdr:row>108</xdr:row>
      <xdr:rowOff>43543</xdr:rowOff>
    </xdr:to>
    <xdr:cxnSp macro="">
      <xdr:nvCxnSpPr>
        <xdr:cNvPr id="863" name="直線コネクタ 862">
          <a:extLst>
            <a:ext uri="{FF2B5EF4-FFF2-40B4-BE49-F238E27FC236}">
              <a16:creationId xmlns:a16="http://schemas.microsoft.com/office/drawing/2014/main" id="{ED704A10-3446-438C-B0E4-5292F16FB96E}"/>
            </a:ext>
          </a:extLst>
        </xdr:cNvPr>
        <xdr:cNvCxnSpPr/>
      </xdr:nvCxnSpPr>
      <xdr:spPr>
        <a:xfrm>
          <a:off x="17602200" y="17534618"/>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118127</xdr:rowOff>
    </xdr:from>
    <xdr:ext cx="469744" cy="259045"/>
    <xdr:sp macro="" textlink="">
      <xdr:nvSpPr>
        <xdr:cNvPr id="864" name="n_1aveValue【博物館】&#10;一人当たり面積">
          <a:extLst>
            <a:ext uri="{FF2B5EF4-FFF2-40B4-BE49-F238E27FC236}">
              <a16:creationId xmlns:a16="http://schemas.microsoft.com/office/drawing/2014/main" id="{C3BC365D-0465-41B4-9E3D-E10D59BDC039}"/>
            </a:ext>
          </a:extLst>
        </xdr:cNvPr>
        <xdr:cNvSpPr txBox="1"/>
      </xdr:nvSpPr>
      <xdr:spPr>
        <a:xfrm>
          <a:off x="18983402" y="17609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118127</xdr:rowOff>
    </xdr:from>
    <xdr:ext cx="469744" cy="259045"/>
    <xdr:sp macro="" textlink="">
      <xdr:nvSpPr>
        <xdr:cNvPr id="865" name="n_2aveValue【博物館】&#10;一人当たり面積">
          <a:extLst>
            <a:ext uri="{FF2B5EF4-FFF2-40B4-BE49-F238E27FC236}">
              <a16:creationId xmlns:a16="http://schemas.microsoft.com/office/drawing/2014/main" id="{87E05047-9A13-4E91-9188-F821EF9AC73E}"/>
            </a:ext>
          </a:extLst>
        </xdr:cNvPr>
        <xdr:cNvSpPr txBox="1"/>
      </xdr:nvSpPr>
      <xdr:spPr>
        <a:xfrm>
          <a:off x="18183302" y="17609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118127</xdr:rowOff>
    </xdr:from>
    <xdr:ext cx="469744" cy="259045"/>
    <xdr:sp macro="" textlink="">
      <xdr:nvSpPr>
        <xdr:cNvPr id="866" name="n_3aveValue【博物館】&#10;一人当たり面積">
          <a:extLst>
            <a:ext uri="{FF2B5EF4-FFF2-40B4-BE49-F238E27FC236}">
              <a16:creationId xmlns:a16="http://schemas.microsoft.com/office/drawing/2014/main" id="{C7CECF94-3FEF-4A6D-BDE9-ADC383705637}"/>
            </a:ext>
          </a:extLst>
        </xdr:cNvPr>
        <xdr:cNvSpPr txBox="1"/>
      </xdr:nvSpPr>
      <xdr:spPr>
        <a:xfrm>
          <a:off x="17383202" y="17609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159856</xdr:rowOff>
    </xdr:from>
    <xdr:ext cx="469744" cy="259045"/>
    <xdr:sp macro="" textlink="">
      <xdr:nvSpPr>
        <xdr:cNvPr id="867" name="n_4aveValue【博物館】&#10;一人当たり面積">
          <a:extLst>
            <a:ext uri="{FF2B5EF4-FFF2-40B4-BE49-F238E27FC236}">
              <a16:creationId xmlns:a16="http://schemas.microsoft.com/office/drawing/2014/main" id="{340A17A0-F5E2-4014-80D0-E07D878149AC}"/>
            </a:ext>
          </a:extLst>
        </xdr:cNvPr>
        <xdr:cNvSpPr txBox="1"/>
      </xdr:nvSpPr>
      <xdr:spPr>
        <a:xfrm>
          <a:off x="16592627" y="17327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110870</xdr:rowOff>
    </xdr:from>
    <xdr:ext cx="469744" cy="259045"/>
    <xdr:sp macro="" textlink="">
      <xdr:nvSpPr>
        <xdr:cNvPr id="868" name="n_1mainValue【博物館】&#10;一人当たり面積">
          <a:extLst>
            <a:ext uri="{FF2B5EF4-FFF2-40B4-BE49-F238E27FC236}">
              <a16:creationId xmlns:a16="http://schemas.microsoft.com/office/drawing/2014/main" id="{1E6D7D18-E0F6-4FBB-BCF4-0DB6CA19B3AC}"/>
            </a:ext>
          </a:extLst>
        </xdr:cNvPr>
        <xdr:cNvSpPr txBox="1"/>
      </xdr:nvSpPr>
      <xdr:spPr>
        <a:xfrm>
          <a:off x="18983402" y="1727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110870</xdr:rowOff>
    </xdr:from>
    <xdr:ext cx="469744" cy="259045"/>
    <xdr:sp macro="" textlink="">
      <xdr:nvSpPr>
        <xdr:cNvPr id="869" name="n_2mainValue【博物館】&#10;一人当たり面積">
          <a:extLst>
            <a:ext uri="{FF2B5EF4-FFF2-40B4-BE49-F238E27FC236}">
              <a16:creationId xmlns:a16="http://schemas.microsoft.com/office/drawing/2014/main" id="{0E979E7A-56CE-4E71-A46B-06DDB2871D9C}"/>
            </a:ext>
          </a:extLst>
        </xdr:cNvPr>
        <xdr:cNvSpPr txBox="1"/>
      </xdr:nvSpPr>
      <xdr:spPr>
        <a:xfrm>
          <a:off x="18183302" y="1727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110870</xdr:rowOff>
    </xdr:from>
    <xdr:ext cx="469744" cy="259045"/>
    <xdr:sp macro="" textlink="">
      <xdr:nvSpPr>
        <xdr:cNvPr id="870" name="n_3mainValue【博物館】&#10;一人当たり面積">
          <a:extLst>
            <a:ext uri="{FF2B5EF4-FFF2-40B4-BE49-F238E27FC236}">
              <a16:creationId xmlns:a16="http://schemas.microsoft.com/office/drawing/2014/main" id="{6BE52045-A1BD-4680-A27D-A811426E39EC}"/>
            </a:ext>
          </a:extLst>
        </xdr:cNvPr>
        <xdr:cNvSpPr txBox="1"/>
      </xdr:nvSpPr>
      <xdr:spPr>
        <a:xfrm>
          <a:off x="17383202" y="1727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71" name="正方形/長方形 870">
          <a:extLst>
            <a:ext uri="{FF2B5EF4-FFF2-40B4-BE49-F238E27FC236}">
              <a16:creationId xmlns:a16="http://schemas.microsoft.com/office/drawing/2014/main" id="{B192172C-84CA-4F23-9D95-F90303E2BA39}"/>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72" name="正方形/長方形 871">
          <a:extLst>
            <a:ext uri="{FF2B5EF4-FFF2-40B4-BE49-F238E27FC236}">
              <a16:creationId xmlns:a16="http://schemas.microsoft.com/office/drawing/2014/main" id="{EC369C56-5C94-4340-BE3C-FA5C27D1836D}"/>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73" name="テキスト ボックス 872">
          <a:extLst>
            <a:ext uri="{FF2B5EF4-FFF2-40B4-BE49-F238E27FC236}">
              <a16:creationId xmlns:a16="http://schemas.microsoft.com/office/drawing/2014/main" id="{7A66E133-6DCE-4FD0-8080-A556F219C31D}"/>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平成２９年３月に策定した岡山県公共施設マネジメント方針に基づき、インフラ施設については、各省庁の定めるガイドライン等を踏まえて、施設類型ごとに令和２年度までに個別施設計画を策定し、各施設の老朽化対策を推進している。また、公共建築物については、個々の施設ごとに個別施設計画を令和２年度までに策定し、各施設の老朽化対策を推進しており、この中で各施設の耐震改修等を行う計画としている。</a:t>
          </a:r>
        </a:p>
        <a:p>
          <a:r>
            <a:rPr kumimoji="1" lang="ja-JP" altLang="en-US" sz="1000">
              <a:latin typeface="ＭＳ Ｐゴシック" panose="020B0600070205080204" pitchFamily="50" charset="-128"/>
              <a:ea typeface="ＭＳ Ｐゴシック" panose="020B0600070205080204" pitchFamily="50" charset="-128"/>
            </a:rPr>
            <a:t>・有形固定資産減価償却率は、平成３０年度と同様に多くの類型において類似団体平均及び都道府県平均を上回っており、公営住宅、橋りょう・トンネル、学校施設、博物館が引き続き高くなっている。公営住宅は、昭和４０年から５０年代前半までにその７割が建設されており耐用年数を経過するなど老朽化した建物が増加している。耐震診断基準に基づく耐震診断、耐震改修は完了しており、日頃の維持管理を通じて適切な修繕を実施することにより安全確保を図っている。橋りょう・トンネルについては、橋りょうが昭和４０年代に多く建設されており耐用年数の６０年に近づきつつあるが、長寿命化計画を策定し効率的・効果的な維持管理に取り組んでいる。博物館については、県立博物館として昭和４６年に建築されたものであり、耐用年数の５０年に近づいており、個別施設計画に基づいて令和２年度から耐震改修を実施し建物の長寿命化を図っている。学校施設については、昭和</a:t>
          </a:r>
          <a:r>
            <a:rPr kumimoji="1" lang="en-US" altLang="ja-JP" sz="1000">
              <a:latin typeface="ＭＳ Ｐゴシック" panose="020B0600070205080204" pitchFamily="50" charset="-128"/>
              <a:ea typeface="ＭＳ Ｐゴシック" panose="020B0600070205080204" pitchFamily="50" charset="-128"/>
            </a:rPr>
            <a:t>46</a:t>
          </a:r>
          <a:r>
            <a:rPr kumimoji="1" lang="ja-JP" altLang="en-US" sz="1000">
              <a:latin typeface="ＭＳ Ｐゴシック" panose="020B0600070205080204" pitchFamily="50" charset="-128"/>
              <a:ea typeface="ＭＳ Ｐゴシック" panose="020B0600070205080204" pitchFamily="50" charset="-128"/>
            </a:rPr>
            <a:t>年から昭和</a:t>
          </a:r>
          <a:r>
            <a:rPr kumimoji="1" lang="en-US" altLang="ja-JP" sz="1000">
              <a:latin typeface="ＭＳ Ｐゴシック" panose="020B0600070205080204" pitchFamily="50" charset="-128"/>
              <a:ea typeface="ＭＳ Ｐゴシック" panose="020B0600070205080204" pitchFamily="50" charset="-128"/>
            </a:rPr>
            <a:t>61</a:t>
          </a:r>
          <a:r>
            <a:rPr kumimoji="1" lang="ja-JP" altLang="en-US" sz="1000">
              <a:latin typeface="ＭＳ Ｐゴシック" panose="020B0600070205080204" pitchFamily="50" charset="-128"/>
              <a:ea typeface="ＭＳ Ｐゴシック" panose="020B0600070205080204" pitchFamily="50" charset="-128"/>
            </a:rPr>
            <a:t>年までの間に約</a:t>
          </a:r>
          <a:r>
            <a:rPr kumimoji="1" lang="en-US" altLang="ja-JP" sz="1000">
              <a:latin typeface="ＭＳ Ｐゴシック" panose="020B0600070205080204" pitchFamily="50" charset="-128"/>
              <a:ea typeface="ＭＳ Ｐゴシック" panose="020B0600070205080204" pitchFamily="50" charset="-128"/>
            </a:rPr>
            <a:t>46</a:t>
          </a:r>
          <a:r>
            <a:rPr kumimoji="1" lang="ja-JP" altLang="en-US" sz="1000">
              <a:latin typeface="ＭＳ Ｐゴシック" panose="020B0600070205080204" pitchFamily="50" charset="-128"/>
              <a:ea typeface="ＭＳ Ｐゴシック" panose="020B0600070205080204" pitchFamily="50" charset="-128"/>
            </a:rPr>
            <a:t>％が建築されており、耐用年数を経過した建物が増加するなど老朽化が進んでいる。校舎の耐震改修は完了しており、個別施設計画に基づき、日頃の予防保全や長寿命化改修等を実施し、現有施設の長寿命化を図っている。図書館、港湾・漁港については、類似団体平均及び都道府県平均を下回っている。その理由としては、図書館については平成１６年３月に新設した比較的新しい施設であること、港湾・漁港については、港湾施設において建設から３０年経過未満の施設が半分近くを占めており比較的新しい施設が多いためである。</a:t>
          </a:r>
        </a:p>
        <a:p>
          <a:r>
            <a:rPr kumimoji="1" lang="ja-JP" altLang="en-US" sz="1000">
              <a:latin typeface="ＭＳ Ｐゴシック" panose="020B0600070205080204" pitchFamily="50" charset="-128"/>
              <a:ea typeface="ＭＳ Ｐゴシック" panose="020B0600070205080204" pitchFamily="50" charset="-128"/>
            </a:rPr>
            <a:t>・一人当たり有形固定資産額については空港、一人当たり面積については学校施設、図書館において、類似団体平均及び都道府県平均を上回っているが、維持管理にかかる経費の増加に留意しつつ、引き続き、県民の利便性の向上に努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9B1F718-57A9-4DE4-A2D5-EF0263BC4D38}"/>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2D16446-9D03-4AEE-870B-150C11A5DB75}"/>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0BBC703-BF30-4D1C-BA36-9F7CFA5614D7}"/>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1D87064-3066-4A1D-80E0-2BF63F9987C2}"/>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C894D4A-7513-44CE-B0D8-5B80181BB630}"/>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9822202-BD4E-4257-8F9A-831D30F04F3C}"/>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28D31B5-A763-4ED3-A82D-8DC1FEABC385}"/>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3F38188-1175-4931-8CCE-2D9D45340863}"/>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172AC28-F7D7-42C8-A112-477237AD52D6}"/>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EB6C37B-82F0-4A8C-840F-3FA46EF497F8}"/>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1,903,627
1,872,421
7,114.33
706,739,670
698,349,477
1,170,425
415,428,307
1,339,205,913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AD608A5-92E2-46AC-AF67-E16335AD805E}"/>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6BBC202-BCDC-414C-B9E3-FF5A855EE337}"/>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434BF4F-A5C7-4B23-99BE-F358164B197E}"/>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198.5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19B0282-0854-4E66-8173-03834D7B78C3}"/>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71CB294-B589-442F-858D-502323F2C01B}"/>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522E2B4-B3F4-4B41-9BBC-089BDE282C3C}"/>
            </a:ext>
          </a:extLst>
        </xdr:cNvPr>
        <xdr:cNvSpPr/>
      </xdr:nvSpPr>
      <xdr:spPr>
        <a:xfrm>
          <a:off x="6467475" y="161925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B9C465B-DA69-4FDB-A2E8-61CA037162F7}"/>
            </a:ext>
          </a:extLst>
        </xdr:cNvPr>
        <xdr:cNvSpPr/>
      </xdr:nvSpPr>
      <xdr:spPr>
        <a:xfrm>
          <a:off x="9972675" y="838200"/>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6B3A354-6095-47DC-80F6-6720148EDCBF}"/>
            </a:ext>
          </a:extLst>
        </xdr:cNvPr>
        <xdr:cNvSpPr/>
      </xdr:nvSpPr>
      <xdr:spPr>
        <a:xfrm>
          <a:off x="10210800" y="904875"/>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833C8F3-6EB0-4A03-A0F5-4AA56235C269}"/>
            </a:ext>
          </a:extLst>
        </xdr:cNvPr>
        <xdr:cNvSpPr/>
      </xdr:nvSpPr>
      <xdr:spPr>
        <a:xfrm>
          <a:off x="10210800" y="1152525"/>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D0EBA1-BDA8-43F0-BA01-29C9DFD2625D}"/>
            </a:ext>
          </a:extLst>
        </xdr:cNvPr>
        <xdr:cNvSpPr/>
      </xdr:nvSpPr>
      <xdr:spPr>
        <a:xfrm>
          <a:off x="10210800" y="1466850"/>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9F49EE8-41B4-41CF-8940-46DE4746CBB8}"/>
            </a:ext>
          </a:extLst>
        </xdr:cNvPr>
        <xdr:cNvCxnSpPr/>
      </xdr:nvCxnSpPr>
      <xdr:spPr>
        <a:xfrm flipH="1">
          <a:off x="10048875" y="9810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837E383-2823-4433-A41A-E7501B635CD6}"/>
            </a:ext>
          </a:extLst>
        </xdr:cNvPr>
        <xdr:cNvSpPr/>
      </xdr:nvSpPr>
      <xdr:spPr>
        <a:xfrm>
          <a:off x="10102850" y="942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B74A05A-A387-4CA8-A19C-1E20D3E3B79F}"/>
            </a:ext>
          </a:extLst>
        </xdr:cNvPr>
        <xdr:cNvSpPr/>
      </xdr:nvSpPr>
      <xdr:spPr>
        <a:xfrm>
          <a:off x="10102850" y="11906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F6ACD62-9FE3-4D0F-824E-C5046B57D1BE}"/>
            </a:ext>
          </a:extLst>
        </xdr:cNvPr>
        <xdr:cNvCxnSpPr/>
      </xdr:nvCxnSpPr>
      <xdr:spPr>
        <a:xfrm>
          <a:off x="10131425" y="1447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3ADBC63-491D-4CE4-85D6-A400804E1DC2}"/>
            </a:ext>
          </a:extLst>
        </xdr:cNvPr>
        <xdr:cNvCxnSpPr/>
      </xdr:nvCxnSpPr>
      <xdr:spPr>
        <a:xfrm>
          <a:off x="10067925" y="14478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A726751-936E-46C0-B24D-B4A78CE07C18}"/>
            </a:ext>
          </a:extLst>
        </xdr:cNvPr>
        <xdr:cNvCxnSpPr/>
      </xdr:nvCxnSpPr>
      <xdr:spPr>
        <a:xfrm flipV="1">
          <a:off x="10131425" y="16637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0605BA0-FB74-4E04-88D9-4A2645D0C421}"/>
            </a:ext>
          </a:extLst>
        </xdr:cNvPr>
        <xdr:cNvCxnSpPr/>
      </xdr:nvCxnSpPr>
      <xdr:spPr>
        <a:xfrm>
          <a:off x="10067925" y="1800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4609532" cy="259045"/>
    <xdr:sp macro="" textlink="">
      <xdr:nvSpPr>
        <xdr:cNvPr id="29" name="テキスト ボックス 28">
          <a:extLst>
            <a:ext uri="{FF2B5EF4-FFF2-40B4-BE49-F238E27FC236}">
              <a16:creationId xmlns:a16="http://schemas.microsoft.com/office/drawing/2014/main" id="{0F61B424-EC3E-43CD-AA1A-4A348FEB642A}"/>
            </a:ext>
          </a:extLst>
        </xdr:cNvPr>
        <xdr:cNvSpPr txBox="1"/>
      </xdr:nvSpPr>
      <xdr:spPr>
        <a:xfrm>
          <a:off x="638175" y="26384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30" name="大かっこ 29">
          <a:extLst>
            <a:ext uri="{FF2B5EF4-FFF2-40B4-BE49-F238E27FC236}">
              <a16:creationId xmlns:a16="http://schemas.microsoft.com/office/drawing/2014/main" id="{C25D55C8-39D1-4833-BD84-ABDA495DB19B}"/>
            </a:ext>
          </a:extLst>
        </xdr:cNvPr>
        <xdr:cNvSpPr/>
      </xdr:nvSpPr>
      <xdr:spPr>
        <a:xfrm>
          <a:off x="857250" y="2886075"/>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31" name="テキスト ボックス 30">
          <a:extLst>
            <a:ext uri="{FF2B5EF4-FFF2-40B4-BE49-F238E27FC236}">
              <a16:creationId xmlns:a16="http://schemas.microsoft.com/office/drawing/2014/main" id="{3BA60016-09BD-43E9-BE2D-B9B54A2C998A}"/>
            </a:ext>
          </a:extLst>
        </xdr:cNvPr>
        <xdr:cNvSpPr txBox="1"/>
      </xdr:nvSpPr>
      <xdr:spPr>
        <a:xfrm>
          <a:off x="638175" y="288607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51CC2CB9-1A2D-4B7B-B9F4-098B881C1471}"/>
            </a:ext>
          </a:extLst>
        </xdr:cNvPr>
        <xdr:cNvSpPr txBox="1"/>
      </xdr:nvSpPr>
      <xdr:spPr>
        <a:xfrm>
          <a:off x="638175" y="3124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209427" cy="259045"/>
    <xdr:sp macro="" textlink="">
      <xdr:nvSpPr>
        <xdr:cNvPr id="33" name="テキスト ボックス 32">
          <a:extLst>
            <a:ext uri="{FF2B5EF4-FFF2-40B4-BE49-F238E27FC236}">
              <a16:creationId xmlns:a16="http://schemas.microsoft.com/office/drawing/2014/main" id="{A6FA9B23-CBFF-4237-9FEB-CA011EB3E344}"/>
            </a:ext>
          </a:extLst>
        </xdr:cNvPr>
        <xdr:cNvSpPr txBox="1"/>
      </xdr:nvSpPr>
      <xdr:spPr>
        <a:xfrm>
          <a:off x="638175" y="3362325"/>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グループ内順位及び都道府県平均は、令和元年度決算の状況である。また同一グループの団体が存在しない場合グループ内順位を表示しない。</a:t>
          </a:r>
        </a:p>
      </xdr:txBody>
    </xdr:sp>
    <xdr:clientData/>
  </xdr:oneCellAnchor>
  <xdr:oneCellAnchor>
    <xdr:from>
      <xdr:col>3</xdr:col>
      <xdr:colOff>127000</xdr:colOff>
      <xdr:row>22</xdr:row>
      <xdr:rowOff>38100</xdr:rowOff>
    </xdr:from>
    <xdr:ext cx="4406143" cy="259045"/>
    <xdr:sp macro="" textlink="">
      <xdr:nvSpPr>
        <xdr:cNvPr id="34" name="テキスト ボックス 33">
          <a:extLst>
            <a:ext uri="{FF2B5EF4-FFF2-40B4-BE49-F238E27FC236}">
              <a16:creationId xmlns:a16="http://schemas.microsoft.com/office/drawing/2014/main" id="{D1E7520B-FEA7-4900-B5C0-E2F017B445EF}"/>
            </a:ext>
          </a:extLst>
        </xdr:cNvPr>
        <xdr:cNvSpPr txBox="1"/>
      </xdr:nvSpPr>
      <xdr:spPr>
        <a:xfrm>
          <a:off x="638175" y="360045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5" name="正方形/長方形 34">
          <a:extLst>
            <a:ext uri="{FF2B5EF4-FFF2-40B4-BE49-F238E27FC236}">
              <a16:creationId xmlns:a16="http://schemas.microsoft.com/office/drawing/2014/main" id="{616015FC-FDBC-4D05-A17B-AD08C5E27840}"/>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36" name="正方形/長方形 35">
          <a:extLst>
            <a:ext uri="{FF2B5EF4-FFF2-40B4-BE49-F238E27FC236}">
              <a16:creationId xmlns:a16="http://schemas.microsoft.com/office/drawing/2014/main" id="{8C9E5ED1-8F31-4C89-8B16-C2FBE3ECC27B}"/>
            </a:ext>
          </a:extLst>
        </xdr:cNvPr>
        <xdr:cNvSpPr/>
      </xdr:nvSpPr>
      <xdr:spPr>
        <a:xfrm>
          <a:off x="1152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7" name="正方形/長方形 36">
          <a:extLst>
            <a:ext uri="{FF2B5EF4-FFF2-40B4-BE49-F238E27FC236}">
              <a16:creationId xmlns:a16="http://schemas.microsoft.com/office/drawing/2014/main" id="{804D392E-552E-4871-80E5-82247DFDA2EE}"/>
            </a:ext>
          </a:extLst>
        </xdr:cNvPr>
        <xdr:cNvSpPr/>
      </xdr:nvSpPr>
      <xdr:spPr>
        <a:xfrm>
          <a:off x="1152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28</xdr:row>
      <xdr:rowOff>50800</xdr:rowOff>
    </xdr:from>
    <xdr:to>
      <xdr:col>23</xdr:col>
      <xdr:colOff>63500</xdr:colOff>
      <xdr:row>29</xdr:row>
      <xdr:rowOff>133350</xdr:rowOff>
    </xdr:to>
    <xdr:sp macro="" textlink="">
      <xdr:nvSpPr>
        <xdr:cNvPr id="38" name="正方形/長方形 37">
          <a:extLst>
            <a:ext uri="{FF2B5EF4-FFF2-40B4-BE49-F238E27FC236}">
              <a16:creationId xmlns:a16="http://schemas.microsoft.com/office/drawing/2014/main" id="{CBB74AFF-9ACE-4157-BCE2-DC2CA7B21825}"/>
            </a:ext>
          </a:extLst>
        </xdr:cNvPr>
        <xdr:cNvSpPr/>
      </xdr:nvSpPr>
      <xdr:spPr>
        <a:xfrm>
          <a:off x="26384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29</xdr:row>
      <xdr:rowOff>82550</xdr:rowOff>
    </xdr:from>
    <xdr:to>
      <xdr:col>23</xdr:col>
      <xdr:colOff>63500</xdr:colOff>
      <xdr:row>30</xdr:row>
      <xdr:rowOff>165100</xdr:rowOff>
    </xdr:to>
    <xdr:sp macro="" textlink="">
      <xdr:nvSpPr>
        <xdr:cNvPr id="39" name="正方形/長方形 38">
          <a:extLst>
            <a:ext uri="{FF2B5EF4-FFF2-40B4-BE49-F238E27FC236}">
              <a16:creationId xmlns:a16="http://schemas.microsoft.com/office/drawing/2014/main" id="{1E984276-673F-4C47-A0F8-F30F60938090}"/>
            </a:ext>
          </a:extLst>
        </xdr:cNvPr>
        <xdr:cNvSpPr/>
      </xdr:nvSpPr>
      <xdr:spPr>
        <a:xfrm>
          <a:off x="26384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95B8138-8EDB-4C13-B895-53E520566003}"/>
            </a:ext>
          </a:extLst>
        </xdr:cNvPr>
        <xdr:cNvSpPr/>
      </xdr:nvSpPr>
      <xdr:spPr>
        <a:xfrm>
          <a:off x="6858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DFCFD7B-FA8B-49C6-B746-4AF624544C09}"/>
            </a:ext>
          </a:extLst>
        </xdr:cNvPr>
        <xdr:cNvSpPr txBox="1"/>
      </xdr:nvSpPr>
      <xdr:spPr>
        <a:xfrm>
          <a:off x="666750"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1FF3FE6-6AC9-48AC-B571-ED8513888B93}"/>
            </a:ext>
          </a:extLst>
        </xdr:cNvPr>
        <xdr:cNvCxnSpPr/>
      </xdr:nvCxnSpPr>
      <xdr:spPr>
        <a:xfrm>
          <a:off x="6858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A635CA0-4AE8-430F-B9B2-415302E3A027}"/>
            </a:ext>
          </a:extLst>
        </xdr:cNvPr>
        <xdr:cNvSpPr txBox="1"/>
      </xdr:nvSpPr>
      <xdr:spPr>
        <a:xfrm>
          <a:off x="2789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639916-12AE-473D-9ED4-0896BB5DBB9A}"/>
            </a:ext>
          </a:extLst>
        </xdr:cNvPr>
        <xdr:cNvCxnSpPr/>
      </xdr:nvCxnSpPr>
      <xdr:spPr>
        <a:xfrm>
          <a:off x="685800" y="683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AB5D228B-751F-463B-A1C6-FC21C6E31FBB}"/>
            </a:ext>
          </a:extLst>
        </xdr:cNvPr>
        <xdr:cNvSpPr txBox="1"/>
      </xdr:nvSpPr>
      <xdr:spPr>
        <a:xfrm>
          <a:off x="278946"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2A228DA-73C4-4560-A1CD-11DA5F3F5645}"/>
            </a:ext>
          </a:extLst>
        </xdr:cNvPr>
        <xdr:cNvCxnSpPr/>
      </xdr:nvCxnSpPr>
      <xdr:spPr>
        <a:xfrm>
          <a:off x="685800" y="647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342CD741-F376-40B1-AC9F-13CE5F6BA2B4}"/>
            </a:ext>
          </a:extLst>
        </xdr:cNvPr>
        <xdr:cNvSpPr txBox="1"/>
      </xdr:nvSpPr>
      <xdr:spPr>
        <a:xfrm>
          <a:off x="339891" y="634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7C216D66-97A6-4481-A707-958B0CCB323E}"/>
            </a:ext>
          </a:extLst>
        </xdr:cNvPr>
        <xdr:cNvCxnSpPr/>
      </xdr:nvCxnSpPr>
      <xdr:spPr>
        <a:xfrm>
          <a:off x="685800" y="612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D5464B4-87AB-42F2-BFBD-5ECBD7ED3CCC}"/>
            </a:ext>
          </a:extLst>
        </xdr:cNvPr>
        <xdr:cNvSpPr txBox="1"/>
      </xdr:nvSpPr>
      <xdr:spPr>
        <a:xfrm>
          <a:off x="339891" y="598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8E21FB3-DDE1-4905-A1DA-EE5BE6076466}"/>
            </a:ext>
          </a:extLst>
        </xdr:cNvPr>
        <xdr:cNvCxnSpPr/>
      </xdr:nvCxnSpPr>
      <xdr:spPr>
        <a:xfrm>
          <a:off x="685800" y="5762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BD90DAD-B9AA-45EE-AC30-777671D2D053}"/>
            </a:ext>
          </a:extLst>
        </xdr:cNvPr>
        <xdr:cNvSpPr txBox="1"/>
      </xdr:nvSpPr>
      <xdr:spPr>
        <a:xfrm>
          <a:off x="339891" y="5626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F8F2A084-5878-46E5-938C-40E3571B1DEE}"/>
            </a:ext>
          </a:extLst>
        </xdr:cNvPr>
        <xdr:cNvCxnSpPr/>
      </xdr:nvCxnSpPr>
      <xdr:spPr>
        <a:xfrm>
          <a:off x="685800" y="5400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EBAF10E9-7B93-4737-ACC5-9C191D51286D}"/>
            </a:ext>
          </a:extLst>
        </xdr:cNvPr>
        <xdr:cNvSpPr txBox="1"/>
      </xdr:nvSpPr>
      <xdr:spPr>
        <a:xfrm>
          <a:off x="339891" y="5264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EB81EC8-0033-4BAD-A09E-98C1E2396617}"/>
            </a:ext>
          </a:extLst>
        </xdr:cNvPr>
        <xdr:cNvCxnSpPr/>
      </xdr:nvCxnSpPr>
      <xdr:spPr>
        <a:xfrm>
          <a:off x="6858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7D474B5D-2165-45B6-A310-9C66E85C8ECA}"/>
            </a:ext>
          </a:extLst>
        </xdr:cNvPr>
        <xdr:cNvSpPr txBox="1"/>
      </xdr:nvSpPr>
      <xdr:spPr>
        <a:xfrm>
          <a:off x="388136" y="49028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体育館・プール】&#10;有形固定資産減価償却率グラフ枠">
          <a:extLst>
            <a:ext uri="{FF2B5EF4-FFF2-40B4-BE49-F238E27FC236}">
              <a16:creationId xmlns:a16="http://schemas.microsoft.com/office/drawing/2014/main" id="{C841D81B-A106-4043-8A2A-CDAD44146A4C}"/>
            </a:ext>
          </a:extLst>
        </xdr:cNvPr>
        <xdr:cNvSpPr/>
      </xdr:nvSpPr>
      <xdr:spPr>
        <a:xfrm>
          <a:off x="6858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33</xdr:row>
      <xdr:rowOff>118110</xdr:rowOff>
    </xdr:from>
    <xdr:to>
      <xdr:col>24</xdr:col>
      <xdr:colOff>62865</xdr:colOff>
      <xdr:row>40</xdr:row>
      <xdr:rowOff>139065</xdr:rowOff>
    </xdr:to>
    <xdr:cxnSp macro="">
      <xdr:nvCxnSpPr>
        <xdr:cNvPr id="57" name="直線コネクタ 56">
          <a:extLst>
            <a:ext uri="{FF2B5EF4-FFF2-40B4-BE49-F238E27FC236}">
              <a16:creationId xmlns:a16="http://schemas.microsoft.com/office/drawing/2014/main" id="{60D47474-4B40-4071-A280-C95E937A18A6}"/>
            </a:ext>
          </a:extLst>
        </xdr:cNvPr>
        <xdr:cNvCxnSpPr/>
      </xdr:nvCxnSpPr>
      <xdr:spPr>
        <a:xfrm flipV="1">
          <a:off x="4179570" y="5464810"/>
          <a:ext cx="127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142892</xdr:rowOff>
    </xdr:from>
    <xdr:ext cx="405111" cy="259045"/>
    <xdr:sp macro="" textlink="">
      <xdr:nvSpPr>
        <xdr:cNvPr id="58" name="【体育館・プール】&#10;有形固定資産減価償却率最小値テキスト">
          <a:extLst>
            <a:ext uri="{FF2B5EF4-FFF2-40B4-BE49-F238E27FC236}">
              <a16:creationId xmlns:a16="http://schemas.microsoft.com/office/drawing/2014/main" id="{881CD48F-DBB1-4767-83A4-A14565643837}"/>
            </a:ext>
          </a:extLst>
        </xdr:cNvPr>
        <xdr:cNvSpPr txBox="1"/>
      </xdr:nvSpPr>
      <xdr:spPr>
        <a:xfrm>
          <a:off x="4229100" y="6616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139065</xdr:rowOff>
    </xdr:from>
    <xdr:to>
      <xdr:col>24</xdr:col>
      <xdr:colOff>152400</xdr:colOff>
      <xdr:row>40</xdr:row>
      <xdr:rowOff>139065</xdr:rowOff>
    </xdr:to>
    <xdr:cxnSp macro="">
      <xdr:nvCxnSpPr>
        <xdr:cNvPr id="59" name="直線コネクタ 58">
          <a:extLst>
            <a:ext uri="{FF2B5EF4-FFF2-40B4-BE49-F238E27FC236}">
              <a16:creationId xmlns:a16="http://schemas.microsoft.com/office/drawing/2014/main" id="{7909C66E-E6D2-4368-840E-A6F38041631A}"/>
            </a:ext>
          </a:extLst>
        </xdr:cNvPr>
        <xdr:cNvCxnSpPr/>
      </xdr:nvCxnSpPr>
      <xdr:spPr>
        <a:xfrm>
          <a:off x="4105275" y="661924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64787</xdr:rowOff>
    </xdr:from>
    <xdr:ext cx="405111" cy="259045"/>
    <xdr:sp macro="" textlink="">
      <xdr:nvSpPr>
        <xdr:cNvPr id="60" name="【体育館・プール】&#10;有形固定資産減価償却率最大値テキスト">
          <a:extLst>
            <a:ext uri="{FF2B5EF4-FFF2-40B4-BE49-F238E27FC236}">
              <a16:creationId xmlns:a16="http://schemas.microsoft.com/office/drawing/2014/main" id="{BFA5C7A5-59D2-4B24-A6AE-99DA268C8658}"/>
            </a:ext>
          </a:extLst>
        </xdr:cNvPr>
        <xdr:cNvSpPr txBox="1"/>
      </xdr:nvSpPr>
      <xdr:spPr>
        <a:xfrm>
          <a:off x="4229100" y="5249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118110</xdr:rowOff>
    </xdr:from>
    <xdr:to>
      <xdr:col>24</xdr:col>
      <xdr:colOff>152400</xdr:colOff>
      <xdr:row>33</xdr:row>
      <xdr:rowOff>118110</xdr:rowOff>
    </xdr:to>
    <xdr:cxnSp macro="">
      <xdr:nvCxnSpPr>
        <xdr:cNvPr id="61" name="直線コネクタ 60">
          <a:extLst>
            <a:ext uri="{FF2B5EF4-FFF2-40B4-BE49-F238E27FC236}">
              <a16:creationId xmlns:a16="http://schemas.microsoft.com/office/drawing/2014/main" id="{E575498F-AC89-4D05-9B7A-9CF68AEA8B03}"/>
            </a:ext>
          </a:extLst>
        </xdr:cNvPr>
        <xdr:cNvCxnSpPr/>
      </xdr:nvCxnSpPr>
      <xdr:spPr>
        <a:xfrm>
          <a:off x="4105275" y="546481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82567</xdr:rowOff>
    </xdr:from>
    <xdr:ext cx="405111" cy="259045"/>
    <xdr:sp macro="" textlink="">
      <xdr:nvSpPr>
        <xdr:cNvPr id="62" name="【体育館・プール】&#10;有形固定資産減価償却率平均値テキスト">
          <a:extLst>
            <a:ext uri="{FF2B5EF4-FFF2-40B4-BE49-F238E27FC236}">
              <a16:creationId xmlns:a16="http://schemas.microsoft.com/office/drawing/2014/main" id="{68C55FAC-7EFB-4940-A058-56E17FD743C1}"/>
            </a:ext>
          </a:extLst>
        </xdr:cNvPr>
        <xdr:cNvSpPr txBox="1"/>
      </xdr:nvSpPr>
      <xdr:spPr>
        <a:xfrm>
          <a:off x="4229100" y="5753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59690</xdr:rowOff>
    </xdr:from>
    <xdr:to>
      <xdr:col>24</xdr:col>
      <xdr:colOff>114300</xdr:colOff>
      <xdr:row>36</xdr:row>
      <xdr:rowOff>161290</xdr:rowOff>
    </xdr:to>
    <xdr:sp macro="" textlink="">
      <xdr:nvSpPr>
        <xdr:cNvPr id="63" name="フローチャート: 判断 62">
          <a:extLst>
            <a:ext uri="{FF2B5EF4-FFF2-40B4-BE49-F238E27FC236}">
              <a16:creationId xmlns:a16="http://schemas.microsoft.com/office/drawing/2014/main" id="{63C979AD-FACF-46FC-BEFC-FE7934E48C2D}"/>
            </a:ext>
          </a:extLst>
        </xdr:cNvPr>
        <xdr:cNvSpPr/>
      </xdr:nvSpPr>
      <xdr:spPr>
        <a:xfrm>
          <a:off x="4124325" y="588899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50165</xdr:rowOff>
    </xdr:from>
    <xdr:to>
      <xdr:col>20</xdr:col>
      <xdr:colOff>38100</xdr:colOff>
      <xdr:row>36</xdr:row>
      <xdr:rowOff>151765</xdr:rowOff>
    </xdr:to>
    <xdr:sp macro="" textlink="">
      <xdr:nvSpPr>
        <xdr:cNvPr id="64" name="フローチャート: 判断 63">
          <a:extLst>
            <a:ext uri="{FF2B5EF4-FFF2-40B4-BE49-F238E27FC236}">
              <a16:creationId xmlns:a16="http://schemas.microsoft.com/office/drawing/2014/main" id="{480D9514-FF52-42BB-8A3A-571710CCCA41}"/>
            </a:ext>
          </a:extLst>
        </xdr:cNvPr>
        <xdr:cNvSpPr/>
      </xdr:nvSpPr>
      <xdr:spPr>
        <a:xfrm>
          <a:off x="3381375" y="587629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34925</xdr:rowOff>
    </xdr:from>
    <xdr:to>
      <xdr:col>15</xdr:col>
      <xdr:colOff>101600</xdr:colOff>
      <xdr:row>36</xdr:row>
      <xdr:rowOff>136525</xdr:rowOff>
    </xdr:to>
    <xdr:sp macro="" textlink="">
      <xdr:nvSpPr>
        <xdr:cNvPr id="65" name="フローチャート: 判断 64">
          <a:extLst>
            <a:ext uri="{FF2B5EF4-FFF2-40B4-BE49-F238E27FC236}">
              <a16:creationId xmlns:a16="http://schemas.microsoft.com/office/drawing/2014/main" id="{1BEDBD03-8787-41BF-9DD2-F79B8514C4A9}"/>
            </a:ext>
          </a:extLst>
        </xdr:cNvPr>
        <xdr:cNvSpPr/>
      </xdr:nvSpPr>
      <xdr:spPr>
        <a:xfrm>
          <a:off x="2571750" y="586422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53975</xdr:rowOff>
    </xdr:from>
    <xdr:to>
      <xdr:col>10</xdr:col>
      <xdr:colOff>165100</xdr:colOff>
      <xdr:row>36</xdr:row>
      <xdr:rowOff>155575</xdr:rowOff>
    </xdr:to>
    <xdr:sp macro="" textlink="">
      <xdr:nvSpPr>
        <xdr:cNvPr id="66" name="フローチャート: 判断 65">
          <a:extLst>
            <a:ext uri="{FF2B5EF4-FFF2-40B4-BE49-F238E27FC236}">
              <a16:creationId xmlns:a16="http://schemas.microsoft.com/office/drawing/2014/main" id="{25342798-2543-4D80-B7FF-C236C330C784}"/>
            </a:ext>
          </a:extLst>
        </xdr:cNvPr>
        <xdr:cNvSpPr/>
      </xdr:nvSpPr>
      <xdr:spPr>
        <a:xfrm>
          <a:off x="1781175" y="58832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141605</xdr:rowOff>
    </xdr:from>
    <xdr:to>
      <xdr:col>6</xdr:col>
      <xdr:colOff>38100</xdr:colOff>
      <xdr:row>38</xdr:row>
      <xdr:rowOff>71755</xdr:rowOff>
    </xdr:to>
    <xdr:sp macro="" textlink="">
      <xdr:nvSpPr>
        <xdr:cNvPr id="67" name="フローチャート: 判断 66">
          <a:extLst>
            <a:ext uri="{FF2B5EF4-FFF2-40B4-BE49-F238E27FC236}">
              <a16:creationId xmlns:a16="http://schemas.microsoft.com/office/drawing/2014/main" id="{7A046E36-67C1-4405-ACB2-45BF8B3B5B28}"/>
            </a:ext>
          </a:extLst>
        </xdr:cNvPr>
        <xdr:cNvSpPr/>
      </xdr:nvSpPr>
      <xdr:spPr>
        <a:xfrm>
          <a:off x="981075" y="613600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43B2C99-5965-40CB-A245-027D71BADD29}"/>
            </a:ext>
          </a:extLst>
        </xdr:cNvPr>
        <xdr:cNvSpPr txBox="1"/>
      </xdr:nvSpPr>
      <xdr:spPr>
        <a:xfrm>
          <a:off x="40100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D29C6EE-5937-4F9D-8F85-EC7EAF004C3E}"/>
            </a:ext>
          </a:extLst>
        </xdr:cNvPr>
        <xdr:cNvSpPr txBox="1"/>
      </xdr:nvSpPr>
      <xdr:spPr>
        <a:xfrm>
          <a:off x="32575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B493D3E-C6FB-4451-A1D0-36D83183FDCF}"/>
            </a:ext>
          </a:extLst>
        </xdr:cNvPr>
        <xdr:cNvSpPr txBox="1"/>
      </xdr:nvSpPr>
      <xdr:spPr>
        <a:xfrm>
          <a:off x="24479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6CA36CD-0CEE-4093-84D9-59461D3A3177}"/>
            </a:ext>
          </a:extLst>
        </xdr:cNvPr>
        <xdr:cNvSpPr txBox="1"/>
      </xdr:nvSpPr>
      <xdr:spPr>
        <a:xfrm>
          <a:off x="1657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01D5779-1669-443A-A1FD-79E9507CFB1C}"/>
            </a:ext>
          </a:extLst>
        </xdr:cNvPr>
        <xdr:cNvSpPr txBox="1"/>
      </xdr:nvSpPr>
      <xdr:spPr>
        <a:xfrm>
          <a:off x="857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76835</xdr:rowOff>
    </xdr:from>
    <xdr:to>
      <xdr:col>24</xdr:col>
      <xdr:colOff>114300</xdr:colOff>
      <xdr:row>37</xdr:row>
      <xdr:rowOff>6985</xdr:rowOff>
    </xdr:to>
    <xdr:sp macro="" textlink="">
      <xdr:nvSpPr>
        <xdr:cNvPr id="73" name="楕円 72">
          <a:extLst>
            <a:ext uri="{FF2B5EF4-FFF2-40B4-BE49-F238E27FC236}">
              <a16:creationId xmlns:a16="http://schemas.microsoft.com/office/drawing/2014/main" id="{6EC77DDE-4C24-4815-A397-28EA0B43DB2D}"/>
            </a:ext>
          </a:extLst>
        </xdr:cNvPr>
        <xdr:cNvSpPr/>
      </xdr:nvSpPr>
      <xdr:spPr>
        <a:xfrm>
          <a:off x="4124325" y="59061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55262</xdr:rowOff>
    </xdr:from>
    <xdr:ext cx="405111" cy="259045"/>
    <xdr:sp macro="" textlink="">
      <xdr:nvSpPr>
        <xdr:cNvPr id="74" name="【体育館・プール】&#10;有形固定資産減価償却率該当値テキスト">
          <a:extLst>
            <a:ext uri="{FF2B5EF4-FFF2-40B4-BE49-F238E27FC236}">
              <a16:creationId xmlns:a16="http://schemas.microsoft.com/office/drawing/2014/main" id="{DE6298A1-B5EB-4106-A5D3-AD1029E62B46}"/>
            </a:ext>
          </a:extLst>
        </xdr:cNvPr>
        <xdr:cNvSpPr txBox="1"/>
      </xdr:nvSpPr>
      <xdr:spPr>
        <a:xfrm>
          <a:off x="4229100" y="5884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33020</xdr:rowOff>
    </xdr:from>
    <xdr:to>
      <xdr:col>20</xdr:col>
      <xdr:colOff>38100</xdr:colOff>
      <xdr:row>36</xdr:row>
      <xdr:rowOff>134620</xdr:rowOff>
    </xdr:to>
    <xdr:sp macro="" textlink="">
      <xdr:nvSpPr>
        <xdr:cNvPr id="75" name="楕円 74">
          <a:extLst>
            <a:ext uri="{FF2B5EF4-FFF2-40B4-BE49-F238E27FC236}">
              <a16:creationId xmlns:a16="http://schemas.microsoft.com/office/drawing/2014/main" id="{77B99F9D-F28E-4E6D-A49D-BED14140CB7A}"/>
            </a:ext>
          </a:extLst>
        </xdr:cNvPr>
        <xdr:cNvSpPr/>
      </xdr:nvSpPr>
      <xdr:spPr>
        <a:xfrm>
          <a:off x="3381375" y="585914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83820</xdr:rowOff>
    </xdr:from>
    <xdr:to>
      <xdr:col>24</xdr:col>
      <xdr:colOff>63500</xdr:colOff>
      <xdr:row>36</xdr:row>
      <xdr:rowOff>127635</xdr:rowOff>
    </xdr:to>
    <xdr:cxnSp macro="">
      <xdr:nvCxnSpPr>
        <xdr:cNvPr id="76" name="直線コネクタ 75">
          <a:extLst>
            <a:ext uri="{FF2B5EF4-FFF2-40B4-BE49-F238E27FC236}">
              <a16:creationId xmlns:a16="http://schemas.microsoft.com/office/drawing/2014/main" id="{E9EC3797-B96A-43EA-B338-E8542389636F}"/>
            </a:ext>
          </a:extLst>
        </xdr:cNvPr>
        <xdr:cNvCxnSpPr/>
      </xdr:nvCxnSpPr>
      <xdr:spPr>
        <a:xfrm>
          <a:off x="3429000" y="5916295"/>
          <a:ext cx="752475"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160655</xdr:rowOff>
    </xdr:from>
    <xdr:to>
      <xdr:col>15</xdr:col>
      <xdr:colOff>101600</xdr:colOff>
      <xdr:row>36</xdr:row>
      <xdr:rowOff>90805</xdr:rowOff>
    </xdr:to>
    <xdr:sp macro="" textlink="">
      <xdr:nvSpPr>
        <xdr:cNvPr id="77" name="楕円 76">
          <a:extLst>
            <a:ext uri="{FF2B5EF4-FFF2-40B4-BE49-F238E27FC236}">
              <a16:creationId xmlns:a16="http://schemas.microsoft.com/office/drawing/2014/main" id="{0AF21AE6-26C6-4C36-8CE3-4948FE81179E}"/>
            </a:ext>
          </a:extLst>
        </xdr:cNvPr>
        <xdr:cNvSpPr/>
      </xdr:nvSpPr>
      <xdr:spPr>
        <a:xfrm>
          <a:off x="2571750" y="583120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40005</xdr:rowOff>
    </xdr:from>
    <xdr:to>
      <xdr:col>19</xdr:col>
      <xdr:colOff>177800</xdr:colOff>
      <xdr:row>36</xdr:row>
      <xdr:rowOff>83820</xdr:rowOff>
    </xdr:to>
    <xdr:cxnSp macro="">
      <xdr:nvCxnSpPr>
        <xdr:cNvPr id="78" name="直線コネクタ 77">
          <a:extLst>
            <a:ext uri="{FF2B5EF4-FFF2-40B4-BE49-F238E27FC236}">
              <a16:creationId xmlns:a16="http://schemas.microsoft.com/office/drawing/2014/main" id="{1CBD0723-C25D-4A12-8613-26D2E82AAEDB}"/>
            </a:ext>
          </a:extLst>
        </xdr:cNvPr>
        <xdr:cNvCxnSpPr/>
      </xdr:nvCxnSpPr>
      <xdr:spPr>
        <a:xfrm>
          <a:off x="2619375" y="5869305"/>
          <a:ext cx="809625"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116840</xdr:rowOff>
    </xdr:from>
    <xdr:to>
      <xdr:col>10</xdr:col>
      <xdr:colOff>165100</xdr:colOff>
      <xdr:row>36</xdr:row>
      <xdr:rowOff>46990</xdr:rowOff>
    </xdr:to>
    <xdr:sp macro="" textlink="">
      <xdr:nvSpPr>
        <xdr:cNvPr id="79" name="楕円 78">
          <a:extLst>
            <a:ext uri="{FF2B5EF4-FFF2-40B4-BE49-F238E27FC236}">
              <a16:creationId xmlns:a16="http://schemas.microsoft.com/office/drawing/2014/main" id="{B0B747F8-A000-44B6-AFD9-C6232416D0BC}"/>
            </a:ext>
          </a:extLst>
        </xdr:cNvPr>
        <xdr:cNvSpPr/>
      </xdr:nvSpPr>
      <xdr:spPr>
        <a:xfrm>
          <a:off x="1781175" y="578421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167640</xdr:rowOff>
    </xdr:from>
    <xdr:to>
      <xdr:col>15</xdr:col>
      <xdr:colOff>50800</xdr:colOff>
      <xdr:row>36</xdr:row>
      <xdr:rowOff>40005</xdr:rowOff>
    </xdr:to>
    <xdr:cxnSp macro="">
      <xdr:nvCxnSpPr>
        <xdr:cNvPr id="80" name="直線コネクタ 79">
          <a:extLst>
            <a:ext uri="{FF2B5EF4-FFF2-40B4-BE49-F238E27FC236}">
              <a16:creationId xmlns:a16="http://schemas.microsoft.com/office/drawing/2014/main" id="{F8CCA13A-9C0D-4A25-990A-30C06B9A3A27}"/>
            </a:ext>
          </a:extLst>
        </xdr:cNvPr>
        <xdr:cNvCxnSpPr/>
      </xdr:nvCxnSpPr>
      <xdr:spPr>
        <a:xfrm>
          <a:off x="1828800" y="5831840"/>
          <a:ext cx="790575"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142892</xdr:rowOff>
    </xdr:from>
    <xdr:ext cx="405111" cy="259045"/>
    <xdr:sp macro="" textlink="">
      <xdr:nvSpPr>
        <xdr:cNvPr id="81" name="n_1aveValue【体育館・プール】&#10;有形固定資産減価償却率">
          <a:extLst>
            <a:ext uri="{FF2B5EF4-FFF2-40B4-BE49-F238E27FC236}">
              <a16:creationId xmlns:a16="http://schemas.microsoft.com/office/drawing/2014/main" id="{B5788AAB-7673-43D1-9881-CD03DA3A71CA}"/>
            </a:ext>
          </a:extLst>
        </xdr:cNvPr>
        <xdr:cNvSpPr txBox="1"/>
      </xdr:nvSpPr>
      <xdr:spPr>
        <a:xfrm>
          <a:off x="3239144"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127652</xdr:rowOff>
    </xdr:from>
    <xdr:ext cx="405111" cy="259045"/>
    <xdr:sp macro="" textlink="">
      <xdr:nvSpPr>
        <xdr:cNvPr id="82" name="n_2aveValue【体育館・プール】&#10;有形固定資産減価償却率">
          <a:extLst>
            <a:ext uri="{FF2B5EF4-FFF2-40B4-BE49-F238E27FC236}">
              <a16:creationId xmlns:a16="http://schemas.microsoft.com/office/drawing/2014/main" id="{77946E3B-795C-468F-8B6F-202ECB551CC7}"/>
            </a:ext>
          </a:extLst>
        </xdr:cNvPr>
        <xdr:cNvSpPr txBox="1"/>
      </xdr:nvSpPr>
      <xdr:spPr>
        <a:xfrm>
          <a:off x="2439044"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146702</xdr:rowOff>
    </xdr:from>
    <xdr:ext cx="405111" cy="259045"/>
    <xdr:sp macro="" textlink="">
      <xdr:nvSpPr>
        <xdr:cNvPr id="83" name="n_3aveValue【体育館・プール】&#10;有形固定資産減価償却率">
          <a:extLst>
            <a:ext uri="{FF2B5EF4-FFF2-40B4-BE49-F238E27FC236}">
              <a16:creationId xmlns:a16="http://schemas.microsoft.com/office/drawing/2014/main" id="{FB0B0A30-58BF-40F6-A238-DA84A19ADF16}"/>
            </a:ext>
          </a:extLst>
        </xdr:cNvPr>
        <xdr:cNvSpPr txBox="1"/>
      </xdr:nvSpPr>
      <xdr:spPr>
        <a:xfrm>
          <a:off x="1648469"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88282</xdr:rowOff>
    </xdr:from>
    <xdr:ext cx="405111" cy="259045"/>
    <xdr:sp macro="" textlink="">
      <xdr:nvSpPr>
        <xdr:cNvPr id="84" name="n_4aveValue【体育館・プール】&#10;有形固定資産減価償却率">
          <a:extLst>
            <a:ext uri="{FF2B5EF4-FFF2-40B4-BE49-F238E27FC236}">
              <a16:creationId xmlns:a16="http://schemas.microsoft.com/office/drawing/2014/main" id="{E13BFC6D-DE19-4645-B764-1E09EE6C068B}"/>
            </a:ext>
          </a:extLst>
        </xdr:cNvPr>
        <xdr:cNvSpPr txBox="1"/>
      </xdr:nvSpPr>
      <xdr:spPr>
        <a:xfrm>
          <a:off x="848369" y="5914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151147</xdr:rowOff>
    </xdr:from>
    <xdr:ext cx="405111" cy="259045"/>
    <xdr:sp macro="" textlink="">
      <xdr:nvSpPr>
        <xdr:cNvPr id="85" name="n_1mainValue【体育館・プール】&#10;有形固定資産減価償却率">
          <a:extLst>
            <a:ext uri="{FF2B5EF4-FFF2-40B4-BE49-F238E27FC236}">
              <a16:creationId xmlns:a16="http://schemas.microsoft.com/office/drawing/2014/main" id="{9DB97A44-D483-40D5-8974-0E321EFD524A}"/>
            </a:ext>
          </a:extLst>
        </xdr:cNvPr>
        <xdr:cNvSpPr txBox="1"/>
      </xdr:nvSpPr>
      <xdr:spPr>
        <a:xfrm>
          <a:off x="3239144" y="565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107332</xdr:rowOff>
    </xdr:from>
    <xdr:ext cx="405111" cy="259045"/>
    <xdr:sp macro="" textlink="">
      <xdr:nvSpPr>
        <xdr:cNvPr id="86" name="n_2mainValue【体育館・プール】&#10;有形固定資産減価償却率">
          <a:extLst>
            <a:ext uri="{FF2B5EF4-FFF2-40B4-BE49-F238E27FC236}">
              <a16:creationId xmlns:a16="http://schemas.microsoft.com/office/drawing/2014/main" id="{B4DEE507-35C2-41B0-BF5B-78C4811226F3}"/>
            </a:ext>
          </a:extLst>
        </xdr:cNvPr>
        <xdr:cNvSpPr txBox="1"/>
      </xdr:nvSpPr>
      <xdr:spPr>
        <a:xfrm>
          <a:off x="2439044" y="5609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63517</xdr:rowOff>
    </xdr:from>
    <xdr:ext cx="405111" cy="259045"/>
    <xdr:sp macro="" textlink="">
      <xdr:nvSpPr>
        <xdr:cNvPr id="87" name="n_3mainValue【体育館・プール】&#10;有形固定資産減価償却率">
          <a:extLst>
            <a:ext uri="{FF2B5EF4-FFF2-40B4-BE49-F238E27FC236}">
              <a16:creationId xmlns:a16="http://schemas.microsoft.com/office/drawing/2014/main" id="{5A3EDED9-7767-40A1-97EF-6C2FDCA20857}"/>
            </a:ext>
          </a:extLst>
        </xdr:cNvPr>
        <xdr:cNvSpPr txBox="1"/>
      </xdr:nvSpPr>
      <xdr:spPr>
        <a:xfrm>
          <a:off x="1648469" y="557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C91AE696-D497-4B0B-944B-2FC86DE13D65}"/>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89" name="正方形/長方形 88">
          <a:extLst>
            <a:ext uri="{FF2B5EF4-FFF2-40B4-BE49-F238E27FC236}">
              <a16:creationId xmlns:a16="http://schemas.microsoft.com/office/drawing/2014/main" id="{7134FC1B-830E-49C4-BD0E-6B791FE1F21C}"/>
            </a:ext>
          </a:extLst>
        </xdr:cNvPr>
        <xdr:cNvSpPr/>
      </xdr:nvSpPr>
      <xdr:spPr>
        <a:xfrm>
          <a:off x="6410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90" name="正方形/長方形 89">
          <a:extLst>
            <a:ext uri="{FF2B5EF4-FFF2-40B4-BE49-F238E27FC236}">
              <a16:creationId xmlns:a16="http://schemas.microsoft.com/office/drawing/2014/main" id="{250AE47B-F6EB-48B6-8EB2-E6B97DAD0829}"/>
            </a:ext>
          </a:extLst>
        </xdr:cNvPr>
        <xdr:cNvSpPr/>
      </xdr:nvSpPr>
      <xdr:spPr>
        <a:xfrm>
          <a:off x="6410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28</xdr:row>
      <xdr:rowOff>50800</xdr:rowOff>
    </xdr:from>
    <xdr:to>
      <xdr:col>54</xdr:col>
      <xdr:colOff>0</xdr:colOff>
      <xdr:row>29</xdr:row>
      <xdr:rowOff>133350</xdr:rowOff>
    </xdr:to>
    <xdr:sp macro="" textlink="">
      <xdr:nvSpPr>
        <xdr:cNvPr id="91" name="正方形/長方形 90">
          <a:extLst>
            <a:ext uri="{FF2B5EF4-FFF2-40B4-BE49-F238E27FC236}">
              <a16:creationId xmlns:a16="http://schemas.microsoft.com/office/drawing/2014/main" id="{C600539E-77A0-4B92-AB37-26FF2363BE41}"/>
            </a:ext>
          </a:extLst>
        </xdr:cNvPr>
        <xdr:cNvSpPr/>
      </xdr:nvSpPr>
      <xdr:spPr>
        <a:xfrm>
          <a:off x="78867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29</xdr:row>
      <xdr:rowOff>82550</xdr:rowOff>
    </xdr:from>
    <xdr:to>
      <xdr:col>54</xdr:col>
      <xdr:colOff>0</xdr:colOff>
      <xdr:row>30</xdr:row>
      <xdr:rowOff>165100</xdr:rowOff>
    </xdr:to>
    <xdr:sp macro="" textlink="">
      <xdr:nvSpPr>
        <xdr:cNvPr id="92" name="正方形/長方形 91">
          <a:extLst>
            <a:ext uri="{FF2B5EF4-FFF2-40B4-BE49-F238E27FC236}">
              <a16:creationId xmlns:a16="http://schemas.microsoft.com/office/drawing/2014/main" id="{7DCF2050-80E3-47B5-B40F-7408CFA709FB}"/>
            </a:ext>
          </a:extLst>
        </xdr:cNvPr>
        <xdr:cNvSpPr/>
      </xdr:nvSpPr>
      <xdr:spPr>
        <a:xfrm>
          <a:off x="78867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DEC4F69A-A3B6-4B13-97F9-FF65A73F1EFA}"/>
            </a:ext>
          </a:extLst>
        </xdr:cNvPr>
        <xdr:cNvSpPr/>
      </xdr:nvSpPr>
      <xdr:spPr>
        <a:xfrm>
          <a:off x="59531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a:extLst>
            <a:ext uri="{FF2B5EF4-FFF2-40B4-BE49-F238E27FC236}">
              <a16:creationId xmlns:a16="http://schemas.microsoft.com/office/drawing/2014/main" id="{399BCE5E-883B-4AE0-907C-9F8AE8F240B0}"/>
            </a:ext>
          </a:extLst>
        </xdr:cNvPr>
        <xdr:cNvSpPr txBox="1"/>
      </xdr:nvSpPr>
      <xdr:spPr>
        <a:xfrm>
          <a:off x="5915025"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4ACFE37A-9E59-483F-B43E-4961196D38B0}"/>
            </a:ext>
          </a:extLst>
        </xdr:cNvPr>
        <xdr:cNvCxnSpPr/>
      </xdr:nvCxnSpPr>
      <xdr:spPr>
        <a:xfrm>
          <a:off x="5953125" y="720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a:extLst>
            <a:ext uri="{FF2B5EF4-FFF2-40B4-BE49-F238E27FC236}">
              <a16:creationId xmlns:a16="http://schemas.microsoft.com/office/drawing/2014/main" id="{C481A7F1-9AD4-4B27-8EEC-CB0782F165EF}"/>
            </a:ext>
          </a:extLst>
        </xdr:cNvPr>
        <xdr:cNvCxnSpPr/>
      </xdr:nvCxnSpPr>
      <xdr:spPr>
        <a:xfrm>
          <a:off x="5953125" y="683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a:extLst>
            <a:ext uri="{FF2B5EF4-FFF2-40B4-BE49-F238E27FC236}">
              <a16:creationId xmlns:a16="http://schemas.microsoft.com/office/drawing/2014/main" id="{7270DCF7-23FD-4AC0-9BFE-0BC652721E29}"/>
            </a:ext>
          </a:extLst>
        </xdr:cNvPr>
        <xdr:cNvSpPr txBox="1"/>
      </xdr:nvSpPr>
      <xdr:spPr>
        <a:xfrm>
          <a:off x="5527221"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a:extLst>
            <a:ext uri="{FF2B5EF4-FFF2-40B4-BE49-F238E27FC236}">
              <a16:creationId xmlns:a16="http://schemas.microsoft.com/office/drawing/2014/main" id="{AB249B5A-D54F-4087-B7C4-C219EF6490E1}"/>
            </a:ext>
          </a:extLst>
        </xdr:cNvPr>
        <xdr:cNvCxnSpPr/>
      </xdr:nvCxnSpPr>
      <xdr:spPr>
        <a:xfrm>
          <a:off x="5953125" y="647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a:extLst>
            <a:ext uri="{FF2B5EF4-FFF2-40B4-BE49-F238E27FC236}">
              <a16:creationId xmlns:a16="http://schemas.microsoft.com/office/drawing/2014/main" id="{BBB53C2B-8EAA-4E1B-AD8E-DC9B0FFA3297}"/>
            </a:ext>
          </a:extLst>
        </xdr:cNvPr>
        <xdr:cNvSpPr txBox="1"/>
      </xdr:nvSpPr>
      <xdr:spPr>
        <a:xfrm>
          <a:off x="5527221" y="634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a:extLst>
            <a:ext uri="{FF2B5EF4-FFF2-40B4-BE49-F238E27FC236}">
              <a16:creationId xmlns:a16="http://schemas.microsoft.com/office/drawing/2014/main" id="{4ABF9F61-BBC4-487F-9CE1-B6B3F181BAF5}"/>
            </a:ext>
          </a:extLst>
        </xdr:cNvPr>
        <xdr:cNvCxnSpPr/>
      </xdr:nvCxnSpPr>
      <xdr:spPr>
        <a:xfrm>
          <a:off x="5953125" y="612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a:extLst>
            <a:ext uri="{FF2B5EF4-FFF2-40B4-BE49-F238E27FC236}">
              <a16:creationId xmlns:a16="http://schemas.microsoft.com/office/drawing/2014/main" id="{BB834CEA-99DE-4AC0-967C-C2961B6AA406}"/>
            </a:ext>
          </a:extLst>
        </xdr:cNvPr>
        <xdr:cNvSpPr txBox="1"/>
      </xdr:nvSpPr>
      <xdr:spPr>
        <a:xfrm>
          <a:off x="5527221"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a:extLst>
            <a:ext uri="{FF2B5EF4-FFF2-40B4-BE49-F238E27FC236}">
              <a16:creationId xmlns:a16="http://schemas.microsoft.com/office/drawing/2014/main" id="{11DFFD1C-606F-4D89-A809-8F12D02BA2D0}"/>
            </a:ext>
          </a:extLst>
        </xdr:cNvPr>
        <xdr:cNvCxnSpPr/>
      </xdr:nvCxnSpPr>
      <xdr:spPr>
        <a:xfrm>
          <a:off x="5953125" y="5762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a:extLst>
            <a:ext uri="{FF2B5EF4-FFF2-40B4-BE49-F238E27FC236}">
              <a16:creationId xmlns:a16="http://schemas.microsoft.com/office/drawing/2014/main" id="{8339F7B1-BC4E-4A98-B373-44C2E2E633B8}"/>
            </a:ext>
          </a:extLst>
        </xdr:cNvPr>
        <xdr:cNvSpPr txBox="1"/>
      </xdr:nvSpPr>
      <xdr:spPr>
        <a:xfrm>
          <a:off x="5527221" y="5626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a:extLst>
            <a:ext uri="{FF2B5EF4-FFF2-40B4-BE49-F238E27FC236}">
              <a16:creationId xmlns:a16="http://schemas.microsoft.com/office/drawing/2014/main" id="{51F62069-B0CD-4541-B746-38BADF2D806C}"/>
            </a:ext>
          </a:extLst>
        </xdr:cNvPr>
        <xdr:cNvCxnSpPr/>
      </xdr:nvCxnSpPr>
      <xdr:spPr>
        <a:xfrm>
          <a:off x="5953125" y="54006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a:extLst>
            <a:ext uri="{FF2B5EF4-FFF2-40B4-BE49-F238E27FC236}">
              <a16:creationId xmlns:a16="http://schemas.microsoft.com/office/drawing/2014/main" id="{48ACF76B-1DDE-4062-9F03-563356155EF7}"/>
            </a:ext>
          </a:extLst>
        </xdr:cNvPr>
        <xdr:cNvSpPr txBox="1"/>
      </xdr:nvSpPr>
      <xdr:spPr>
        <a:xfrm>
          <a:off x="5527221" y="52648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DCD701F4-B6FC-4E89-B086-0A3112EE11F2}"/>
            </a:ext>
          </a:extLst>
        </xdr:cNvPr>
        <xdr:cNvCxnSpPr/>
      </xdr:nvCxnSpPr>
      <xdr:spPr>
        <a:xfrm>
          <a:off x="5953125" y="5038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D121C0A7-2DA3-45B9-8892-A1CC908A2248}"/>
            </a:ext>
          </a:extLst>
        </xdr:cNvPr>
        <xdr:cNvSpPr txBox="1"/>
      </xdr:nvSpPr>
      <xdr:spPr>
        <a:xfrm>
          <a:off x="5527221"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体育館・プール】&#10;一人当たり面積グラフ枠">
          <a:extLst>
            <a:ext uri="{FF2B5EF4-FFF2-40B4-BE49-F238E27FC236}">
              <a16:creationId xmlns:a16="http://schemas.microsoft.com/office/drawing/2014/main" id="{71741962-4F69-498A-884C-3E5D1347C331}"/>
            </a:ext>
          </a:extLst>
        </xdr:cNvPr>
        <xdr:cNvSpPr/>
      </xdr:nvSpPr>
      <xdr:spPr>
        <a:xfrm>
          <a:off x="59531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114300</xdr:rowOff>
    </xdr:from>
    <xdr:to>
      <xdr:col>54</xdr:col>
      <xdr:colOff>189865</xdr:colOff>
      <xdr:row>41</xdr:row>
      <xdr:rowOff>152400</xdr:rowOff>
    </xdr:to>
    <xdr:cxnSp macro="">
      <xdr:nvCxnSpPr>
        <xdr:cNvPr id="109" name="直線コネクタ 108">
          <a:extLst>
            <a:ext uri="{FF2B5EF4-FFF2-40B4-BE49-F238E27FC236}">
              <a16:creationId xmlns:a16="http://schemas.microsoft.com/office/drawing/2014/main" id="{3F504E99-15DE-4613-A04F-D8D2BCBD722F}"/>
            </a:ext>
          </a:extLst>
        </xdr:cNvPr>
        <xdr:cNvCxnSpPr/>
      </xdr:nvCxnSpPr>
      <xdr:spPr>
        <a:xfrm flipV="1">
          <a:off x="9427845" y="5619750"/>
          <a:ext cx="127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41</xdr:row>
      <xdr:rowOff>156227</xdr:rowOff>
    </xdr:from>
    <xdr:ext cx="469744" cy="259045"/>
    <xdr:sp macro="" textlink="">
      <xdr:nvSpPr>
        <xdr:cNvPr id="110" name="【体育館・プール】&#10;一人当たり面積最小値テキスト">
          <a:extLst>
            <a:ext uri="{FF2B5EF4-FFF2-40B4-BE49-F238E27FC236}">
              <a16:creationId xmlns:a16="http://schemas.microsoft.com/office/drawing/2014/main" id="{32D99B70-B086-4F44-BFB8-624A0FC51666}"/>
            </a:ext>
          </a:extLst>
        </xdr:cNvPr>
        <xdr:cNvSpPr txBox="1"/>
      </xdr:nvSpPr>
      <xdr:spPr>
        <a:xfrm>
          <a:off x="9477375"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152400</xdr:rowOff>
    </xdr:from>
    <xdr:to>
      <xdr:col>55</xdr:col>
      <xdr:colOff>88900</xdr:colOff>
      <xdr:row>41</xdr:row>
      <xdr:rowOff>152400</xdr:rowOff>
    </xdr:to>
    <xdr:cxnSp macro="">
      <xdr:nvCxnSpPr>
        <xdr:cNvPr id="111" name="直線コネクタ 110">
          <a:extLst>
            <a:ext uri="{FF2B5EF4-FFF2-40B4-BE49-F238E27FC236}">
              <a16:creationId xmlns:a16="http://schemas.microsoft.com/office/drawing/2014/main" id="{9E2DFFB8-D54E-4132-B793-C5C0A277E540}"/>
            </a:ext>
          </a:extLst>
        </xdr:cNvPr>
        <xdr:cNvCxnSpPr/>
      </xdr:nvCxnSpPr>
      <xdr:spPr>
        <a:xfrm>
          <a:off x="9363075" y="67913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60977</xdr:rowOff>
    </xdr:from>
    <xdr:ext cx="469744" cy="259045"/>
    <xdr:sp macro="" textlink="">
      <xdr:nvSpPr>
        <xdr:cNvPr id="112" name="【体育館・プール】&#10;一人当たり面積最大値テキスト">
          <a:extLst>
            <a:ext uri="{FF2B5EF4-FFF2-40B4-BE49-F238E27FC236}">
              <a16:creationId xmlns:a16="http://schemas.microsoft.com/office/drawing/2014/main" id="{2A1F650D-45EE-4216-9E13-0EE7A10D55B2}"/>
            </a:ext>
          </a:extLst>
        </xdr:cNvPr>
        <xdr:cNvSpPr txBox="1"/>
      </xdr:nvSpPr>
      <xdr:spPr>
        <a:xfrm>
          <a:off x="9477375" y="54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114300</xdr:rowOff>
    </xdr:from>
    <xdr:to>
      <xdr:col>55</xdr:col>
      <xdr:colOff>88900</xdr:colOff>
      <xdr:row>34</xdr:row>
      <xdr:rowOff>114300</xdr:rowOff>
    </xdr:to>
    <xdr:cxnSp macro="">
      <xdr:nvCxnSpPr>
        <xdr:cNvPr id="113" name="直線コネクタ 112">
          <a:extLst>
            <a:ext uri="{FF2B5EF4-FFF2-40B4-BE49-F238E27FC236}">
              <a16:creationId xmlns:a16="http://schemas.microsoft.com/office/drawing/2014/main" id="{BB89051D-2E98-4206-BCFE-449766C2F148}"/>
            </a:ext>
          </a:extLst>
        </xdr:cNvPr>
        <xdr:cNvCxnSpPr/>
      </xdr:nvCxnSpPr>
      <xdr:spPr>
        <a:xfrm>
          <a:off x="9363075" y="561975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124477</xdr:rowOff>
    </xdr:from>
    <xdr:ext cx="469744" cy="259045"/>
    <xdr:sp macro="" textlink="">
      <xdr:nvSpPr>
        <xdr:cNvPr id="114" name="【体育館・プール】&#10;一人当たり面積平均値テキスト">
          <a:extLst>
            <a:ext uri="{FF2B5EF4-FFF2-40B4-BE49-F238E27FC236}">
              <a16:creationId xmlns:a16="http://schemas.microsoft.com/office/drawing/2014/main" id="{D13CF37A-083D-4A16-99BB-89CEFF032C4F}"/>
            </a:ext>
          </a:extLst>
        </xdr:cNvPr>
        <xdr:cNvSpPr txBox="1"/>
      </xdr:nvSpPr>
      <xdr:spPr>
        <a:xfrm>
          <a:off x="9477375" y="6436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15" name="フローチャート: 判断 114">
          <a:extLst>
            <a:ext uri="{FF2B5EF4-FFF2-40B4-BE49-F238E27FC236}">
              <a16:creationId xmlns:a16="http://schemas.microsoft.com/office/drawing/2014/main" id="{D3768029-BEC8-49AF-B5C0-8370FB5AC650}"/>
            </a:ext>
          </a:extLst>
        </xdr:cNvPr>
        <xdr:cNvSpPr/>
      </xdr:nvSpPr>
      <xdr:spPr>
        <a:xfrm>
          <a:off x="9401175" y="6581775"/>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101600</xdr:rowOff>
    </xdr:from>
    <xdr:to>
      <xdr:col>50</xdr:col>
      <xdr:colOff>165100</xdr:colOff>
      <xdr:row>41</xdr:row>
      <xdr:rowOff>31750</xdr:rowOff>
    </xdr:to>
    <xdr:sp macro="" textlink="">
      <xdr:nvSpPr>
        <xdr:cNvPr id="116" name="フローチャート: 判断 115">
          <a:extLst>
            <a:ext uri="{FF2B5EF4-FFF2-40B4-BE49-F238E27FC236}">
              <a16:creationId xmlns:a16="http://schemas.microsoft.com/office/drawing/2014/main" id="{376195ED-6304-4D04-9AE0-F28276952095}"/>
            </a:ext>
          </a:extLst>
        </xdr:cNvPr>
        <xdr:cNvSpPr/>
      </xdr:nvSpPr>
      <xdr:spPr>
        <a:xfrm>
          <a:off x="8639175" y="658177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17" name="フローチャート: 判断 116">
          <a:extLst>
            <a:ext uri="{FF2B5EF4-FFF2-40B4-BE49-F238E27FC236}">
              <a16:creationId xmlns:a16="http://schemas.microsoft.com/office/drawing/2014/main" id="{F351A81B-4A0A-4FF4-B800-203BCF6E256A}"/>
            </a:ext>
          </a:extLst>
        </xdr:cNvPr>
        <xdr:cNvSpPr/>
      </xdr:nvSpPr>
      <xdr:spPr>
        <a:xfrm>
          <a:off x="7839075" y="658177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139700</xdr:rowOff>
    </xdr:from>
    <xdr:to>
      <xdr:col>41</xdr:col>
      <xdr:colOff>101600</xdr:colOff>
      <xdr:row>40</xdr:row>
      <xdr:rowOff>69850</xdr:rowOff>
    </xdr:to>
    <xdr:sp macro="" textlink="">
      <xdr:nvSpPr>
        <xdr:cNvPr id="118" name="フローチャート: 判断 117">
          <a:extLst>
            <a:ext uri="{FF2B5EF4-FFF2-40B4-BE49-F238E27FC236}">
              <a16:creationId xmlns:a16="http://schemas.microsoft.com/office/drawing/2014/main" id="{CCBC400A-2F37-41F4-8A2C-D8125C632646}"/>
            </a:ext>
          </a:extLst>
        </xdr:cNvPr>
        <xdr:cNvSpPr/>
      </xdr:nvSpPr>
      <xdr:spPr>
        <a:xfrm>
          <a:off x="7029450" y="64579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158750</xdr:rowOff>
    </xdr:from>
    <xdr:to>
      <xdr:col>36</xdr:col>
      <xdr:colOff>165100</xdr:colOff>
      <xdr:row>41</xdr:row>
      <xdr:rowOff>88900</xdr:rowOff>
    </xdr:to>
    <xdr:sp macro="" textlink="">
      <xdr:nvSpPr>
        <xdr:cNvPr id="119" name="フローチャート: 判断 118">
          <a:extLst>
            <a:ext uri="{FF2B5EF4-FFF2-40B4-BE49-F238E27FC236}">
              <a16:creationId xmlns:a16="http://schemas.microsoft.com/office/drawing/2014/main" id="{8D1FFE48-AD31-4554-80D7-495AD6B8EB8B}"/>
            </a:ext>
          </a:extLst>
        </xdr:cNvPr>
        <xdr:cNvSpPr/>
      </xdr:nvSpPr>
      <xdr:spPr>
        <a:xfrm>
          <a:off x="6238875" y="663892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D2FEC091-BA84-4D59-BA39-EB69A7F863C4}"/>
            </a:ext>
          </a:extLst>
        </xdr:cNvPr>
        <xdr:cNvSpPr txBox="1"/>
      </xdr:nvSpPr>
      <xdr:spPr>
        <a:xfrm>
          <a:off x="92583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4E44C54A-A380-4D91-A93B-9E1D7F03C2B9}"/>
            </a:ext>
          </a:extLst>
        </xdr:cNvPr>
        <xdr:cNvSpPr txBox="1"/>
      </xdr:nvSpPr>
      <xdr:spPr>
        <a:xfrm>
          <a:off x="8515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F9A41A37-1CD2-4E58-9093-63DA399BB05C}"/>
            </a:ext>
          </a:extLst>
        </xdr:cNvPr>
        <xdr:cNvSpPr txBox="1"/>
      </xdr:nvSpPr>
      <xdr:spPr>
        <a:xfrm>
          <a:off x="7715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81FC73F7-9755-45D7-BBFE-A319C859DDA6}"/>
            </a:ext>
          </a:extLst>
        </xdr:cNvPr>
        <xdr:cNvSpPr txBox="1"/>
      </xdr:nvSpPr>
      <xdr:spPr>
        <a:xfrm>
          <a:off x="690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2D3D431-E737-4D72-8644-62425B0D0AA5}"/>
            </a:ext>
          </a:extLst>
        </xdr:cNvPr>
        <xdr:cNvSpPr txBox="1"/>
      </xdr:nvSpPr>
      <xdr:spPr>
        <a:xfrm>
          <a:off x="6115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139700</xdr:rowOff>
    </xdr:from>
    <xdr:to>
      <xdr:col>55</xdr:col>
      <xdr:colOff>50800</xdr:colOff>
      <xdr:row>41</xdr:row>
      <xdr:rowOff>69850</xdr:rowOff>
    </xdr:to>
    <xdr:sp macro="" textlink="">
      <xdr:nvSpPr>
        <xdr:cNvPr id="125" name="楕円 124">
          <a:extLst>
            <a:ext uri="{FF2B5EF4-FFF2-40B4-BE49-F238E27FC236}">
              <a16:creationId xmlns:a16="http://schemas.microsoft.com/office/drawing/2014/main" id="{3E6DF917-D9C4-451F-A931-9CD747F5F059}"/>
            </a:ext>
          </a:extLst>
        </xdr:cNvPr>
        <xdr:cNvSpPr/>
      </xdr:nvSpPr>
      <xdr:spPr>
        <a:xfrm>
          <a:off x="9401175" y="6619875"/>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40</xdr:row>
      <xdr:rowOff>118127</xdr:rowOff>
    </xdr:from>
    <xdr:ext cx="469744" cy="259045"/>
    <xdr:sp macro="" textlink="">
      <xdr:nvSpPr>
        <xdr:cNvPr id="126" name="【体育館・プール】&#10;一人当たり面積該当値テキスト">
          <a:extLst>
            <a:ext uri="{FF2B5EF4-FFF2-40B4-BE49-F238E27FC236}">
              <a16:creationId xmlns:a16="http://schemas.microsoft.com/office/drawing/2014/main" id="{DD7D34FB-06CE-4A7D-A6CA-5FEA442C5549}"/>
            </a:ext>
          </a:extLst>
        </xdr:cNvPr>
        <xdr:cNvSpPr txBox="1"/>
      </xdr:nvSpPr>
      <xdr:spPr>
        <a:xfrm>
          <a:off x="9477375" y="6598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139700</xdr:rowOff>
    </xdr:from>
    <xdr:to>
      <xdr:col>50</xdr:col>
      <xdr:colOff>165100</xdr:colOff>
      <xdr:row>41</xdr:row>
      <xdr:rowOff>69850</xdr:rowOff>
    </xdr:to>
    <xdr:sp macro="" textlink="">
      <xdr:nvSpPr>
        <xdr:cNvPr id="127" name="楕円 126">
          <a:extLst>
            <a:ext uri="{FF2B5EF4-FFF2-40B4-BE49-F238E27FC236}">
              <a16:creationId xmlns:a16="http://schemas.microsoft.com/office/drawing/2014/main" id="{AB1A5E89-A84A-4624-9ED9-76BABDD47497}"/>
            </a:ext>
          </a:extLst>
        </xdr:cNvPr>
        <xdr:cNvSpPr/>
      </xdr:nvSpPr>
      <xdr:spPr>
        <a:xfrm>
          <a:off x="8639175" y="661987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19050</xdr:rowOff>
    </xdr:to>
    <xdr:cxnSp macro="">
      <xdr:nvCxnSpPr>
        <xdr:cNvPr id="128" name="直線コネクタ 127">
          <a:extLst>
            <a:ext uri="{FF2B5EF4-FFF2-40B4-BE49-F238E27FC236}">
              <a16:creationId xmlns:a16="http://schemas.microsoft.com/office/drawing/2014/main" id="{88033860-E3E4-4103-B41D-6332ED075C84}"/>
            </a:ext>
          </a:extLst>
        </xdr:cNvPr>
        <xdr:cNvCxnSpPr/>
      </xdr:nvCxnSpPr>
      <xdr:spPr>
        <a:xfrm>
          <a:off x="8686800" y="66579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139700</xdr:rowOff>
    </xdr:from>
    <xdr:to>
      <xdr:col>46</xdr:col>
      <xdr:colOff>38100</xdr:colOff>
      <xdr:row>41</xdr:row>
      <xdr:rowOff>69850</xdr:rowOff>
    </xdr:to>
    <xdr:sp macro="" textlink="">
      <xdr:nvSpPr>
        <xdr:cNvPr id="129" name="楕円 128">
          <a:extLst>
            <a:ext uri="{FF2B5EF4-FFF2-40B4-BE49-F238E27FC236}">
              <a16:creationId xmlns:a16="http://schemas.microsoft.com/office/drawing/2014/main" id="{BC9C87E1-A05B-42DA-9427-E162AF0457E5}"/>
            </a:ext>
          </a:extLst>
        </xdr:cNvPr>
        <xdr:cNvSpPr/>
      </xdr:nvSpPr>
      <xdr:spPr>
        <a:xfrm>
          <a:off x="7839075" y="66198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19050</xdr:rowOff>
    </xdr:from>
    <xdr:to>
      <xdr:col>50</xdr:col>
      <xdr:colOff>114300</xdr:colOff>
      <xdr:row>41</xdr:row>
      <xdr:rowOff>19050</xdr:rowOff>
    </xdr:to>
    <xdr:cxnSp macro="">
      <xdr:nvCxnSpPr>
        <xdr:cNvPr id="130" name="直線コネクタ 129">
          <a:extLst>
            <a:ext uri="{FF2B5EF4-FFF2-40B4-BE49-F238E27FC236}">
              <a16:creationId xmlns:a16="http://schemas.microsoft.com/office/drawing/2014/main" id="{23BA2B2D-ADD1-4C8F-AA93-3B81844A98A0}"/>
            </a:ext>
          </a:extLst>
        </xdr:cNvPr>
        <xdr:cNvCxnSpPr/>
      </xdr:nvCxnSpPr>
      <xdr:spPr>
        <a:xfrm>
          <a:off x="7886700" y="665797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139700</xdr:rowOff>
    </xdr:from>
    <xdr:to>
      <xdr:col>41</xdr:col>
      <xdr:colOff>101600</xdr:colOff>
      <xdr:row>41</xdr:row>
      <xdr:rowOff>69850</xdr:rowOff>
    </xdr:to>
    <xdr:sp macro="" textlink="">
      <xdr:nvSpPr>
        <xdr:cNvPr id="131" name="楕円 130">
          <a:extLst>
            <a:ext uri="{FF2B5EF4-FFF2-40B4-BE49-F238E27FC236}">
              <a16:creationId xmlns:a16="http://schemas.microsoft.com/office/drawing/2014/main" id="{7987E38B-ECD6-47DB-BF91-94BCAF197D74}"/>
            </a:ext>
          </a:extLst>
        </xdr:cNvPr>
        <xdr:cNvSpPr/>
      </xdr:nvSpPr>
      <xdr:spPr>
        <a:xfrm>
          <a:off x="7029450" y="661987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19050</xdr:rowOff>
    </xdr:from>
    <xdr:to>
      <xdr:col>45</xdr:col>
      <xdr:colOff>177800</xdr:colOff>
      <xdr:row>41</xdr:row>
      <xdr:rowOff>19050</xdr:rowOff>
    </xdr:to>
    <xdr:cxnSp macro="">
      <xdr:nvCxnSpPr>
        <xdr:cNvPr id="132" name="直線コネクタ 131">
          <a:extLst>
            <a:ext uri="{FF2B5EF4-FFF2-40B4-BE49-F238E27FC236}">
              <a16:creationId xmlns:a16="http://schemas.microsoft.com/office/drawing/2014/main" id="{7799CF03-7ADA-4D85-AFFC-385598405986}"/>
            </a:ext>
          </a:extLst>
        </xdr:cNvPr>
        <xdr:cNvCxnSpPr/>
      </xdr:nvCxnSpPr>
      <xdr:spPr>
        <a:xfrm>
          <a:off x="7077075" y="665797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48277</xdr:rowOff>
    </xdr:from>
    <xdr:ext cx="469744" cy="259045"/>
    <xdr:sp macro="" textlink="">
      <xdr:nvSpPr>
        <xdr:cNvPr id="133" name="n_1aveValue【体育館・プール】&#10;一人当たり面積">
          <a:extLst>
            <a:ext uri="{FF2B5EF4-FFF2-40B4-BE49-F238E27FC236}">
              <a16:creationId xmlns:a16="http://schemas.microsoft.com/office/drawing/2014/main" id="{DC13DFE0-77AD-42EB-992D-951276438FC6}"/>
            </a:ext>
          </a:extLst>
        </xdr:cNvPr>
        <xdr:cNvSpPr txBox="1"/>
      </xdr:nvSpPr>
      <xdr:spPr>
        <a:xfrm>
          <a:off x="8458277"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48277</xdr:rowOff>
    </xdr:from>
    <xdr:ext cx="469744" cy="259045"/>
    <xdr:sp macro="" textlink="">
      <xdr:nvSpPr>
        <xdr:cNvPr id="134" name="n_2aveValue【体育館・プール】&#10;一人当たり面積">
          <a:extLst>
            <a:ext uri="{FF2B5EF4-FFF2-40B4-BE49-F238E27FC236}">
              <a16:creationId xmlns:a16="http://schemas.microsoft.com/office/drawing/2014/main" id="{DDAEA865-3E3B-4091-BB33-7F0B911DB2DF}"/>
            </a:ext>
          </a:extLst>
        </xdr:cNvPr>
        <xdr:cNvSpPr txBox="1"/>
      </xdr:nvSpPr>
      <xdr:spPr>
        <a:xfrm>
          <a:off x="7677227"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86377</xdr:rowOff>
    </xdr:from>
    <xdr:ext cx="469744" cy="259045"/>
    <xdr:sp macro="" textlink="">
      <xdr:nvSpPr>
        <xdr:cNvPr id="135" name="n_3aveValue【体育館・プール】&#10;一人当たり面積">
          <a:extLst>
            <a:ext uri="{FF2B5EF4-FFF2-40B4-BE49-F238E27FC236}">
              <a16:creationId xmlns:a16="http://schemas.microsoft.com/office/drawing/2014/main" id="{FF4328C8-9A40-4CF9-B661-76F00B70EAC5}"/>
            </a:ext>
          </a:extLst>
        </xdr:cNvPr>
        <xdr:cNvSpPr txBox="1"/>
      </xdr:nvSpPr>
      <xdr:spPr>
        <a:xfrm>
          <a:off x="6867602" y="623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105427</xdr:rowOff>
    </xdr:from>
    <xdr:ext cx="469744" cy="259045"/>
    <xdr:sp macro="" textlink="">
      <xdr:nvSpPr>
        <xdr:cNvPr id="136" name="n_4aveValue【体育館・プール】&#10;一人当たり面積">
          <a:extLst>
            <a:ext uri="{FF2B5EF4-FFF2-40B4-BE49-F238E27FC236}">
              <a16:creationId xmlns:a16="http://schemas.microsoft.com/office/drawing/2014/main" id="{3564B633-4005-4A44-8F8B-E8D224CAF521}"/>
            </a:ext>
          </a:extLst>
        </xdr:cNvPr>
        <xdr:cNvSpPr txBox="1"/>
      </xdr:nvSpPr>
      <xdr:spPr>
        <a:xfrm>
          <a:off x="6067502"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60977</xdr:rowOff>
    </xdr:from>
    <xdr:ext cx="469744" cy="259045"/>
    <xdr:sp macro="" textlink="">
      <xdr:nvSpPr>
        <xdr:cNvPr id="137" name="n_1mainValue【体育館・プール】&#10;一人当たり面積">
          <a:extLst>
            <a:ext uri="{FF2B5EF4-FFF2-40B4-BE49-F238E27FC236}">
              <a16:creationId xmlns:a16="http://schemas.microsoft.com/office/drawing/2014/main" id="{44E9BC48-0029-4EC7-8A03-79783B09E447}"/>
            </a:ext>
          </a:extLst>
        </xdr:cNvPr>
        <xdr:cNvSpPr txBox="1"/>
      </xdr:nvSpPr>
      <xdr:spPr>
        <a:xfrm>
          <a:off x="8458277"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60977</xdr:rowOff>
    </xdr:from>
    <xdr:ext cx="469744" cy="259045"/>
    <xdr:sp macro="" textlink="">
      <xdr:nvSpPr>
        <xdr:cNvPr id="138" name="n_2mainValue【体育館・プール】&#10;一人当たり面積">
          <a:extLst>
            <a:ext uri="{FF2B5EF4-FFF2-40B4-BE49-F238E27FC236}">
              <a16:creationId xmlns:a16="http://schemas.microsoft.com/office/drawing/2014/main" id="{A381C0F5-806E-40CE-9A5C-D4038EC069DD}"/>
            </a:ext>
          </a:extLst>
        </xdr:cNvPr>
        <xdr:cNvSpPr txBox="1"/>
      </xdr:nvSpPr>
      <xdr:spPr>
        <a:xfrm>
          <a:off x="7677227"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60977</xdr:rowOff>
    </xdr:from>
    <xdr:ext cx="469744" cy="259045"/>
    <xdr:sp macro="" textlink="">
      <xdr:nvSpPr>
        <xdr:cNvPr id="139" name="n_3mainValue【体育館・プール】&#10;一人当たり面積">
          <a:extLst>
            <a:ext uri="{FF2B5EF4-FFF2-40B4-BE49-F238E27FC236}">
              <a16:creationId xmlns:a16="http://schemas.microsoft.com/office/drawing/2014/main" id="{82161F40-3F07-4671-B29D-9A1C4B3A183E}"/>
            </a:ext>
          </a:extLst>
        </xdr:cNvPr>
        <xdr:cNvSpPr txBox="1"/>
      </xdr:nvSpPr>
      <xdr:spPr>
        <a:xfrm>
          <a:off x="6867602"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a:extLst>
            <a:ext uri="{FF2B5EF4-FFF2-40B4-BE49-F238E27FC236}">
              <a16:creationId xmlns:a16="http://schemas.microsoft.com/office/drawing/2014/main" id="{E9B4B598-6225-445A-8A17-88053A2B3A6E}"/>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41" name="正方形/長方形 140">
          <a:extLst>
            <a:ext uri="{FF2B5EF4-FFF2-40B4-BE49-F238E27FC236}">
              <a16:creationId xmlns:a16="http://schemas.microsoft.com/office/drawing/2014/main" id="{94B2E94A-D256-4DFF-A2D4-F1A3E130DA15}"/>
            </a:ext>
          </a:extLst>
        </xdr:cNvPr>
        <xdr:cNvSpPr/>
      </xdr:nvSpPr>
      <xdr:spPr>
        <a:xfrm>
          <a:off x="1152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42" name="正方形/長方形 141">
          <a:extLst>
            <a:ext uri="{FF2B5EF4-FFF2-40B4-BE49-F238E27FC236}">
              <a16:creationId xmlns:a16="http://schemas.microsoft.com/office/drawing/2014/main" id="{4E01773A-14BA-475E-B425-26482DC38491}"/>
            </a:ext>
          </a:extLst>
        </xdr:cNvPr>
        <xdr:cNvSpPr/>
      </xdr:nvSpPr>
      <xdr:spPr>
        <a:xfrm>
          <a:off x="1152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50</xdr:row>
      <xdr:rowOff>88900</xdr:rowOff>
    </xdr:from>
    <xdr:to>
      <xdr:col>23</xdr:col>
      <xdr:colOff>63500</xdr:colOff>
      <xdr:row>52</xdr:row>
      <xdr:rowOff>0</xdr:rowOff>
    </xdr:to>
    <xdr:sp macro="" textlink="">
      <xdr:nvSpPr>
        <xdr:cNvPr id="143" name="正方形/長方形 142">
          <a:extLst>
            <a:ext uri="{FF2B5EF4-FFF2-40B4-BE49-F238E27FC236}">
              <a16:creationId xmlns:a16="http://schemas.microsoft.com/office/drawing/2014/main" id="{00ED4DA0-B796-4EE0-B06C-524C8E907E56}"/>
            </a:ext>
          </a:extLst>
        </xdr:cNvPr>
        <xdr:cNvSpPr/>
      </xdr:nvSpPr>
      <xdr:spPr>
        <a:xfrm>
          <a:off x="26384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51</xdr:row>
      <xdr:rowOff>120650</xdr:rowOff>
    </xdr:from>
    <xdr:to>
      <xdr:col>23</xdr:col>
      <xdr:colOff>63500</xdr:colOff>
      <xdr:row>53</xdr:row>
      <xdr:rowOff>31750</xdr:rowOff>
    </xdr:to>
    <xdr:sp macro="" textlink="">
      <xdr:nvSpPr>
        <xdr:cNvPr id="144" name="正方形/長方形 143">
          <a:extLst>
            <a:ext uri="{FF2B5EF4-FFF2-40B4-BE49-F238E27FC236}">
              <a16:creationId xmlns:a16="http://schemas.microsoft.com/office/drawing/2014/main" id="{7CD6E00F-A313-4B69-8DD3-FF3BD04E0C81}"/>
            </a:ext>
          </a:extLst>
        </xdr:cNvPr>
        <xdr:cNvSpPr/>
      </xdr:nvSpPr>
      <xdr:spPr>
        <a:xfrm>
          <a:off x="26384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a:extLst>
            <a:ext uri="{FF2B5EF4-FFF2-40B4-BE49-F238E27FC236}">
              <a16:creationId xmlns:a16="http://schemas.microsoft.com/office/drawing/2014/main" id="{67694886-7417-4351-B1BF-82B22F4E614C}"/>
            </a:ext>
          </a:extLst>
        </xdr:cNvPr>
        <xdr:cNvSpPr/>
      </xdr:nvSpPr>
      <xdr:spPr>
        <a:xfrm>
          <a:off x="6858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a:extLst>
            <a:ext uri="{FF2B5EF4-FFF2-40B4-BE49-F238E27FC236}">
              <a16:creationId xmlns:a16="http://schemas.microsoft.com/office/drawing/2014/main" id="{D6A2EB06-5A0A-44B1-9328-7CCD7F5E334D}"/>
            </a:ext>
          </a:extLst>
        </xdr:cNvPr>
        <xdr:cNvSpPr txBox="1"/>
      </xdr:nvSpPr>
      <xdr:spPr>
        <a:xfrm>
          <a:off x="666750"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a:extLst>
            <a:ext uri="{FF2B5EF4-FFF2-40B4-BE49-F238E27FC236}">
              <a16:creationId xmlns:a16="http://schemas.microsoft.com/office/drawing/2014/main" id="{C46A41FD-D958-4180-9E33-A4BF5EE7D303}"/>
            </a:ext>
          </a:extLst>
        </xdr:cNvPr>
        <xdr:cNvCxnSpPr/>
      </xdr:nvCxnSpPr>
      <xdr:spPr>
        <a:xfrm>
          <a:off x="6858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8" name="テキスト ボックス 147">
          <a:extLst>
            <a:ext uri="{FF2B5EF4-FFF2-40B4-BE49-F238E27FC236}">
              <a16:creationId xmlns:a16="http://schemas.microsoft.com/office/drawing/2014/main" id="{4BADA4FA-0ED3-4EAE-99AD-E2B1519A42A3}"/>
            </a:ext>
          </a:extLst>
        </xdr:cNvPr>
        <xdr:cNvSpPr txBox="1"/>
      </xdr:nvSpPr>
      <xdr:spPr>
        <a:xfrm>
          <a:off x="2789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9" name="直線コネクタ 148">
          <a:extLst>
            <a:ext uri="{FF2B5EF4-FFF2-40B4-BE49-F238E27FC236}">
              <a16:creationId xmlns:a16="http://schemas.microsoft.com/office/drawing/2014/main" id="{16B7FEFA-70A5-4EC7-9668-2D2EEA7CC465}"/>
            </a:ext>
          </a:extLst>
        </xdr:cNvPr>
        <xdr:cNvCxnSpPr/>
      </xdr:nvCxnSpPr>
      <xdr:spPr>
        <a:xfrm>
          <a:off x="685800" y="10439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0" name="テキスト ボックス 149">
          <a:extLst>
            <a:ext uri="{FF2B5EF4-FFF2-40B4-BE49-F238E27FC236}">
              <a16:creationId xmlns:a16="http://schemas.microsoft.com/office/drawing/2014/main" id="{92DE62D9-AF7D-45CD-8672-77DA03148A67}"/>
            </a:ext>
          </a:extLst>
        </xdr:cNvPr>
        <xdr:cNvSpPr txBox="1"/>
      </xdr:nvSpPr>
      <xdr:spPr>
        <a:xfrm>
          <a:off x="278946" y="10303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1" name="直線コネクタ 150">
          <a:extLst>
            <a:ext uri="{FF2B5EF4-FFF2-40B4-BE49-F238E27FC236}">
              <a16:creationId xmlns:a16="http://schemas.microsoft.com/office/drawing/2014/main" id="{7D180164-9955-48CC-9D05-73A29E6F31BF}"/>
            </a:ext>
          </a:extLst>
        </xdr:cNvPr>
        <xdr:cNvCxnSpPr/>
      </xdr:nvCxnSpPr>
      <xdr:spPr>
        <a:xfrm>
          <a:off x="685800" y="1007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2" name="テキスト ボックス 151">
          <a:extLst>
            <a:ext uri="{FF2B5EF4-FFF2-40B4-BE49-F238E27FC236}">
              <a16:creationId xmlns:a16="http://schemas.microsoft.com/office/drawing/2014/main" id="{7765C214-B749-455A-9F2B-C8E662DE5202}"/>
            </a:ext>
          </a:extLst>
        </xdr:cNvPr>
        <xdr:cNvSpPr txBox="1"/>
      </xdr:nvSpPr>
      <xdr:spPr>
        <a:xfrm>
          <a:off x="339891" y="994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3" name="直線コネクタ 152">
          <a:extLst>
            <a:ext uri="{FF2B5EF4-FFF2-40B4-BE49-F238E27FC236}">
              <a16:creationId xmlns:a16="http://schemas.microsoft.com/office/drawing/2014/main" id="{7AA0F660-08E1-4816-80D7-432CA447E4C9}"/>
            </a:ext>
          </a:extLst>
        </xdr:cNvPr>
        <xdr:cNvCxnSpPr/>
      </xdr:nvCxnSpPr>
      <xdr:spPr>
        <a:xfrm>
          <a:off x="6858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4" name="テキスト ボックス 153">
          <a:extLst>
            <a:ext uri="{FF2B5EF4-FFF2-40B4-BE49-F238E27FC236}">
              <a16:creationId xmlns:a16="http://schemas.microsoft.com/office/drawing/2014/main" id="{7500CD0C-E03F-4F52-8B96-08F5C460DFAF}"/>
            </a:ext>
          </a:extLst>
        </xdr:cNvPr>
        <xdr:cNvSpPr txBox="1"/>
      </xdr:nvSpPr>
      <xdr:spPr>
        <a:xfrm>
          <a:off x="339891" y="9579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5" name="直線コネクタ 154">
          <a:extLst>
            <a:ext uri="{FF2B5EF4-FFF2-40B4-BE49-F238E27FC236}">
              <a16:creationId xmlns:a16="http://schemas.microsoft.com/office/drawing/2014/main" id="{0A1E6B44-8E75-4A08-BF2B-44AFC0C05927}"/>
            </a:ext>
          </a:extLst>
        </xdr:cNvPr>
        <xdr:cNvCxnSpPr/>
      </xdr:nvCxnSpPr>
      <xdr:spPr>
        <a:xfrm>
          <a:off x="685800" y="9363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6" name="テキスト ボックス 155">
          <a:extLst>
            <a:ext uri="{FF2B5EF4-FFF2-40B4-BE49-F238E27FC236}">
              <a16:creationId xmlns:a16="http://schemas.microsoft.com/office/drawing/2014/main" id="{637E7B87-6195-42A4-9CFF-2D6422E9723B}"/>
            </a:ext>
          </a:extLst>
        </xdr:cNvPr>
        <xdr:cNvSpPr txBox="1"/>
      </xdr:nvSpPr>
      <xdr:spPr>
        <a:xfrm>
          <a:off x="339891" y="92272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7" name="直線コネクタ 156">
          <a:extLst>
            <a:ext uri="{FF2B5EF4-FFF2-40B4-BE49-F238E27FC236}">
              <a16:creationId xmlns:a16="http://schemas.microsoft.com/office/drawing/2014/main" id="{A20013CA-CF54-423C-9220-315D900438D2}"/>
            </a:ext>
          </a:extLst>
        </xdr:cNvPr>
        <xdr:cNvCxnSpPr/>
      </xdr:nvCxnSpPr>
      <xdr:spPr>
        <a:xfrm>
          <a:off x="685800" y="90011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8" name="テキスト ボックス 157">
          <a:extLst>
            <a:ext uri="{FF2B5EF4-FFF2-40B4-BE49-F238E27FC236}">
              <a16:creationId xmlns:a16="http://schemas.microsoft.com/office/drawing/2014/main" id="{8F53473C-10FE-4A3B-AEA7-6E90D384F32D}"/>
            </a:ext>
          </a:extLst>
        </xdr:cNvPr>
        <xdr:cNvSpPr txBox="1"/>
      </xdr:nvSpPr>
      <xdr:spPr>
        <a:xfrm>
          <a:off x="339891" y="8865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a:extLst>
            <a:ext uri="{FF2B5EF4-FFF2-40B4-BE49-F238E27FC236}">
              <a16:creationId xmlns:a16="http://schemas.microsoft.com/office/drawing/2014/main" id="{B447D300-125C-4D7B-9F83-8BE601C2ACD5}"/>
            </a:ext>
          </a:extLst>
        </xdr:cNvPr>
        <xdr:cNvCxnSpPr/>
      </xdr:nvCxnSpPr>
      <xdr:spPr>
        <a:xfrm>
          <a:off x="6858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0" name="テキスト ボックス 159">
          <a:extLst>
            <a:ext uri="{FF2B5EF4-FFF2-40B4-BE49-F238E27FC236}">
              <a16:creationId xmlns:a16="http://schemas.microsoft.com/office/drawing/2014/main" id="{7BF30159-92F1-40D2-B336-C2C01E5DDACE}"/>
            </a:ext>
          </a:extLst>
        </xdr:cNvPr>
        <xdr:cNvSpPr txBox="1"/>
      </xdr:nvSpPr>
      <xdr:spPr>
        <a:xfrm>
          <a:off x="388136" y="85033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陸上競技場・野球場・球技場】&#10;有形固定資産減価償却率グラフ枠">
          <a:extLst>
            <a:ext uri="{FF2B5EF4-FFF2-40B4-BE49-F238E27FC236}">
              <a16:creationId xmlns:a16="http://schemas.microsoft.com/office/drawing/2014/main" id="{5A6CEC81-AFFA-4AF0-A486-8519E40D9F06}"/>
            </a:ext>
          </a:extLst>
        </xdr:cNvPr>
        <xdr:cNvSpPr/>
      </xdr:nvSpPr>
      <xdr:spPr>
        <a:xfrm>
          <a:off x="6858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56</xdr:row>
      <xdr:rowOff>74295</xdr:rowOff>
    </xdr:from>
    <xdr:to>
      <xdr:col>24</xdr:col>
      <xdr:colOff>62865</xdr:colOff>
      <xdr:row>62</xdr:row>
      <xdr:rowOff>139065</xdr:rowOff>
    </xdr:to>
    <xdr:cxnSp macro="">
      <xdr:nvCxnSpPr>
        <xdr:cNvPr id="162" name="直線コネクタ 161">
          <a:extLst>
            <a:ext uri="{FF2B5EF4-FFF2-40B4-BE49-F238E27FC236}">
              <a16:creationId xmlns:a16="http://schemas.microsoft.com/office/drawing/2014/main" id="{6EEF8F7F-F463-42B5-BDB1-E83F1496A486}"/>
            </a:ext>
          </a:extLst>
        </xdr:cNvPr>
        <xdr:cNvCxnSpPr/>
      </xdr:nvCxnSpPr>
      <xdr:spPr>
        <a:xfrm flipV="1">
          <a:off x="4179570" y="9142095"/>
          <a:ext cx="1270" cy="1039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142892</xdr:rowOff>
    </xdr:from>
    <xdr:ext cx="405111" cy="259045"/>
    <xdr:sp macro="" textlink="">
      <xdr:nvSpPr>
        <xdr:cNvPr id="163" name="【陸上競技場・野球場・球技場】&#10;有形固定資産減価償却率最小値テキスト">
          <a:extLst>
            <a:ext uri="{FF2B5EF4-FFF2-40B4-BE49-F238E27FC236}">
              <a16:creationId xmlns:a16="http://schemas.microsoft.com/office/drawing/2014/main" id="{98942283-9320-4C4D-AEB8-3D6C98445510}"/>
            </a:ext>
          </a:extLst>
        </xdr:cNvPr>
        <xdr:cNvSpPr txBox="1"/>
      </xdr:nvSpPr>
      <xdr:spPr>
        <a:xfrm>
          <a:off x="4229100" y="1017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139065</xdr:rowOff>
    </xdr:from>
    <xdr:to>
      <xdr:col>24</xdr:col>
      <xdr:colOff>152400</xdr:colOff>
      <xdr:row>62</xdr:row>
      <xdr:rowOff>139065</xdr:rowOff>
    </xdr:to>
    <xdr:cxnSp macro="">
      <xdr:nvCxnSpPr>
        <xdr:cNvPr id="164" name="直線コネクタ 163">
          <a:extLst>
            <a:ext uri="{FF2B5EF4-FFF2-40B4-BE49-F238E27FC236}">
              <a16:creationId xmlns:a16="http://schemas.microsoft.com/office/drawing/2014/main" id="{629CE6E5-16AE-43E8-8FF5-5E7D6CE89EB3}"/>
            </a:ext>
          </a:extLst>
        </xdr:cNvPr>
        <xdr:cNvCxnSpPr/>
      </xdr:nvCxnSpPr>
      <xdr:spPr>
        <a:xfrm>
          <a:off x="4105275" y="1018159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20972</xdr:rowOff>
    </xdr:from>
    <xdr:ext cx="405111" cy="259045"/>
    <xdr:sp macro="" textlink="">
      <xdr:nvSpPr>
        <xdr:cNvPr id="165" name="【陸上競技場・野球場・球技場】&#10;有形固定資産減価償却率最大値テキスト">
          <a:extLst>
            <a:ext uri="{FF2B5EF4-FFF2-40B4-BE49-F238E27FC236}">
              <a16:creationId xmlns:a16="http://schemas.microsoft.com/office/drawing/2014/main" id="{CFDB7D85-C8F7-4B2F-9EF1-BA32FD8F1D25}"/>
            </a:ext>
          </a:extLst>
        </xdr:cNvPr>
        <xdr:cNvSpPr txBox="1"/>
      </xdr:nvSpPr>
      <xdr:spPr>
        <a:xfrm>
          <a:off x="4229100" y="892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74295</xdr:rowOff>
    </xdr:from>
    <xdr:to>
      <xdr:col>24</xdr:col>
      <xdr:colOff>152400</xdr:colOff>
      <xdr:row>56</xdr:row>
      <xdr:rowOff>74295</xdr:rowOff>
    </xdr:to>
    <xdr:cxnSp macro="">
      <xdr:nvCxnSpPr>
        <xdr:cNvPr id="166" name="直線コネクタ 165">
          <a:extLst>
            <a:ext uri="{FF2B5EF4-FFF2-40B4-BE49-F238E27FC236}">
              <a16:creationId xmlns:a16="http://schemas.microsoft.com/office/drawing/2014/main" id="{CBEFA4A4-5323-4D87-AB7E-D1D13B386B9B}"/>
            </a:ext>
          </a:extLst>
        </xdr:cNvPr>
        <xdr:cNvCxnSpPr/>
      </xdr:nvCxnSpPr>
      <xdr:spPr>
        <a:xfrm>
          <a:off x="4105275" y="914209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143527</xdr:rowOff>
    </xdr:from>
    <xdr:ext cx="405111" cy="259045"/>
    <xdr:sp macro="" textlink="">
      <xdr:nvSpPr>
        <xdr:cNvPr id="167" name="【陸上競技場・野球場・球技場】&#10;有形固定資産減価償却率平均値テキスト">
          <a:extLst>
            <a:ext uri="{FF2B5EF4-FFF2-40B4-BE49-F238E27FC236}">
              <a16:creationId xmlns:a16="http://schemas.microsoft.com/office/drawing/2014/main" id="{60A952AF-6798-4EE3-80B5-01E9FC0D64A6}"/>
            </a:ext>
          </a:extLst>
        </xdr:cNvPr>
        <xdr:cNvSpPr txBox="1"/>
      </xdr:nvSpPr>
      <xdr:spPr>
        <a:xfrm>
          <a:off x="4229100" y="9370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120650</xdr:rowOff>
    </xdr:from>
    <xdr:to>
      <xdr:col>24</xdr:col>
      <xdr:colOff>114300</xdr:colOff>
      <xdr:row>59</xdr:row>
      <xdr:rowOff>50800</xdr:rowOff>
    </xdr:to>
    <xdr:sp macro="" textlink="">
      <xdr:nvSpPr>
        <xdr:cNvPr id="168" name="フローチャート: 判断 167">
          <a:extLst>
            <a:ext uri="{FF2B5EF4-FFF2-40B4-BE49-F238E27FC236}">
              <a16:creationId xmlns:a16="http://schemas.microsoft.com/office/drawing/2014/main" id="{71CD3A4E-A7BA-4D82-8842-1D0252A9E5D0}"/>
            </a:ext>
          </a:extLst>
        </xdr:cNvPr>
        <xdr:cNvSpPr/>
      </xdr:nvSpPr>
      <xdr:spPr>
        <a:xfrm>
          <a:off x="4124325" y="95154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105410</xdr:rowOff>
    </xdr:from>
    <xdr:to>
      <xdr:col>20</xdr:col>
      <xdr:colOff>38100</xdr:colOff>
      <xdr:row>59</xdr:row>
      <xdr:rowOff>35560</xdr:rowOff>
    </xdr:to>
    <xdr:sp macro="" textlink="">
      <xdr:nvSpPr>
        <xdr:cNvPr id="169" name="フローチャート: 判断 168">
          <a:extLst>
            <a:ext uri="{FF2B5EF4-FFF2-40B4-BE49-F238E27FC236}">
              <a16:creationId xmlns:a16="http://schemas.microsoft.com/office/drawing/2014/main" id="{94B6B12F-4EAE-46D5-8347-E9408AB472C7}"/>
            </a:ext>
          </a:extLst>
        </xdr:cNvPr>
        <xdr:cNvSpPr/>
      </xdr:nvSpPr>
      <xdr:spPr>
        <a:xfrm>
          <a:off x="3381375" y="949388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88265</xdr:rowOff>
    </xdr:from>
    <xdr:to>
      <xdr:col>15</xdr:col>
      <xdr:colOff>101600</xdr:colOff>
      <xdr:row>59</xdr:row>
      <xdr:rowOff>18415</xdr:rowOff>
    </xdr:to>
    <xdr:sp macro="" textlink="">
      <xdr:nvSpPr>
        <xdr:cNvPr id="170" name="フローチャート: 判断 169">
          <a:extLst>
            <a:ext uri="{FF2B5EF4-FFF2-40B4-BE49-F238E27FC236}">
              <a16:creationId xmlns:a16="http://schemas.microsoft.com/office/drawing/2014/main" id="{BF59AE05-C5AC-4E0A-8081-5A2E451DB216}"/>
            </a:ext>
          </a:extLst>
        </xdr:cNvPr>
        <xdr:cNvSpPr/>
      </xdr:nvSpPr>
      <xdr:spPr>
        <a:xfrm>
          <a:off x="2571750" y="947674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48260</xdr:rowOff>
    </xdr:from>
    <xdr:to>
      <xdr:col>10</xdr:col>
      <xdr:colOff>165100</xdr:colOff>
      <xdr:row>58</xdr:row>
      <xdr:rowOff>149860</xdr:rowOff>
    </xdr:to>
    <xdr:sp macro="" textlink="">
      <xdr:nvSpPr>
        <xdr:cNvPr id="171" name="フローチャート: 判断 170">
          <a:extLst>
            <a:ext uri="{FF2B5EF4-FFF2-40B4-BE49-F238E27FC236}">
              <a16:creationId xmlns:a16="http://schemas.microsoft.com/office/drawing/2014/main" id="{3B92F0A9-A192-4A8B-AE4A-9148776E2755}"/>
            </a:ext>
          </a:extLst>
        </xdr:cNvPr>
        <xdr:cNvSpPr/>
      </xdr:nvSpPr>
      <xdr:spPr>
        <a:xfrm>
          <a:off x="1781175" y="943673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162560</xdr:rowOff>
    </xdr:from>
    <xdr:to>
      <xdr:col>6</xdr:col>
      <xdr:colOff>38100</xdr:colOff>
      <xdr:row>59</xdr:row>
      <xdr:rowOff>92710</xdr:rowOff>
    </xdr:to>
    <xdr:sp macro="" textlink="">
      <xdr:nvSpPr>
        <xdr:cNvPr id="172" name="フローチャート: 判断 171">
          <a:extLst>
            <a:ext uri="{FF2B5EF4-FFF2-40B4-BE49-F238E27FC236}">
              <a16:creationId xmlns:a16="http://schemas.microsoft.com/office/drawing/2014/main" id="{255C774D-9547-44DF-BC16-4C334C36A68C}"/>
            </a:ext>
          </a:extLst>
        </xdr:cNvPr>
        <xdr:cNvSpPr/>
      </xdr:nvSpPr>
      <xdr:spPr>
        <a:xfrm>
          <a:off x="981075" y="955103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90FFA0C2-EF4D-43A6-9A2D-06F59A8F13C0}"/>
            </a:ext>
          </a:extLst>
        </xdr:cNvPr>
        <xdr:cNvSpPr txBox="1"/>
      </xdr:nvSpPr>
      <xdr:spPr>
        <a:xfrm>
          <a:off x="40100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D2F43EE7-12BC-4319-9D2A-1A749835884B}"/>
            </a:ext>
          </a:extLst>
        </xdr:cNvPr>
        <xdr:cNvSpPr txBox="1"/>
      </xdr:nvSpPr>
      <xdr:spPr>
        <a:xfrm>
          <a:off x="32575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7DC77D1A-5AFF-4242-857A-6FADB4215179}"/>
            </a:ext>
          </a:extLst>
        </xdr:cNvPr>
        <xdr:cNvSpPr txBox="1"/>
      </xdr:nvSpPr>
      <xdr:spPr>
        <a:xfrm>
          <a:off x="24479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E3C65D4C-C85F-4DB8-84FF-5771AB6ECFB8}"/>
            </a:ext>
          </a:extLst>
        </xdr:cNvPr>
        <xdr:cNvSpPr txBox="1"/>
      </xdr:nvSpPr>
      <xdr:spPr>
        <a:xfrm>
          <a:off x="1657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854831EB-EE34-49FC-B8DA-12F8962D836A}"/>
            </a:ext>
          </a:extLst>
        </xdr:cNvPr>
        <xdr:cNvSpPr txBox="1"/>
      </xdr:nvSpPr>
      <xdr:spPr>
        <a:xfrm>
          <a:off x="857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46355</xdr:rowOff>
    </xdr:from>
    <xdr:to>
      <xdr:col>24</xdr:col>
      <xdr:colOff>114300</xdr:colOff>
      <xdr:row>59</xdr:row>
      <xdr:rowOff>147955</xdr:rowOff>
    </xdr:to>
    <xdr:sp macro="" textlink="">
      <xdr:nvSpPr>
        <xdr:cNvPr id="178" name="楕円 177">
          <a:extLst>
            <a:ext uri="{FF2B5EF4-FFF2-40B4-BE49-F238E27FC236}">
              <a16:creationId xmlns:a16="http://schemas.microsoft.com/office/drawing/2014/main" id="{28AA2DD0-F6DE-447E-8CC7-64796D89BE16}"/>
            </a:ext>
          </a:extLst>
        </xdr:cNvPr>
        <xdr:cNvSpPr/>
      </xdr:nvSpPr>
      <xdr:spPr>
        <a:xfrm>
          <a:off x="4124325" y="960310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24782</xdr:rowOff>
    </xdr:from>
    <xdr:ext cx="405111" cy="259045"/>
    <xdr:sp macro="" textlink="">
      <xdr:nvSpPr>
        <xdr:cNvPr id="179" name="【陸上競技場・野球場・球技場】&#10;有形固定資産減価償却率該当値テキスト">
          <a:extLst>
            <a:ext uri="{FF2B5EF4-FFF2-40B4-BE49-F238E27FC236}">
              <a16:creationId xmlns:a16="http://schemas.microsoft.com/office/drawing/2014/main" id="{791CCA09-F7B8-4297-9F2F-8FB5B8AF7FE7}"/>
            </a:ext>
          </a:extLst>
        </xdr:cNvPr>
        <xdr:cNvSpPr txBox="1"/>
      </xdr:nvSpPr>
      <xdr:spPr>
        <a:xfrm>
          <a:off x="4229100" y="9581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6350</xdr:rowOff>
    </xdr:from>
    <xdr:to>
      <xdr:col>20</xdr:col>
      <xdr:colOff>38100</xdr:colOff>
      <xdr:row>59</xdr:row>
      <xdr:rowOff>107950</xdr:rowOff>
    </xdr:to>
    <xdr:sp macro="" textlink="">
      <xdr:nvSpPr>
        <xdr:cNvPr id="180" name="楕円 179">
          <a:extLst>
            <a:ext uri="{FF2B5EF4-FFF2-40B4-BE49-F238E27FC236}">
              <a16:creationId xmlns:a16="http://schemas.microsoft.com/office/drawing/2014/main" id="{5FDA2912-B5BC-485A-9B2E-1A93C68FF7F8}"/>
            </a:ext>
          </a:extLst>
        </xdr:cNvPr>
        <xdr:cNvSpPr/>
      </xdr:nvSpPr>
      <xdr:spPr>
        <a:xfrm>
          <a:off x="3381375" y="95631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57150</xdr:rowOff>
    </xdr:from>
    <xdr:to>
      <xdr:col>24</xdr:col>
      <xdr:colOff>63500</xdr:colOff>
      <xdr:row>59</xdr:row>
      <xdr:rowOff>97155</xdr:rowOff>
    </xdr:to>
    <xdr:cxnSp macro="">
      <xdr:nvCxnSpPr>
        <xdr:cNvPr id="181" name="直線コネクタ 180">
          <a:extLst>
            <a:ext uri="{FF2B5EF4-FFF2-40B4-BE49-F238E27FC236}">
              <a16:creationId xmlns:a16="http://schemas.microsoft.com/office/drawing/2014/main" id="{F2450555-9917-4112-BFCA-49888F7A785D}"/>
            </a:ext>
          </a:extLst>
        </xdr:cNvPr>
        <xdr:cNvCxnSpPr/>
      </xdr:nvCxnSpPr>
      <xdr:spPr>
        <a:xfrm>
          <a:off x="3429000" y="9610725"/>
          <a:ext cx="752475"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133985</xdr:rowOff>
    </xdr:from>
    <xdr:to>
      <xdr:col>15</xdr:col>
      <xdr:colOff>101600</xdr:colOff>
      <xdr:row>59</xdr:row>
      <xdr:rowOff>64135</xdr:rowOff>
    </xdr:to>
    <xdr:sp macro="" textlink="">
      <xdr:nvSpPr>
        <xdr:cNvPr id="182" name="楕円 181">
          <a:extLst>
            <a:ext uri="{FF2B5EF4-FFF2-40B4-BE49-F238E27FC236}">
              <a16:creationId xmlns:a16="http://schemas.microsoft.com/office/drawing/2014/main" id="{6979F6F8-AD55-4351-BAF1-A9A922DE1E41}"/>
            </a:ext>
          </a:extLst>
        </xdr:cNvPr>
        <xdr:cNvSpPr/>
      </xdr:nvSpPr>
      <xdr:spPr>
        <a:xfrm>
          <a:off x="2571750" y="95256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13335</xdr:rowOff>
    </xdr:from>
    <xdr:to>
      <xdr:col>19</xdr:col>
      <xdr:colOff>177800</xdr:colOff>
      <xdr:row>59</xdr:row>
      <xdr:rowOff>57150</xdr:rowOff>
    </xdr:to>
    <xdr:cxnSp macro="">
      <xdr:nvCxnSpPr>
        <xdr:cNvPr id="183" name="直線コネクタ 182">
          <a:extLst>
            <a:ext uri="{FF2B5EF4-FFF2-40B4-BE49-F238E27FC236}">
              <a16:creationId xmlns:a16="http://schemas.microsoft.com/office/drawing/2014/main" id="{6C6D3B97-F59D-4235-9B35-A331AF26A273}"/>
            </a:ext>
          </a:extLst>
        </xdr:cNvPr>
        <xdr:cNvCxnSpPr/>
      </xdr:nvCxnSpPr>
      <xdr:spPr>
        <a:xfrm>
          <a:off x="2619375" y="9563735"/>
          <a:ext cx="809625"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90170</xdr:rowOff>
    </xdr:from>
    <xdr:to>
      <xdr:col>10</xdr:col>
      <xdr:colOff>165100</xdr:colOff>
      <xdr:row>59</xdr:row>
      <xdr:rowOff>20320</xdr:rowOff>
    </xdr:to>
    <xdr:sp macro="" textlink="">
      <xdr:nvSpPr>
        <xdr:cNvPr id="184" name="楕円 183">
          <a:extLst>
            <a:ext uri="{FF2B5EF4-FFF2-40B4-BE49-F238E27FC236}">
              <a16:creationId xmlns:a16="http://schemas.microsoft.com/office/drawing/2014/main" id="{B5B7DEB3-5D72-464A-BD4B-97505B33E132}"/>
            </a:ext>
          </a:extLst>
        </xdr:cNvPr>
        <xdr:cNvSpPr/>
      </xdr:nvSpPr>
      <xdr:spPr>
        <a:xfrm>
          <a:off x="1781175" y="947864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140970</xdr:rowOff>
    </xdr:from>
    <xdr:to>
      <xdr:col>15</xdr:col>
      <xdr:colOff>50800</xdr:colOff>
      <xdr:row>59</xdr:row>
      <xdr:rowOff>13335</xdr:rowOff>
    </xdr:to>
    <xdr:cxnSp macro="">
      <xdr:nvCxnSpPr>
        <xdr:cNvPr id="185" name="直線コネクタ 184">
          <a:extLst>
            <a:ext uri="{FF2B5EF4-FFF2-40B4-BE49-F238E27FC236}">
              <a16:creationId xmlns:a16="http://schemas.microsoft.com/office/drawing/2014/main" id="{1EEF8D8C-3F6A-4D4A-81F8-B2790E1A1D1F}"/>
            </a:ext>
          </a:extLst>
        </xdr:cNvPr>
        <xdr:cNvCxnSpPr/>
      </xdr:nvCxnSpPr>
      <xdr:spPr>
        <a:xfrm>
          <a:off x="1828800" y="9535795"/>
          <a:ext cx="790575"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52087</xdr:rowOff>
    </xdr:from>
    <xdr:ext cx="405111" cy="259045"/>
    <xdr:sp macro="" textlink="">
      <xdr:nvSpPr>
        <xdr:cNvPr id="186" name="n_1aveValue【陸上競技場・野球場・球技場】&#10;有形固定資産減価償却率">
          <a:extLst>
            <a:ext uri="{FF2B5EF4-FFF2-40B4-BE49-F238E27FC236}">
              <a16:creationId xmlns:a16="http://schemas.microsoft.com/office/drawing/2014/main" id="{15082FC1-C14A-4B1D-B5C5-F4311DD7B1CB}"/>
            </a:ext>
          </a:extLst>
        </xdr:cNvPr>
        <xdr:cNvSpPr txBox="1"/>
      </xdr:nvSpPr>
      <xdr:spPr>
        <a:xfrm>
          <a:off x="3239144" y="9278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34942</xdr:rowOff>
    </xdr:from>
    <xdr:ext cx="405111" cy="259045"/>
    <xdr:sp macro="" textlink="">
      <xdr:nvSpPr>
        <xdr:cNvPr id="187" name="n_2aveValue【陸上競技場・野球場・球技場】&#10;有形固定資産減価償却率">
          <a:extLst>
            <a:ext uri="{FF2B5EF4-FFF2-40B4-BE49-F238E27FC236}">
              <a16:creationId xmlns:a16="http://schemas.microsoft.com/office/drawing/2014/main" id="{78554D75-654E-4CD3-8716-D1938BCC7E81}"/>
            </a:ext>
          </a:extLst>
        </xdr:cNvPr>
        <xdr:cNvSpPr txBox="1"/>
      </xdr:nvSpPr>
      <xdr:spPr>
        <a:xfrm>
          <a:off x="2439044" y="926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166387</xdr:rowOff>
    </xdr:from>
    <xdr:ext cx="405111" cy="259045"/>
    <xdr:sp macro="" textlink="">
      <xdr:nvSpPr>
        <xdr:cNvPr id="188" name="n_3aveValue【陸上競技場・野球場・球技場】&#10;有形固定資産減価償却率">
          <a:extLst>
            <a:ext uri="{FF2B5EF4-FFF2-40B4-BE49-F238E27FC236}">
              <a16:creationId xmlns:a16="http://schemas.microsoft.com/office/drawing/2014/main" id="{D88920AF-0B44-49A6-844F-733A272F28E7}"/>
            </a:ext>
          </a:extLst>
        </xdr:cNvPr>
        <xdr:cNvSpPr txBox="1"/>
      </xdr:nvSpPr>
      <xdr:spPr>
        <a:xfrm>
          <a:off x="1648469" y="9231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109237</xdr:rowOff>
    </xdr:from>
    <xdr:ext cx="405111" cy="259045"/>
    <xdr:sp macro="" textlink="">
      <xdr:nvSpPr>
        <xdr:cNvPr id="189" name="n_4aveValue【陸上競技場・野球場・球技場】&#10;有形固定資産減価償却率">
          <a:extLst>
            <a:ext uri="{FF2B5EF4-FFF2-40B4-BE49-F238E27FC236}">
              <a16:creationId xmlns:a16="http://schemas.microsoft.com/office/drawing/2014/main" id="{FAFA3D54-7591-4E64-8402-99ED961F2813}"/>
            </a:ext>
          </a:extLst>
        </xdr:cNvPr>
        <xdr:cNvSpPr txBox="1"/>
      </xdr:nvSpPr>
      <xdr:spPr>
        <a:xfrm>
          <a:off x="848369" y="9335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99077</xdr:rowOff>
    </xdr:from>
    <xdr:ext cx="405111" cy="259045"/>
    <xdr:sp macro="" textlink="">
      <xdr:nvSpPr>
        <xdr:cNvPr id="190" name="n_1mainValue【陸上競技場・野球場・球技場】&#10;有形固定資産減価償却率">
          <a:extLst>
            <a:ext uri="{FF2B5EF4-FFF2-40B4-BE49-F238E27FC236}">
              <a16:creationId xmlns:a16="http://schemas.microsoft.com/office/drawing/2014/main" id="{DC4ACABA-3B12-47C5-9986-E7758803C90B}"/>
            </a:ext>
          </a:extLst>
        </xdr:cNvPr>
        <xdr:cNvSpPr txBox="1"/>
      </xdr:nvSpPr>
      <xdr:spPr>
        <a:xfrm>
          <a:off x="3239144" y="9655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55262</xdr:rowOff>
    </xdr:from>
    <xdr:ext cx="405111" cy="259045"/>
    <xdr:sp macro="" textlink="">
      <xdr:nvSpPr>
        <xdr:cNvPr id="191" name="n_2mainValue【陸上競技場・野球場・球技場】&#10;有形固定資産減価償却率">
          <a:extLst>
            <a:ext uri="{FF2B5EF4-FFF2-40B4-BE49-F238E27FC236}">
              <a16:creationId xmlns:a16="http://schemas.microsoft.com/office/drawing/2014/main" id="{C55F93BE-A44C-4FB0-A22A-682BAE17603C}"/>
            </a:ext>
          </a:extLst>
        </xdr:cNvPr>
        <xdr:cNvSpPr txBox="1"/>
      </xdr:nvSpPr>
      <xdr:spPr>
        <a:xfrm>
          <a:off x="2439044" y="9608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11447</xdr:rowOff>
    </xdr:from>
    <xdr:ext cx="405111" cy="259045"/>
    <xdr:sp macro="" textlink="">
      <xdr:nvSpPr>
        <xdr:cNvPr id="192" name="n_3mainValue【陸上競技場・野球場・球技場】&#10;有形固定資産減価償却率">
          <a:extLst>
            <a:ext uri="{FF2B5EF4-FFF2-40B4-BE49-F238E27FC236}">
              <a16:creationId xmlns:a16="http://schemas.microsoft.com/office/drawing/2014/main" id="{3001137E-59FA-44E7-BF69-F4A86AD07C19}"/>
            </a:ext>
          </a:extLst>
        </xdr:cNvPr>
        <xdr:cNvSpPr txBox="1"/>
      </xdr:nvSpPr>
      <xdr:spPr>
        <a:xfrm>
          <a:off x="1648469" y="956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3" name="正方形/長方形 192">
          <a:extLst>
            <a:ext uri="{FF2B5EF4-FFF2-40B4-BE49-F238E27FC236}">
              <a16:creationId xmlns:a16="http://schemas.microsoft.com/office/drawing/2014/main" id="{785BC34A-72A3-4AD7-AD84-20518F189236}"/>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194" name="正方形/長方形 193">
          <a:extLst>
            <a:ext uri="{FF2B5EF4-FFF2-40B4-BE49-F238E27FC236}">
              <a16:creationId xmlns:a16="http://schemas.microsoft.com/office/drawing/2014/main" id="{49CDFB33-E6F8-4714-B8EE-27F752EE5CC6}"/>
            </a:ext>
          </a:extLst>
        </xdr:cNvPr>
        <xdr:cNvSpPr/>
      </xdr:nvSpPr>
      <xdr:spPr>
        <a:xfrm>
          <a:off x="6410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195" name="正方形/長方形 194">
          <a:extLst>
            <a:ext uri="{FF2B5EF4-FFF2-40B4-BE49-F238E27FC236}">
              <a16:creationId xmlns:a16="http://schemas.microsoft.com/office/drawing/2014/main" id="{3DC8F2A1-467A-4993-B6AB-CB44173A8DDE}"/>
            </a:ext>
          </a:extLst>
        </xdr:cNvPr>
        <xdr:cNvSpPr/>
      </xdr:nvSpPr>
      <xdr:spPr>
        <a:xfrm>
          <a:off x="6410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50</xdr:row>
      <xdr:rowOff>88900</xdr:rowOff>
    </xdr:from>
    <xdr:to>
      <xdr:col>54</xdr:col>
      <xdr:colOff>0</xdr:colOff>
      <xdr:row>52</xdr:row>
      <xdr:rowOff>0</xdr:rowOff>
    </xdr:to>
    <xdr:sp macro="" textlink="">
      <xdr:nvSpPr>
        <xdr:cNvPr id="196" name="正方形/長方形 195">
          <a:extLst>
            <a:ext uri="{FF2B5EF4-FFF2-40B4-BE49-F238E27FC236}">
              <a16:creationId xmlns:a16="http://schemas.microsoft.com/office/drawing/2014/main" id="{9943A3C6-2EB9-47DA-B36E-B7F7450AFDF0}"/>
            </a:ext>
          </a:extLst>
        </xdr:cNvPr>
        <xdr:cNvSpPr/>
      </xdr:nvSpPr>
      <xdr:spPr>
        <a:xfrm>
          <a:off x="78867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51</xdr:row>
      <xdr:rowOff>120650</xdr:rowOff>
    </xdr:from>
    <xdr:to>
      <xdr:col>54</xdr:col>
      <xdr:colOff>0</xdr:colOff>
      <xdr:row>53</xdr:row>
      <xdr:rowOff>31750</xdr:rowOff>
    </xdr:to>
    <xdr:sp macro="" textlink="">
      <xdr:nvSpPr>
        <xdr:cNvPr id="197" name="正方形/長方形 196">
          <a:extLst>
            <a:ext uri="{FF2B5EF4-FFF2-40B4-BE49-F238E27FC236}">
              <a16:creationId xmlns:a16="http://schemas.microsoft.com/office/drawing/2014/main" id="{F284B808-E2BC-4B25-B12F-CE1E736845FA}"/>
            </a:ext>
          </a:extLst>
        </xdr:cNvPr>
        <xdr:cNvSpPr/>
      </xdr:nvSpPr>
      <xdr:spPr>
        <a:xfrm>
          <a:off x="78867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a:extLst>
            <a:ext uri="{FF2B5EF4-FFF2-40B4-BE49-F238E27FC236}">
              <a16:creationId xmlns:a16="http://schemas.microsoft.com/office/drawing/2014/main" id="{47D1410F-7464-4F4A-85F3-26352AA3EB6E}"/>
            </a:ext>
          </a:extLst>
        </xdr:cNvPr>
        <xdr:cNvSpPr/>
      </xdr:nvSpPr>
      <xdr:spPr>
        <a:xfrm>
          <a:off x="59531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a:extLst>
            <a:ext uri="{FF2B5EF4-FFF2-40B4-BE49-F238E27FC236}">
              <a16:creationId xmlns:a16="http://schemas.microsoft.com/office/drawing/2014/main" id="{9717B61E-3152-4AC8-9335-5BDF518458FF}"/>
            </a:ext>
          </a:extLst>
        </xdr:cNvPr>
        <xdr:cNvSpPr txBox="1"/>
      </xdr:nvSpPr>
      <xdr:spPr>
        <a:xfrm>
          <a:off x="5915025"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a:extLst>
            <a:ext uri="{FF2B5EF4-FFF2-40B4-BE49-F238E27FC236}">
              <a16:creationId xmlns:a16="http://schemas.microsoft.com/office/drawing/2014/main" id="{103FC8BC-88EE-42AD-8417-4D0A177863BE}"/>
            </a:ext>
          </a:extLst>
        </xdr:cNvPr>
        <xdr:cNvCxnSpPr/>
      </xdr:nvCxnSpPr>
      <xdr:spPr>
        <a:xfrm>
          <a:off x="5953125" y="10801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1" name="直線コネクタ 200">
          <a:extLst>
            <a:ext uri="{FF2B5EF4-FFF2-40B4-BE49-F238E27FC236}">
              <a16:creationId xmlns:a16="http://schemas.microsoft.com/office/drawing/2014/main" id="{3E7E4A67-1F25-4ACA-9FFD-6125EECDB3D8}"/>
            </a:ext>
          </a:extLst>
        </xdr:cNvPr>
        <xdr:cNvCxnSpPr/>
      </xdr:nvCxnSpPr>
      <xdr:spPr>
        <a:xfrm>
          <a:off x="5953125" y="104938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2" name="テキスト ボックス 201">
          <a:extLst>
            <a:ext uri="{FF2B5EF4-FFF2-40B4-BE49-F238E27FC236}">
              <a16:creationId xmlns:a16="http://schemas.microsoft.com/office/drawing/2014/main" id="{D3DFCC74-C927-443F-9725-4BCBB678DC61}"/>
            </a:ext>
          </a:extLst>
        </xdr:cNvPr>
        <xdr:cNvSpPr txBox="1"/>
      </xdr:nvSpPr>
      <xdr:spPr>
        <a:xfrm>
          <a:off x="5527221" y="103643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3" name="直線コネクタ 202">
          <a:extLst>
            <a:ext uri="{FF2B5EF4-FFF2-40B4-BE49-F238E27FC236}">
              <a16:creationId xmlns:a16="http://schemas.microsoft.com/office/drawing/2014/main" id="{A72EA3D6-1F03-43F1-92F4-6D00F7E80B01}"/>
            </a:ext>
          </a:extLst>
        </xdr:cNvPr>
        <xdr:cNvCxnSpPr/>
      </xdr:nvCxnSpPr>
      <xdr:spPr>
        <a:xfrm>
          <a:off x="5953125" y="1018313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04" name="テキスト ボックス 203">
          <a:extLst>
            <a:ext uri="{FF2B5EF4-FFF2-40B4-BE49-F238E27FC236}">
              <a16:creationId xmlns:a16="http://schemas.microsoft.com/office/drawing/2014/main" id="{6DE2C0A6-85D4-4807-9030-B66D3ECC04F2}"/>
            </a:ext>
          </a:extLst>
        </xdr:cNvPr>
        <xdr:cNvSpPr txBox="1"/>
      </xdr:nvSpPr>
      <xdr:spPr>
        <a:xfrm>
          <a:off x="5527221" y="100472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5" name="直線コネクタ 204">
          <a:extLst>
            <a:ext uri="{FF2B5EF4-FFF2-40B4-BE49-F238E27FC236}">
              <a16:creationId xmlns:a16="http://schemas.microsoft.com/office/drawing/2014/main" id="{E7E162C2-7DB8-4E64-9AE5-F83BCAE75713}"/>
            </a:ext>
          </a:extLst>
        </xdr:cNvPr>
        <xdr:cNvCxnSpPr/>
      </xdr:nvCxnSpPr>
      <xdr:spPr>
        <a:xfrm>
          <a:off x="5953125" y="987561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06" name="テキスト ボックス 205">
          <a:extLst>
            <a:ext uri="{FF2B5EF4-FFF2-40B4-BE49-F238E27FC236}">
              <a16:creationId xmlns:a16="http://schemas.microsoft.com/office/drawing/2014/main" id="{B005ABFD-2E64-4E0E-94AB-3A0775CAF2B3}"/>
            </a:ext>
          </a:extLst>
        </xdr:cNvPr>
        <xdr:cNvSpPr txBox="1"/>
      </xdr:nvSpPr>
      <xdr:spPr>
        <a:xfrm>
          <a:off x="5527221" y="9736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7" name="直線コネクタ 206">
          <a:extLst>
            <a:ext uri="{FF2B5EF4-FFF2-40B4-BE49-F238E27FC236}">
              <a16:creationId xmlns:a16="http://schemas.microsoft.com/office/drawing/2014/main" id="{A3D36D08-6A0E-4A04-8BCD-7E2C059F49DC}"/>
            </a:ext>
          </a:extLst>
        </xdr:cNvPr>
        <xdr:cNvCxnSpPr/>
      </xdr:nvCxnSpPr>
      <xdr:spPr>
        <a:xfrm>
          <a:off x="5953125" y="95649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08" name="テキスト ボックス 207">
          <a:extLst>
            <a:ext uri="{FF2B5EF4-FFF2-40B4-BE49-F238E27FC236}">
              <a16:creationId xmlns:a16="http://schemas.microsoft.com/office/drawing/2014/main" id="{2C8EF2DD-1358-44B9-B99E-3B2AF1AEA384}"/>
            </a:ext>
          </a:extLst>
        </xdr:cNvPr>
        <xdr:cNvSpPr txBox="1"/>
      </xdr:nvSpPr>
      <xdr:spPr>
        <a:xfrm>
          <a:off x="5527221" y="94290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9" name="直線コネクタ 208">
          <a:extLst>
            <a:ext uri="{FF2B5EF4-FFF2-40B4-BE49-F238E27FC236}">
              <a16:creationId xmlns:a16="http://schemas.microsoft.com/office/drawing/2014/main" id="{A075F643-F0A8-4C60-A59E-A7AEBF9909C8}"/>
            </a:ext>
          </a:extLst>
        </xdr:cNvPr>
        <xdr:cNvCxnSpPr/>
      </xdr:nvCxnSpPr>
      <xdr:spPr>
        <a:xfrm>
          <a:off x="5953125" y="92573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0" name="テキスト ボックス 209">
          <a:extLst>
            <a:ext uri="{FF2B5EF4-FFF2-40B4-BE49-F238E27FC236}">
              <a16:creationId xmlns:a16="http://schemas.microsoft.com/office/drawing/2014/main" id="{AF541CCB-219D-4AB3-807C-8BB934E139B6}"/>
            </a:ext>
          </a:extLst>
        </xdr:cNvPr>
        <xdr:cNvSpPr txBox="1"/>
      </xdr:nvSpPr>
      <xdr:spPr>
        <a:xfrm>
          <a:off x="5527221" y="91183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1" name="直線コネクタ 210">
          <a:extLst>
            <a:ext uri="{FF2B5EF4-FFF2-40B4-BE49-F238E27FC236}">
              <a16:creationId xmlns:a16="http://schemas.microsoft.com/office/drawing/2014/main" id="{A4A5AB77-6461-477B-9171-97FC71169971}"/>
            </a:ext>
          </a:extLst>
        </xdr:cNvPr>
        <xdr:cNvCxnSpPr/>
      </xdr:nvCxnSpPr>
      <xdr:spPr>
        <a:xfrm>
          <a:off x="5953125" y="894669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2" name="テキスト ボックス 211">
          <a:extLst>
            <a:ext uri="{FF2B5EF4-FFF2-40B4-BE49-F238E27FC236}">
              <a16:creationId xmlns:a16="http://schemas.microsoft.com/office/drawing/2014/main" id="{7E280EA2-02B4-419A-8783-7537D77D67E3}"/>
            </a:ext>
          </a:extLst>
        </xdr:cNvPr>
        <xdr:cNvSpPr txBox="1"/>
      </xdr:nvSpPr>
      <xdr:spPr>
        <a:xfrm>
          <a:off x="5527221" y="881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a:extLst>
            <a:ext uri="{FF2B5EF4-FFF2-40B4-BE49-F238E27FC236}">
              <a16:creationId xmlns:a16="http://schemas.microsoft.com/office/drawing/2014/main" id="{BB330AC7-78B2-4076-906C-00CF6A170203}"/>
            </a:ext>
          </a:extLst>
        </xdr:cNvPr>
        <xdr:cNvCxnSpPr/>
      </xdr:nvCxnSpPr>
      <xdr:spPr>
        <a:xfrm>
          <a:off x="5953125" y="8639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4" name="テキスト ボックス 213">
          <a:extLst>
            <a:ext uri="{FF2B5EF4-FFF2-40B4-BE49-F238E27FC236}">
              <a16:creationId xmlns:a16="http://schemas.microsoft.com/office/drawing/2014/main" id="{A7226764-B873-4E28-A735-12425F6419CB}"/>
            </a:ext>
          </a:extLst>
        </xdr:cNvPr>
        <xdr:cNvSpPr txBox="1"/>
      </xdr:nvSpPr>
      <xdr:spPr>
        <a:xfrm>
          <a:off x="5527221"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陸上競技場・野球場・球技場】&#10;一人当たり面積グラフ枠">
          <a:extLst>
            <a:ext uri="{FF2B5EF4-FFF2-40B4-BE49-F238E27FC236}">
              <a16:creationId xmlns:a16="http://schemas.microsoft.com/office/drawing/2014/main" id="{2EE49631-DBC6-4BD8-86AE-7ED1EFCE908E}"/>
            </a:ext>
          </a:extLst>
        </xdr:cNvPr>
        <xdr:cNvSpPr/>
      </xdr:nvSpPr>
      <xdr:spPr>
        <a:xfrm>
          <a:off x="59531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56</xdr:row>
      <xdr:rowOff>43543</xdr:rowOff>
    </xdr:from>
    <xdr:to>
      <xdr:col>54</xdr:col>
      <xdr:colOff>189865</xdr:colOff>
      <xdr:row>64</xdr:row>
      <xdr:rowOff>108857</xdr:rowOff>
    </xdr:to>
    <xdr:cxnSp macro="">
      <xdr:nvCxnSpPr>
        <xdr:cNvPr id="216" name="直線コネクタ 215">
          <a:extLst>
            <a:ext uri="{FF2B5EF4-FFF2-40B4-BE49-F238E27FC236}">
              <a16:creationId xmlns:a16="http://schemas.microsoft.com/office/drawing/2014/main" id="{BA54B975-C9F6-4D50-80D1-FDD2ACA077D1}"/>
            </a:ext>
          </a:extLst>
        </xdr:cNvPr>
        <xdr:cNvCxnSpPr/>
      </xdr:nvCxnSpPr>
      <xdr:spPr>
        <a:xfrm flipV="1">
          <a:off x="9427845" y="9114518"/>
          <a:ext cx="1270" cy="1354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64</xdr:row>
      <xdr:rowOff>112684</xdr:rowOff>
    </xdr:from>
    <xdr:ext cx="469744" cy="259045"/>
    <xdr:sp macro="" textlink="">
      <xdr:nvSpPr>
        <xdr:cNvPr id="217" name="【陸上競技場・野球場・球技場】&#10;一人当たり面積最小値テキスト">
          <a:extLst>
            <a:ext uri="{FF2B5EF4-FFF2-40B4-BE49-F238E27FC236}">
              <a16:creationId xmlns:a16="http://schemas.microsoft.com/office/drawing/2014/main" id="{C2A91634-D76D-46C3-B11A-BD68A649826A}"/>
            </a:ext>
          </a:extLst>
        </xdr:cNvPr>
        <xdr:cNvSpPr txBox="1"/>
      </xdr:nvSpPr>
      <xdr:spPr>
        <a:xfrm>
          <a:off x="9477375" y="1047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108857</xdr:rowOff>
    </xdr:from>
    <xdr:to>
      <xdr:col>55</xdr:col>
      <xdr:colOff>88900</xdr:colOff>
      <xdr:row>64</xdr:row>
      <xdr:rowOff>108857</xdr:rowOff>
    </xdr:to>
    <xdr:cxnSp macro="">
      <xdr:nvCxnSpPr>
        <xdr:cNvPr id="218" name="直線コネクタ 217">
          <a:extLst>
            <a:ext uri="{FF2B5EF4-FFF2-40B4-BE49-F238E27FC236}">
              <a16:creationId xmlns:a16="http://schemas.microsoft.com/office/drawing/2014/main" id="{B3D84D19-A27F-4B0C-BB52-0722558753E6}"/>
            </a:ext>
          </a:extLst>
        </xdr:cNvPr>
        <xdr:cNvCxnSpPr/>
      </xdr:nvCxnSpPr>
      <xdr:spPr>
        <a:xfrm>
          <a:off x="9363075" y="1046888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161670</xdr:rowOff>
    </xdr:from>
    <xdr:ext cx="469744" cy="259045"/>
    <xdr:sp macro="" textlink="">
      <xdr:nvSpPr>
        <xdr:cNvPr id="219" name="【陸上競技場・野球場・球技場】&#10;一人当たり面積最大値テキスト">
          <a:extLst>
            <a:ext uri="{FF2B5EF4-FFF2-40B4-BE49-F238E27FC236}">
              <a16:creationId xmlns:a16="http://schemas.microsoft.com/office/drawing/2014/main" id="{5AD26C3F-A838-476C-AD63-53CD548F1B72}"/>
            </a:ext>
          </a:extLst>
        </xdr:cNvPr>
        <xdr:cNvSpPr txBox="1"/>
      </xdr:nvSpPr>
      <xdr:spPr>
        <a:xfrm>
          <a:off x="9477375" y="890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43543</xdr:rowOff>
    </xdr:from>
    <xdr:to>
      <xdr:col>55</xdr:col>
      <xdr:colOff>88900</xdr:colOff>
      <xdr:row>56</xdr:row>
      <xdr:rowOff>43543</xdr:rowOff>
    </xdr:to>
    <xdr:cxnSp macro="">
      <xdr:nvCxnSpPr>
        <xdr:cNvPr id="220" name="直線コネクタ 219">
          <a:extLst>
            <a:ext uri="{FF2B5EF4-FFF2-40B4-BE49-F238E27FC236}">
              <a16:creationId xmlns:a16="http://schemas.microsoft.com/office/drawing/2014/main" id="{56A61CF5-5E1B-4D1C-B436-5713E22932D8}"/>
            </a:ext>
          </a:extLst>
        </xdr:cNvPr>
        <xdr:cNvCxnSpPr/>
      </xdr:nvCxnSpPr>
      <xdr:spPr>
        <a:xfrm>
          <a:off x="9363075" y="9114518"/>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62</xdr:row>
      <xdr:rowOff>63699</xdr:rowOff>
    </xdr:from>
    <xdr:ext cx="469744" cy="259045"/>
    <xdr:sp macro="" textlink="">
      <xdr:nvSpPr>
        <xdr:cNvPr id="221" name="【陸上競技場・野球場・球技場】&#10;一人当たり面積平均値テキスト">
          <a:extLst>
            <a:ext uri="{FF2B5EF4-FFF2-40B4-BE49-F238E27FC236}">
              <a16:creationId xmlns:a16="http://schemas.microsoft.com/office/drawing/2014/main" id="{B8EDEB35-9CA0-46F1-9438-86679EB34DF1}"/>
            </a:ext>
          </a:extLst>
        </xdr:cNvPr>
        <xdr:cNvSpPr txBox="1"/>
      </xdr:nvSpPr>
      <xdr:spPr>
        <a:xfrm>
          <a:off x="9477375" y="101062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85272</xdr:rowOff>
    </xdr:from>
    <xdr:to>
      <xdr:col>55</xdr:col>
      <xdr:colOff>50800</xdr:colOff>
      <xdr:row>63</xdr:row>
      <xdr:rowOff>15422</xdr:rowOff>
    </xdr:to>
    <xdr:sp macro="" textlink="">
      <xdr:nvSpPr>
        <xdr:cNvPr id="222" name="フローチャート: 判断 221">
          <a:extLst>
            <a:ext uri="{FF2B5EF4-FFF2-40B4-BE49-F238E27FC236}">
              <a16:creationId xmlns:a16="http://schemas.microsoft.com/office/drawing/2014/main" id="{4AC414EE-2663-40E1-A7E2-EC5EDA2C0EA9}"/>
            </a:ext>
          </a:extLst>
        </xdr:cNvPr>
        <xdr:cNvSpPr/>
      </xdr:nvSpPr>
      <xdr:spPr>
        <a:xfrm>
          <a:off x="9401175" y="10127797"/>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96157</xdr:rowOff>
    </xdr:from>
    <xdr:to>
      <xdr:col>50</xdr:col>
      <xdr:colOff>165100</xdr:colOff>
      <xdr:row>63</xdr:row>
      <xdr:rowOff>26307</xdr:rowOff>
    </xdr:to>
    <xdr:sp macro="" textlink="">
      <xdr:nvSpPr>
        <xdr:cNvPr id="223" name="フローチャート: 判断 222">
          <a:extLst>
            <a:ext uri="{FF2B5EF4-FFF2-40B4-BE49-F238E27FC236}">
              <a16:creationId xmlns:a16="http://schemas.microsoft.com/office/drawing/2014/main" id="{6926E20A-583F-4F69-A622-37E6C46CBEC9}"/>
            </a:ext>
          </a:extLst>
        </xdr:cNvPr>
        <xdr:cNvSpPr/>
      </xdr:nvSpPr>
      <xdr:spPr>
        <a:xfrm>
          <a:off x="8639175" y="101355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85272</xdr:rowOff>
    </xdr:from>
    <xdr:to>
      <xdr:col>46</xdr:col>
      <xdr:colOff>38100</xdr:colOff>
      <xdr:row>63</xdr:row>
      <xdr:rowOff>15422</xdr:rowOff>
    </xdr:to>
    <xdr:sp macro="" textlink="">
      <xdr:nvSpPr>
        <xdr:cNvPr id="224" name="フローチャート: 判断 223">
          <a:extLst>
            <a:ext uri="{FF2B5EF4-FFF2-40B4-BE49-F238E27FC236}">
              <a16:creationId xmlns:a16="http://schemas.microsoft.com/office/drawing/2014/main" id="{0ADACDD5-C7C8-4685-BD4F-1F7609F3C00E}"/>
            </a:ext>
          </a:extLst>
        </xdr:cNvPr>
        <xdr:cNvSpPr/>
      </xdr:nvSpPr>
      <xdr:spPr>
        <a:xfrm>
          <a:off x="7839075" y="10127797"/>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19957</xdr:rowOff>
    </xdr:from>
    <xdr:to>
      <xdr:col>41</xdr:col>
      <xdr:colOff>101600</xdr:colOff>
      <xdr:row>62</xdr:row>
      <xdr:rowOff>121557</xdr:rowOff>
    </xdr:to>
    <xdr:sp macro="" textlink="">
      <xdr:nvSpPr>
        <xdr:cNvPr id="225" name="フローチャート: 判断 224">
          <a:extLst>
            <a:ext uri="{FF2B5EF4-FFF2-40B4-BE49-F238E27FC236}">
              <a16:creationId xmlns:a16="http://schemas.microsoft.com/office/drawing/2014/main" id="{21EF2957-6DCB-439C-8BC5-0C8A752B238B}"/>
            </a:ext>
          </a:extLst>
        </xdr:cNvPr>
        <xdr:cNvSpPr/>
      </xdr:nvSpPr>
      <xdr:spPr>
        <a:xfrm>
          <a:off x="7029450" y="10059307"/>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33565</xdr:rowOff>
    </xdr:from>
    <xdr:to>
      <xdr:col>36</xdr:col>
      <xdr:colOff>165100</xdr:colOff>
      <xdr:row>63</xdr:row>
      <xdr:rowOff>135165</xdr:rowOff>
    </xdr:to>
    <xdr:sp macro="" textlink="">
      <xdr:nvSpPr>
        <xdr:cNvPr id="226" name="フローチャート: 判断 225">
          <a:extLst>
            <a:ext uri="{FF2B5EF4-FFF2-40B4-BE49-F238E27FC236}">
              <a16:creationId xmlns:a16="http://schemas.microsoft.com/office/drawing/2014/main" id="{D1A036DD-DD7C-4C5B-8778-8B41EDFFC256}"/>
            </a:ext>
          </a:extLst>
        </xdr:cNvPr>
        <xdr:cNvSpPr/>
      </xdr:nvSpPr>
      <xdr:spPr>
        <a:xfrm>
          <a:off x="6238875" y="1023166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5DD147DD-AE98-427C-8DAC-0292AE72852F}"/>
            </a:ext>
          </a:extLst>
        </xdr:cNvPr>
        <xdr:cNvSpPr txBox="1"/>
      </xdr:nvSpPr>
      <xdr:spPr>
        <a:xfrm>
          <a:off x="925830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835EDE9A-AC21-417A-BFC7-CC6ECA3D9139}"/>
            </a:ext>
          </a:extLst>
        </xdr:cNvPr>
        <xdr:cNvSpPr txBox="1"/>
      </xdr:nvSpPr>
      <xdr:spPr>
        <a:xfrm>
          <a:off x="8515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931AEC07-62C5-47BD-ADA1-E6178AD96212}"/>
            </a:ext>
          </a:extLst>
        </xdr:cNvPr>
        <xdr:cNvSpPr txBox="1"/>
      </xdr:nvSpPr>
      <xdr:spPr>
        <a:xfrm>
          <a:off x="7715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115E59C5-A27C-4291-8C5F-9202EDF22D80}"/>
            </a:ext>
          </a:extLst>
        </xdr:cNvPr>
        <xdr:cNvSpPr txBox="1"/>
      </xdr:nvSpPr>
      <xdr:spPr>
        <a:xfrm>
          <a:off x="690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25F5A718-25C4-4FD8-825E-E77DAD3CAD55}"/>
            </a:ext>
          </a:extLst>
        </xdr:cNvPr>
        <xdr:cNvSpPr txBox="1"/>
      </xdr:nvSpPr>
      <xdr:spPr>
        <a:xfrm>
          <a:off x="6115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164193</xdr:rowOff>
    </xdr:from>
    <xdr:to>
      <xdr:col>55</xdr:col>
      <xdr:colOff>50800</xdr:colOff>
      <xdr:row>56</xdr:row>
      <xdr:rowOff>94343</xdr:rowOff>
    </xdr:to>
    <xdr:sp macro="" textlink="">
      <xdr:nvSpPr>
        <xdr:cNvPr id="232" name="楕円 231">
          <a:extLst>
            <a:ext uri="{FF2B5EF4-FFF2-40B4-BE49-F238E27FC236}">
              <a16:creationId xmlns:a16="http://schemas.microsoft.com/office/drawing/2014/main" id="{5F4906FF-D144-4476-8B3E-6D819CE6F640}"/>
            </a:ext>
          </a:extLst>
        </xdr:cNvPr>
        <xdr:cNvSpPr/>
      </xdr:nvSpPr>
      <xdr:spPr>
        <a:xfrm>
          <a:off x="9401175" y="9066893"/>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117220</xdr:rowOff>
    </xdr:from>
    <xdr:ext cx="469744" cy="259045"/>
    <xdr:sp macro="" textlink="">
      <xdr:nvSpPr>
        <xdr:cNvPr id="233" name="【陸上競技場・野球場・球技場】&#10;一人当たり面積該当値テキスト">
          <a:extLst>
            <a:ext uri="{FF2B5EF4-FFF2-40B4-BE49-F238E27FC236}">
              <a16:creationId xmlns:a16="http://schemas.microsoft.com/office/drawing/2014/main" id="{CC5ECE70-7528-4AA0-B4F9-F77777B35E1D}"/>
            </a:ext>
          </a:extLst>
        </xdr:cNvPr>
        <xdr:cNvSpPr txBox="1"/>
      </xdr:nvSpPr>
      <xdr:spPr>
        <a:xfrm>
          <a:off x="9477375" y="9023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164193</xdr:rowOff>
    </xdr:from>
    <xdr:to>
      <xdr:col>50</xdr:col>
      <xdr:colOff>165100</xdr:colOff>
      <xdr:row>56</xdr:row>
      <xdr:rowOff>94343</xdr:rowOff>
    </xdr:to>
    <xdr:sp macro="" textlink="">
      <xdr:nvSpPr>
        <xdr:cNvPr id="234" name="楕円 233">
          <a:extLst>
            <a:ext uri="{FF2B5EF4-FFF2-40B4-BE49-F238E27FC236}">
              <a16:creationId xmlns:a16="http://schemas.microsoft.com/office/drawing/2014/main" id="{C37A622F-3A61-480B-BC21-D17E58CDE55D}"/>
            </a:ext>
          </a:extLst>
        </xdr:cNvPr>
        <xdr:cNvSpPr/>
      </xdr:nvSpPr>
      <xdr:spPr>
        <a:xfrm>
          <a:off x="8639175" y="906689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43543</xdr:rowOff>
    </xdr:from>
    <xdr:to>
      <xdr:col>55</xdr:col>
      <xdr:colOff>0</xdr:colOff>
      <xdr:row>56</xdr:row>
      <xdr:rowOff>43543</xdr:rowOff>
    </xdr:to>
    <xdr:cxnSp macro="">
      <xdr:nvCxnSpPr>
        <xdr:cNvPr id="235" name="直線コネクタ 234">
          <a:extLst>
            <a:ext uri="{FF2B5EF4-FFF2-40B4-BE49-F238E27FC236}">
              <a16:creationId xmlns:a16="http://schemas.microsoft.com/office/drawing/2014/main" id="{9EEA7701-8682-4601-B1BF-73B69817C2C4}"/>
            </a:ext>
          </a:extLst>
        </xdr:cNvPr>
        <xdr:cNvCxnSpPr/>
      </xdr:nvCxnSpPr>
      <xdr:spPr>
        <a:xfrm>
          <a:off x="8686800" y="911451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3628</xdr:rowOff>
    </xdr:from>
    <xdr:to>
      <xdr:col>46</xdr:col>
      <xdr:colOff>38100</xdr:colOff>
      <xdr:row>56</xdr:row>
      <xdr:rowOff>105228</xdr:rowOff>
    </xdr:to>
    <xdr:sp macro="" textlink="">
      <xdr:nvSpPr>
        <xdr:cNvPr id="236" name="楕円 235">
          <a:extLst>
            <a:ext uri="{FF2B5EF4-FFF2-40B4-BE49-F238E27FC236}">
              <a16:creationId xmlns:a16="http://schemas.microsoft.com/office/drawing/2014/main" id="{0F194DFB-4A6D-4E86-AC45-4349A0F17F5E}"/>
            </a:ext>
          </a:extLst>
        </xdr:cNvPr>
        <xdr:cNvSpPr/>
      </xdr:nvSpPr>
      <xdr:spPr>
        <a:xfrm>
          <a:off x="7839075" y="907460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43543</xdr:rowOff>
    </xdr:from>
    <xdr:to>
      <xdr:col>50</xdr:col>
      <xdr:colOff>114300</xdr:colOff>
      <xdr:row>56</xdr:row>
      <xdr:rowOff>54428</xdr:rowOff>
    </xdr:to>
    <xdr:cxnSp macro="">
      <xdr:nvCxnSpPr>
        <xdr:cNvPr id="237" name="直線コネクタ 236">
          <a:extLst>
            <a:ext uri="{FF2B5EF4-FFF2-40B4-BE49-F238E27FC236}">
              <a16:creationId xmlns:a16="http://schemas.microsoft.com/office/drawing/2014/main" id="{37B962F9-F411-4EAF-97CF-B1D19ACF6A90}"/>
            </a:ext>
          </a:extLst>
        </xdr:cNvPr>
        <xdr:cNvCxnSpPr/>
      </xdr:nvCxnSpPr>
      <xdr:spPr>
        <a:xfrm flipV="1">
          <a:off x="7886700" y="9114518"/>
          <a:ext cx="800100" cy="7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3628</xdr:rowOff>
    </xdr:from>
    <xdr:to>
      <xdr:col>41</xdr:col>
      <xdr:colOff>101600</xdr:colOff>
      <xdr:row>56</xdr:row>
      <xdr:rowOff>105228</xdr:rowOff>
    </xdr:to>
    <xdr:sp macro="" textlink="">
      <xdr:nvSpPr>
        <xdr:cNvPr id="238" name="楕円 237">
          <a:extLst>
            <a:ext uri="{FF2B5EF4-FFF2-40B4-BE49-F238E27FC236}">
              <a16:creationId xmlns:a16="http://schemas.microsoft.com/office/drawing/2014/main" id="{1DA4FCB5-6007-4293-B7A9-963ED84BE2CC}"/>
            </a:ext>
          </a:extLst>
        </xdr:cNvPr>
        <xdr:cNvSpPr/>
      </xdr:nvSpPr>
      <xdr:spPr>
        <a:xfrm>
          <a:off x="7029450" y="907460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54428</xdr:rowOff>
    </xdr:from>
    <xdr:to>
      <xdr:col>45</xdr:col>
      <xdr:colOff>177800</xdr:colOff>
      <xdr:row>56</xdr:row>
      <xdr:rowOff>54428</xdr:rowOff>
    </xdr:to>
    <xdr:cxnSp macro="">
      <xdr:nvCxnSpPr>
        <xdr:cNvPr id="239" name="直線コネクタ 238">
          <a:extLst>
            <a:ext uri="{FF2B5EF4-FFF2-40B4-BE49-F238E27FC236}">
              <a16:creationId xmlns:a16="http://schemas.microsoft.com/office/drawing/2014/main" id="{E87B7C36-7EE3-465C-8A8D-8E18AF29DAB2}"/>
            </a:ext>
          </a:extLst>
        </xdr:cNvPr>
        <xdr:cNvCxnSpPr/>
      </xdr:nvCxnSpPr>
      <xdr:spPr>
        <a:xfrm>
          <a:off x="7077075" y="9122228"/>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17434</xdr:rowOff>
    </xdr:from>
    <xdr:ext cx="469744" cy="259045"/>
    <xdr:sp macro="" textlink="">
      <xdr:nvSpPr>
        <xdr:cNvPr id="240" name="n_1aveValue【陸上競技場・野球場・球技場】&#10;一人当たり面積">
          <a:extLst>
            <a:ext uri="{FF2B5EF4-FFF2-40B4-BE49-F238E27FC236}">
              <a16:creationId xmlns:a16="http://schemas.microsoft.com/office/drawing/2014/main" id="{58A87CEA-74EC-401E-8250-CA5914CCDF5D}"/>
            </a:ext>
          </a:extLst>
        </xdr:cNvPr>
        <xdr:cNvSpPr txBox="1"/>
      </xdr:nvSpPr>
      <xdr:spPr>
        <a:xfrm>
          <a:off x="8458277" y="1021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6549</xdr:rowOff>
    </xdr:from>
    <xdr:ext cx="469744" cy="259045"/>
    <xdr:sp macro="" textlink="">
      <xdr:nvSpPr>
        <xdr:cNvPr id="241" name="n_2aveValue【陸上競技場・野球場・球技場】&#10;一人当たり面積">
          <a:extLst>
            <a:ext uri="{FF2B5EF4-FFF2-40B4-BE49-F238E27FC236}">
              <a16:creationId xmlns:a16="http://schemas.microsoft.com/office/drawing/2014/main" id="{716A7E18-ED25-48B3-8739-1BB38327E01B}"/>
            </a:ext>
          </a:extLst>
        </xdr:cNvPr>
        <xdr:cNvSpPr txBox="1"/>
      </xdr:nvSpPr>
      <xdr:spPr>
        <a:xfrm>
          <a:off x="7677227" y="1021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112684</xdr:rowOff>
    </xdr:from>
    <xdr:ext cx="469744" cy="259045"/>
    <xdr:sp macro="" textlink="">
      <xdr:nvSpPr>
        <xdr:cNvPr id="242" name="n_3aveValue【陸上競技場・野球場・球技場】&#10;一人当たり面積">
          <a:extLst>
            <a:ext uri="{FF2B5EF4-FFF2-40B4-BE49-F238E27FC236}">
              <a16:creationId xmlns:a16="http://schemas.microsoft.com/office/drawing/2014/main" id="{F3216822-CB6B-4F0D-8B70-818693F5619A}"/>
            </a:ext>
          </a:extLst>
        </xdr:cNvPr>
        <xdr:cNvSpPr txBox="1"/>
      </xdr:nvSpPr>
      <xdr:spPr>
        <a:xfrm>
          <a:off x="6867602" y="10152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151692</xdr:rowOff>
    </xdr:from>
    <xdr:ext cx="469744" cy="259045"/>
    <xdr:sp macro="" textlink="">
      <xdr:nvSpPr>
        <xdr:cNvPr id="243" name="n_4aveValue【陸上競技場・野球場・球技場】&#10;一人当たり面積">
          <a:extLst>
            <a:ext uri="{FF2B5EF4-FFF2-40B4-BE49-F238E27FC236}">
              <a16:creationId xmlns:a16="http://schemas.microsoft.com/office/drawing/2014/main" id="{7407C6EE-7C20-40F5-A3E5-2CD578409BDE}"/>
            </a:ext>
          </a:extLst>
        </xdr:cNvPr>
        <xdr:cNvSpPr txBox="1"/>
      </xdr:nvSpPr>
      <xdr:spPr>
        <a:xfrm>
          <a:off x="6067502" y="10029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54</xdr:row>
      <xdr:rowOff>110870</xdr:rowOff>
    </xdr:from>
    <xdr:ext cx="469744" cy="259045"/>
    <xdr:sp macro="" textlink="">
      <xdr:nvSpPr>
        <xdr:cNvPr id="244" name="n_1mainValue【陸上競技場・野球場・球技場】&#10;一人当たり面積">
          <a:extLst>
            <a:ext uri="{FF2B5EF4-FFF2-40B4-BE49-F238E27FC236}">
              <a16:creationId xmlns:a16="http://schemas.microsoft.com/office/drawing/2014/main" id="{D107255F-BA4C-4EDB-A324-5E34A73D607E}"/>
            </a:ext>
          </a:extLst>
        </xdr:cNvPr>
        <xdr:cNvSpPr txBox="1"/>
      </xdr:nvSpPr>
      <xdr:spPr>
        <a:xfrm>
          <a:off x="8458277" y="88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121755</xdr:rowOff>
    </xdr:from>
    <xdr:ext cx="469744" cy="259045"/>
    <xdr:sp macro="" textlink="">
      <xdr:nvSpPr>
        <xdr:cNvPr id="245" name="n_2mainValue【陸上競技場・野球場・球技場】&#10;一人当たり面積">
          <a:extLst>
            <a:ext uri="{FF2B5EF4-FFF2-40B4-BE49-F238E27FC236}">
              <a16:creationId xmlns:a16="http://schemas.microsoft.com/office/drawing/2014/main" id="{CE91B847-A247-4BC3-9755-38BEC6A966AE}"/>
            </a:ext>
          </a:extLst>
        </xdr:cNvPr>
        <xdr:cNvSpPr txBox="1"/>
      </xdr:nvSpPr>
      <xdr:spPr>
        <a:xfrm>
          <a:off x="7677227" y="886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54</xdr:row>
      <xdr:rowOff>121755</xdr:rowOff>
    </xdr:from>
    <xdr:ext cx="469744" cy="259045"/>
    <xdr:sp macro="" textlink="">
      <xdr:nvSpPr>
        <xdr:cNvPr id="246" name="n_3mainValue【陸上競技場・野球場・球技場】&#10;一人当たり面積">
          <a:extLst>
            <a:ext uri="{FF2B5EF4-FFF2-40B4-BE49-F238E27FC236}">
              <a16:creationId xmlns:a16="http://schemas.microsoft.com/office/drawing/2014/main" id="{F4F50D8E-5B1B-4172-BF21-133B1066FEE2}"/>
            </a:ext>
          </a:extLst>
        </xdr:cNvPr>
        <xdr:cNvSpPr txBox="1"/>
      </xdr:nvSpPr>
      <xdr:spPr>
        <a:xfrm>
          <a:off x="6867602" y="886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7" name="正方形/長方形 246">
          <a:extLst>
            <a:ext uri="{FF2B5EF4-FFF2-40B4-BE49-F238E27FC236}">
              <a16:creationId xmlns:a16="http://schemas.microsoft.com/office/drawing/2014/main" id="{C38A9F89-00D0-48AF-B002-F65C8A80896C}"/>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248" name="正方形/長方形 247">
          <a:extLst>
            <a:ext uri="{FF2B5EF4-FFF2-40B4-BE49-F238E27FC236}">
              <a16:creationId xmlns:a16="http://schemas.microsoft.com/office/drawing/2014/main" id="{C61C4235-EEAF-4882-8E8A-A99DE9ED11D2}"/>
            </a:ext>
          </a:extLst>
        </xdr:cNvPr>
        <xdr:cNvSpPr/>
      </xdr:nvSpPr>
      <xdr:spPr>
        <a:xfrm>
          <a:off x="1152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249" name="正方形/長方形 248">
          <a:extLst>
            <a:ext uri="{FF2B5EF4-FFF2-40B4-BE49-F238E27FC236}">
              <a16:creationId xmlns:a16="http://schemas.microsoft.com/office/drawing/2014/main" id="{A1112B0A-0255-40F1-AF2F-94570442EBA8}"/>
            </a:ext>
          </a:extLst>
        </xdr:cNvPr>
        <xdr:cNvSpPr/>
      </xdr:nvSpPr>
      <xdr:spPr>
        <a:xfrm>
          <a:off x="1152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72</xdr:row>
      <xdr:rowOff>127000</xdr:rowOff>
    </xdr:from>
    <xdr:to>
      <xdr:col>23</xdr:col>
      <xdr:colOff>63500</xdr:colOff>
      <xdr:row>74</xdr:row>
      <xdr:rowOff>38100</xdr:rowOff>
    </xdr:to>
    <xdr:sp macro="" textlink="">
      <xdr:nvSpPr>
        <xdr:cNvPr id="250" name="正方形/長方形 249">
          <a:extLst>
            <a:ext uri="{FF2B5EF4-FFF2-40B4-BE49-F238E27FC236}">
              <a16:creationId xmlns:a16="http://schemas.microsoft.com/office/drawing/2014/main" id="{C8273875-9894-48E2-A00C-5AECA669FB78}"/>
            </a:ext>
          </a:extLst>
        </xdr:cNvPr>
        <xdr:cNvSpPr/>
      </xdr:nvSpPr>
      <xdr:spPr>
        <a:xfrm>
          <a:off x="26384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73</xdr:row>
      <xdr:rowOff>158750</xdr:rowOff>
    </xdr:from>
    <xdr:to>
      <xdr:col>23</xdr:col>
      <xdr:colOff>63500</xdr:colOff>
      <xdr:row>75</xdr:row>
      <xdr:rowOff>69850</xdr:rowOff>
    </xdr:to>
    <xdr:sp macro="" textlink="">
      <xdr:nvSpPr>
        <xdr:cNvPr id="251" name="正方形/長方形 250">
          <a:extLst>
            <a:ext uri="{FF2B5EF4-FFF2-40B4-BE49-F238E27FC236}">
              <a16:creationId xmlns:a16="http://schemas.microsoft.com/office/drawing/2014/main" id="{6FA7D156-589E-403C-8FD9-C045C78D0492}"/>
            </a:ext>
          </a:extLst>
        </xdr:cNvPr>
        <xdr:cNvSpPr/>
      </xdr:nvSpPr>
      <xdr:spPr>
        <a:xfrm>
          <a:off x="26384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2" name="正方形/長方形 251">
          <a:extLst>
            <a:ext uri="{FF2B5EF4-FFF2-40B4-BE49-F238E27FC236}">
              <a16:creationId xmlns:a16="http://schemas.microsoft.com/office/drawing/2014/main" id="{6FDA24DF-B853-4C6B-A238-4AE81CEBDEC6}"/>
            </a:ext>
          </a:extLst>
        </xdr:cNvPr>
        <xdr:cNvSpPr/>
      </xdr:nvSpPr>
      <xdr:spPr>
        <a:xfrm>
          <a:off x="6858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3" name="テキスト ボックス 252">
          <a:extLst>
            <a:ext uri="{FF2B5EF4-FFF2-40B4-BE49-F238E27FC236}">
              <a16:creationId xmlns:a16="http://schemas.microsoft.com/office/drawing/2014/main" id="{7BA6C27F-4A2E-429F-905E-ECF53808C187}"/>
            </a:ext>
          </a:extLst>
        </xdr:cNvPr>
        <xdr:cNvSpPr txBox="1"/>
      </xdr:nvSpPr>
      <xdr:spPr>
        <a:xfrm>
          <a:off x="666750"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4" name="直線コネクタ 253">
          <a:extLst>
            <a:ext uri="{FF2B5EF4-FFF2-40B4-BE49-F238E27FC236}">
              <a16:creationId xmlns:a16="http://schemas.microsoft.com/office/drawing/2014/main" id="{7E5F6AEF-1909-4333-B8AD-CA08FCFC3C61}"/>
            </a:ext>
          </a:extLst>
        </xdr:cNvPr>
        <xdr:cNvCxnSpPr/>
      </xdr:nvCxnSpPr>
      <xdr:spPr>
        <a:xfrm>
          <a:off x="6858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55" name="テキスト ボックス 254">
          <a:extLst>
            <a:ext uri="{FF2B5EF4-FFF2-40B4-BE49-F238E27FC236}">
              <a16:creationId xmlns:a16="http://schemas.microsoft.com/office/drawing/2014/main" id="{FEBC2CB4-ECD6-426C-82BD-ECF2496A0D38}"/>
            </a:ext>
          </a:extLst>
        </xdr:cNvPr>
        <xdr:cNvSpPr txBox="1"/>
      </xdr:nvSpPr>
      <xdr:spPr>
        <a:xfrm>
          <a:off x="339891"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56" name="直線コネクタ 255">
          <a:extLst>
            <a:ext uri="{FF2B5EF4-FFF2-40B4-BE49-F238E27FC236}">
              <a16:creationId xmlns:a16="http://schemas.microsoft.com/office/drawing/2014/main" id="{CC0C8A14-D220-4692-B263-D007C0718500}"/>
            </a:ext>
          </a:extLst>
        </xdr:cNvPr>
        <xdr:cNvCxnSpPr/>
      </xdr:nvCxnSpPr>
      <xdr:spPr>
        <a:xfrm>
          <a:off x="685800" y="13963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57" name="テキスト ボックス 256">
          <a:extLst>
            <a:ext uri="{FF2B5EF4-FFF2-40B4-BE49-F238E27FC236}">
              <a16:creationId xmlns:a16="http://schemas.microsoft.com/office/drawing/2014/main" id="{7A1A4160-2C9E-4A97-9D26-E0DB94C34582}"/>
            </a:ext>
          </a:extLst>
        </xdr:cNvPr>
        <xdr:cNvSpPr txBox="1"/>
      </xdr:nvSpPr>
      <xdr:spPr>
        <a:xfrm>
          <a:off x="339891" y="1382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58" name="直線コネクタ 257">
          <a:extLst>
            <a:ext uri="{FF2B5EF4-FFF2-40B4-BE49-F238E27FC236}">
              <a16:creationId xmlns:a16="http://schemas.microsoft.com/office/drawing/2014/main" id="{B616AD41-318B-4478-95A7-1B06FB40125B}"/>
            </a:ext>
          </a:extLst>
        </xdr:cNvPr>
        <xdr:cNvCxnSpPr/>
      </xdr:nvCxnSpPr>
      <xdr:spPr>
        <a:xfrm>
          <a:off x="685800" y="1353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59" name="テキスト ボックス 258">
          <a:extLst>
            <a:ext uri="{FF2B5EF4-FFF2-40B4-BE49-F238E27FC236}">
              <a16:creationId xmlns:a16="http://schemas.microsoft.com/office/drawing/2014/main" id="{5DC2EC33-E9FD-46C9-91E7-7B387D5C1978}"/>
            </a:ext>
          </a:extLst>
        </xdr:cNvPr>
        <xdr:cNvSpPr txBox="1"/>
      </xdr:nvSpPr>
      <xdr:spPr>
        <a:xfrm>
          <a:off x="339891" y="1339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60" name="直線コネクタ 259">
          <a:extLst>
            <a:ext uri="{FF2B5EF4-FFF2-40B4-BE49-F238E27FC236}">
              <a16:creationId xmlns:a16="http://schemas.microsoft.com/office/drawing/2014/main" id="{4914A18C-1E19-49C6-AEF5-861B173153A6}"/>
            </a:ext>
          </a:extLst>
        </xdr:cNvPr>
        <xdr:cNvCxnSpPr/>
      </xdr:nvCxnSpPr>
      <xdr:spPr>
        <a:xfrm>
          <a:off x="685800" y="1310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61" name="テキスト ボックス 260">
          <a:extLst>
            <a:ext uri="{FF2B5EF4-FFF2-40B4-BE49-F238E27FC236}">
              <a16:creationId xmlns:a16="http://schemas.microsoft.com/office/drawing/2014/main" id="{3DC84D43-E4CE-4EF7-B3F3-303DC77D5317}"/>
            </a:ext>
          </a:extLst>
        </xdr:cNvPr>
        <xdr:cNvSpPr txBox="1"/>
      </xdr:nvSpPr>
      <xdr:spPr>
        <a:xfrm>
          <a:off x="339891" y="12961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62" name="直線コネクタ 261">
          <a:extLst>
            <a:ext uri="{FF2B5EF4-FFF2-40B4-BE49-F238E27FC236}">
              <a16:creationId xmlns:a16="http://schemas.microsoft.com/office/drawing/2014/main" id="{6E36131C-5DF2-451A-A7C7-D4831E1958E0}"/>
            </a:ext>
          </a:extLst>
        </xdr:cNvPr>
        <xdr:cNvCxnSpPr/>
      </xdr:nvCxnSpPr>
      <xdr:spPr>
        <a:xfrm>
          <a:off x="685800" y="1266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63" name="テキスト ボックス 262">
          <a:extLst>
            <a:ext uri="{FF2B5EF4-FFF2-40B4-BE49-F238E27FC236}">
              <a16:creationId xmlns:a16="http://schemas.microsoft.com/office/drawing/2014/main" id="{CC04940F-E28A-420C-A9EF-038F8AEE400E}"/>
            </a:ext>
          </a:extLst>
        </xdr:cNvPr>
        <xdr:cNvSpPr txBox="1"/>
      </xdr:nvSpPr>
      <xdr:spPr>
        <a:xfrm>
          <a:off x="339891" y="1253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4" name="直線コネクタ 263">
          <a:extLst>
            <a:ext uri="{FF2B5EF4-FFF2-40B4-BE49-F238E27FC236}">
              <a16:creationId xmlns:a16="http://schemas.microsoft.com/office/drawing/2014/main" id="{5128E1E1-1CF5-4550-AEE2-74A7AF910760}"/>
            </a:ext>
          </a:extLst>
        </xdr:cNvPr>
        <xdr:cNvCxnSpPr/>
      </xdr:nvCxnSpPr>
      <xdr:spPr>
        <a:xfrm>
          <a:off x="6858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65" name="テキスト ボックス 264">
          <a:extLst>
            <a:ext uri="{FF2B5EF4-FFF2-40B4-BE49-F238E27FC236}">
              <a16:creationId xmlns:a16="http://schemas.microsoft.com/office/drawing/2014/main" id="{F0A33E9D-7778-42B9-9100-4DB3BBD9A6BB}"/>
            </a:ext>
          </a:extLst>
        </xdr:cNvPr>
        <xdr:cNvSpPr txBox="1"/>
      </xdr:nvSpPr>
      <xdr:spPr>
        <a:xfrm>
          <a:off x="339891"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6" name="【県民会館】&#10;有形固定資産減価償却率グラフ枠">
          <a:extLst>
            <a:ext uri="{FF2B5EF4-FFF2-40B4-BE49-F238E27FC236}">
              <a16:creationId xmlns:a16="http://schemas.microsoft.com/office/drawing/2014/main" id="{D3C27AF7-A3E2-4D70-A3C6-140BBA8F582D}"/>
            </a:ext>
          </a:extLst>
        </xdr:cNvPr>
        <xdr:cNvSpPr/>
      </xdr:nvSpPr>
      <xdr:spPr>
        <a:xfrm>
          <a:off x="6858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78</xdr:row>
      <xdr:rowOff>6096</xdr:rowOff>
    </xdr:from>
    <xdr:to>
      <xdr:col>24</xdr:col>
      <xdr:colOff>62865</xdr:colOff>
      <xdr:row>86</xdr:row>
      <xdr:rowOff>33528</xdr:rowOff>
    </xdr:to>
    <xdr:cxnSp macro="">
      <xdr:nvCxnSpPr>
        <xdr:cNvPr id="267" name="直線コネクタ 266">
          <a:extLst>
            <a:ext uri="{FF2B5EF4-FFF2-40B4-BE49-F238E27FC236}">
              <a16:creationId xmlns:a16="http://schemas.microsoft.com/office/drawing/2014/main" id="{F87305C0-6519-4FC6-9AF8-DE39760144D9}"/>
            </a:ext>
          </a:extLst>
        </xdr:cNvPr>
        <xdr:cNvCxnSpPr/>
      </xdr:nvCxnSpPr>
      <xdr:spPr>
        <a:xfrm flipV="1">
          <a:off x="4179570" y="12639421"/>
          <a:ext cx="1270" cy="1316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86</xdr:row>
      <xdr:rowOff>37355</xdr:rowOff>
    </xdr:from>
    <xdr:ext cx="405111" cy="259045"/>
    <xdr:sp macro="" textlink="">
      <xdr:nvSpPr>
        <xdr:cNvPr id="268" name="【県民会館】&#10;有形固定資産減価償却率最小値テキスト">
          <a:extLst>
            <a:ext uri="{FF2B5EF4-FFF2-40B4-BE49-F238E27FC236}">
              <a16:creationId xmlns:a16="http://schemas.microsoft.com/office/drawing/2014/main" id="{D3D77419-AA90-42AB-B1B8-5E2A5A24189E}"/>
            </a:ext>
          </a:extLst>
        </xdr:cNvPr>
        <xdr:cNvSpPr txBox="1"/>
      </xdr:nvSpPr>
      <xdr:spPr>
        <a:xfrm>
          <a:off x="4229100" y="13962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33528</xdr:rowOff>
    </xdr:from>
    <xdr:to>
      <xdr:col>24</xdr:col>
      <xdr:colOff>152400</xdr:colOff>
      <xdr:row>86</xdr:row>
      <xdr:rowOff>33528</xdr:rowOff>
    </xdr:to>
    <xdr:cxnSp macro="">
      <xdr:nvCxnSpPr>
        <xdr:cNvPr id="269" name="直線コネクタ 268">
          <a:extLst>
            <a:ext uri="{FF2B5EF4-FFF2-40B4-BE49-F238E27FC236}">
              <a16:creationId xmlns:a16="http://schemas.microsoft.com/office/drawing/2014/main" id="{632C83F6-4E90-4805-B197-38FD8101D9F4}"/>
            </a:ext>
          </a:extLst>
        </xdr:cNvPr>
        <xdr:cNvCxnSpPr/>
      </xdr:nvCxnSpPr>
      <xdr:spPr>
        <a:xfrm>
          <a:off x="4105275" y="1395590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124223</xdr:rowOff>
    </xdr:from>
    <xdr:ext cx="405111" cy="259045"/>
    <xdr:sp macro="" textlink="">
      <xdr:nvSpPr>
        <xdr:cNvPr id="270" name="【県民会館】&#10;有形固定資産減価償却率最大値テキスト">
          <a:extLst>
            <a:ext uri="{FF2B5EF4-FFF2-40B4-BE49-F238E27FC236}">
              <a16:creationId xmlns:a16="http://schemas.microsoft.com/office/drawing/2014/main" id="{C7A8979E-598A-478F-872C-82261FD7DE99}"/>
            </a:ext>
          </a:extLst>
        </xdr:cNvPr>
        <xdr:cNvSpPr txBox="1"/>
      </xdr:nvSpPr>
      <xdr:spPr>
        <a:xfrm>
          <a:off x="4229100" y="12427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xdr:rowOff>
    </xdr:from>
    <xdr:to>
      <xdr:col>24</xdr:col>
      <xdr:colOff>152400</xdr:colOff>
      <xdr:row>78</xdr:row>
      <xdr:rowOff>6096</xdr:rowOff>
    </xdr:to>
    <xdr:cxnSp macro="">
      <xdr:nvCxnSpPr>
        <xdr:cNvPr id="271" name="直線コネクタ 270">
          <a:extLst>
            <a:ext uri="{FF2B5EF4-FFF2-40B4-BE49-F238E27FC236}">
              <a16:creationId xmlns:a16="http://schemas.microsoft.com/office/drawing/2014/main" id="{CEFBA829-D4CC-47E6-9378-674BE252CDB5}"/>
            </a:ext>
          </a:extLst>
        </xdr:cNvPr>
        <xdr:cNvCxnSpPr/>
      </xdr:nvCxnSpPr>
      <xdr:spPr>
        <a:xfrm>
          <a:off x="4105275" y="1263942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65040</xdr:rowOff>
    </xdr:from>
    <xdr:ext cx="405111" cy="259045"/>
    <xdr:sp macro="" textlink="">
      <xdr:nvSpPr>
        <xdr:cNvPr id="272" name="【県民会館】&#10;有形固定資産減価償却率平均値テキスト">
          <a:extLst>
            <a:ext uri="{FF2B5EF4-FFF2-40B4-BE49-F238E27FC236}">
              <a16:creationId xmlns:a16="http://schemas.microsoft.com/office/drawing/2014/main" id="{C93564CB-EDF6-4966-89BB-D3C785CEEEEE}"/>
            </a:ext>
          </a:extLst>
        </xdr:cNvPr>
        <xdr:cNvSpPr txBox="1"/>
      </xdr:nvSpPr>
      <xdr:spPr>
        <a:xfrm>
          <a:off x="4229100" y="128602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42163</xdr:rowOff>
    </xdr:from>
    <xdr:to>
      <xdr:col>24</xdr:col>
      <xdr:colOff>114300</xdr:colOff>
      <xdr:row>80</xdr:row>
      <xdr:rowOff>143763</xdr:rowOff>
    </xdr:to>
    <xdr:sp macro="" textlink="">
      <xdr:nvSpPr>
        <xdr:cNvPr id="273" name="フローチャート: 判断 272">
          <a:extLst>
            <a:ext uri="{FF2B5EF4-FFF2-40B4-BE49-F238E27FC236}">
              <a16:creationId xmlns:a16="http://schemas.microsoft.com/office/drawing/2014/main" id="{100BABF1-68BE-4D9D-AC3B-57E15D252705}"/>
            </a:ext>
          </a:extLst>
        </xdr:cNvPr>
        <xdr:cNvSpPr/>
      </xdr:nvSpPr>
      <xdr:spPr>
        <a:xfrm>
          <a:off x="4124325" y="1299933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110744</xdr:rowOff>
    </xdr:from>
    <xdr:to>
      <xdr:col>20</xdr:col>
      <xdr:colOff>38100</xdr:colOff>
      <xdr:row>81</xdr:row>
      <xdr:rowOff>40894</xdr:rowOff>
    </xdr:to>
    <xdr:sp macro="" textlink="">
      <xdr:nvSpPr>
        <xdr:cNvPr id="274" name="フローチャート: 判断 273">
          <a:extLst>
            <a:ext uri="{FF2B5EF4-FFF2-40B4-BE49-F238E27FC236}">
              <a16:creationId xmlns:a16="http://schemas.microsoft.com/office/drawing/2014/main" id="{14071727-520B-4A24-B378-EC6D8268AA6D}"/>
            </a:ext>
          </a:extLst>
        </xdr:cNvPr>
        <xdr:cNvSpPr/>
      </xdr:nvSpPr>
      <xdr:spPr>
        <a:xfrm>
          <a:off x="3381375" y="1306156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92456</xdr:rowOff>
    </xdr:from>
    <xdr:to>
      <xdr:col>15</xdr:col>
      <xdr:colOff>101600</xdr:colOff>
      <xdr:row>81</xdr:row>
      <xdr:rowOff>22606</xdr:rowOff>
    </xdr:to>
    <xdr:sp macro="" textlink="">
      <xdr:nvSpPr>
        <xdr:cNvPr id="275" name="フローチャート: 判断 274">
          <a:extLst>
            <a:ext uri="{FF2B5EF4-FFF2-40B4-BE49-F238E27FC236}">
              <a16:creationId xmlns:a16="http://schemas.microsoft.com/office/drawing/2014/main" id="{510DFBA1-C8F0-4482-9E35-7BA06373D84A}"/>
            </a:ext>
          </a:extLst>
        </xdr:cNvPr>
        <xdr:cNvSpPr/>
      </xdr:nvSpPr>
      <xdr:spPr>
        <a:xfrm>
          <a:off x="2571750" y="1304645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23876</xdr:rowOff>
    </xdr:from>
    <xdr:to>
      <xdr:col>10</xdr:col>
      <xdr:colOff>165100</xdr:colOff>
      <xdr:row>80</xdr:row>
      <xdr:rowOff>125476</xdr:rowOff>
    </xdr:to>
    <xdr:sp macro="" textlink="">
      <xdr:nvSpPr>
        <xdr:cNvPr id="276" name="フローチャート: 判断 275">
          <a:extLst>
            <a:ext uri="{FF2B5EF4-FFF2-40B4-BE49-F238E27FC236}">
              <a16:creationId xmlns:a16="http://schemas.microsoft.com/office/drawing/2014/main" id="{3898CCF9-A571-4000-BB0C-559049673D85}"/>
            </a:ext>
          </a:extLst>
        </xdr:cNvPr>
        <xdr:cNvSpPr/>
      </xdr:nvSpPr>
      <xdr:spPr>
        <a:xfrm>
          <a:off x="1781175" y="1298105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97028</xdr:rowOff>
    </xdr:from>
    <xdr:to>
      <xdr:col>6</xdr:col>
      <xdr:colOff>38100</xdr:colOff>
      <xdr:row>81</xdr:row>
      <xdr:rowOff>27178</xdr:rowOff>
    </xdr:to>
    <xdr:sp macro="" textlink="">
      <xdr:nvSpPr>
        <xdr:cNvPr id="277" name="フローチャート: 判断 276">
          <a:extLst>
            <a:ext uri="{FF2B5EF4-FFF2-40B4-BE49-F238E27FC236}">
              <a16:creationId xmlns:a16="http://schemas.microsoft.com/office/drawing/2014/main" id="{2FF5BF53-085C-4065-AE1C-EEA3F6E3C153}"/>
            </a:ext>
          </a:extLst>
        </xdr:cNvPr>
        <xdr:cNvSpPr/>
      </xdr:nvSpPr>
      <xdr:spPr>
        <a:xfrm>
          <a:off x="981075" y="1305102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CC08277B-20E5-43E1-94AF-FD92A34D454B}"/>
            </a:ext>
          </a:extLst>
        </xdr:cNvPr>
        <xdr:cNvSpPr txBox="1"/>
      </xdr:nvSpPr>
      <xdr:spPr>
        <a:xfrm>
          <a:off x="40100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F0C4CA47-1261-4884-9280-BEB3FE5639C4}"/>
            </a:ext>
          </a:extLst>
        </xdr:cNvPr>
        <xdr:cNvSpPr txBox="1"/>
      </xdr:nvSpPr>
      <xdr:spPr>
        <a:xfrm>
          <a:off x="32575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596298A1-0650-44B6-AC3C-A15258ADAAFF}"/>
            </a:ext>
          </a:extLst>
        </xdr:cNvPr>
        <xdr:cNvSpPr txBox="1"/>
      </xdr:nvSpPr>
      <xdr:spPr>
        <a:xfrm>
          <a:off x="24479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a:extLst>
            <a:ext uri="{FF2B5EF4-FFF2-40B4-BE49-F238E27FC236}">
              <a16:creationId xmlns:a16="http://schemas.microsoft.com/office/drawing/2014/main" id="{279584E4-8221-4FD7-B839-7DB18F8AD4AA}"/>
            </a:ext>
          </a:extLst>
        </xdr:cNvPr>
        <xdr:cNvSpPr txBox="1"/>
      </xdr:nvSpPr>
      <xdr:spPr>
        <a:xfrm>
          <a:off x="1657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a:extLst>
            <a:ext uri="{FF2B5EF4-FFF2-40B4-BE49-F238E27FC236}">
              <a16:creationId xmlns:a16="http://schemas.microsoft.com/office/drawing/2014/main" id="{3259946F-1A78-4990-AA61-3E3C5974C205}"/>
            </a:ext>
          </a:extLst>
        </xdr:cNvPr>
        <xdr:cNvSpPr txBox="1"/>
      </xdr:nvSpPr>
      <xdr:spPr>
        <a:xfrm>
          <a:off x="857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138176</xdr:rowOff>
    </xdr:from>
    <xdr:to>
      <xdr:col>24</xdr:col>
      <xdr:colOff>114300</xdr:colOff>
      <xdr:row>85</xdr:row>
      <xdr:rowOff>68326</xdr:rowOff>
    </xdr:to>
    <xdr:sp macro="" textlink="">
      <xdr:nvSpPr>
        <xdr:cNvPr id="283" name="楕円 282">
          <a:extLst>
            <a:ext uri="{FF2B5EF4-FFF2-40B4-BE49-F238E27FC236}">
              <a16:creationId xmlns:a16="http://schemas.microsoft.com/office/drawing/2014/main" id="{1C637C65-2265-40E8-B170-5AFB9D8107B6}"/>
            </a:ext>
          </a:extLst>
        </xdr:cNvPr>
        <xdr:cNvSpPr/>
      </xdr:nvSpPr>
      <xdr:spPr>
        <a:xfrm>
          <a:off x="4124325" y="13743051"/>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84</xdr:row>
      <xdr:rowOff>116603</xdr:rowOff>
    </xdr:from>
    <xdr:ext cx="405111" cy="259045"/>
    <xdr:sp macro="" textlink="">
      <xdr:nvSpPr>
        <xdr:cNvPr id="284" name="【県民会館】&#10;有形固定資産減価償却率該当値テキスト">
          <a:extLst>
            <a:ext uri="{FF2B5EF4-FFF2-40B4-BE49-F238E27FC236}">
              <a16:creationId xmlns:a16="http://schemas.microsoft.com/office/drawing/2014/main" id="{3232F458-CDDF-4736-BC47-20D58991E5C4}"/>
            </a:ext>
          </a:extLst>
        </xdr:cNvPr>
        <xdr:cNvSpPr txBox="1"/>
      </xdr:nvSpPr>
      <xdr:spPr>
        <a:xfrm>
          <a:off x="4229100" y="13718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69596</xdr:rowOff>
    </xdr:from>
    <xdr:to>
      <xdr:col>20</xdr:col>
      <xdr:colOff>38100</xdr:colOff>
      <xdr:row>84</xdr:row>
      <xdr:rowOff>171196</xdr:rowOff>
    </xdr:to>
    <xdr:sp macro="" textlink="">
      <xdr:nvSpPr>
        <xdr:cNvPr id="285" name="楕円 284">
          <a:extLst>
            <a:ext uri="{FF2B5EF4-FFF2-40B4-BE49-F238E27FC236}">
              <a16:creationId xmlns:a16="http://schemas.microsoft.com/office/drawing/2014/main" id="{CEB57885-1D37-476E-8723-4D6EF56B1B2B}"/>
            </a:ext>
          </a:extLst>
        </xdr:cNvPr>
        <xdr:cNvSpPr/>
      </xdr:nvSpPr>
      <xdr:spPr>
        <a:xfrm>
          <a:off x="3381375" y="1366812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120396</xdr:rowOff>
    </xdr:from>
    <xdr:to>
      <xdr:col>24</xdr:col>
      <xdr:colOff>63500</xdr:colOff>
      <xdr:row>85</xdr:row>
      <xdr:rowOff>17526</xdr:rowOff>
    </xdr:to>
    <xdr:cxnSp macro="">
      <xdr:nvCxnSpPr>
        <xdr:cNvPr id="286" name="直線コネクタ 285">
          <a:extLst>
            <a:ext uri="{FF2B5EF4-FFF2-40B4-BE49-F238E27FC236}">
              <a16:creationId xmlns:a16="http://schemas.microsoft.com/office/drawing/2014/main" id="{1ECB8E85-41D6-490C-B28D-A1C642580450}"/>
            </a:ext>
          </a:extLst>
        </xdr:cNvPr>
        <xdr:cNvCxnSpPr/>
      </xdr:nvCxnSpPr>
      <xdr:spPr>
        <a:xfrm>
          <a:off x="3429000" y="13725271"/>
          <a:ext cx="752475"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1015</xdr:rowOff>
    </xdr:from>
    <xdr:to>
      <xdr:col>15</xdr:col>
      <xdr:colOff>101600</xdr:colOff>
      <xdr:row>84</xdr:row>
      <xdr:rowOff>102615</xdr:rowOff>
    </xdr:to>
    <xdr:sp macro="" textlink="">
      <xdr:nvSpPr>
        <xdr:cNvPr id="287" name="楕円 286">
          <a:extLst>
            <a:ext uri="{FF2B5EF4-FFF2-40B4-BE49-F238E27FC236}">
              <a16:creationId xmlns:a16="http://schemas.microsoft.com/office/drawing/2014/main" id="{CCB2D150-4326-4133-918A-68A37AFB5E0F}"/>
            </a:ext>
          </a:extLst>
        </xdr:cNvPr>
        <xdr:cNvSpPr/>
      </xdr:nvSpPr>
      <xdr:spPr>
        <a:xfrm>
          <a:off x="2571750" y="1360271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51815</xdr:rowOff>
    </xdr:from>
    <xdr:to>
      <xdr:col>19</xdr:col>
      <xdr:colOff>177800</xdr:colOff>
      <xdr:row>84</xdr:row>
      <xdr:rowOff>120396</xdr:rowOff>
    </xdr:to>
    <xdr:cxnSp macro="">
      <xdr:nvCxnSpPr>
        <xdr:cNvPr id="288" name="直線コネクタ 287">
          <a:extLst>
            <a:ext uri="{FF2B5EF4-FFF2-40B4-BE49-F238E27FC236}">
              <a16:creationId xmlns:a16="http://schemas.microsoft.com/office/drawing/2014/main" id="{E033CE2B-4A3A-48A2-B909-0B32C4F4A33A}"/>
            </a:ext>
          </a:extLst>
        </xdr:cNvPr>
        <xdr:cNvCxnSpPr/>
      </xdr:nvCxnSpPr>
      <xdr:spPr>
        <a:xfrm>
          <a:off x="2619375" y="13650340"/>
          <a:ext cx="809625" cy="7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145035</xdr:rowOff>
    </xdr:from>
    <xdr:to>
      <xdr:col>10</xdr:col>
      <xdr:colOff>165100</xdr:colOff>
      <xdr:row>84</xdr:row>
      <xdr:rowOff>75185</xdr:rowOff>
    </xdr:to>
    <xdr:sp macro="" textlink="">
      <xdr:nvSpPr>
        <xdr:cNvPr id="289" name="楕円 288">
          <a:extLst>
            <a:ext uri="{FF2B5EF4-FFF2-40B4-BE49-F238E27FC236}">
              <a16:creationId xmlns:a16="http://schemas.microsoft.com/office/drawing/2014/main" id="{4653325C-6212-4DCF-BCEF-AA1F90AE2AB9}"/>
            </a:ext>
          </a:extLst>
        </xdr:cNvPr>
        <xdr:cNvSpPr/>
      </xdr:nvSpPr>
      <xdr:spPr>
        <a:xfrm>
          <a:off x="1781175" y="1358163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24385</xdr:rowOff>
    </xdr:from>
    <xdr:to>
      <xdr:col>15</xdr:col>
      <xdr:colOff>50800</xdr:colOff>
      <xdr:row>84</xdr:row>
      <xdr:rowOff>51815</xdr:rowOff>
    </xdr:to>
    <xdr:cxnSp macro="">
      <xdr:nvCxnSpPr>
        <xdr:cNvPr id="290" name="直線コネクタ 289">
          <a:extLst>
            <a:ext uri="{FF2B5EF4-FFF2-40B4-BE49-F238E27FC236}">
              <a16:creationId xmlns:a16="http://schemas.microsoft.com/office/drawing/2014/main" id="{B3BDF88D-5B3A-44A5-8041-7E8ED94B5185}"/>
            </a:ext>
          </a:extLst>
        </xdr:cNvPr>
        <xdr:cNvCxnSpPr/>
      </xdr:nvCxnSpPr>
      <xdr:spPr>
        <a:xfrm>
          <a:off x="1828800" y="13629260"/>
          <a:ext cx="790575" cy="21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57421</xdr:rowOff>
    </xdr:from>
    <xdr:ext cx="405111" cy="259045"/>
    <xdr:sp macro="" textlink="">
      <xdr:nvSpPr>
        <xdr:cNvPr id="291" name="n_1aveValue【県民会館】&#10;有形固定資産減価償却率">
          <a:extLst>
            <a:ext uri="{FF2B5EF4-FFF2-40B4-BE49-F238E27FC236}">
              <a16:creationId xmlns:a16="http://schemas.microsoft.com/office/drawing/2014/main" id="{4A835942-6B5C-495A-A93A-FD979CA6BD0B}"/>
            </a:ext>
          </a:extLst>
        </xdr:cNvPr>
        <xdr:cNvSpPr txBox="1"/>
      </xdr:nvSpPr>
      <xdr:spPr>
        <a:xfrm>
          <a:off x="3239144" y="12849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39133</xdr:rowOff>
    </xdr:from>
    <xdr:ext cx="405111" cy="259045"/>
    <xdr:sp macro="" textlink="">
      <xdr:nvSpPr>
        <xdr:cNvPr id="292" name="n_2aveValue【県民会館】&#10;有形固定資産減価償却率">
          <a:extLst>
            <a:ext uri="{FF2B5EF4-FFF2-40B4-BE49-F238E27FC236}">
              <a16:creationId xmlns:a16="http://schemas.microsoft.com/office/drawing/2014/main" id="{12886C1A-58F2-4E16-807D-A1B72D8AEF9E}"/>
            </a:ext>
          </a:extLst>
        </xdr:cNvPr>
        <xdr:cNvSpPr txBox="1"/>
      </xdr:nvSpPr>
      <xdr:spPr>
        <a:xfrm>
          <a:off x="2439044" y="1283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142003</xdr:rowOff>
    </xdr:from>
    <xdr:ext cx="405111" cy="259045"/>
    <xdr:sp macro="" textlink="">
      <xdr:nvSpPr>
        <xdr:cNvPr id="293" name="n_3aveValue【県民会館】&#10;有形固定資産減価償却率">
          <a:extLst>
            <a:ext uri="{FF2B5EF4-FFF2-40B4-BE49-F238E27FC236}">
              <a16:creationId xmlns:a16="http://schemas.microsoft.com/office/drawing/2014/main" id="{D777B69A-6CFD-4D15-8F5B-60256DDCC6CA}"/>
            </a:ext>
          </a:extLst>
        </xdr:cNvPr>
        <xdr:cNvSpPr txBox="1"/>
      </xdr:nvSpPr>
      <xdr:spPr>
        <a:xfrm>
          <a:off x="1648469" y="12775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43705</xdr:rowOff>
    </xdr:from>
    <xdr:ext cx="405111" cy="259045"/>
    <xdr:sp macro="" textlink="">
      <xdr:nvSpPr>
        <xdr:cNvPr id="294" name="n_4aveValue【県民会館】&#10;有形固定資産減価償却率">
          <a:extLst>
            <a:ext uri="{FF2B5EF4-FFF2-40B4-BE49-F238E27FC236}">
              <a16:creationId xmlns:a16="http://schemas.microsoft.com/office/drawing/2014/main" id="{D9020E73-3A2D-49A1-BB14-18048A997C20}"/>
            </a:ext>
          </a:extLst>
        </xdr:cNvPr>
        <xdr:cNvSpPr txBox="1"/>
      </xdr:nvSpPr>
      <xdr:spPr>
        <a:xfrm>
          <a:off x="848369" y="12838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162323</xdr:rowOff>
    </xdr:from>
    <xdr:ext cx="405111" cy="259045"/>
    <xdr:sp macro="" textlink="">
      <xdr:nvSpPr>
        <xdr:cNvPr id="295" name="n_1mainValue【県民会館】&#10;有形固定資産減価償却率">
          <a:extLst>
            <a:ext uri="{FF2B5EF4-FFF2-40B4-BE49-F238E27FC236}">
              <a16:creationId xmlns:a16="http://schemas.microsoft.com/office/drawing/2014/main" id="{9E2501A3-93B8-48CC-B3D5-BC71D35A888D}"/>
            </a:ext>
          </a:extLst>
        </xdr:cNvPr>
        <xdr:cNvSpPr txBox="1"/>
      </xdr:nvSpPr>
      <xdr:spPr>
        <a:xfrm>
          <a:off x="3239144" y="13760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93742</xdr:rowOff>
    </xdr:from>
    <xdr:ext cx="405111" cy="259045"/>
    <xdr:sp macro="" textlink="">
      <xdr:nvSpPr>
        <xdr:cNvPr id="296" name="n_2mainValue【県民会館】&#10;有形固定資産減価償却率">
          <a:extLst>
            <a:ext uri="{FF2B5EF4-FFF2-40B4-BE49-F238E27FC236}">
              <a16:creationId xmlns:a16="http://schemas.microsoft.com/office/drawing/2014/main" id="{38C73C4B-D55B-4C48-AB33-C3CE010A17B0}"/>
            </a:ext>
          </a:extLst>
        </xdr:cNvPr>
        <xdr:cNvSpPr txBox="1"/>
      </xdr:nvSpPr>
      <xdr:spPr>
        <a:xfrm>
          <a:off x="2439044" y="13695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66312</xdr:rowOff>
    </xdr:from>
    <xdr:ext cx="405111" cy="259045"/>
    <xdr:sp macro="" textlink="">
      <xdr:nvSpPr>
        <xdr:cNvPr id="297" name="n_3mainValue【県民会館】&#10;有形固定資産減価償却率">
          <a:extLst>
            <a:ext uri="{FF2B5EF4-FFF2-40B4-BE49-F238E27FC236}">
              <a16:creationId xmlns:a16="http://schemas.microsoft.com/office/drawing/2014/main" id="{D738F576-1598-41B8-8722-01307AB17F35}"/>
            </a:ext>
          </a:extLst>
        </xdr:cNvPr>
        <xdr:cNvSpPr txBox="1"/>
      </xdr:nvSpPr>
      <xdr:spPr>
        <a:xfrm>
          <a:off x="1648469" y="13671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8" name="正方形/長方形 297">
          <a:extLst>
            <a:ext uri="{FF2B5EF4-FFF2-40B4-BE49-F238E27FC236}">
              <a16:creationId xmlns:a16="http://schemas.microsoft.com/office/drawing/2014/main" id="{65493138-570A-429B-A007-C1C07528AE9A}"/>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299" name="正方形/長方形 298">
          <a:extLst>
            <a:ext uri="{FF2B5EF4-FFF2-40B4-BE49-F238E27FC236}">
              <a16:creationId xmlns:a16="http://schemas.microsoft.com/office/drawing/2014/main" id="{3D9EF9E5-4650-4269-979F-4857ECC76FC4}"/>
            </a:ext>
          </a:extLst>
        </xdr:cNvPr>
        <xdr:cNvSpPr/>
      </xdr:nvSpPr>
      <xdr:spPr>
        <a:xfrm>
          <a:off x="6410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300" name="正方形/長方形 299">
          <a:extLst>
            <a:ext uri="{FF2B5EF4-FFF2-40B4-BE49-F238E27FC236}">
              <a16:creationId xmlns:a16="http://schemas.microsoft.com/office/drawing/2014/main" id="{5BB4D4B1-C922-4612-A9E9-8E3F1F5F5893}"/>
            </a:ext>
          </a:extLst>
        </xdr:cNvPr>
        <xdr:cNvSpPr/>
      </xdr:nvSpPr>
      <xdr:spPr>
        <a:xfrm>
          <a:off x="6410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72</xdr:row>
      <xdr:rowOff>127000</xdr:rowOff>
    </xdr:from>
    <xdr:to>
      <xdr:col>54</xdr:col>
      <xdr:colOff>0</xdr:colOff>
      <xdr:row>74</xdr:row>
      <xdr:rowOff>38100</xdr:rowOff>
    </xdr:to>
    <xdr:sp macro="" textlink="">
      <xdr:nvSpPr>
        <xdr:cNvPr id="301" name="正方形/長方形 300">
          <a:extLst>
            <a:ext uri="{FF2B5EF4-FFF2-40B4-BE49-F238E27FC236}">
              <a16:creationId xmlns:a16="http://schemas.microsoft.com/office/drawing/2014/main" id="{70445A22-7A67-4FDB-9042-FEB094418138}"/>
            </a:ext>
          </a:extLst>
        </xdr:cNvPr>
        <xdr:cNvSpPr/>
      </xdr:nvSpPr>
      <xdr:spPr>
        <a:xfrm>
          <a:off x="78867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73</xdr:row>
      <xdr:rowOff>158750</xdr:rowOff>
    </xdr:from>
    <xdr:to>
      <xdr:col>54</xdr:col>
      <xdr:colOff>0</xdr:colOff>
      <xdr:row>75</xdr:row>
      <xdr:rowOff>69850</xdr:rowOff>
    </xdr:to>
    <xdr:sp macro="" textlink="">
      <xdr:nvSpPr>
        <xdr:cNvPr id="302" name="正方形/長方形 301">
          <a:extLst>
            <a:ext uri="{FF2B5EF4-FFF2-40B4-BE49-F238E27FC236}">
              <a16:creationId xmlns:a16="http://schemas.microsoft.com/office/drawing/2014/main" id="{AC4C7EC9-2375-4D57-932E-B04850BC5F19}"/>
            </a:ext>
          </a:extLst>
        </xdr:cNvPr>
        <xdr:cNvSpPr/>
      </xdr:nvSpPr>
      <xdr:spPr>
        <a:xfrm>
          <a:off x="78867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3" name="正方形/長方形 302">
          <a:extLst>
            <a:ext uri="{FF2B5EF4-FFF2-40B4-BE49-F238E27FC236}">
              <a16:creationId xmlns:a16="http://schemas.microsoft.com/office/drawing/2014/main" id="{3BDBB761-1669-4945-A155-752D9A19948D}"/>
            </a:ext>
          </a:extLst>
        </xdr:cNvPr>
        <xdr:cNvSpPr/>
      </xdr:nvSpPr>
      <xdr:spPr>
        <a:xfrm>
          <a:off x="59531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4" name="テキスト ボックス 303">
          <a:extLst>
            <a:ext uri="{FF2B5EF4-FFF2-40B4-BE49-F238E27FC236}">
              <a16:creationId xmlns:a16="http://schemas.microsoft.com/office/drawing/2014/main" id="{0595AAAD-7BB7-49A6-B7A2-026173C7826E}"/>
            </a:ext>
          </a:extLst>
        </xdr:cNvPr>
        <xdr:cNvSpPr txBox="1"/>
      </xdr:nvSpPr>
      <xdr:spPr>
        <a:xfrm>
          <a:off x="5915025"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5" name="直線コネクタ 304">
          <a:extLst>
            <a:ext uri="{FF2B5EF4-FFF2-40B4-BE49-F238E27FC236}">
              <a16:creationId xmlns:a16="http://schemas.microsoft.com/office/drawing/2014/main" id="{0AD71334-489C-4564-AF5D-6BD7F9FE41C1}"/>
            </a:ext>
          </a:extLst>
        </xdr:cNvPr>
        <xdr:cNvCxnSpPr/>
      </xdr:nvCxnSpPr>
      <xdr:spPr>
        <a:xfrm>
          <a:off x="5953125" y="1440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6" name="直線コネクタ 305">
          <a:extLst>
            <a:ext uri="{FF2B5EF4-FFF2-40B4-BE49-F238E27FC236}">
              <a16:creationId xmlns:a16="http://schemas.microsoft.com/office/drawing/2014/main" id="{927F0601-442B-43C5-9207-40B6D8ABB396}"/>
            </a:ext>
          </a:extLst>
        </xdr:cNvPr>
        <xdr:cNvCxnSpPr/>
      </xdr:nvCxnSpPr>
      <xdr:spPr>
        <a:xfrm>
          <a:off x="5953125" y="14039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7" name="テキスト ボックス 306">
          <a:extLst>
            <a:ext uri="{FF2B5EF4-FFF2-40B4-BE49-F238E27FC236}">
              <a16:creationId xmlns:a16="http://schemas.microsoft.com/office/drawing/2014/main" id="{670FBF05-56F5-4EAD-8865-A7EBCD2D96E4}"/>
            </a:ext>
          </a:extLst>
        </xdr:cNvPr>
        <xdr:cNvSpPr txBox="1"/>
      </xdr:nvSpPr>
      <xdr:spPr>
        <a:xfrm>
          <a:off x="5527221" y="13903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8" name="直線コネクタ 307">
          <a:extLst>
            <a:ext uri="{FF2B5EF4-FFF2-40B4-BE49-F238E27FC236}">
              <a16:creationId xmlns:a16="http://schemas.microsoft.com/office/drawing/2014/main" id="{8B6076E9-0009-4419-A321-C5E6C54E3920}"/>
            </a:ext>
          </a:extLst>
        </xdr:cNvPr>
        <xdr:cNvCxnSpPr/>
      </xdr:nvCxnSpPr>
      <xdr:spPr>
        <a:xfrm>
          <a:off x="5953125" y="13677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9" name="テキスト ボックス 308">
          <a:extLst>
            <a:ext uri="{FF2B5EF4-FFF2-40B4-BE49-F238E27FC236}">
              <a16:creationId xmlns:a16="http://schemas.microsoft.com/office/drawing/2014/main" id="{E33F0B32-7464-4F5F-A3E7-80C19F5F5468}"/>
            </a:ext>
          </a:extLst>
        </xdr:cNvPr>
        <xdr:cNvSpPr txBox="1"/>
      </xdr:nvSpPr>
      <xdr:spPr>
        <a:xfrm>
          <a:off x="5527221" y="1354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0" name="直線コネクタ 309">
          <a:extLst>
            <a:ext uri="{FF2B5EF4-FFF2-40B4-BE49-F238E27FC236}">
              <a16:creationId xmlns:a16="http://schemas.microsoft.com/office/drawing/2014/main" id="{BDCE6817-8B44-4D74-B210-13013083FE81}"/>
            </a:ext>
          </a:extLst>
        </xdr:cNvPr>
        <xdr:cNvCxnSpPr/>
      </xdr:nvCxnSpPr>
      <xdr:spPr>
        <a:xfrm>
          <a:off x="5953125" y="13315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1" name="テキスト ボックス 310">
          <a:extLst>
            <a:ext uri="{FF2B5EF4-FFF2-40B4-BE49-F238E27FC236}">
              <a16:creationId xmlns:a16="http://schemas.microsoft.com/office/drawing/2014/main" id="{3BFB22FE-83F3-4924-9E78-B4DEF3A243B9}"/>
            </a:ext>
          </a:extLst>
        </xdr:cNvPr>
        <xdr:cNvSpPr txBox="1"/>
      </xdr:nvSpPr>
      <xdr:spPr>
        <a:xfrm>
          <a:off x="5527221" y="13180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2" name="直線コネクタ 311">
          <a:extLst>
            <a:ext uri="{FF2B5EF4-FFF2-40B4-BE49-F238E27FC236}">
              <a16:creationId xmlns:a16="http://schemas.microsoft.com/office/drawing/2014/main" id="{60544DEB-46BF-43DF-A8AE-9D6B30DBB9B1}"/>
            </a:ext>
          </a:extLst>
        </xdr:cNvPr>
        <xdr:cNvCxnSpPr/>
      </xdr:nvCxnSpPr>
      <xdr:spPr>
        <a:xfrm>
          <a:off x="5953125" y="1295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3" name="テキスト ボックス 312">
          <a:extLst>
            <a:ext uri="{FF2B5EF4-FFF2-40B4-BE49-F238E27FC236}">
              <a16:creationId xmlns:a16="http://schemas.microsoft.com/office/drawing/2014/main" id="{F98C8E06-58E5-4BEC-8A27-AD32F1501166}"/>
            </a:ext>
          </a:extLst>
        </xdr:cNvPr>
        <xdr:cNvSpPr txBox="1"/>
      </xdr:nvSpPr>
      <xdr:spPr>
        <a:xfrm>
          <a:off x="5527221" y="1281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4" name="直線コネクタ 313">
          <a:extLst>
            <a:ext uri="{FF2B5EF4-FFF2-40B4-BE49-F238E27FC236}">
              <a16:creationId xmlns:a16="http://schemas.microsoft.com/office/drawing/2014/main" id="{6D00896B-3AD5-4048-8BB9-0364BA2B0669}"/>
            </a:ext>
          </a:extLst>
        </xdr:cNvPr>
        <xdr:cNvCxnSpPr/>
      </xdr:nvCxnSpPr>
      <xdr:spPr>
        <a:xfrm>
          <a:off x="5953125" y="12601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5" name="テキスト ボックス 314">
          <a:extLst>
            <a:ext uri="{FF2B5EF4-FFF2-40B4-BE49-F238E27FC236}">
              <a16:creationId xmlns:a16="http://schemas.microsoft.com/office/drawing/2014/main" id="{F1B41E96-6BF4-4C15-8110-449726B49801}"/>
            </a:ext>
          </a:extLst>
        </xdr:cNvPr>
        <xdr:cNvSpPr txBox="1"/>
      </xdr:nvSpPr>
      <xdr:spPr>
        <a:xfrm>
          <a:off x="5527221" y="12465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6" name="直線コネクタ 315">
          <a:extLst>
            <a:ext uri="{FF2B5EF4-FFF2-40B4-BE49-F238E27FC236}">
              <a16:creationId xmlns:a16="http://schemas.microsoft.com/office/drawing/2014/main" id="{14243B92-14DA-4352-BF37-12FF48BAFA20}"/>
            </a:ext>
          </a:extLst>
        </xdr:cNvPr>
        <xdr:cNvCxnSpPr/>
      </xdr:nvCxnSpPr>
      <xdr:spPr>
        <a:xfrm>
          <a:off x="5953125" y="12239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7" name="テキスト ボックス 316">
          <a:extLst>
            <a:ext uri="{FF2B5EF4-FFF2-40B4-BE49-F238E27FC236}">
              <a16:creationId xmlns:a16="http://schemas.microsoft.com/office/drawing/2014/main" id="{41A9E8E7-8B07-4553-991D-9AC7126CC5BB}"/>
            </a:ext>
          </a:extLst>
        </xdr:cNvPr>
        <xdr:cNvSpPr txBox="1"/>
      </xdr:nvSpPr>
      <xdr:spPr>
        <a:xfrm>
          <a:off x="5527221"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8" name="【県民会館】&#10;一人当たり面積グラフ枠">
          <a:extLst>
            <a:ext uri="{FF2B5EF4-FFF2-40B4-BE49-F238E27FC236}">
              <a16:creationId xmlns:a16="http://schemas.microsoft.com/office/drawing/2014/main" id="{80DE84B3-567C-4C7B-B84B-9CBDB40002FE}"/>
            </a:ext>
          </a:extLst>
        </xdr:cNvPr>
        <xdr:cNvSpPr/>
      </xdr:nvSpPr>
      <xdr:spPr>
        <a:xfrm>
          <a:off x="59531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78</xdr:row>
      <xdr:rowOff>0</xdr:rowOff>
    </xdr:from>
    <xdr:to>
      <xdr:col>54</xdr:col>
      <xdr:colOff>189865</xdr:colOff>
      <xdr:row>85</xdr:row>
      <xdr:rowOff>152400</xdr:rowOff>
    </xdr:to>
    <xdr:cxnSp macro="">
      <xdr:nvCxnSpPr>
        <xdr:cNvPr id="319" name="直線コネクタ 318">
          <a:extLst>
            <a:ext uri="{FF2B5EF4-FFF2-40B4-BE49-F238E27FC236}">
              <a16:creationId xmlns:a16="http://schemas.microsoft.com/office/drawing/2014/main" id="{8170CE8E-8544-46E2-A468-D563F820CEDC}"/>
            </a:ext>
          </a:extLst>
        </xdr:cNvPr>
        <xdr:cNvCxnSpPr/>
      </xdr:nvCxnSpPr>
      <xdr:spPr>
        <a:xfrm flipV="1">
          <a:off x="9427845" y="12630150"/>
          <a:ext cx="1270" cy="1285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85</xdr:row>
      <xdr:rowOff>156227</xdr:rowOff>
    </xdr:from>
    <xdr:ext cx="469744" cy="259045"/>
    <xdr:sp macro="" textlink="">
      <xdr:nvSpPr>
        <xdr:cNvPr id="320" name="【県民会館】&#10;一人当たり面積最小値テキスト">
          <a:extLst>
            <a:ext uri="{FF2B5EF4-FFF2-40B4-BE49-F238E27FC236}">
              <a16:creationId xmlns:a16="http://schemas.microsoft.com/office/drawing/2014/main" id="{9540D1A2-7926-4859-AE94-DB5C1C1117F6}"/>
            </a:ext>
          </a:extLst>
        </xdr:cNvPr>
        <xdr:cNvSpPr txBox="1"/>
      </xdr:nvSpPr>
      <xdr:spPr>
        <a:xfrm>
          <a:off x="9477375" y="1392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152400</xdr:rowOff>
    </xdr:from>
    <xdr:to>
      <xdr:col>55</xdr:col>
      <xdr:colOff>88900</xdr:colOff>
      <xdr:row>85</xdr:row>
      <xdr:rowOff>152400</xdr:rowOff>
    </xdr:to>
    <xdr:cxnSp macro="">
      <xdr:nvCxnSpPr>
        <xdr:cNvPr id="321" name="直線コネクタ 320">
          <a:extLst>
            <a:ext uri="{FF2B5EF4-FFF2-40B4-BE49-F238E27FC236}">
              <a16:creationId xmlns:a16="http://schemas.microsoft.com/office/drawing/2014/main" id="{A0F9A190-17DF-465D-88F3-849E9E5C2FAF}"/>
            </a:ext>
          </a:extLst>
        </xdr:cNvPr>
        <xdr:cNvCxnSpPr/>
      </xdr:nvCxnSpPr>
      <xdr:spPr>
        <a:xfrm>
          <a:off x="9363075" y="139160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118127</xdr:rowOff>
    </xdr:from>
    <xdr:ext cx="469744" cy="259045"/>
    <xdr:sp macro="" textlink="">
      <xdr:nvSpPr>
        <xdr:cNvPr id="322" name="【県民会館】&#10;一人当たり面積最大値テキスト">
          <a:extLst>
            <a:ext uri="{FF2B5EF4-FFF2-40B4-BE49-F238E27FC236}">
              <a16:creationId xmlns:a16="http://schemas.microsoft.com/office/drawing/2014/main" id="{15FABB2F-CDDD-477A-9ECA-966DCB734B19}"/>
            </a:ext>
          </a:extLst>
        </xdr:cNvPr>
        <xdr:cNvSpPr txBox="1"/>
      </xdr:nvSpPr>
      <xdr:spPr>
        <a:xfrm>
          <a:off x="9477375" y="12427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0</xdr:rowOff>
    </xdr:from>
    <xdr:to>
      <xdr:col>55</xdr:col>
      <xdr:colOff>88900</xdr:colOff>
      <xdr:row>78</xdr:row>
      <xdr:rowOff>0</xdr:rowOff>
    </xdr:to>
    <xdr:cxnSp macro="">
      <xdr:nvCxnSpPr>
        <xdr:cNvPr id="323" name="直線コネクタ 322">
          <a:extLst>
            <a:ext uri="{FF2B5EF4-FFF2-40B4-BE49-F238E27FC236}">
              <a16:creationId xmlns:a16="http://schemas.microsoft.com/office/drawing/2014/main" id="{37140809-F71C-41C6-A00E-74F41A4E8257}"/>
            </a:ext>
          </a:extLst>
        </xdr:cNvPr>
        <xdr:cNvCxnSpPr/>
      </xdr:nvCxnSpPr>
      <xdr:spPr>
        <a:xfrm>
          <a:off x="9363075" y="1263015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83</xdr:row>
      <xdr:rowOff>48277</xdr:rowOff>
    </xdr:from>
    <xdr:ext cx="469744" cy="259045"/>
    <xdr:sp macro="" textlink="">
      <xdr:nvSpPr>
        <xdr:cNvPr id="324" name="【県民会館】&#10;一人当たり面積平均値テキスト">
          <a:extLst>
            <a:ext uri="{FF2B5EF4-FFF2-40B4-BE49-F238E27FC236}">
              <a16:creationId xmlns:a16="http://schemas.microsoft.com/office/drawing/2014/main" id="{BD45A266-E2C6-4CB4-B505-67E21CD57616}"/>
            </a:ext>
          </a:extLst>
        </xdr:cNvPr>
        <xdr:cNvSpPr txBox="1"/>
      </xdr:nvSpPr>
      <xdr:spPr>
        <a:xfrm>
          <a:off x="9477375" y="13484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25400</xdr:rowOff>
    </xdr:from>
    <xdr:to>
      <xdr:col>55</xdr:col>
      <xdr:colOff>50800</xdr:colOff>
      <xdr:row>84</xdr:row>
      <xdr:rowOff>127000</xdr:rowOff>
    </xdr:to>
    <xdr:sp macro="" textlink="">
      <xdr:nvSpPr>
        <xdr:cNvPr id="325" name="フローチャート: 判断 324">
          <a:extLst>
            <a:ext uri="{FF2B5EF4-FFF2-40B4-BE49-F238E27FC236}">
              <a16:creationId xmlns:a16="http://schemas.microsoft.com/office/drawing/2014/main" id="{C89E593C-A03F-4D80-812E-4C3C4DD94C27}"/>
            </a:ext>
          </a:extLst>
        </xdr:cNvPr>
        <xdr:cNvSpPr/>
      </xdr:nvSpPr>
      <xdr:spPr>
        <a:xfrm>
          <a:off x="9401175" y="13630275"/>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44450</xdr:rowOff>
    </xdr:from>
    <xdr:to>
      <xdr:col>50</xdr:col>
      <xdr:colOff>165100</xdr:colOff>
      <xdr:row>84</xdr:row>
      <xdr:rowOff>146050</xdr:rowOff>
    </xdr:to>
    <xdr:sp macro="" textlink="">
      <xdr:nvSpPr>
        <xdr:cNvPr id="326" name="フローチャート: 判断 325">
          <a:extLst>
            <a:ext uri="{FF2B5EF4-FFF2-40B4-BE49-F238E27FC236}">
              <a16:creationId xmlns:a16="http://schemas.microsoft.com/office/drawing/2014/main" id="{50A65AA3-F813-4023-911D-FE8162F2E7C1}"/>
            </a:ext>
          </a:extLst>
        </xdr:cNvPr>
        <xdr:cNvSpPr/>
      </xdr:nvSpPr>
      <xdr:spPr>
        <a:xfrm>
          <a:off x="8639175" y="136493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44450</xdr:rowOff>
    </xdr:from>
    <xdr:to>
      <xdr:col>46</xdr:col>
      <xdr:colOff>38100</xdr:colOff>
      <xdr:row>84</xdr:row>
      <xdr:rowOff>146050</xdr:rowOff>
    </xdr:to>
    <xdr:sp macro="" textlink="">
      <xdr:nvSpPr>
        <xdr:cNvPr id="327" name="フローチャート: 判断 326">
          <a:extLst>
            <a:ext uri="{FF2B5EF4-FFF2-40B4-BE49-F238E27FC236}">
              <a16:creationId xmlns:a16="http://schemas.microsoft.com/office/drawing/2014/main" id="{5CF90507-4C81-4033-9BAE-372619C057A8}"/>
            </a:ext>
          </a:extLst>
        </xdr:cNvPr>
        <xdr:cNvSpPr/>
      </xdr:nvSpPr>
      <xdr:spPr>
        <a:xfrm>
          <a:off x="7839075" y="136493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44450</xdr:rowOff>
    </xdr:from>
    <xdr:to>
      <xdr:col>41</xdr:col>
      <xdr:colOff>101600</xdr:colOff>
      <xdr:row>84</xdr:row>
      <xdr:rowOff>146050</xdr:rowOff>
    </xdr:to>
    <xdr:sp macro="" textlink="">
      <xdr:nvSpPr>
        <xdr:cNvPr id="328" name="フローチャート: 判断 327">
          <a:extLst>
            <a:ext uri="{FF2B5EF4-FFF2-40B4-BE49-F238E27FC236}">
              <a16:creationId xmlns:a16="http://schemas.microsoft.com/office/drawing/2014/main" id="{1DFD3DD8-7CA5-4512-8D98-625270F7CAE2}"/>
            </a:ext>
          </a:extLst>
        </xdr:cNvPr>
        <xdr:cNvSpPr/>
      </xdr:nvSpPr>
      <xdr:spPr>
        <a:xfrm>
          <a:off x="7029450" y="136493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120650</xdr:rowOff>
    </xdr:from>
    <xdr:to>
      <xdr:col>36</xdr:col>
      <xdr:colOff>165100</xdr:colOff>
      <xdr:row>84</xdr:row>
      <xdr:rowOff>50800</xdr:rowOff>
    </xdr:to>
    <xdr:sp macro="" textlink="">
      <xdr:nvSpPr>
        <xdr:cNvPr id="329" name="フローチャート: 判断 328">
          <a:extLst>
            <a:ext uri="{FF2B5EF4-FFF2-40B4-BE49-F238E27FC236}">
              <a16:creationId xmlns:a16="http://schemas.microsoft.com/office/drawing/2014/main" id="{57A93133-C781-41ED-A61B-C0325B2B8086}"/>
            </a:ext>
          </a:extLst>
        </xdr:cNvPr>
        <xdr:cNvSpPr/>
      </xdr:nvSpPr>
      <xdr:spPr>
        <a:xfrm>
          <a:off x="6238875" y="1356360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9F2F466D-C0E5-46FF-9AFE-1D776EB3C9FB}"/>
            </a:ext>
          </a:extLst>
        </xdr:cNvPr>
        <xdr:cNvSpPr txBox="1"/>
      </xdr:nvSpPr>
      <xdr:spPr>
        <a:xfrm>
          <a:off x="92583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EB2A9253-4192-4B95-9F09-E3BDCFA50B15}"/>
            </a:ext>
          </a:extLst>
        </xdr:cNvPr>
        <xdr:cNvSpPr txBox="1"/>
      </xdr:nvSpPr>
      <xdr:spPr>
        <a:xfrm>
          <a:off x="8515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56F6F598-621C-4417-AE04-00A93880377E}"/>
            </a:ext>
          </a:extLst>
        </xdr:cNvPr>
        <xdr:cNvSpPr txBox="1"/>
      </xdr:nvSpPr>
      <xdr:spPr>
        <a:xfrm>
          <a:off x="7715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3" name="テキスト ボックス 332">
          <a:extLst>
            <a:ext uri="{FF2B5EF4-FFF2-40B4-BE49-F238E27FC236}">
              <a16:creationId xmlns:a16="http://schemas.microsoft.com/office/drawing/2014/main" id="{5FDDEC08-2DC9-4FF4-837D-40C5D79AD396}"/>
            </a:ext>
          </a:extLst>
        </xdr:cNvPr>
        <xdr:cNvSpPr txBox="1"/>
      </xdr:nvSpPr>
      <xdr:spPr>
        <a:xfrm>
          <a:off x="690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4" name="テキスト ボックス 333">
          <a:extLst>
            <a:ext uri="{FF2B5EF4-FFF2-40B4-BE49-F238E27FC236}">
              <a16:creationId xmlns:a16="http://schemas.microsoft.com/office/drawing/2014/main" id="{7452836A-9D0B-4268-B32A-57E5EA1BEA46}"/>
            </a:ext>
          </a:extLst>
        </xdr:cNvPr>
        <xdr:cNvSpPr txBox="1"/>
      </xdr:nvSpPr>
      <xdr:spPr>
        <a:xfrm>
          <a:off x="6115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82550</xdr:rowOff>
    </xdr:from>
    <xdr:to>
      <xdr:col>55</xdr:col>
      <xdr:colOff>50800</xdr:colOff>
      <xdr:row>86</xdr:row>
      <xdr:rowOff>12700</xdr:rowOff>
    </xdr:to>
    <xdr:sp macro="" textlink="">
      <xdr:nvSpPr>
        <xdr:cNvPr id="335" name="楕円 334">
          <a:extLst>
            <a:ext uri="{FF2B5EF4-FFF2-40B4-BE49-F238E27FC236}">
              <a16:creationId xmlns:a16="http://schemas.microsoft.com/office/drawing/2014/main" id="{58686CDF-BF9B-4668-AF3A-73B342ED62E7}"/>
            </a:ext>
          </a:extLst>
        </xdr:cNvPr>
        <xdr:cNvSpPr/>
      </xdr:nvSpPr>
      <xdr:spPr>
        <a:xfrm>
          <a:off x="9401175" y="1384935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84</xdr:row>
      <xdr:rowOff>168927</xdr:rowOff>
    </xdr:from>
    <xdr:ext cx="469744" cy="259045"/>
    <xdr:sp macro="" textlink="">
      <xdr:nvSpPr>
        <xdr:cNvPr id="336" name="【県民会館】&#10;一人当たり面積該当値テキスト">
          <a:extLst>
            <a:ext uri="{FF2B5EF4-FFF2-40B4-BE49-F238E27FC236}">
              <a16:creationId xmlns:a16="http://schemas.microsoft.com/office/drawing/2014/main" id="{93AB5302-5A42-4D56-ADEA-8EDC62B68D98}"/>
            </a:ext>
          </a:extLst>
        </xdr:cNvPr>
        <xdr:cNvSpPr txBox="1"/>
      </xdr:nvSpPr>
      <xdr:spPr>
        <a:xfrm>
          <a:off x="9477375" y="137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82550</xdr:rowOff>
    </xdr:from>
    <xdr:to>
      <xdr:col>50</xdr:col>
      <xdr:colOff>165100</xdr:colOff>
      <xdr:row>86</xdr:row>
      <xdr:rowOff>12700</xdr:rowOff>
    </xdr:to>
    <xdr:sp macro="" textlink="">
      <xdr:nvSpPr>
        <xdr:cNvPr id="337" name="楕円 336">
          <a:extLst>
            <a:ext uri="{FF2B5EF4-FFF2-40B4-BE49-F238E27FC236}">
              <a16:creationId xmlns:a16="http://schemas.microsoft.com/office/drawing/2014/main" id="{4B07A44B-109F-4DF3-AC80-90FDB3FA1775}"/>
            </a:ext>
          </a:extLst>
        </xdr:cNvPr>
        <xdr:cNvSpPr/>
      </xdr:nvSpPr>
      <xdr:spPr>
        <a:xfrm>
          <a:off x="8639175" y="138493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133350</xdr:rowOff>
    </xdr:from>
    <xdr:to>
      <xdr:col>55</xdr:col>
      <xdr:colOff>0</xdr:colOff>
      <xdr:row>85</xdr:row>
      <xdr:rowOff>133350</xdr:rowOff>
    </xdr:to>
    <xdr:cxnSp macro="">
      <xdr:nvCxnSpPr>
        <xdr:cNvPr id="338" name="直線コネクタ 337">
          <a:extLst>
            <a:ext uri="{FF2B5EF4-FFF2-40B4-BE49-F238E27FC236}">
              <a16:creationId xmlns:a16="http://schemas.microsoft.com/office/drawing/2014/main" id="{A361FF9C-01CA-423E-8C57-09AA600416AE}"/>
            </a:ext>
          </a:extLst>
        </xdr:cNvPr>
        <xdr:cNvCxnSpPr/>
      </xdr:nvCxnSpPr>
      <xdr:spPr>
        <a:xfrm>
          <a:off x="8686800" y="138969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82550</xdr:rowOff>
    </xdr:from>
    <xdr:to>
      <xdr:col>46</xdr:col>
      <xdr:colOff>38100</xdr:colOff>
      <xdr:row>86</xdr:row>
      <xdr:rowOff>12700</xdr:rowOff>
    </xdr:to>
    <xdr:sp macro="" textlink="">
      <xdr:nvSpPr>
        <xdr:cNvPr id="339" name="楕円 338">
          <a:extLst>
            <a:ext uri="{FF2B5EF4-FFF2-40B4-BE49-F238E27FC236}">
              <a16:creationId xmlns:a16="http://schemas.microsoft.com/office/drawing/2014/main" id="{ADA9585D-3419-45C3-9297-5FB9861ECF4B}"/>
            </a:ext>
          </a:extLst>
        </xdr:cNvPr>
        <xdr:cNvSpPr/>
      </xdr:nvSpPr>
      <xdr:spPr>
        <a:xfrm>
          <a:off x="7839075" y="138493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133350</xdr:rowOff>
    </xdr:from>
    <xdr:to>
      <xdr:col>50</xdr:col>
      <xdr:colOff>114300</xdr:colOff>
      <xdr:row>85</xdr:row>
      <xdr:rowOff>133350</xdr:rowOff>
    </xdr:to>
    <xdr:cxnSp macro="">
      <xdr:nvCxnSpPr>
        <xdr:cNvPr id="340" name="直線コネクタ 339">
          <a:extLst>
            <a:ext uri="{FF2B5EF4-FFF2-40B4-BE49-F238E27FC236}">
              <a16:creationId xmlns:a16="http://schemas.microsoft.com/office/drawing/2014/main" id="{BD11AF01-4314-4322-83A9-F3E3A898E8B6}"/>
            </a:ext>
          </a:extLst>
        </xdr:cNvPr>
        <xdr:cNvCxnSpPr/>
      </xdr:nvCxnSpPr>
      <xdr:spPr>
        <a:xfrm>
          <a:off x="7886700" y="1389697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82550</xdr:rowOff>
    </xdr:from>
    <xdr:to>
      <xdr:col>41</xdr:col>
      <xdr:colOff>101600</xdr:colOff>
      <xdr:row>86</xdr:row>
      <xdr:rowOff>12700</xdr:rowOff>
    </xdr:to>
    <xdr:sp macro="" textlink="">
      <xdr:nvSpPr>
        <xdr:cNvPr id="341" name="楕円 340">
          <a:extLst>
            <a:ext uri="{FF2B5EF4-FFF2-40B4-BE49-F238E27FC236}">
              <a16:creationId xmlns:a16="http://schemas.microsoft.com/office/drawing/2014/main" id="{78733943-B54D-4CED-99DC-2A16C7C1F4D4}"/>
            </a:ext>
          </a:extLst>
        </xdr:cNvPr>
        <xdr:cNvSpPr/>
      </xdr:nvSpPr>
      <xdr:spPr>
        <a:xfrm>
          <a:off x="7029450" y="138493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133350</xdr:rowOff>
    </xdr:from>
    <xdr:to>
      <xdr:col>45</xdr:col>
      <xdr:colOff>177800</xdr:colOff>
      <xdr:row>85</xdr:row>
      <xdr:rowOff>133350</xdr:rowOff>
    </xdr:to>
    <xdr:cxnSp macro="">
      <xdr:nvCxnSpPr>
        <xdr:cNvPr id="342" name="直線コネクタ 341">
          <a:extLst>
            <a:ext uri="{FF2B5EF4-FFF2-40B4-BE49-F238E27FC236}">
              <a16:creationId xmlns:a16="http://schemas.microsoft.com/office/drawing/2014/main" id="{9E9DF0BD-74EA-4835-9BBD-F8136E2EF2B4}"/>
            </a:ext>
          </a:extLst>
        </xdr:cNvPr>
        <xdr:cNvCxnSpPr/>
      </xdr:nvCxnSpPr>
      <xdr:spPr>
        <a:xfrm>
          <a:off x="7077075" y="1389697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162577</xdr:rowOff>
    </xdr:from>
    <xdr:ext cx="469744" cy="259045"/>
    <xdr:sp macro="" textlink="">
      <xdr:nvSpPr>
        <xdr:cNvPr id="343" name="n_1aveValue【県民会館】&#10;一人当たり面積">
          <a:extLst>
            <a:ext uri="{FF2B5EF4-FFF2-40B4-BE49-F238E27FC236}">
              <a16:creationId xmlns:a16="http://schemas.microsoft.com/office/drawing/2014/main" id="{9080708F-76C6-4216-A13F-71CB70D6C506}"/>
            </a:ext>
          </a:extLst>
        </xdr:cNvPr>
        <xdr:cNvSpPr txBox="1"/>
      </xdr:nvSpPr>
      <xdr:spPr>
        <a:xfrm>
          <a:off x="8458277" y="1343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162577</xdr:rowOff>
    </xdr:from>
    <xdr:ext cx="469744" cy="259045"/>
    <xdr:sp macro="" textlink="">
      <xdr:nvSpPr>
        <xdr:cNvPr id="344" name="n_2aveValue【県民会館】&#10;一人当たり面積">
          <a:extLst>
            <a:ext uri="{FF2B5EF4-FFF2-40B4-BE49-F238E27FC236}">
              <a16:creationId xmlns:a16="http://schemas.microsoft.com/office/drawing/2014/main" id="{1BAE77DE-7637-44F0-8EAC-E20C2D956D09}"/>
            </a:ext>
          </a:extLst>
        </xdr:cNvPr>
        <xdr:cNvSpPr txBox="1"/>
      </xdr:nvSpPr>
      <xdr:spPr>
        <a:xfrm>
          <a:off x="7677227" y="1343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162577</xdr:rowOff>
    </xdr:from>
    <xdr:ext cx="469744" cy="259045"/>
    <xdr:sp macro="" textlink="">
      <xdr:nvSpPr>
        <xdr:cNvPr id="345" name="n_3aveValue【県民会館】&#10;一人当たり面積">
          <a:extLst>
            <a:ext uri="{FF2B5EF4-FFF2-40B4-BE49-F238E27FC236}">
              <a16:creationId xmlns:a16="http://schemas.microsoft.com/office/drawing/2014/main" id="{369986F4-FB11-433F-BBB0-F6DB7510D13B}"/>
            </a:ext>
          </a:extLst>
        </xdr:cNvPr>
        <xdr:cNvSpPr txBox="1"/>
      </xdr:nvSpPr>
      <xdr:spPr>
        <a:xfrm>
          <a:off x="6867602" y="1343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67327</xdr:rowOff>
    </xdr:from>
    <xdr:ext cx="469744" cy="259045"/>
    <xdr:sp macro="" textlink="">
      <xdr:nvSpPr>
        <xdr:cNvPr id="346" name="n_4aveValue【県民会館】&#10;一人当たり面積">
          <a:extLst>
            <a:ext uri="{FF2B5EF4-FFF2-40B4-BE49-F238E27FC236}">
              <a16:creationId xmlns:a16="http://schemas.microsoft.com/office/drawing/2014/main" id="{E465EEA8-1556-4303-863D-BD5F0378FC31}"/>
            </a:ext>
          </a:extLst>
        </xdr:cNvPr>
        <xdr:cNvSpPr txBox="1"/>
      </xdr:nvSpPr>
      <xdr:spPr>
        <a:xfrm>
          <a:off x="6067502" y="13342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3827</xdr:rowOff>
    </xdr:from>
    <xdr:ext cx="469744" cy="259045"/>
    <xdr:sp macro="" textlink="">
      <xdr:nvSpPr>
        <xdr:cNvPr id="347" name="n_1mainValue【県民会館】&#10;一人当たり面積">
          <a:extLst>
            <a:ext uri="{FF2B5EF4-FFF2-40B4-BE49-F238E27FC236}">
              <a16:creationId xmlns:a16="http://schemas.microsoft.com/office/drawing/2014/main" id="{01B20B08-79CB-428B-AC15-0B9A8280E5B3}"/>
            </a:ext>
          </a:extLst>
        </xdr:cNvPr>
        <xdr:cNvSpPr txBox="1"/>
      </xdr:nvSpPr>
      <xdr:spPr>
        <a:xfrm>
          <a:off x="8458277"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3827</xdr:rowOff>
    </xdr:from>
    <xdr:ext cx="469744" cy="259045"/>
    <xdr:sp macro="" textlink="">
      <xdr:nvSpPr>
        <xdr:cNvPr id="348" name="n_2mainValue【県民会館】&#10;一人当たり面積">
          <a:extLst>
            <a:ext uri="{FF2B5EF4-FFF2-40B4-BE49-F238E27FC236}">
              <a16:creationId xmlns:a16="http://schemas.microsoft.com/office/drawing/2014/main" id="{E1AFA948-CC36-435E-B9D2-37F8963B2977}"/>
            </a:ext>
          </a:extLst>
        </xdr:cNvPr>
        <xdr:cNvSpPr txBox="1"/>
      </xdr:nvSpPr>
      <xdr:spPr>
        <a:xfrm>
          <a:off x="7677227"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3827</xdr:rowOff>
    </xdr:from>
    <xdr:ext cx="469744" cy="259045"/>
    <xdr:sp macro="" textlink="">
      <xdr:nvSpPr>
        <xdr:cNvPr id="349" name="n_3mainValue【県民会館】&#10;一人当たり面積">
          <a:extLst>
            <a:ext uri="{FF2B5EF4-FFF2-40B4-BE49-F238E27FC236}">
              <a16:creationId xmlns:a16="http://schemas.microsoft.com/office/drawing/2014/main" id="{9FB23E65-65CF-4921-8426-5C34857BE713}"/>
            </a:ext>
          </a:extLst>
        </xdr:cNvPr>
        <xdr:cNvSpPr txBox="1"/>
      </xdr:nvSpPr>
      <xdr:spPr>
        <a:xfrm>
          <a:off x="6867602"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0" name="正方形/長方形 349">
          <a:extLst>
            <a:ext uri="{FF2B5EF4-FFF2-40B4-BE49-F238E27FC236}">
              <a16:creationId xmlns:a16="http://schemas.microsoft.com/office/drawing/2014/main" id="{566ED4B6-41C2-4F3C-8280-5D6547AF325E}"/>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351" name="正方形/長方形 350">
          <a:extLst>
            <a:ext uri="{FF2B5EF4-FFF2-40B4-BE49-F238E27FC236}">
              <a16:creationId xmlns:a16="http://schemas.microsoft.com/office/drawing/2014/main" id="{D208996B-2DD5-4B8C-ABEB-736F5FC011B7}"/>
            </a:ext>
          </a:extLst>
        </xdr:cNvPr>
        <xdr:cNvSpPr/>
      </xdr:nvSpPr>
      <xdr:spPr>
        <a:xfrm>
          <a:off x="1152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352" name="正方形/長方形 351">
          <a:extLst>
            <a:ext uri="{FF2B5EF4-FFF2-40B4-BE49-F238E27FC236}">
              <a16:creationId xmlns:a16="http://schemas.microsoft.com/office/drawing/2014/main" id="{E775309A-3DE5-44DB-862A-F32F640B0C1D}"/>
            </a:ext>
          </a:extLst>
        </xdr:cNvPr>
        <xdr:cNvSpPr/>
      </xdr:nvSpPr>
      <xdr:spPr>
        <a:xfrm>
          <a:off x="1152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94</xdr:row>
      <xdr:rowOff>165100</xdr:rowOff>
    </xdr:from>
    <xdr:to>
      <xdr:col>23</xdr:col>
      <xdr:colOff>63500</xdr:colOff>
      <xdr:row>96</xdr:row>
      <xdr:rowOff>76200</xdr:rowOff>
    </xdr:to>
    <xdr:sp macro="" textlink="">
      <xdr:nvSpPr>
        <xdr:cNvPr id="353" name="正方形/長方形 352">
          <a:extLst>
            <a:ext uri="{FF2B5EF4-FFF2-40B4-BE49-F238E27FC236}">
              <a16:creationId xmlns:a16="http://schemas.microsoft.com/office/drawing/2014/main" id="{3EE9B824-BD98-489E-AA62-627D231B9E0A}"/>
            </a:ext>
          </a:extLst>
        </xdr:cNvPr>
        <xdr:cNvSpPr/>
      </xdr:nvSpPr>
      <xdr:spPr>
        <a:xfrm>
          <a:off x="26384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96</xdr:row>
      <xdr:rowOff>25400</xdr:rowOff>
    </xdr:from>
    <xdr:to>
      <xdr:col>23</xdr:col>
      <xdr:colOff>63500</xdr:colOff>
      <xdr:row>97</xdr:row>
      <xdr:rowOff>107950</xdr:rowOff>
    </xdr:to>
    <xdr:sp macro="" textlink="">
      <xdr:nvSpPr>
        <xdr:cNvPr id="354" name="正方形/長方形 353">
          <a:extLst>
            <a:ext uri="{FF2B5EF4-FFF2-40B4-BE49-F238E27FC236}">
              <a16:creationId xmlns:a16="http://schemas.microsoft.com/office/drawing/2014/main" id="{961EA35E-4281-4DE2-B022-2C9ABF759F49}"/>
            </a:ext>
          </a:extLst>
        </xdr:cNvPr>
        <xdr:cNvSpPr/>
      </xdr:nvSpPr>
      <xdr:spPr>
        <a:xfrm>
          <a:off x="26384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5" name="正方形/長方形 354">
          <a:extLst>
            <a:ext uri="{FF2B5EF4-FFF2-40B4-BE49-F238E27FC236}">
              <a16:creationId xmlns:a16="http://schemas.microsoft.com/office/drawing/2014/main" id="{1F56A7EC-1916-48D1-A70B-7B5DD0EAB57B}"/>
            </a:ext>
          </a:extLst>
        </xdr:cNvPr>
        <xdr:cNvSpPr/>
      </xdr:nvSpPr>
      <xdr:spPr>
        <a:xfrm>
          <a:off x="6858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6" name="テキスト ボックス 355">
          <a:extLst>
            <a:ext uri="{FF2B5EF4-FFF2-40B4-BE49-F238E27FC236}">
              <a16:creationId xmlns:a16="http://schemas.microsoft.com/office/drawing/2014/main" id="{733E0F86-4888-4FC1-B7AC-F3376AE3A80A}"/>
            </a:ext>
          </a:extLst>
        </xdr:cNvPr>
        <xdr:cNvSpPr txBox="1"/>
      </xdr:nvSpPr>
      <xdr:spPr>
        <a:xfrm>
          <a:off x="666750"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7" name="直線コネクタ 356">
          <a:extLst>
            <a:ext uri="{FF2B5EF4-FFF2-40B4-BE49-F238E27FC236}">
              <a16:creationId xmlns:a16="http://schemas.microsoft.com/office/drawing/2014/main" id="{61D4BA13-DA50-43DD-BF80-39C2CDC6150D}"/>
            </a:ext>
          </a:extLst>
        </xdr:cNvPr>
        <xdr:cNvCxnSpPr/>
      </xdr:nvCxnSpPr>
      <xdr:spPr>
        <a:xfrm>
          <a:off x="6858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58" name="テキスト ボックス 357">
          <a:extLst>
            <a:ext uri="{FF2B5EF4-FFF2-40B4-BE49-F238E27FC236}">
              <a16:creationId xmlns:a16="http://schemas.microsoft.com/office/drawing/2014/main" id="{0D4B10B3-9737-4D24-9E0C-E7987C02E359}"/>
            </a:ext>
          </a:extLst>
        </xdr:cNvPr>
        <xdr:cNvSpPr txBox="1"/>
      </xdr:nvSpPr>
      <xdr:spPr>
        <a:xfrm>
          <a:off x="2789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59" name="直線コネクタ 358">
          <a:extLst>
            <a:ext uri="{FF2B5EF4-FFF2-40B4-BE49-F238E27FC236}">
              <a16:creationId xmlns:a16="http://schemas.microsoft.com/office/drawing/2014/main" id="{F347C1A6-9C90-4DE6-8F0C-A647B70E4FCA}"/>
            </a:ext>
          </a:extLst>
        </xdr:cNvPr>
        <xdr:cNvCxnSpPr/>
      </xdr:nvCxnSpPr>
      <xdr:spPr>
        <a:xfrm>
          <a:off x="685800" y="1764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60" name="テキスト ボックス 359">
          <a:extLst>
            <a:ext uri="{FF2B5EF4-FFF2-40B4-BE49-F238E27FC236}">
              <a16:creationId xmlns:a16="http://schemas.microsoft.com/office/drawing/2014/main" id="{444C7B63-5677-4C83-8E4D-1C8D0BBC3E3D}"/>
            </a:ext>
          </a:extLst>
        </xdr:cNvPr>
        <xdr:cNvSpPr txBox="1"/>
      </xdr:nvSpPr>
      <xdr:spPr>
        <a:xfrm>
          <a:off x="278946" y="17494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61" name="直線コネクタ 360">
          <a:extLst>
            <a:ext uri="{FF2B5EF4-FFF2-40B4-BE49-F238E27FC236}">
              <a16:creationId xmlns:a16="http://schemas.microsoft.com/office/drawing/2014/main" id="{4AEE071D-8AFB-4EAF-8981-A246D75B02B4}"/>
            </a:ext>
          </a:extLst>
        </xdr:cNvPr>
        <xdr:cNvCxnSpPr/>
      </xdr:nvCxnSpPr>
      <xdr:spPr>
        <a:xfrm>
          <a:off x="6858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62" name="テキスト ボックス 361">
          <a:extLst>
            <a:ext uri="{FF2B5EF4-FFF2-40B4-BE49-F238E27FC236}">
              <a16:creationId xmlns:a16="http://schemas.microsoft.com/office/drawing/2014/main" id="{3C7DEBBC-35BD-4674-8AEF-730C8D534AC8}"/>
            </a:ext>
          </a:extLst>
        </xdr:cNvPr>
        <xdr:cNvSpPr txBox="1"/>
      </xdr:nvSpPr>
      <xdr:spPr>
        <a:xfrm>
          <a:off x="339891"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63" name="直線コネクタ 362">
          <a:extLst>
            <a:ext uri="{FF2B5EF4-FFF2-40B4-BE49-F238E27FC236}">
              <a16:creationId xmlns:a16="http://schemas.microsoft.com/office/drawing/2014/main" id="{55E914CB-0290-4770-BFDC-F40301AE61B4}"/>
            </a:ext>
          </a:extLst>
        </xdr:cNvPr>
        <xdr:cNvCxnSpPr/>
      </xdr:nvCxnSpPr>
      <xdr:spPr>
        <a:xfrm>
          <a:off x="685800" y="1691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64" name="テキスト ボックス 363">
          <a:extLst>
            <a:ext uri="{FF2B5EF4-FFF2-40B4-BE49-F238E27FC236}">
              <a16:creationId xmlns:a16="http://schemas.microsoft.com/office/drawing/2014/main" id="{21CDF0B6-AC8D-4A34-8689-DF962F06047D}"/>
            </a:ext>
          </a:extLst>
        </xdr:cNvPr>
        <xdr:cNvSpPr txBox="1"/>
      </xdr:nvSpPr>
      <xdr:spPr>
        <a:xfrm>
          <a:off x="339891"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65" name="直線コネクタ 364">
          <a:extLst>
            <a:ext uri="{FF2B5EF4-FFF2-40B4-BE49-F238E27FC236}">
              <a16:creationId xmlns:a16="http://schemas.microsoft.com/office/drawing/2014/main" id="{FC99CAFF-4DB4-4FEF-B36D-F72043B251F1}"/>
            </a:ext>
          </a:extLst>
        </xdr:cNvPr>
        <xdr:cNvCxnSpPr/>
      </xdr:nvCxnSpPr>
      <xdr:spPr>
        <a:xfrm>
          <a:off x="685800" y="16554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66" name="テキスト ボックス 365">
          <a:extLst>
            <a:ext uri="{FF2B5EF4-FFF2-40B4-BE49-F238E27FC236}">
              <a16:creationId xmlns:a16="http://schemas.microsoft.com/office/drawing/2014/main" id="{478AB46E-949C-4FCA-A81C-7FFFC8AB4BF3}"/>
            </a:ext>
          </a:extLst>
        </xdr:cNvPr>
        <xdr:cNvSpPr txBox="1"/>
      </xdr:nvSpPr>
      <xdr:spPr>
        <a:xfrm>
          <a:off x="339891"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67" name="直線コネクタ 366">
          <a:extLst>
            <a:ext uri="{FF2B5EF4-FFF2-40B4-BE49-F238E27FC236}">
              <a16:creationId xmlns:a16="http://schemas.microsoft.com/office/drawing/2014/main" id="{05B14EE7-AD9F-4175-9D02-A8DBF34537B4}"/>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68" name="テキスト ボックス 367">
          <a:extLst>
            <a:ext uri="{FF2B5EF4-FFF2-40B4-BE49-F238E27FC236}">
              <a16:creationId xmlns:a16="http://schemas.microsoft.com/office/drawing/2014/main" id="{8D81A8B6-581A-4D9C-9BF2-267B05A1C016}"/>
            </a:ext>
          </a:extLst>
        </xdr:cNvPr>
        <xdr:cNvSpPr txBox="1"/>
      </xdr:nvSpPr>
      <xdr:spPr>
        <a:xfrm>
          <a:off x="339891" y="16056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9" name="直線コネクタ 368">
          <a:extLst>
            <a:ext uri="{FF2B5EF4-FFF2-40B4-BE49-F238E27FC236}">
              <a16:creationId xmlns:a16="http://schemas.microsoft.com/office/drawing/2014/main" id="{BBABDBA0-C178-4938-8DD4-8C1B52F7F5D1}"/>
            </a:ext>
          </a:extLst>
        </xdr:cNvPr>
        <xdr:cNvCxnSpPr/>
      </xdr:nvCxnSpPr>
      <xdr:spPr>
        <a:xfrm>
          <a:off x="6858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70" name="テキスト ボックス 369">
          <a:extLst>
            <a:ext uri="{FF2B5EF4-FFF2-40B4-BE49-F238E27FC236}">
              <a16:creationId xmlns:a16="http://schemas.microsoft.com/office/drawing/2014/main" id="{240D7143-9651-450C-B069-C84BED386334}"/>
            </a:ext>
          </a:extLst>
        </xdr:cNvPr>
        <xdr:cNvSpPr txBox="1"/>
      </xdr:nvSpPr>
      <xdr:spPr>
        <a:xfrm>
          <a:off x="388136" y="157042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1" name="【保健所】&#10;有形固定資産減価償却率グラフ枠">
          <a:extLst>
            <a:ext uri="{FF2B5EF4-FFF2-40B4-BE49-F238E27FC236}">
              <a16:creationId xmlns:a16="http://schemas.microsoft.com/office/drawing/2014/main" id="{8BD3E795-C0C3-4848-86F6-AD750A586848}"/>
            </a:ext>
          </a:extLst>
        </xdr:cNvPr>
        <xdr:cNvSpPr/>
      </xdr:nvSpPr>
      <xdr:spPr>
        <a:xfrm>
          <a:off x="6858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100</xdr:row>
      <xdr:rowOff>131445</xdr:rowOff>
    </xdr:from>
    <xdr:to>
      <xdr:col>24</xdr:col>
      <xdr:colOff>62865</xdr:colOff>
      <xdr:row>108</xdr:row>
      <xdr:rowOff>91439</xdr:rowOff>
    </xdr:to>
    <xdr:cxnSp macro="">
      <xdr:nvCxnSpPr>
        <xdr:cNvPr id="372" name="直線コネクタ 371">
          <a:extLst>
            <a:ext uri="{FF2B5EF4-FFF2-40B4-BE49-F238E27FC236}">
              <a16:creationId xmlns:a16="http://schemas.microsoft.com/office/drawing/2014/main" id="{551AC7DC-A066-4B92-87BC-F657934EA0FD}"/>
            </a:ext>
          </a:extLst>
        </xdr:cNvPr>
        <xdr:cNvCxnSpPr/>
      </xdr:nvCxnSpPr>
      <xdr:spPr>
        <a:xfrm flipV="1">
          <a:off x="4179570" y="16323945"/>
          <a:ext cx="1270" cy="125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108</xdr:row>
      <xdr:rowOff>95266</xdr:rowOff>
    </xdr:from>
    <xdr:ext cx="405111" cy="259045"/>
    <xdr:sp macro="" textlink="">
      <xdr:nvSpPr>
        <xdr:cNvPr id="373" name="【保健所】&#10;有形固定資産減価償却率最小値テキスト">
          <a:extLst>
            <a:ext uri="{FF2B5EF4-FFF2-40B4-BE49-F238E27FC236}">
              <a16:creationId xmlns:a16="http://schemas.microsoft.com/office/drawing/2014/main" id="{B5657D16-3624-4671-BB40-95FF00E333C1}"/>
            </a:ext>
          </a:extLst>
        </xdr:cNvPr>
        <xdr:cNvSpPr txBox="1"/>
      </xdr:nvSpPr>
      <xdr:spPr>
        <a:xfrm>
          <a:off x="4229100" y="17583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374" name="直線コネクタ 373">
          <a:extLst>
            <a:ext uri="{FF2B5EF4-FFF2-40B4-BE49-F238E27FC236}">
              <a16:creationId xmlns:a16="http://schemas.microsoft.com/office/drawing/2014/main" id="{437485CA-5525-4CC4-B8FD-D53CC60FBE10}"/>
            </a:ext>
          </a:extLst>
        </xdr:cNvPr>
        <xdr:cNvCxnSpPr/>
      </xdr:nvCxnSpPr>
      <xdr:spPr>
        <a:xfrm>
          <a:off x="4105275" y="1757616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78122</xdr:rowOff>
    </xdr:from>
    <xdr:ext cx="405111" cy="259045"/>
    <xdr:sp macro="" textlink="">
      <xdr:nvSpPr>
        <xdr:cNvPr id="375" name="【保健所】&#10;有形固定資産減価償却率最大値テキスト">
          <a:extLst>
            <a:ext uri="{FF2B5EF4-FFF2-40B4-BE49-F238E27FC236}">
              <a16:creationId xmlns:a16="http://schemas.microsoft.com/office/drawing/2014/main" id="{8FE1E5D3-6560-4027-AE78-D5E465EA8BCA}"/>
            </a:ext>
          </a:extLst>
        </xdr:cNvPr>
        <xdr:cNvSpPr txBox="1"/>
      </xdr:nvSpPr>
      <xdr:spPr>
        <a:xfrm>
          <a:off x="4229100" y="16108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131445</xdr:rowOff>
    </xdr:from>
    <xdr:to>
      <xdr:col>24</xdr:col>
      <xdr:colOff>152400</xdr:colOff>
      <xdr:row>100</xdr:row>
      <xdr:rowOff>131445</xdr:rowOff>
    </xdr:to>
    <xdr:cxnSp macro="">
      <xdr:nvCxnSpPr>
        <xdr:cNvPr id="376" name="直線コネクタ 375">
          <a:extLst>
            <a:ext uri="{FF2B5EF4-FFF2-40B4-BE49-F238E27FC236}">
              <a16:creationId xmlns:a16="http://schemas.microsoft.com/office/drawing/2014/main" id="{1054C08F-1D26-4588-B43C-24E34C53904B}"/>
            </a:ext>
          </a:extLst>
        </xdr:cNvPr>
        <xdr:cNvCxnSpPr/>
      </xdr:nvCxnSpPr>
      <xdr:spPr>
        <a:xfrm>
          <a:off x="4105275" y="163239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103</xdr:row>
      <xdr:rowOff>170197</xdr:rowOff>
    </xdr:from>
    <xdr:ext cx="405111" cy="259045"/>
    <xdr:sp macro="" textlink="">
      <xdr:nvSpPr>
        <xdr:cNvPr id="377" name="【保健所】&#10;有形固定資産減価償却率平均値テキスト">
          <a:extLst>
            <a:ext uri="{FF2B5EF4-FFF2-40B4-BE49-F238E27FC236}">
              <a16:creationId xmlns:a16="http://schemas.microsoft.com/office/drawing/2014/main" id="{D8A4CC02-471D-4843-966C-46C913E60E07}"/>
            </a:ext>
          </a:extLst>
        </xdr:cNvPr>
        <xdr:cNvSpPr txBox="1"/>
      </xdr:nvSpPr>
      <xdr:spPr>
        <a:xfrm>
          <a:off x="4229100" y="16838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147320</xdr:rowOff>
    </xdr:from>
    <xdr:to>
      <xdr:col>24</xdr:col>
      <xdr:colOff>114300</xdr:colOff>
      <xdr:row>105</xdr:row>
      <xdr:rowOff>77470</xdr:rowOff>
    </xdr:to>
    <xdr:sp macro="" textlink="">
      <xdr:nvSpPr>
        <xdr:cNvPr id="378" name="フローチャート: 判断 377">
          <a:extLst>
            <a:ext uri="{FF2B5EF4-FFF2-40B4-BE49-F238E27FC236}">
              <a16:creationId xmlns:a16="http://schemas.microsoft.com/office/drawing/2014/main" id="{05CD466A-0AA1-418E-B9E9-27FFFED2BADA}"/>
            </a:ext>
          </a:extLst>
        </xdr:cNvPr>
        <xdr:cNvSpPr/>
      </xdr:nvSpPr>
      <xdr:spPr>
        <a:xfrm>
          <a:off x="4124325" y="1698434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132080</xdr:rowOff>
    </xdr:from>
    <xdr:to>
      <xdr:col>20</xdr:col>
      <xdr:colOff>38100</xdr:colOff>
      <xdr:row>105</xdr:row>
      <xdr:rowOff>62230</xdr:rowOff>
    </xdr:to>
    <xdr:sp macro="" textlink="">
      <xdr:nvSpPr>
        <xdr:cNvPr id="379" name="フローチャート: 判断 378">
          <a:extLst>
            <a:ext uri="{FF2B5EF4-FFF2-40B4-BE49-F238E27FC236}">
              <a16:creationId xmlns:a16="http://schemas.microsoft.com/office/drawing/2014/main" id="{CB2003A4-7641-4E81-88B6-123911DBD1D9}"/>
            </a:ext>
          </a:extLst>
        </xdr:cNvPr>
        <xdr:cNvSpPr/>
      </xdr:nvSpPr>
      <xdr:spPr>
        <a:xfrm>
          <a:off x="3381375" y="169722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4445</xdr:rowOff>
    </xdr:from>
    <xdr:to>
      <xdr:col>15</xdr:col>
      <xdr:colOff>101600</xdr:colOff>
      <xdr:row>105</xdr:row>
      <xdr:rowOff>106045</xdr:rowOff>
    </xdr:to>
    <xdr:sp macro="" textlink="">
      <xdr:nvSpPr>
        <xdr:cNvPr id="380" name="フローチャート: 判断 379">
          <a:extLst>
            <a:ext uri="{FF2B5EF4-FFF2-40B4-BE49-F238E27FC236}">
              <a16:creationId xmlns:a16="http://schemas.microsoft.com/office/drawing/2014/main" id="{9EE47B90-D6C3-4F40-9871-637792009BAE}"/>
            </a:ext>
          </a:extLst>
        </xdr:cNvPr>
        <xdr:cNvSpPr/>
      </xdr:nvSpPr>
      <xdr:spPr>
        <a:xfrm>
          <a:off x="2571750" y="1700974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166370</xdr:rowOff>
    </xdr:from>
    <xdr:to>
      <xdr:col>10</xdr:col>
      <xdr:colOff>165100</xdr:colOff>
      <xdr:row>105</xdr:row>
      <xdr:rowOff>96520</xdr:rowOff>
    </xdr:to>
    <xdr:sp macro="" textlink="">
      <xdr:nvSpPr>
        <xdr:cNvPr id="381" name="フローチャート: 判断 380">
          <a:extLst>
            <a:ext uri="{FF2B5EF4-FFF2-40B4-BE49-F238E27FC236}">
              <a16:creationId xmlns:a16="http://schemas.microsoft.com/office/drawing/2014/main" id="{87904AFD-F7F6-4706-B8FF-997E3979F9A2}"/>
            </a:ext>
          </a:extLst>
        </xdr:cNvPr>
        <xdr:cNvSpPr/>
      </xdr:nvSpPr>
      <xdr:spPr>
        <a:xfrm>
          <a:off x="1781175" y="170033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139700</xdr:rowOff>
    </xdr:from>
    <xdr:to>
      <xdr:col>6</xdr:col>
      <xdr:colOff>38100</xdr:colOff>
      <xdr:row>105</xdr:row>
      <xdr:rowOff>69850</xdr:rowOff>
    </xdr:to>
    <xdr:sp macro="" textlink="">
      <xdr:nvSpPr>
        <xdr:cNvPr id="382" name="フローチャート: 判断 381">
          <a:extLst>
            <a:ext uri="{FF2B5EF4-FFF2-40B4-BE49-F238E27FC236}">
              <a16:creationId xmlns:a16="http://schemas.microsoft.com/office/drawing/2014/main" id="{B0969BC3-91B3-4A2C-83E3-69CBFCAD5710}"/>
            </a:ext>
          </a:extLst>
        </xdr:cNvPr>
        <xdr:cNvSpPr/>
      </xdr:nvSpPr>
      <xdr:spPr>
        <a:xfrm>
          <a:off x="981075" y="1698307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3" name="テキスト ボックス 382">
          <a:extLst>
            <a:ext uri="{FF2B5EF4-FFF2-40B4-BE49-F238E27FC236}">
              <a16:creationId xmlns:a16="http://schemas.microsoft.com/office/drawing/2014/main" id="{D318CBCA-78DB-4B6D-ACE7-36E4B8A37285}"/>
            </a:ext>
          </a:extLst>
        </xdr:cNvPr>
        <xdr:cNvSpPr txBox="1"/>
      </xdr:nvSpPr>
      <xdr:spPr>
        <a:xfrm>
          <a:off x="40100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4" name="テキスト ボックス 383">
          <a:extLst>
            <a:ext uri="{FF2B5EF4-FFF2-40B4-BE49-F238E27FC236}">
              <a16:creationId xmlns:a16="http://schemas.microsoft.com/office/drawing/2014/main" id="{6D33EEFD-A309-40C9-8663-2E76B6EF2EB3}"/>
            </a:ext>
          </a:extLst>
        </xdr:cNvPr>
        <xdr:cNvSpPr txBox="1"/>
      </xdr:nvSpPr>
      <xdr:spPr>
        <a:xfrm>
          <a:off x="32575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5" name="テキスト ボックス 384">
          <a:extLst>
            <a:ext uri="{FF2B5EF4-FFF2-40B4-BE49-F238E27FC236}">
              <a16:creationId xmlns:a16="http://schemas.microsoft.com/office/drawing/2014/main" id="{3859AF3F-D3D4-4996-ACBE-F03E09D9731A}"/>
            </a:ext>
          </a:extLst>
        </xdr:cNvPr>
        <xdr:cNvSpPr txBox="1"/>
      </xdr:nvSpPr>
      <xdr:spPr>
        <a:xfrm>
          <a:off x="24479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6" name="テキスト ボックス 385">
          <a:extLst>
            <a:ext uri="{FF2B5EF4-FFF2-40B4-BE49-F238E27FC236}">
              <a16:creationId xmlns:a16="http://schemas.microsoft.com/office/drawing/2014/main" id="{5AC06D25-DD74-40AD-97B4-5F9221E700BF}"/>
            </a:ext>
          </a:extLst>
        </xdr:cNvPr>
        <xdr:cNvSpPr txBox="1"/>
      </xdr:nvSpPr>
      <xdr:spPr>
        <a:xfrm>
          <a:off x="1657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7" name="テキスト ボックス 386">
          <a:extLst>
            <a:ext uri="{FF2B5EF4-FFF2-40B4-BE49-F238E27FC236}">
              <a16:creationId xmlns:a16="http://schemas.microsoft.com/office/drawing/2014/main" id="{BEC580EE-F3EF-4621-A11F-F00C12C6ACCD}"/>
            </a:ext>
          </a:extLst>
        </xdr:cNvPr>
        <xdr:cNvSpPr txBox="1"/>
      </xdr:nvSpPr>
      <xdr:spPr>
        <a:xfrm>
          <a:off x="857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40639</xdr:rowOff>
    </xdr:from>
    <xdr:to>
      <xdr:col>24</xdr:col>
      <xdr:colOff>114300</xdr:colOff>
      <xdr:row>108</xdr:row>
      <xdr:rowOff>142239</xdr:rowOff>
    </xdr:to>
    <xdr:sp macro="" textlink="">
      <xdr:nvSpPr>
        <xdr:cNvPr id="388" name="楕円 387">
          <a:extLst>
            <a:ext uri="{FF2B5EF4-FFF2-40B4-BE49-F238E27FC236}">
              <a16:creationId xmlns:a16="http://schemas.microsoft.com/office/drawing/2014/main" id="{F0DFFE39-4190-46F3-BCD0-6689FAF1EA31}"/>
            </a:ext>
          </a:extLst>
        </xdr:cNvPr>
        <xdr:cNvSpPr/>
      </xdr:nvSpPr>
      <xdr:spPr>
        <a:xfrm>
          <a:off x="4124325" y="1752853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107</xdr:row>
      <xdr:rowOff>127016</xdr:rowOff>
    </xdr:from>
    <xdr:ext cx="405111" cy="259045"/>
    <xdr:sp macro="" textlink="">
      <xdr:nvSpPr>
        <xdr:cNvPr id="389" name="【保健所】&#10;有形固定資産減価償却率該当値テキスト">
          <a:extLst>
            <a:ext uri="{FF2B5EF4-FFF2-40B4-BE49-F238E27FC236}">
              <a16:creationId xmlns:a16="http://schemas.microsoft.com/office/drawing/2014/main" id="{20008405-59F6-49FC-94B7-84164F5F6E8D}"/>
            </a:ext>
          </a:extLst>
        </xdr:cNvPr>
        <xdr:cNvSpPr txBox="1"/>
      </xdr:nvSpPr>
      <xdr:spPr>
        <a:xfrm>
          <a:off x="4229100" y="17449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10161</xdr:rowOff>
    </xdr:from>
    <xdr:to>
      <xdr:col>20</xdr:col>
      <xdr:colOff>38100</xdr:colOff>
      <xdr:row>108</xdr:row>
      <xdr:rowOff>111761</xdr:rowOff>
    </xdr:to>
    <xdr:sp macro="" textlink="">
      <xdr:nvSpPr>
        <xdr:cNvPr id="390" name="楕円 389">
          <a:extLst>
            <a:ext uri="{FF2B5EF4-FFF2-40B4-BE49-F238E27FC236}">
              <a16:creationId xmlns:a16="http://schemas.microsoft.com/office/drawing/2014/main" id="{9F17119F-C132-4AD9-9BE4-C13DA1BC11F7}"/>
            </a:ext>
          </a:extLst>
        </xdr:cNvPr>
        <xdr:cNvSpPr/>
      </xdr:nvSpPr>
      <xdr:spPr>
        <a:xfrm>
          <a:off x="3381375" y="1749488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60961</xdr:rowOff>
    </xdr:from>
    <xdr:to>
      <xdr:col>24</xdr:col>
      <xdr:colOff>63500</xdr:colOff>
      <xdr:row>108</xdr:row>
      <xdr:rowOff>91439</xdr:rowOff>
    </xdr:to>
    <xdr:cxnSp macro="">
      <xdr:nvCxnSpPr>
        <xdr:cNvPr id="391" name="直線コネクタ 390">
          <a:extLst>
            <a:ext uri="{FF2B5EF4-FFF2-40B4-BE49-F238E27FC236}">
              <a16:creationId xmlns:a16="http://schemas.microsoft.com/office/drawing/2014/main" id="{B30BACD1-B3B1-4131-920F-48ACD2D9623C}"/>
            </a:ext>
          </a:extLst>
        </xdr:cNvPr>
        <xdr:cNvCxnSpPr/>
      </xdr:nvCxnSpPr>
      <xdr:spPr>
        <a:xfrm>
          <a:off x="3429000" y="17552036"/>
          <a:ext cx="752475"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128270</xdr:rowOff>
    </xdr:from>
    <xdr:to>
      <xdr:col>15</xdr:col>
      <xdr:colOff>101600</xdr:colOff>
      <xdr:row>108</xdr:row>
      <xdr:rowOff>58420</xdr:rowOff>
    </xdr:to>
    <xdr:sp macro="" textlink="">
      <xdr:nvSpPr>
        <xdr:cNvPr id="392" name="楕円 391">
          <a:extLst>
            <a:ext uri="{FF2B5EF4-FFF2-40B4-BE49-F238E27FC236}">
              <a16:creationId xmlns:a16="http://schemas.microsoft.com/office/drawing/2014/main" id="{16612DE0-E9B3-4625-B3C9-026BCBB51882}"/>
            </a:ext>
          </a:extLst>
        </xdr:cNvPr>
        <xdr:cNvSpPr/>
      </xdr:nvSpPr>
      <xdr:spPr>
        <a:xfrm>
          <a:off x="2571750" y="1745107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7620</xdr:rowOff>
    </xdr:from>
    <xdr:to>
      <xdr:col>19</xdr:col>
      <xdr:colOff>177800</xdr:colOff>
      <xdr:row>108</xdr:row>
      <xdr:rowOff>60961</xdr:rowOff>
    </xdr:to>
    <xdr:cxnSp macro="">
      <xdr:nvCxnSpPr>
        <xdr:cNvPr id="393" name="直線コネクタ 392">
          <a:extLst>
            <a:ext uri="{FF2B5EF4-FFF2-40B4-BE49-F238E27FC236}">
              <a16:creationId xmlns:a16="http://schemas.microsoft.com/office/drawing/2014/main" id="{EA6F7E3F-AABF-4856-89C2-DF294F786BE6}"/>
            </a:ext>
          </a:extLst>
        </xdr:cNvPr>
        <xdr:cNvCxnSpPr/>
      </xdr:nvCxnSpPr>
      <xdr:spPr>
        <a:xfrm>
          <a:off x="2619375" y="17498695"/>
          <a:ext cx="809625"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95886</xdr:rowOff>
    </xdr:from>
    <xdr:to>
      <xdr:col>10</xdr:col>
      <xdr:colOff>165100</xdr:colOff>
      <xdr:row>108</xdr:row>
      <xdr:rowOff>26036</xdr:rowOff>
    </xdr:to>
    <xdr:sp macro="" textlink="">
      <xdr:nvSpPr>
        <xdr:cNvPr id="394" name="楕円 393">
          <a:extLst>
            <a:ext uri="{FF2B5EF4-FFF2-40B4-BE49-F238E27FC236}">
              <a16:creationId xmlns:a16="http://schemas.microsoft.com/office/drawing/2014/main" id="{7BC35677-C18C-451A-B3C4-FA6F53500938}"/>
            </a:ext>
          </a:extLst>
        </xdr:cNvPr>
        <xdr:cNvSpPr/>
      </xdr:nvSpPr>
      <xdr:spPr>
        <a:xfrm>
          <a:off x="1781175" y="1742186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146686</xdr:rowOff>
    </xdr:from>
    <xdr:to>
      <xdr:col>15</xdr:col>
      <xdr:colOff>50800</xdr:colOff>
      <xdr:row>108</xdr:row>
      <xdr:rowOff>7620</xdr:rowOff>
    </xdr:to>
    <xdr:cxnSp macro="">
      <xdr:nvCxnSpPr>
        <xdr:cNvPr id="395" name="直線コネクタ 394">
          <a:extLst>
            <a:ext uri="{FF2B5EF4-FFF2-40B4-BE49-F238E27FC236}">
              <a16:creationId xmlns:a16="http://schemas.microsoft.com/office/drawing/2014/main" id="{F1924FDB-8413-4C4B-8184-7F72EDA4D8C6}"/>
            </a:ext>
          </a:extLst>
        </xdr:cNvPr>
        <xdr:cNvCxnSpPr/>
      </xdr:nvCxnSpPr>
      <xdr:spPr>
        <a:xfrm>
          <a:off x="1828800" y="17469486"/>
          <a:ext cx="790575"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78757</xdr:rowOff>
    </xdr:from>
    <xdr:ext cx="405111" cy="259045"/>
    <xdr:sp macro="" textlink="">
      <xdr:nvSpPr>
        <xdr:cNvPr id="396" name="n_1aveValue【保健所】&#10;有形固定資産減価償却率">
          <a:extLst>
            <a:ext uri="{FF2B5EF4-FFF2-40B4-BE49-F238E27FC236}">
              <a16:creationId xmlns:a16="http://schemas.microsoft.com/office/drawing/2014/main" id="{41EB6CAC-A13D-4C60-937E-A874AFEC2E87}"/>
            </a:ext>
          </a:extLst>
        </xdr:cNvPr>
        <xdr:cNvSpPr txBox="1"/>
      </xdr:nvSpPr>
      <xdr:spPr>
        <a:xfrm>
          <a:off x="3239144" y="1675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122572</xdr:rowOff>
    </xdr:from>
    <xdr:ext cx="405111" cy="259045"/>
    <xdr:sp macro="" textlink="">
      <xdr:nvSpPr>
        <xdr:cNvPr id="397" name="n_2aveValue【保健所】&#10;有形固定資産減価償却率">
          <a:extLst>
            <a:ext uri="{FF2B5EF4-FFF2-40B4-BE49-F238E27FC236}">
              <a16:creationId xmlns:a16="http://schemas.microsoft.com/office/drawing/2014/main" id="{EF7686A6-8A71-415F-A5F7-5D596025D531}"/>
            </a:ext>
          </a:extLst>
        </xdr:cNvPr>
        <xdr:cNvSpPr txBox="1"/>
      </xdr:nvSpPr>
      <xdr:spPr>
        <a:xfrm>
          <a:off x="2439044" y="16804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113047</xdr:rowOff>
    </xdr:from>
    <xdr:ext cx="405111" cy="259045"/>
    <xdr:sp macro="" textlink="">
      <xdr:nvSpPr>
        <xdr:cNvPr id="398" name="n_3aveValue【保健所】&#10;有形固定資産減価償却率">
          <a:extLst>
            <a:ext uri="{FF2B5EF4-FFF2-40B4-BE49-F238E27FC236}">
              <a16:creationId xmlns:a16="http://schemas.microsoft.com/office/drawing/2014/main" id="{D7B97D66-FEFE-460E-A57E-FB8F0F7F4A62}"/>
            </a:ext>
          </a:extLst>
        </xdr:cNvPr>
        <xdr:cNvSpPr txBox="1"/>
      </xdr:nvSpPr>
      <xdr:spPr>
        <a:xfrm>
          <a:off x="1648469" y="1679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86377</xdr:rowOff>
    </xdr:from>
    <xdr:ext cx="405111" cy="259045"/>
    <xdr:sp macro="" textlink="">
      <xdr:nvSpPr>
        <xdr:cNvPr id="399" name="n_4aveValue【保健所】&#10;有形固定資産減価償却率">
          <a:extLst>
            <a:ext uri="{FF2B5EF4-FFF2-40B4-BE49-F238E27FC236}">
              <a16:creationId xmlns:a16="http://schemas.microsoft.com/office/drawing/2014/main" id="{76D073F0-460A-4BCD-8416-E3ED3866B3C9}"/>
            </a:ext>
          </a:extLst>
        </xdr:cNvPr>
        <xdr:cNvSpPr txBox="1"/>
      </xdr:nvSpPr>
      <xdr:spPr>
        <a:xfrm>
          <a:off x="848369" y="16761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102888</xdr:rowOff>
    </xdr:from>
    <xdr:ext cx="405111" cy="259045"/>
    <xdr:sp macro="" textlink="">
      <xdr:nvSpPr>
        <xdr:cNvPr id="400" name="n_1mainValue【保健所】&#10;有形固定資産減価償却率">
          <a:extLst>
            <a:ext uri="{FF2B5EF4-FFF2-40B4-BE49-F238E27FC236}">
              <a16:creationId xmlns:a16="http://schemas.microsoft.com/office/drawing/2014/main" id="{14BD1815-7B5A-4903-BC37-CD3B99D42421}"/>
            </a:ext>
          </a:extLst>
        </xdr:cNvPr>
        <xdr:cNvSpPr txBox="1"/>
      </xdr:nvSpPr>
      <xdr:spPr>
        <a:xfrm>
          <a:off x="3239144" y="1759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49547</xdr:rowOff>
    </xdr:from>
    <xdr:ext cx="405111" cy="259045"/>
    <xdr:sp macro="" textlink="">
      <xdr:nvSpPr>
        <xdr:cNvPr id="401" name="n_2mainValue【保健所】&#10;有形固定資産減価償却率">
          <a:extLst>
            <a:ext uri="{FF2B5EF4-FFF2-40B4-BE49-F238E27FC236}">
              <a16:creationId xmlns:a16="http://schemas.microsoft.com/office/drawing/2014/main" id="{65B983EE-6182-40FC-926F-19A1153A4FFD}"/>
            </a:ext>
          </a:extLst>
        </xdr:cNvPr>
        <xdr:cNvSpPr txBox="1"/>
      </xdr:nvSpPr>
      <xdr:spPr>
        <a:xfrm>
          <a:off x="2439044"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17163</xdr:rowOff>
    </xdr:from>
    <xdr:ext cx="405111" cy="259045"/>
    <xdr:sp macro="" textlink="">
      <xdr:nvSpPr>
        <xdr:cNvPr id="402" name="n_3mainValue【保健所】&#10;有形固定資産減価償却率">
          <a:extLst>
            <a:ext uri="{FF2B5EF4-FFF2-40B4-BE49-F238E27FC236}">
              <a16:creationId xmlns:a16="http://schemas.microsoft.com/office/drawing/2014/main" id="{CA3FBCBF-DAAE-455C-BB91-03696F54A230}"/>
            </a:ext>
          </a:extLst>
        </xdr:cNvPr>
        <xdr:cNvSpPr txBox="1"/>
      </xdr:nvSpPr>
      <xdr:spPr>
        <a:xfrm>
          <a:off x="1648469" y="1750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3" name="正方形/長方形 402">
          <a:extLst>
            <a:ext uri="{FF2B5EF4-FFF2-40B4-BE49-F238E27FC236}">
              <a16:creationId xmlns:a16="http://schemas.microsoft.com/office/drawing/2014/main" id="{8FEC8B73-1303-4A74-A5D3-44A56D41A99F}"/>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404" name="正方形/長方形 403">
          <a:extLst>
            <a:ext uri="{FF2B5EF4-FFF2-40B4-BE49-F238E27FC236}">
              <a16:creationId xmlns:a16="http://schemas.microsoft.com/office/drawing/2014/main" id="{B76902A8-B1B5-47AC-8A87-B369A5934397}"/>
            </a:ext>
          </a:extLst>
        </xdr:cNvPr>
        <xdr:cNvSpPr/>
      </xdr:nvSpPr>
      <xdr:spPr>
        <a:xfrm>
          <a:off x="6410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405" name="正方形/長方形 404">
          <a:extLst>
            <a:ext uri="{FF2B5EF4-FFF2-40B4-BE49-F238E27FC236}">
              <a16:creationId xmlns:a16="http://schemas.microsoft.com/office/drawing/2014/main" id="{5521A423-11DD-417F-9197-A42942BE729B}"/>
            </a:ext>
          </a:extLst>
        </xdr:cNvPr>
        <xdr:cNvSpPr/>
      </xdr:nvSpPr>
      <xdr:spPr>
        <a:xfrm>
          <a:off x="6410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94</xdr:row>
      <xdr:rowOff>165100</xdr:rowOff>
    </xdr:from>
    <xdr:to>
      <xdr:col>54</xdr:col>
      <xdr:colOff>0</xdr:colOff>
      <xdr:row>96</xdr:row>
      <xdr:rowOff>76200</xdr:rowOff>
    </xdr:to>
    <xdr:sp macro="" textlink="">
      <xdr:nvSpPr>
        <xdr:cNvPr id="406" name="正方形/長方形 405">
          <a:extLst>
            <a:ext uri="{FF2B5EF4-FFF2-40B4-BE49-F238E27FC236}">
              <a16:creationId xmlns:a16="http://schemas.microsoft.com/office/drawing/2014/main" id="{4F892496-9B6D-4F15-950A-3F8E7B391D4B}"/>
            </a:ext>
          </a:extLst>
        </xdr:cNvPr>
        <xdr:cNvSpPr/>
      </xdr:nvSpPr>
      <xdr:spPr>
        <a:xfrm>
          <a:off x="78867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96</xdr:row>
      <xdr:rowOff>25400</xdr:rowOff>
    </xdr:from>
    <xdr:to>
      <xdr:col>54</xdr:col>
      <xdr:colOff>0</xdr:colOff>
      <xdr:row>97</xdr:row>
      <xdr:rowOff>107950</xdr:rowOff>
    </xdr:to>
    <xdr:sp macro="" textlink="">
      <xdr:nvSpPr>
        <xdr:cNvPr id="407" name="正方形/長方形 406">
          <a:extLst>
            <a:ext uri="{FF2B5EF4-FFF2-40B4-BE49-F238E27FC236}">
              <a16:creationId xmlns:a16="http://schemas.microsoft.com/office/drawing/2014/main" id="{65EF15E6-56B8-4862-8B41-D98800FA3012}"/>
            </a:ext>
          </a:extLst>
        </xdr:cNvPr>
        <xdr:cNvSpPr/>
      </xdr:nvSpPr>
      <xdr:spPr>
        <a:xfrm>
          <a:off x="78867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8" name="正方形/長方形 407">
          <a:extLst>
            <a:ext uri="{FF2B5EF4-FFF2-40B4-BE49-F238E27FC236}">
              <a16:creationId xmlns:a16="http://schemas.microsoft.com/office/drawing/2014/main" id="{974F1076-D43B-4414-9B8A-755D18433A12}"/>
            </a:ext>
          </a:extLst>
        </xdr:cNvPr>
        <xdr:cNvSpPr/>
      </xdr:nvSpPr>
      <xdr:spPr>
        <a:xfrm>
          <a:off x="59531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9" name="テキスト ボックス 408">
          <a:extLst>
            <a:ext uri="{FF2B5EF4-FFF2-40B4-BE49-F238E27FC236}">
              <a16:creationId xmlns:a16="http://schemas.microsoft.com/office/drawing/2014/main" id="{E0BA2C62-BE47-4CBF-B001-D3E216411771}"/>
            </a:ext>
          </a:extLst>
        </xdr:cNvPr>
        <xdr:cNvSpPr txBox="1"/>
      </xdr:nvSpPr>
      <xdr:spPr>
        <a:xfrm>
          <a:off x="5915025"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0" name="直線コネクタ 409">
          <a:extLst>
            <a:ext uri="{FF2B5EF4-FFF2-40B4-BE49-F238E27FC236}">
              <a16:creationId xmlns:a16="http://schemas.microsoft.com/office/drawing/2014/main" id="{A6634922-9000-448A-A28A-EBFE7EF4E73F}"/>
            </a:ext>
          </a:extLst>
        </xdr:cNvPr>
        <xdr:cNvCxnSpPr/>
      </xdr:nvCxnSpPr>
      <xdr:spPr>
        <a:xfrm>
          <a:off x="5953125" y="17992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11" name="直線コネクタ 410">
          <a:extLst>
            <a:ext uri="{FF2B5EF4-FFF2-40B4-BE49-F238E27FC236}">
              <a16:creationId xmlns:a16="http://schemas.microsoft.com/office/drawing/2014/main" id="{FB99A910-057B-4659-BD52-70BB017AFEEB}"/>
            </a:ext>
          </a:extLst>
        </xdr:cNvPr>
        <xdr:cNvCxnSpPr/>
      </xdr:nvCxnSpPr>
      <xdr:spPr>
        <a:xfrm>
          <a:off x="5953125" y="17640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12" name="テキスト ボックス 411">
          <a:extLst>
            <a:ext uri="{FF2B5EF4-FFF2-40B4-BE49-F238E27FC236}">
              <a16:creationId xmlns:a16="http://schemas.microsoft.com/office/drawing/2014/main" id="{D73406C3-DE2B-4D12-A737-55F820E7B41A}"/>
            </a:ext>
          </a:extLst>
        </xdr:cNvPr>
        <xdr:cNvSpPr txBox="1"/>
      </xdr:nvSpPr>
      <xdr:spPr>
        <a:xfrm>
          <a:off x="5527221" y="17494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3" name="直線コネクタ 412">
          <a:extLst>
            <a:ext uri="{FF2B5EF4-FFF2-40B4-BE49-F238E27FC236}">
              <a16:creationId xmlns:a16="http://schemas.microsoft.com/office/drawing/2014/main" id="{7CA1458C-FE47-437E-B78B-DD33F6F7FEEA}"/>
            </a:ext>
          </a:extLst>
        </xdr:cNvPr>
        <xdr:cNvCxnSpPr/>
      </xdr:nvCxnSpPr>
      <xdr:spPr>
        <a:xfrm>
          <a:off x="5953125" y="17278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14" name="テキスト ボックス 413">
          <a:extLst>
            <a:ext uri="{FF2B5EF4-FFF2-40B4-BE49-F238E27FC236}">
              <a16:creationId xmlns:a16="http://schemas.microsoft.com/office/drawing/2014/main" id="{54756BF5-5640-4AD6-B2C6-13790815654B}"/>
            </a:ext>
          </a:extLst>
        </xdr:cNvPr>
        <xdr:cNvSpPr txBox="1"/>
      </xdr:nvSpPr>
      <xdr:spPr>
        <a:xfrm>
          <a:off x="5527221" y="17142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5" name="直線コネクタ 414">
          <a:extLst>
            <a:ext uri="{FF2B5EF4-FFF2-40B4-BE49-F238E27FC236}">
              <a16:creationId xmlns:a16="http://schemas.microsoft.com/office/drawing/2014/main" id="{942C2CAA-A21E-41D8-B542-1B79A0BCEFE9}"/>
            </a:ext>
          </a:extLst>
        </xdr:cNvPr>
        <xdr:cNvCxnSpPr/>
      </xdr:nvCxnSpPr>
      <xdr:spPr>
        <a:xfrm>
          <a:off x="5953125" y="16916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16" name="テキスト ボックス 415">
          <a:extLst>
            <a:ext uri="{FF2B5EF4-FFF2-40B4-BE49-F238E27FC236}">
              <a16:creationId xmlns:a16="http://schemas.microsoft.com/office/drawing/2014/main" id="{8D9860E3-02E7-4ADF-8C38-D265C43A57F4}"/>
            </a:ext>
          </a:extLst>
        </xdr:cNvPr>
        <xdr:cNvSpPr txBox="1"/>
      </xdr:nvSpPr>
      <xdr:spPr>
        <a:xfrm>
          <a:off x="5527221" y="1678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7" name="直線コネクタ 416">
          <a:extLst>
            <a:ext uri="{FF2B5EF4-FFF2-40B4-BE49-F238E27FC236}">
              <a16:creationId xmlns:a16="http://schemas.microsoft.com/office/drawing/2014/main" id="{ACB2A642-56E5-4B03-BBF3-70352837ECC8}"/>
            </a:ext>
          </a:extLst>
        </xdr:cNvPr>
        <xdr:cNvCxnSpPr/>
      </xdr:nvCxnSpPr>
      <xdr:spPr>
        <a:xfrm>
          <a:off x="5953125" y="16554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18" name="テキスト ボックス 417">
          <a:extLst>
            <a:ext uri="{FF2B5EF4-FFF2-40B4-BE49-F238E27FC236}">
              <a16:creationId xmlns:a16="http://schemas.microsoft.com/office/drawing/2014/main" id="{141379BF-1ECA-4C0F-A9B5-429ECDBD1C76}"/>
            </a:ext>
          </a:extLst>
        </xdr:cNvPr>
        <xdr:cNvSpPr txBox="1"/>
      </xdr:nvSpPr>
      <xdr:spPr>
        <a:xfrm>
          <a:off x="5527221" y="16418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9" name="直線コネクタ 418">
          <a:extLst>
            <a:ext uri="{FF2B5EF4-FFF2-40B4-BE49-F238E27FC236}">
              <a16:creationId xmlns:a16="http://schemas.microsoft.com/office/drawing/2014/main" id="{846988E6-7375-45F2-81CB-98DD9D6FEC50}"/>
            </a:ext>
          </a:extLst>
        </xdr:cNvPr>
        <xdr:cNvCxnSpPr/>
      </xdr:nvCxnSpPr>
      <xdr:spPr>
        <a:xfrm>
          <a:off x="5953125"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20" name="テキスト ボックス 419">
          <a:extLst>
            <a:ext uri="{FF2B5EF4-FFF2-40B4-BE49-F238E27FC236}">
              <a16:creationId xmlns:a16="http://schemas.microsoft.com/office/drawing/2014/main" id="{53294D3A-C75A-4C50-8924-DAC8A9006D54}"/>
            </a:ext>
          </a:extLst>
        </xdr:cNvPr>
        <xdr:cNvSpPr txBox="1"/>
      </xdr:nvSpPr>
      <xdr:spPr>
        <a:xfrm>
          <a:off x="5527221" y="16056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1" name="直線コネクタ 420">
          <a:extLst>
            <a:ext uri="{FF2B5EF4-FFF2-40B4-BE49-F238E27FC236}">
              <a16:creationId xmlns:a16="http://schemas.microsoft.com/office/drawing/2014/main" id="{B414F870-AE76-45BE-8FDA-0DA79E5E3ADA}"/>
            </a:ext>
          </a:extLst>
        </xdr:cNvPr>
        <xdr:cNvCxnSpPr/>
      </xdr:nvCxnSpPr>
      <xdr:spPr>
        <a:xfrm>
          <a:off x="5953125" y="15840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2" name="テキスト ボックス 421">
          <a:extLst>
            <a:ext uri="{FF2B5EF4-FFF2-40B4-BE49-F238E27FC236}">
              <a16:creationId xmlns:a16="http://schemas.microsoft.com/office/drawing/2014/main" id="{51596451-A254-4990-ACCB-049E6E0BE172}"/>
            </a:ext>
          </a:extLst>
        </xdr:cNvPr>
        <xdr:cNvSpPr txBox="1"/>
      </xdr:nvSpPr>
      <xdr:spPr>
        <a:xfrm>
          <a:off x="5527221" y="15704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3" name="【保健所】&#10;一人当たり面積グラフ枠">
          <a:extLst>
            <a:ext uri="{FF2B5EF4-FFF2-40B4-BE49-F238E27FC236}">
              <a16:creationId xmlns:a16="http://schemas.microsoft.com/office/drawing/2014/main" id="{889E5DC5-EE38-4942-AE70-24422A86BD5A}"/>
            </a:ext>
          </a:extLst>
        </xdr:cNvPr>
        <xdr:cNvSpPr/>
      </xdr:nvSpPr>
      <xdr:spPr>
        <a:xfrm>
          <a:off x="59531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101</xdr:row>
      <xdr:rowOff>57150</xdr:rowOff>
    </xdr:from>
    <xdr:to>
      <xdr:col>54</xdr:col>
      <xdr:colOff>189865</xdr:colOff>
      <xdr:row>108</xdr:row>
      <xdr:rowOff>76200</xdr:rowOff>
    </xdr:to>
    <xdr:cxnSp macro="">
      <xdr:nvCxnSpPr>
        <xdr:cNvPr id="424" name="直線コネクタ 423">
          <a:extLst>
            <a:ext uri="{FF2B5EF4-FFF2-40B4-BE49-F238E27FC236}">
              <a16:creationId xmlns:a16="http://schemas.microsoft.com/office/drawing/2014/main" id="{4D3792F7-0D8B-4CBF-BE60-9EE3E0E31399}"/>
            </a:ext>
          </a:extLst>
        </xdr:cNvPr>
        <xdr:cNvCxnSpPr/>
      </xdr:nvCxnSpPr>
      <xdr:spPr>
        <a:xfrm flipV="1">
          <a:off x="9427845" y="16411575"/>
          <a:ext cx="1270" cy="11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108</xdr:row>
      <xdr:rowOff>80027</xdr:rowOff>
    </xdr:from>
    <xdr:ext cx="469744" cy="259045"/>
    <xdr:sp macro="" textlink="">
      <xdr:nvSpPr>
        <xdr:cNvPr id="425" name="【保健所】&#10;一人当たり面積最小値テキスト">
          <a:extLst>
            <a:ext uri="{FF2B5EF4-FFF2-40B4-BE49-F238E27FC236}">
              <a16:creationId xmlns:a16="http://schemas.microsoft.com/office/drawing/2014/main" id="{F339458C-2E99-4543-9EC5-7B8F34FA5EFB}"/>
            </a:ext>
          </a:extLst>
        </xdr:cNvPr>
        <xdr:cNvSpPr txBox="1"/>
      </xdr:nvSpPr>
      <xdr:spPr>
        <a:xfrm>
          <a:off x="9477375" y="1757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76200</xdr:rowOff>
    </xdr:from>
    <xdr:to>
      <xdr:col>55</xdr:col>
      <xdr:colOff>88900</xdr:colOff>
      <xdr:row>108</xdr:row>
      <xdr:rowOff>76200</xdr:rowOff>
    </xdr:to>
    <xdr:cxnSp macro="">
      <xdr:nvCxnSpPr>
        <xdr:cNvPr id="426" name="直線コネクタ 425">
          <a:extLst>
            <a:ext uri="{FF2B5EF4-FFF2-40B4-BE49-F238E27FC236}">
              <a16:creationId xmlns:a16="http://schemas.microsoft.com/office/drawing/2014/main" id="{CFE89F3D-4A24-4BE4-8293-7052147CA6DA}"/>
            </a:ext>
          </a:extLst>
        </xdr:cNvPr>
        <xdr:cNvCxnSpPr/>
      </xdr:nvCxnSpPr>
      <xdr:spPr>
        <a:xfrm>
          <a:off x="9363075" y="1756410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100</xdr:row>
      <xdr:rowOff>3827</xdr:rowOff>
    </xdr:from>
    <xdr:ext cx="469744" cy="259045"/>
    <xdr:sp macro="" textlink="">
      <xdr:nvSpPr>
        <xdr:cNvPr id="427" name="【保健所】&#10;一人当たり面積最大値テキスト">
          <a:extLst>
            <a:ext uri="{FF2B5EF4-FFF2-40B4-BE49-F238E27FC236}">
              <a16:creationId xmlns:a16="http://schemas.microsoft.com/office/drawing/2014/main" id="{CA13CDC3-D3DE-4CF5-9DA1-D98D2D19319A}"/>
            </a:ext>
          </a:extLst>
        </xdr:cNvPr>
        <xdr:cNvSpPr txBox="1"/>
      </xdr:nvSpPr>
      <xdr:spPr>
        <a:xfrm>
          <a:off x="9477375" y="16199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428" name="直線コネクタ 427">
          <a:extLst>
            <a:ext uri="{FF2B5EF4-FFF2-40B4-BE49-F238E27FC236}">
              <a16:creationId xmlns:a16="http://schemas.microsoft.com/office/drawing/2014/main" id="{8BEC7A92-EFE7-4C0B-9AD7-CDAB6E5F2229}"/>
            </a:ext>
          </a:extLst>
        </xdr:cNvPr>
        <xdr:cNvCxnSpPr/>
      </xdr:nvCxnSpPr>
      <xdr:spPr>
        <a:xfrm>
          <a:off x="9363075" y="1641157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107</xdr:row>
      <xdr:rowOff>22877</xdr:rowOff>
    </xdr:from>
    <xdr:ext cx="469744" cy="259045"/>
    <xdr:sp macro="" textlink="">
      <xdr:nvSpPr>
        <xdr:cNvPr id="429" name="【保健所】&#10;一人当たり面積平均値テキスト">
          <a:extLst>
            <a:ext uri="{FF2B5EF4-FFF2-40B4-BE49-F238E27FC236}">
              <a16:creationId xmlns:a16="http://schemas.microsoft.com/office/drawing/2014/main" id="{01AE48E4-0126-4FCC-8131-46BCF86E57AD}"/>
            </a:ext>
          </a:extLst>
        </xdr:cNvPr>
        <xdr:cNvSpPr txBox="1"/>
      </xdr:nvSpPr>
      <xdr:spPr>
        <a:xfrm>
          <a:off x="9477375" y="17352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44450</xdr:rowOff>
    </xdr:from>
    <xdr:to>
      <xdr:col>55</xdr:col>
      <xdr:colOff>50800</xdr:colOff>
      <xdr:row>107</xdr:row>
      <xdr:rowOff>146050</xdr:rowOff>
    </xdr:to>
    <xdr:sp macro="" textlink="">
      <xdr:nvSpPr>
        <xdr:cNvPr id="430" name="フローチャート: 判断 429">
          <a:extLst>
            <a:ext uri="{FF2B5EF4-FFF2-40B4-BE49-F238E27FC236}">
              <a16:creationId xmlns:a16="http://schemas.microsoft.com/office/drawing/2014/main" id="{BEEF47D9-13E1-405E-8DFA-EA2BE69DEE1C}"/>
            </a:ext>
          </a:extLst>
        </xdr:cNvPr>
        <xdr:cNvSpPr/>
      </xdr:nvSpPr>
      <xdr:spPr>
        <a:xfrm>
          <a:off x="9401175" y="17373600"/>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44450</xdr:rowOff>
    </xdr:from>
    <xdr:to>
      <xdr:col>50</xdr:col>
      <xdr:colOff>165100</xdr:colOff>
      <xdr:row>107</xdr:row>
      <xdr:rowOff>146050</xdr:rowOff>
    </xdr:to>
    <xdr:sp macro="" textlink="">
      <xdr:nvSpPr>
        <xdr:cNvPr id="431" name="フローチャート: 判断 430">
          <a:extLst>
            <a:ext uri="{FF2B5EF4-FFF2-40B4-BE49-F238E27FC236}">
              <a16:creationId xmlns:a16="http://schemas.microsoft.com/office/drawing/2014/main" id="{009F1E97-849A-45C2-A52F-464A677F7636}"/>
            </a:ext>
          </a:extLst>
        </xdr:cNvPr>
        <xdr:cNvSpPr/>
      </xdr:nvSpPr>
      <xdr:spPr>
        <a:xfrm>
          <a:off x="8639175" y="173736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44450</xdr:rowOff>
    </xdr:from>
    <xdr:to>
      <xdr:col>46</xdr:col>
      <xdr:colOff>38100</xdr:colOff>
      <xdr:row>107</xdr:row>
      <xdr:rowOff>146050</xdr:rowOff>
    </xdr:to>
    <xdr:sp macro="" textlink="">
      <xdr:nvSpPr>
        <xdr:cNvPr id="432" name="フローチャート: 判断 431">
          <a:extLst>
            <a:ext uri="{FF2B5EF4-FFF2-40B4-BE49-F238E27FC236}">
              <a16:creationId xmlns:a16="http://schemas.microsoft.com/office/drawing/2014/main" id="{DADD3845-E95C-431F-A028-CB2F1EAC8EF3}"/>
            </a:ext>
          </a:extLst>
        </xdr:cNvPr>
        <xdr:cNvSpPr/>
      </xdr:nvSpPr>
      <xdr:spPr>
        <a:xfrm>
          <a:off x="7839075" y="173736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44450</xdr:rowOff>
    </xdr:from>
    <xdr:to>
      <xdr:col>41</xdr:col>
      <xdr:colOff>101600</xdr:colOff>
      <xdr:row>107</xdr:row>
      <xdr:rowOff>146050</xdr:rowOff>
    </xdr:to>
    <xdr:sp macro="" textlink="">
      <xdr:nvSpPr>
        <xdr:cNvPr id="433" name="フローチャート: 判断 432">
          <a:extLst>
            <a:ext uri="{FF2B5EF4-FFF2-40B4-BE49-F238E27FC236}">
              <a16:creationId xmlns:a16="http://schemas.microsoft.com/office/drawing/2014/main" id="{6E09D7BC-FDA1-4580-9B03-EAAF7A8E8713}"/>
            </a:ext>
          </a:extLst>
        </xdr:cNvPr>
        <xdr:cNvSpPr/>
      </xdr:nvSpPr>
      <xdr:spPr>
        <a:xfrm>
          <a:off x="7029450" y="173736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44450</xdr:rowOff>
    </xdr:from>
    <xdr:to>
      <xdr:col>36</xdr:col>
      <xdr:colOff>165100</xdr:colOff>
      <xdr:row>107</xdr:row>
      <xdr:rowOff>146050</xdr:rowOff>
    </xdr:to>
    <xdr:sp macro="" textlink="">
      <xdr:nvSpPr>
        <xdr:cNvPr id="434" name="フローチャート: 判断 433">
          <a:extLst>
            <a:ext uri="{FF2B5EF4-FFF2-40B4-BE49-F238E27FC236}">
              <a16:creationId xmlns:a16="http://schemas.microsoft.com/office/drawing/2014/main" id="{F2055F21-1593-459D-9001-89C4D3AAAA55}"/>
            </a:ext>
          </a:extLst>
        </xdr:cNvPr>
        <xdr:cNvSpPr/>
      </xdr:nvSpPr>
      <xdr:spPr>
        <a:xfrm>
          <a:off x="6238875" y="173736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94D0D481-D3DA-4677-98D6-3381658EAF89}"/>
            </a:ext>
          </a:extLst>
        </xdr:cNvPr>
        <xdr:cNvSpPr txBox="1"/>
      </xdr:nvSpPr>
      <xdr:spPr>
        <a:xfrm>
          <a:off x="925830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614A856B-9F31-44A9-9912-C5EBCAAE7A59}"/>
            </a:ext>
          </a:extLst>
        </xdr:cNvPr>
        <xdr:cNvSpPr txBox="1"/>
      </xdr:nvSpPr>
      <xdr:spPr>
        <a:xfrm>
          <a:off x="8515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2C70DCE5-2EB9-4210-A1CA-062B2CE83B01}"/>
            </a:ext>
          </a:extLst>
        </xdr:cNvPr>
        <xdr:cNvSpPr txBox="1"/>
      </xdr:nvSpPr>
      <xdr:spPr>
        <a:xfrm>
          <a:off x="7715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id="{D7622AA6-2A99-4FA3-B908-EF8F3539D2B8}"/>
            </a:ext>
          </a:extLst>
        </xdr:cNvPr>
        <xdr:cNvSpPr txBox="1"/>
      </xdr:nvSpPr>
      <xdr:spPr>
        <a:xfrm>
          <a:off x="690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9" name="テキスト ボックス 438">
          <a:extLst>
            <a:ext uri="{FF2B5EF4-FFF2-40B4-BE49-F238E27FC236}">
              <a16:creationId xmlns:a16="http://schemas.microsoft.com/office/drawing/2014/main" id="{344896F1-6B61-4177-9FBD-A8D61CAB3389}"/>
            </a:ext>
          </a:extLst>
        </xdr:cNvPr>
        <xdr:cNvSpPr txBox="1"/>
      </xdr:nvSpPr>
      <xdr:spPr>
        <a:xfrm>
          <a:off x="6115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158750</xdr:rowOff>
    </xdr:from>
    <xdr:to>
      <xdr:col>55</xdr:col>
      <xdr:colOff>50800</xdr:colOff>
      <xdr:row>106</xdr:row>
      <xdr:rowOff>88900</xdr:rowOff>
    </xdr:to>
    <xdr:sp macro="" textlink="">
      <xdr:nvSpPr>
        <xdr:cNvPr id="440" name="楕円 439">
          <a:extLst>
            <a:ext uri="{FF2B5EF4-FFF2-40B4-BE49-F238E27FC236}">
              <a16:creationId xmlns:a16="http://schemas.microsoft.com/office/drawing/2014/main" id="{D0683658-3D3D-4301-B071-59FE8B996E23}"/>
            </a:ext>
          </a:extLst>
        </xdr:cNvPr>
        <xdr:cNvSpPr/>
      </xdr:nvSpPr>
      <xdr:spPr>
        <a:xfrm>
          <a:off x="9401175" y="1716405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105</xdr:row>
      <xdr:rowOff>10177</xdr:rowOff>
    </xdr:from>
    <xdr:ext cx="469744" cy="259045"/>
    <xdr:sp macro="" textlink="">
      <xdr:nvSpPr>
        <xdr:cNvPr id="441" name="【保健所】&#10;一人当たり面積該当値テキスト">
          <a:extLst>
            <a:ext uri="{FF2B5EF4-FFF2-40B4-BE49-F238E27FC236}">
              <a16:creationId xmlns:a16="http://schemas.microsoft.com/office/drawing/2014/main" id="{E9DA8C15-393F-4726-9B5A-C197BA97859B}"/>
            </a:ext>
          </a:extLst>
        </xdr:cNvPr>
        <xdr:cNvSpPr txBox="1"/>
      </xdr:nvSpPr>
      <xdr:spPr>
        <a:xfrm>
          <a:off x="9477375" y="1700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158750</xdr:rowOff>
    </xdr:from>
    <xdr:to>
      <xdr:col>50</xdr:col>
      <xdr:colOff>165100</xdr:colOff>
      <xdr:row>106</xdr:row>
      <xdr:rowOff>88900</xdr:rowOff>
    </xdr:to>
    <xdr:sp macro="" textlink="">
      <xdr:nvSpPr>
        <xdr:cNvPr id="442" name="楕円 441">
          <a:extLst>
            <a:ext uri="{FF2B5EF4-FFF2-40B4-BE49-F238E27FC236}">
              <a16:creationId xmlns:a16="http://schemas.microsoft.com/office/drawing/2014/main" id="{2C70F126-2786-43C1-AEA1-ACED99C813AF}"/>
            </a:ext>
          </a:extLst>
        </xdr:cNvPr>
        <xdr:cNvSpPr/>
      </xdr:nvSpPr>
      <xdr:spPr>
        <a:xfrm>
          <a:off x="8639175" y="171640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38100</xdr:rowOff>
    </xdr:from>
    <xdr:to>
      <xdr:col>55</xdr:col>
      <xdr:colOff>0</xdr:colOff>
      <xdr:row>106</xdr:row>
      <xdr:rowOff>38100</xdr:rowOff>
    </xdr:to>
    <xdr:cxnSp macro="">
      <xdr:nvCxnSpPr>
        <xdr:cNvPr id="443" name="直線コネクタ 442">
          <a:extLst>
            <a:ext uri="{FF2B5EF4-FFF2-40B4-BE49-F238E27FC236}">
              <a16:creationId xmlns:a16="http://schemas.microsoft.com/office/drawing/2014/main" id="{3015CD39-8E10-41E8-B117-E800C14F9DF7}"/>
            </a:ext>
          </a:extLst>
        </xdr:cNvPr>
        <xdr:cNvCxnSpPr/>
      </xdr:nvCxnSpPr>
      <xdr:spPr>
        <a:xfrm>
          <a:off x="8686800" y="172021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44" name="楕円 443">
          <a:extLst>
            <a:ext uri="{FF2B5EF4-FFF2-40B4-BE49-F238E27FC236}">
              <a16:creationId xmlns:a16="http://schemas.microsoft.com/office/drawing/2014/main" id="{978E10A7-CE72-4C7B-A95C-ADE844DB5C29}"/>
            </a:ext>
          </a:extLst>
        </xdr:cNvPr>
        <xdr:cNvSpPr/>
      </xdr:nvSpPr>
      <xdr:spPr>
        <a:xfrm>
          <a:off x="7839075" y="170878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133350</xdr:rowOff>
    </xdr:from>
    <xdr:to>
      <xdr:col>50</xdr:col>
      <xdr:colOff>114300</xdr:colOff>
      <xdr:row>106</xdr:row>
      <xdr:rowOff>38100</xdr:rowOff>
    </xdr:to>
    <xdr:cxnSp macro="">
      <xdr:nvCxnSpPr>
        <xdr:cNvPr id="445" name="直線コネクタ 444">
          <a:extLst>
            <a:ext uri="{FF2B5EF4-FFF2-40B4-BE49-F238E27FC236}">
              <a16:creationId xmlns:a16="http://schemas.microsoft.com/office/drawing/2014/main" id="{10B9173A-412F-4C81-9F48-9178CBCE7920}"/>
            </a:ext>
          </a:extLst>
        </xdr:cNvPr>
        <xdr:cNvCxnSpPr/>
      </xdr:nvCxnSpPr>
      <xdr:spPr>
        <a:xfrm>
          <a:off x="7886700" y="17135475"/>
          <a:ext cx="8001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82550</xdr:rowOff>
    </xdr:from>
    <xdr:to>
      <xdr:col>41</xdr:col>
      <xdr:colOff>101600</xdr:colOff>
      <xdr:row>106</xdr:row>
      <xdr:rowOff>12700</xdr:rowOff>
    </xdr:to>
    <xdr:sp macro="" textlink="">
      <xdr:nvSpPr>
        <xdr:cNvPr id="446" name="楕円 445">
          <a:extLst>
            <a:ext uri="{FF2B5EF4-FFF2-40B4-BE49-F238E27FC236}">
              <a16:creationId xmlns:a16="http://schemas.microsoft.com/office/drawing/2014/main" id="{49A79751-FEB7-4921-B44F-C883FD6FBE19}"/>
            </a:ext>
          </a:extLst>
        </xdr:cNvPr>
        <xdr:cNvSpPr/>
      </xdr:nvSpPr>
      <xdr:spPr>
        <a:xfrm>
          <a:off x="7029450" y="170878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133350</xdr:rowOff>
    </xdr:from>
    <xdr:to>
      <xdr:col>45</xdr:col>
      <xdr:colOff>177800</xdr:colOff>
      <xdr:row>105</xdr:row>
      <xdr:rowOff>133350</xdr:rowOff>
    </xdr:to>
    <xdr:cxnSp macro="">
      <xdr:nvCxnSpPr>
        <xdr:cNvPr id="447" name="直線コネクタ 446">
          <a:extLst>
            <a:ext uri="{FF2B5EF4-FFF2-40B4-BE49-F238E27FC236}">
              <a16:creationId xmlns:a16="http://schemas.microsoft.com/office/drawing/2014/main" id="{92CD34FE-549E-43F6-A149-0B7E3E304FE8}"/>
            </a:ext>
          </a:extLst>
        </xdr:cNvPr>
        <xdr:cNvCxnSpPr/>
      </xdr:nvCxnSpPr>
      <xdr:spPr>
        <a:xfrm>
          <a:off x="7077075" y="1713547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137177</xdr:rowOff>
    </xdr:from>
    <xdr:ext cx="469744" cy="259045"/>
    <xdr:sp macro="" textlink="">
      <xdr:nvSpPr>
        <xdr:cNvPr id="448" name="n_1aveValue【保健所】&#10;一人当たり面積">
          <a:extLst>
            <a:ext uri="{FF2B5EF4-FFF2-40B4-BE49-F238E27FC236}">
              <a16:creationId xmlns:a16="http://schemas.microsoft.com/office/drawing/2014/main" id="{1C0BB4E7-92FF-4F0C-BF1A-2AE4ABE78CDD}"/>
            </a:ext>
          </a:extLst>
        </xdr:cNvPr>
        <xdr:cNvSpPr txBox="1"/>
      </xdr:nvSpPr>
      <xdr:spPr>
        <a:xfrm>
          <a:off x="8458277" y="1746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137177</xdr:rowOff>
    </xdr:from>
    <xdr:ext cx="469744" cy="259045"/>
    <xdr:sp macro="" textlink="">
      <xdr:nvSpPr>
        <xdr:cNvPr id="449" name="n_2aveValue【保健所】&#10;一人当たり面積">
          <a:extLst>
            <a:ext uri="{FF2B5EF4-FFF2-40B4-BE49-F238E27FC236}">
              <a16:creationId xmlns:a16="http://schemas.microsoft.com/office/drawing/2014/main" id="{8BD32C73-58DF-4DA1-A715-1607FCCC526B}"/>
            </a:ext>
          </a:extLst>
        </xdr:cNvPr>
        <xdr:cNvSpPr txBox="1"/>
      </xdr:nvSpPr>
      <xdr:spPr>
        <a:xfrm>
          <a:off x="7677227" y="1746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137177</xdr:rowOff>
    </xdr:from>
    <xdr:ext cx="469744" cy="259045"/>
    <xdr:sp macro="" textlink="">
      <xdr:nvSpPr>
        <xdr:cNvPr id="450" name="n_3aveValue【保健所】&#10;一人当たり面積">
          <a:extLst>
            <a:ext uri="{FF2B5EF4-FFF2-40B4-BE49-F238E27FC236}">
              <a16:creationId xmlns:a16="http://schemas.microsoft.com/office/drawing/2014/main" id="{DE19347C-ED41-4D61-9001-B2D5255F7388}"/>
            </a:ext>
          </a:extLst>
        </xdr:cNvPr>
        <xdr:cNvSpPr txBox="1"/>
      </xdr:nvSpPr>
      <xdr:spPr>
        <a:xfrm>
          <a:off x="6867602" y="1746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162577</xdr:rowOff>
    </xdr:from>
    <xdr:ext cx="469744" cy="259045"/>
    <xdr:sp macro="" textlink="">
      <xdr:nvSpPr>
        <xdr:cNvPr id="451" name="n_4aveValue【保健所】&#10;一人当たり面積">
          <a:extLst>
            <a:ext uri="{FF2B5EF4-FFF2-40B4-BE49-F238E27FC236}">
              <a16:creationId xmlns:a16="http://schemas.microsoft.com/office/drawing/2014/main" id="{C4030829-166E-4478-B3E3-64008F8C1103}"/>
            </a:ext>
          </a:extLst>
        </xdr:cNvPr>
        <xdr:cNvSpPr txBox="1"/>
      </xdr:nvSpPr>
      <xdr:spPr>
        <a:xfrm>
          <a:off x="6067502" y="1716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105427</xdr:rowOff>
    </xdr:from>
    <xdr:ext cx="469744" cy="259045"/>
    <xdr:sp macro="" textlink="">
      <xdr:nvSpPr>
        <xdr:cNvPr id="452" name="n_1mainValue【保健所】&#10;一人当たり面積">
          <a:extLst>
            <a:ext uri="{FF2B5EF4-FFF2-40B4-BE49-F238E27FC236}">
              <a16:creationId xmlns:a16="http://schemas.microsoft.com/office/drawing/2014/main" id="{7F264F5B-8AD9-4831-87F2-04D713F63AE5}"/>
            </a:ext>
          </a:extLst>
        </xdr:cNvPr>
        <xdr:cNvSpPr txBox="1"/>
      </xdr:nvSpPr>
      <xdr:spPr>
        <a:xfrm>
          <a:off x="8458277" y="16942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29227</xdr:rowOff>
    </xdr:from>
    <xdr:ext cx="469744" cy="259045"/>
    <xdr:sp macro="" textlink="">
      <xdr:nvSpPr>
        <xdr:cNvPr id="453" name="n_2mainValue【保健所】&#10;一人当たり面積">
          <a:extLst>
            <a:ext uri="{FF2B5EF4-FFF2-40B4-BE49-F238E27FC236}">
              <a16:creationId xmlns:a16="http://schemas.microsoft.com/office/drawing/2014/main" id="{EF033DA7-E25F-48FA-8553-BBEF4F4E7C72}"/>
            </a:ext>
          </a:extLst>
        </xdr:cNvPr>
        <xdr:cNvSpPr txBox="1"/>
      </xdr:nvSpPr>
      <xdr:spPr>
        <a:xfrm>
          <a:off x="7677227"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454" name="n_3mainValue【保健所】&#10;一人当たり面積">
          <a:extLst>
            <a:ext uri="{FF2B5EF4-FFF2-40B4-BE49-F238E27FC236}">
              <a16:creationId xmlns:a16="http://schemas.microsoft.com/office/drawing/2014/main" id="{BB9C1F43-525B-40B5-B284-92F9F4B590D7}"/>
            </a:ext>
          </a:extLst>
        </xdr:cNvPr>
        <xdr:cNvSpPr txBox="1"/>
      </xdr:nvSpPr>
      <xdr:spPr>
        <a:xfrm>
          <a:off x="6867602"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5" name="正方形/長方形 454">
          <a:extLst>
            <a:ext uri="{FF2B5EF4-FFF2-40B4-BE49-F238E27FC236}">
              <a16:creationId xmlns:a16="http://schemas.microsoft.com/office/drawing/2014/main" id="{5A75891F-3250-4904-97F9-38F0318455FE}"/>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456" name="正方形/長方形 455">
          <a:extLst>
            <a:ext uri="{FF2B5EF4-FFF2-40B4-BE49-F238E27FC236}">
              <a16:creationId xmlns:a16="http://schemas.microsoft.com/office/drawing/2014/main" id="{91668B5D-FD8D-45E3-A6C0-27CE5B72BD29}"/>
            </a:ext>
          </a:extLst>
        </xdr:cNvPr>
        <xdr:cNvSpPr/>
      </xdr:nvSpPr>
      <xdr:spPr>
        <a:xfrm>
          <a:off x="11658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457" name="正方形/長方形 456">
          <a:extLst>
            <a:ext uri="{FF2B5EF4-FFF2-40B4-BE49-F238E27FC236}">
              <a16:creationId xmlns:a16="http://schemas.microsoft.com/office/drawing/2014/main" id="{70A0B910-349A-4338-9182-4BB53D228646}"/>
            </a:ext>
          </a:extLst>
        </xdr:cNvPr>
        <xdr:cNvSpPr/>
      </xdr:nvSpPr>
      <xdr:spPr>
        <a:xfrm>
          <a:off x="11658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28</xdr:row>
      <xdr:rowOff>50800</xdr:rowOff>
    </xdr:from>
    <xdr:to>
      <xdr:col>84</xdr:col>
      <xdr:colOff>127000</xdr:colOff>
      <xdr:row>29</xdr:row>
      <xdr:rowOff>133350</xdr:rowOff>
    </xdr:to>
    <xdr:sp macro="" textlink="">
      <xdr:nvSpPr>
        <xdr:cNvPr id="458" name="正方形/長方形 457">
          <a:extLst>
            <a:ext uri="{FF2B5EF4-FFF2-40B4-BE49-F238E27FC236}">
              <a16:creationId xmlns:a16="http://schemas.microsoft.com/office/drawing/2014/main" id="{87D4869B-2443-4142-87A4-0CDC88FB6A33}"/>
            </a:ext>
          </a:extLst>
        </xdr:cNvPr>
        <xdr:cNvSpPr/>
      </xdr:nvSpPr>
      <xdr:spPr>
        <a:xfrm>
          <a:off x="131540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29</xdr:row>
      <xdr:rowOff>82550</xdr:rowOff>
    </xdr:from>
    <xdr:to>
      <xdr:col>84</xdr:col>
      <xdr:colOff>127000</xdr:colOff>
      <xdr:row>30</xdr:row>
      <xdr:rowOff>165100</xdr:rowOff>
    </xdr:to>
    <xdr:sp macro="" textlink="">
      <xdr:nvSpPr>
        <xdr:cNvPr id="459" name="正方形/長方形 458">
          <a:extLst>
            <a:ext uri="{FF2B5EF4-FFF2-40B4-BE49-F238E27FC236}">
              <a16:creationId xmlns:a16="http://schemas.microsoft.com/office/drawing/2014/main" id="{3075E5E7-12B7-471E-8875-4EB934F2D600}"/>
            </a:ext>
          </a:extLst>
        </xdr:cNvPr>
        <xdr:cNvSpPr/>
      </xdr:nvSpPr>
      <xdr:spPr>
        <a:xfrm>
          <a:off x="131540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0" name="正方形/長方形 459">
          <a:extLst>
            <a:ext uri="{FF2B5EF4-FFF2-40B4-BE49-F238E27FC236}">
              <a16:creationId xmlns:a16="http://schemas.microsoft.com/office/drawing/2014/main" id="{CEFCC0DA-C5A1-4BB7-9E44-9872BDFC0FBC}"/>
            </a:ext>
          </a:extLst>
        </xdr:cNvPr>
        <xdr:cNvSpPr/>
      </xdr:nvSpPr>
      <xdr:spPr>
        <a:xfrm>
          <a:off x="112109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1" name="テキスト ボックス 460">
          <a:extLst>
            <a:ext uri="{FF2B5EF4-FFF2-40B4-BE49-F238E27FC236}">
              <a16:creationId xmlns:a16="http://schemas.microsoft.com/office/drawing/2014/main" id="{E8D07401-FA8A-45BC-BB6F-86828E7CEEF1}"/>
            </a:ext>
          </a:extLst>
        </xdr:cNvPr>
        <xdr:cNvSpPr txBox="1"/>
      </xdr:nvSpPr>
      <xdr:spPr>
        <a:xfrm>
          <a:off x="11172825"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2" name="直線コネクタ 461">
          <a:extLst>
            <a:ext uri="{FF2B5EF4-FFF2-40B4-BE49-F238E27FC236}">
              <a16:creationId xmlns:a16="http://schemas.microsoft.com/office/drawing/2014/main" id="{1F7C272E-3A9C-4929-A718-7D6CD97F49C6}"/>
            </a:ext>
          </a:extLst>
        </xdr:cNvPr>
        <xdr:cNvCxnSpPr/>
      </xdr:nvCxnSpPr>
      <xdr:spPr>
        <a:xfrm>
          <a:off x="11210925" y="7200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63" name="テキスト ボックス 462">
          <a:extLst>
            <a:ext uri="{FF2B5EF4-FFF2-40B4-BE49-F238E27FC236}">
              <a16:creationId xmlns:a16="http://schemas.microsoft.com/office/drawing/2014/main" id="{B35A1F74-0E7A-4667-8C42-99C72B31A506}"/>
            </a:ext>
          </a:extLst>
        </xdr:cNvPr>
        <xdr:cNvSpPr txBox="1"/>
      </xdr:nvSpPr>
      <xdr:spPr>
        <a:xfrm>
          <a:off x="10845966" y="706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64" name="直線コネクタ 463">
          <a:extLst>
            <a:ext uri="{FF2B5EF4-FFF2-40B4-BE49-F238E27FC236}">
              <a16:creationId xmlns:a16="http://schemas.microsoft.com/office/drawing/2014/main" id="{FDFEFDC2-C3DD-4821-9223-F97953F95B57}"/>
            </a:ext>
          </a:extLst>
        </xdr:cNvPr>
        <xdr:cNvCxnSpPr/>
      </xdr:nvCxnSpPr>
      <xdr:spPr>
        <a:xfrm>
          <a:off x="11210925" y="6838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65" name="テキスト ボックス 464">
          <a:extLst>
            <a:ext uri="{FF2B5EF4-FFF2-40B4-BE49-F238E27FC236}">
              <a16:creationId xmlns:a16="http://schemas.microsoft.com/office/drawing/2014/main" id="{70F1D39B-2380-4DD1-A3F5-C5797E2FD93A}"/>
            </a:ext>
          </a:extLst>
        </xdr:cNvPr>
        <xdr:cNvSpPr txBox="1"/>
      </xdr:nvSpPr>
      <xdr:spPr>
        <a:xfrm>
          <a:off x="10845966" y="6703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66" name="直線コネクタ 465">
          <a:extLst>
            <a:ext uri="{FF2B5EF4-FFF2-40B4-BE49-F238E27FC236}">
              <a16:creationId xmlns:a16="http://schemas.microsoft.com/office/drawing/2014/main" id="{0E8FFC7B-16C2-435D-8DC2-2437B31108DC}"/>
            </a:ext>
          </a:extLst>
        </xdr:cNvPr>
        <xdr:cNvCxnSpPr/>
      </xdr:nvCxnSpPr>
      <xdr:spPr>
        <a:xfrm>
          <a:off x="11210925" y="6477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67" name="テキスト ボックス 466">
          <a:extLst>
            <a:ext uri="{FF2B5EF4-FFF2-40B4-BE49-F238E27FC236}">
              <a16:creationId xmlns:a16="http://schemas.microsoft.com/office/drawing/2014/main" id="{F76F0D3B-36A5-430F-80CA-80E2707F8C1F}"/>
            </a:ext>
          </a:extLst>
        </xdr:cNvPr>
        <xdr:cNvSpPr txBox="1"/>
      </xdr:nvSpPr>
      <xdr:spPr>
        <a:xfrm>
          <a:off x="10845966" y="634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68" name="直線コネクタ 467">
          <a:extLst>
            <a:ext uri="{FF2B5EF4-FFF2-40B4-BE49-F238E27FC236}">
              <a16:creationId xmlns:a16="http://schemas.microsoft.com/office/drawing/2014/main" id="{F00C2D86-BED0-4BA8-B01E-60776AEC8268}"/>
            </a:ext>
          </a:extLst>
        </xdr:cNvPr>
        <xdr:cNvCxnSpPr/>
      </xdr:nvCxnSpPr>
      <xdr:spPr>
        <a:xfrm>
          <a:off x="11210925" y="612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69" name="テキスト ボックス 468">
          <a:extLst>
            <a:ext uri="{FF2B5EF4-FFF2-40B4-BE49-F238E27FC236}">
              <a16:creationId xmlns:a16="http://schemas.microsoft.com/office/drawing/2014/main" id="{37ACF69E-9827-4033-A959-A6543D7F2A3D}"/>
            </a:ext>
          </a:extLst>
        </xdr:cNvPr>
        <xdr:cNvSpPr txBox="1"/>
      </xdr:nvSpPr>
      <xdr:spPr>
        <a:xfrm>
          <a:off x="10845966" y="598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70" name="直線コネクタ 469">
          <a:extLst>
            <a:ext uri="{FF2B5EF4-FFF2-40B4-BE49-F238E27FC236}">
              <a16:creationId xmlns:a16="http://schemas.microsoft.com/office/drawing/2014/main" id="{48E9D4B0-4389-4BEC-AB87-7BA8C6420D13}"/>
            </a:ext>
          </a:extLst>
        </xdr:cNvPr>
        <xdr:cNvCxnSpPr/>
      </xdr:nvCxnSpPr>
      <xdr:spPr>
        <a:xfrm>
          <a:off x="11210925" y="5762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71" name="テキスト ボックス 470">
          <a:extLst>
            <a:ext uri="{FF2B5EF4-FFF2-40B4-BE49-F238E27FC236}">
              <a16:creationId xmlns:a16="http://schemas.microsoft.com/office/drawing/2014/main" id="{C1E939B3-8B1B-4E31-97EF-547CA389CD06}"/>
            </a:ext>
          </a:extLst>
        </xdr:cNvPr>
        <xdr:cNvSpPr txBox="1"/>
      </xdr:nvSpPr>
      <xdr:spPr>
        <a:xfrm>
          <a:off x="10845966" y="5626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72" name="直線コネクタ 471">
          <a:extLst>
            <a:ext uri="{FF2B5EF4-FFF2-40B4-BE49-F238E27FC236}">
              <a16:creationId xmlns:a16="http://schemas.microsoft.com/office/drawing/2014/main" id="{C80416C0-982A-4A2D-A0CF-688C948AF5C9}"/>
            </a:ext>
          </a:extLst>
        </xdr:cNvPr>
        <xdr:cNvCxnSpPr/>
      </xdr:nvCxnSpPr>
      <xdr:spPr>
        <a:xfrm>
          <a:off x="11210925" y="54006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73" name="テキスト ボックス 472">
          <a:extLst>
            <a:ext uri="{FF2B5EF4-FFF2-40B4-BE49-F238E27FC236}">
              <a16:creationId xmlns:a16="http://schemas.microsoft.com/office/drawing/2014/main" id="{84DEE610-1EF5-461A-8332-E8B0C11928CB}"/>
            </a:ext>
          </a:extLst>
        </xdr:cNvPr>
        <xdr:cNvSpPr txBox="1"/>
      </xdr:nvSpPr>
      <xdr:spPr>
        <a:xfrm>
          <a:off x="10845966" y="5264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4" name="直線コネクタ 473">
          <a:extLst>
            <a:ext uri="{FF2B5EF4-FFF2-40B4-BE49-F238E27FC236}">
              <a16:creationId xmlns:a16="http://schemas.microsoft.com/office/drawing/2014/main" id="{874B36C6-D80E-453A-ACA5-224F0E38EA1C}"/>
            </a:ext>
          </a:extLst>
        </xdr:cNvPr>
        <xdr:cNvCxnSpPr/>
      </xdr:nvCxnSpPr>
      <xdr:spPr>
        <a:xfrm>
          <a:off x="11210925" y="5038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75" name="テキスト ボックス 474">
          <a:extLst>
            <a:ext uri="{FF2B5EF4-FFF2-40B4-BE49-F238E27FC236}">
              <a16:creationId xmlns:a16="http://schemas.microsoft.com/office/drawing/2014/main" id="{9E77A359-D1C8-4CBF-924A-40D602A142C7}"/>
            </a:ext>
          </a:extLst>
        </xdr:cNvPr>
        <xdr:cNvSpPr txBox="1"/>
      </xdr:nvSpPr>
      <xdr:spPr>
        <a:xfrm>
          <a:off x="10845966"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6" name="【試験研究機関】&#10;有形固定資産減価償却率グラフ枠">
          <a:extLst>
            <a:ext uri="{FF2B5EF4-FFF2-40B4-BE49-F238E27FC236}">
              <a16:creationId xmlns:a16="http://schemas.microsoft.com/office/drawing/2014/main" id="{84D13D6C-D9A7-4114-A30A-10DC33C46CBE}"/>
            </a:ext>
          </a:extLst>
        </xdr:cNvPr>
        <xdr:cNvSpPr/>
      </xdr:nvSpPr>
      <xdr:spPr>
        <a:xfrm>
          <a:off x="112109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129540</xdr:rowOff>
    </xdr:from>
    <xdr:to>
      <xdr:col>85</xdr:col>
      <xdr:colOff>126364</xdr:colOff>
      <xdr:row>42</xdr:row>
      <xdr:rowOff>45720</xdr:rowOff>
    </xdr:to>
    <xdr:cxnSp macro="">
      <xdr:nvCxnSpPr>
        <xdr:cNvPr id="477" name="直線コネクタ 476">
          <a:extLst>
            <a:ext uri="{FF2B5EF4-FFF2-40B4-BE49-F238E27FC236}">
              <a16:creationId xmlns:a16="http://schemas.microsoft.com/office/drawing/2014/main" id="{DC7A6CFA-B809-4C43-89E8-D08186A66ED0}"/>
            </a:ext>
          </a:extLst>
        </xdr:cNvPr>
        <xdr:cNvCxnSpPr/>
      </xdr:nvCxnSpPr>
      <xdr:spPr>
        <a:xfrm flipV="1">
          <a:off x="14695170" y="5469890"/>
          <a:ext cx="1269" cy="1379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42</xdr:row>
      <xdr:rowOff>49547</xdr:rowOff>
    </xdr:from>
    <xdr:ext cx="405111" cy="259045"/>
    <xdr:sp macro="" textlink="">
      <xdr:nvSpPr>
        <xdr:cNvPr id="478" name="【試験研究機関】&#10;有形固定資産減価償却率最小値テキスト">
          <a:extLst>
            <a:ext uri="{FF2B5EF4-FFF2-40B4-BE49-F238E27FC236}">
              <a16:creationId xmlns:a16="http://schemas.microsoft.com/office/drawing/2014/main" id="{1002CC67-8E01-45AC-B74C-671DB399B8A7}"/>
            </a:ext>
          </a:extLst>
        </xdr:cNvPr>
        <xdr:cNvSpPr txBox="1"/>
      </xdr:nvSpPr>
      <xdr:spPr>
        <a:xfrm>
          <a:off x="14744700" y="6847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45720</xdr:rowOff>
    </xdr:from>
    <xdr:to>
      <xdr:col>86</xdr:col>
      <xdr:colOff>25400</xdr:colOff>
      <xdr:row>42</xdr:row>
      <xdr:rowOff>45720</xdr:rowOff>
    </xdr:to>
    <xdr:cxnSp macro="">
      <xdr:nvCxnSpPr>
        <xdr:cNvPr id="479" name="直線コネクタ 478">
          <a:extLst>
            <a:ext uri="{FF2B5EF4-FFF2-40B4-BE49-F238E27FC236}">
              <a16:creationId xmlns:a16="http://schemas.microsoft.com/office/drawing/2014/main" id="{542B147E-3B2F-47A7-8940-B110AE66DA30}"/>
            </a:ext>
          </a:extLst>
        </xdr:cNvPr>
        <xdr:cNvCxnSpPr/>
      </xdr:nvCxnSpPr>
      <xdr:spPr>
        <a:xfrm>
          <a:off x="14611350" y="68497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76217</xdr:rowOff>
    </xdr:from>
    <xdr:ext cx="405111" cy="259045"/>
    <xdr:sp macro="" textlink="">
      <xdr:nvSpPr>
        <xdr:cNvPr id="480" name="【試験研究機関】&#10;有形固定資産減価償却率最大値テキスト">
          <a:extLst>
            <a:ext uri="{FF2B5EF4-FFF2-40B4-BE49-F238E27FC236}">
              <a16:creationId xmlns:a16="http://schemas.microsoft.com/office/drawing/2014/main" id="{BA9881B1-5FF0-4924-B74E-4E83D8452F42}"/>
            </a:ext>
          </a:extLst>
        </xdr:cNvPr>
        <xdr:cNvSpPr txBox="1"/>
      </xdr:nvSpPr>
      <xdr:spPr>
        <a:xfrm>
          <a:off x="14744700" y="525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129540</xdr:rowOff>
    </xdr:from>
    <xdr:to>
      <xdr:col>86</xdr:col>
      <xdr:colOff>25400</xdr:colOff>
      <xdr:row>33</xdr:row>
      <xdr:rowOff>129540</xdr:rowOff>
    </xdr:to>
    <xdr:cxnSp macro="">
      <xdr:nvCxnSpPr>
        <xdr:cNvPr id="481" name="直線コネクタ 480">
          <a:extLst>
            <a:ext uri="{FF2B5EF4-FFF2-40B4-BE49-F238E27FC236}">
              <a16:creationId xmlns:a16="http://schemas.microsoft.com/office/drawing/2014/main" id="{CEEAA41F-B737-4A28-8FA0-AD5995E66C97}"/>
            </a:ext>
          </a:extLst>
        </xdr:cNvPr>
        <xdr:cNvCxnSpPr/>
      </xdr:nvCxnSpPr>
      <xdr:spPr>
        <a:xfrm>
          <a:off x="14611350" y="546989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405111" cy="259045"/>
    <xdr:sp macro="" textlink="">
      <xdr:nvSpPr>
        <xdr:cNvPr id="482" name="【試験研究機関】&#10;有形固定資産減価償却率平均値テキスト">
          <a:extLst>
            <a:ext uri="{FF2B5EF4-FFF2-40B4-BE49-F238E27FC236}">
              <a16:creationId xmlns:a16="http://schemas.microsoft.com/office/drawing/2014/main" id="{D30990E7-E531-40E5-BD93-64DF57728D57}"/>
            </a:ext>
          </a:extLst>
        </xdr:cNvPr>
        <xdr:cNvSpPr txBox="1"/>
      </xdr:nvSpPr>
      <xdr:spPr>
        <a:xfrm>
          <a:off x="14744700" y="5998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158750</xdr:rowOff>
    </xdr:from>
    <xdr:to>
      <xdr:col>85</xdr:col>
      <xdr:colOff>177800</xdr:colOff>
      <xdr:row>38</xdr:row>
      <xdr:rowOff>88900</xdr:rowOff>
    </xdr:to>
    <xdr:sp macro="" textlink="">
      <xdr:nvSpPr>
        <xdr:cNvPr id="483" name="フローチャート: 判断 482">
          <a:extLst>
            <a:ext uri="{FF2B5EF4-FFF2-40B4-BE49-F238E27FC236}">
              <a16:creationId xmlns:a16="http://schemas.microsoft.com/office/drawing/2014/main" id="{0AC38626-B9CA-45FC-AAD0-CBF93E547402}"/>
            </a:ext>
          </a:extLst>
        </xdr:cNvPr>
        <xdr:cNvSpPr/>
      </xdr:nvSpPr>
      <xdr:spPr>
        <a:xfrm>
          <a:off x="14649450" y="615315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82550</xdr:rowOff>
    </xdr:from>
    <xdr:to>
      <xdr:col>81</xdr:col>
      <xdr:colOff>101600</xdr:colOff>
      <xdr:row>38</xdr:row>
      <xdr:rowOff>12700</xdr:rowOff>
    </xdr:to>
    <xdr:sp macro="" textlink="">
      <xdr:nvSpPr>
        <xdr:cNvPr id="484" name="フローチャート: 判断 483">
          <a:extLst>
            <a:ext uri="{FF2B5EF4-FFF2-40B4-BE49-F238E27FC236}">
              <a16:creationId xmlns:a16="http://schemas.microsoft.com/office/drawing/2014/main" id="{88E9CA2B-83D3-4BA6-A71A-7B72F79C2D06}"/>
            </a:ext>
          </a:extLst>
        </xdr:cNvPr>
        <xdr:cNvSpPr/>
      </xdr:nvSpPr>
      <xdr:spPr>
        <a:xfrm>
          <a:off x="13887450" y="60769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93980</xdr:rowOff>
    </xdr:from>
    <xdr:to>
      <xdr:col>76</xdr:col>
      <xdr:colOff>165100</xdr:colOff>
      <xdr:row>38</xdr:row>
      <xdr:rowOff>24130</xdr:rowOff>
    </xdr:to>
    <xdr:sp macro="" textlink="">
      <xdr:nvSpPr>
        <xdr:cNvPr id="485" name="フローチャート: 判断 484">
          <a:extLst>
            <a:ext uri="{FF2B5EF4-FFF2-40B4-BE49-F238E27FC236}">
              <a16:creationId xmlns:a16="http://schemas.microsoft.com/office/drawing/2014/main" id="{2566D81F-7E63-4AB1-8FEA-A88E8640B376}"/>
            </a:ext>
          </a:extLst>
        </xdr:cNvPr>
        <xdr:cNvSpPr/>
      </xdr:nvSpPr>
      <xdr:spPr>
        <a:xfrm>
          <a:off x="13096875" y="608520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63500</xdr:rowOff>
    </xdr:from>
    <xdr:to>
      <xdr:col>72</xdr:col>
      <xdr:colOff>38100</xdr:colOff>
      <xdr:row>37</xdr:row>
      <xdr:rowOff>165100</xdr:rowOff>
    </xdr:to>
    <xdr:sp macro="" textlink="">
      <xdr:nvSpPr>
        <xdr:cNvPr id="486" name="フローチャート: 判断 485">
          <a:extLst>
            <a:ext uri="{FF2B5EF4-FFF2-40B4-BE49-F238E27FC236}">
              <a16:creationId xmlns:a16="http://schemas.microsoft.com/office/drawing/2014/main" id="{C3664A97-AE2D-4010-A611-0C6EBD380840}"/>
            </a:ext>
          </a:extLst>
        </xdr:cNvPr>
        <xdr:cNvSpPr/>
      </xdr:nvSpPr>
      <xdr:spPr>
        <a:xfrm>
          <a:off x="12296775" y="60579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44450</xdr:rowOff>
    </xdr:from>
    <xdr:to>
      <xdr:col>67</xdr:col>
      <xdr:colOff>101600</xdr:colOff>
      <xdr:row>38</xdr:row>
      <xdr:rowOff>146050</xdr:rowOff>
    </xdr:to>
    <xdr:sp macro="" textlink="">
      <xdr:nvSpPr>
        <xdr:cNvPr id="487" name="フローチャート: 判断 486">
          <a:extLst>
            <a:ext uri="{FF2B5EF4-FFF2-40B4-BE49-F238E27FC236}">
              <a16:creationId xmlns:a16="http://schemas.microsoft.com/office/drawing/2014/main" id="{0EBAC3A1-F9D2-4533-84A3-66BA5DA9BDCC}"/>
            </a:ext>
          </a:extLst>
        </xdr:cNvPr>
        <xdr:cNvSpPr/>
      </xdr:nvSpPr>
      <xdr:spPr>
        <a:xfrm>
          <a:off x="11487150" y="62007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65E90696-C0CE-4055-8A90-842018C2A372}"/>
            </a:ext>
          </a:extLst>
        </xdr:cNvPr>
        <xdr:cNvSpPr txBox="1"/>
      </xdr:nvSpPr>
      <xdr:spPr>
        <a:xfrm>
          <a:off x="1452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A373507E-12B0-4643-9487-B631CA994646}"/>
            </a:ext>
          </a:extLst>
        </xdr:cNvPr>
        <xdr:cNvSpPr txBox="1"/>
      </xdr:nvSpPr>
      <xdr:spPr>
        <a:xfrm>
          <a:off x="13763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A4826CFF-01B9-4E44-B3A6-650A7371FEBC}"/>
            </a:ext>
          </a:extLst>
        </xdr:cNvPr>
        <xdr:cNvSpPr txBox="1"/>
      </xdr:nvSpPr>
      <xdr:spPr>
        <a:xfrm>
          <a:off x="12973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48CF2F6-7D08-42E5-BEE9-DC38FE4266AB}"/>
            </a:ext>
          </a:extLst>
        </xdr:cNvPr>
        <xdr:cNvSpPr txBox="1"/>
      </xdr:nvSpPr>
      <xdr:spPr>
        <a:xfrm>
          <a:off x="12172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277A1AA8-C832-4670-BC6A-292EE8F2CC9B}"/>
            </a:ext>
          </a:extLst>
        </xdr:cNvPr>
        <xdr:cNvSpPr txBox="1"/>
      </xdr:nvSpPr>
      <xdr:spPr>
        <a:xfrm>
          <a:off x="11363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59690</xdr:rowOff>
    </xdr:from>
    <xdr:to>
      <xdr:col>85</xdr:col>
      <xdr:colOff>177800</xdr:colOff>
      <xdr:row>40</xdr:row>
      <xdr:rowOff>161290</xdr:rowOff>
    </xdr:to>
    <xdr:sp macro="" textlink="">
      <xdr:nvSpPr>
        <xdr:cNvPr id="493" name="楕円 492">
          <a:extLst>
            <a:ext uri="{FF2B5EF4-FFF2-40B4-BE49-F238E27FC236}">
              <a16:creationId xmlns:a16="http://schemas.microsoft.com/office/drawing/2014/main" id="{E9FCDC56-4A4A-4146-AC1C-44A54361482C}"/>
            </a:ext>
          </a:extLst>
        </xdr:cNvPr>
        <xdr:cNvSpPr/>
      </xdr:nvSpPr>
      <xdr:spPr>
        <a:xfrm>
          <a:off x="14649450" y="653669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40</xdr:row>
      <xdr:rowOff>38117</xdr:rowOff>
    </xdr:from>
    <xdr:ext cx="405111" cy="259045"/>
    <xdr:sp macro="" textlink="">
      <xdr:nvSpPr>
        <xdr:cNvPr id="494" name="【試験研究機関】&#10;有形固定資産減価償却率該当値テキスト">
          <a:extLst>
            <a:ext uri="{FF2B5EF4-FFF2-40B4-BE49-F238E27FC236}">
              <a16:creationId xmlns:a16="http://schemas.microsoft.com/office/drawing/2014/main" id="{3FAEE41C-5F51-42C1-8A9F-333CD91BF29B}"/>
            </a:ext>
          </a:extLst>
        </xdr:cNvPr>
        <xdr:cNvSpPr txBox="1"/>
      </xdr:nvSpPr>
      <xdr:spPr>
        <a:xfrm>
          <a:off x="14744700"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162560</xdr:rowOff>
    </xdr:from>
    <xdr:to>
      <xdr:col>81</xdr:col>
      <xdr:colOff>101600</xdr:colOff>
      <xdr:row>40</xdr:row>
      <xdr:rowOff>92710</xdr:rowOff>
    </xdr:to>
    <xdr:sp macro="" textlink="">
      <xdr:nvSpPr>
        <xdr:cNvPr id="495" name="楕円 494">
          <a:extLst>
            <a:ext uri="{FF2B5EF4-FFF2-40B4-BE49-F238E27FC236}">
              <a16:creationId xmlns:a16="http://schemas.microsoft.com/office/drawing/2014/main" id="{D5805642-F2EC-49BB-83EA-0B5A54745803}"/>
            </a:ext>
          </a:extLst>
        </xdr:cNvPr>
        <xdr:cNvSpPr/>
      </xdr:nvSpPr>
      <xdr:spPr>
        <a:xfrm>
          <a:off x="13887450" y="647446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41910</xdr:rowOff>
    </xdr:from>
    <xdr:to>
      <xdr:col>85</xdr:col>
      <xdr:colOff>127000</xdr:colOff>
      <xdr:row>40</xdr:row>
      <xdr:rowOff>110490</xdr:rowOff>
    </xdr:to>
    <xdr:cxnSp macro="">
      <xdr:nvCxnSpPr>
        <xdr:cNvPr id="496" name="直線コネクタ 495">
          <a:extLst>
            <a:ext uri="{FF2B5EF4-FFF2-40B4-BE49-F238E27FC236}">
              <a16:creationId xmlns:a16="http://schemas.microsoft.com/office/drawing/2014/main" id="{0DE1920B-1FE7-4C6F-99D0-926D3A2A8781}"/>
            </a:ext>
          </a:extLst>
        </xdr:cNvPr>
        <xdr:cNvCxnSpPr/>
      </xdr:nvCxnSpPr>
      <xdr:spPr>
        <a:xfrm>
          <a:off x="13935075" y="6522085"/>
          <a:ext cx="76200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497" name="楕円 496">
          <a:extLst>
            <a:ext uri="{FF2B5EF4-FFF2-40B4-BE49-F238E27FC236}">
              <a16:creationId xmlns:a16="http://schemas.microsoft.com/office/drawing/2014/main" id="{950E1329-EE04-482D-98C1-19C142B23F5E}"/>
            </a:ext>
          </a:extLst>
        </xdr:cNvPr>
        <xdr:cNvSpPr/>
      </xdr:nvSpPr>
      <xdr:spPr>
        <a:xfrm>
          <a:off x="13096875" y="64008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40</xdr:row>
      <xdr:rowOff>41910</xdr:rowOff>
    </xdr:to>
    <xdr:cxnSp macro="">
      <xdr:nvCxnSpPr>
        <xdr:cNvPr id="498" name="直線コネクタ 497">
          <a:extLst>
            <a:ext uri="{FF2B5EF4-FFF2-40B4-BE49-F238E27FC236}">
              <a16:creationId xmlns:a16="http://schemas.microsoft.com/office/drawing/2014/main" id="{E8CD92E0-3488-41DD-8616-57167B626103}"/>
            </a:ext>
          </a:extLst>
        </xdr:cNvPr>
        <xdr:cNvCxnSpPr/>
      </xdr:nvCxnSpPr>
      <xdr:spPr>
        <a:xfrm>
          <a:off x="13144500" y="6448425"/>
          <a:ext cx="790575" cy="7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2540</xdr:rowOff>
    </xdr:from>
    <xdr:to>
      <xdr:col>72</xdr:col>
      <xdr:colOff>38100</xdr:colOff>
      <xdr:row>39</xdr:row>
      <xdr:rowOff>104140</xdr:rowOff>
    </xdr:to>
    <xdr:sp macro="" textlink="">
      <xdr:nvSpPr>
        <xdr:cNvPr id="499" name="楕円 498">
          <a:extLst>
            <a:ext uri="{FF2B5EF4-FFF2-40B4-BE49-F238E27FC236}">
              <a16:creationId xmlns:a16="http://schemas.microsoft.com/office/drawing/2014/main" id="{55D16223-DB97-4D0C-9896-334BAD2104ED}"/>
            </a:ext>
          </a:extLst>
        </xdr:cNvPr>
        <xdr:cNvSpPr/>
      </xdr:nvSpPr>
      <xdr:spPr>
        <a:xfrm>
          <a:off x="12296775" y="631761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53340</xdr:rowOff>
    </xdr:from>
    <xdr:to>
      <xdr:col>76</xdr:col>
      <xdr:colOff>114300</xdr:colOff>
      <xdr:row>39</xdr:row>
      <xdr:rowOff>133350</xdr:rowOff>
    </xdr:to>
    <xdr:cxnSp macro="">
      <xdr:nvCxnSpPr>
        <xdr:cNvPr id="500" name="直線コネクタ 499">
          <a:extLst>
            <a:ext uri="{FF2B5EF4-FFF2-40B4-BE49-F238E27FC236}">
              <a16:creationId xmlns:a16="http://schemas.microsoft.com/office/drawing/2014/main" id="{EF6552AA-16DE-4AE7-8B9B-D22C6CE11E0C}"/>
            </a:ext>
          </a:extLst>
        </xdr:cNvPr>
        <xdr:cNvCxnSpPr/>
      </xdr:nvCxnSpPr>
      <xdr:spPr>
        <a:xfrm>
          <a:off x="12344400" y="6365240"/>
          <a:ext cx="800100" cy="8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29227</xdr:rowOff>
    </xdr:from>
    <xdr:ext cx="405111" cy="259045"/>
    <xdr:sp macro="" textlink="">
      <xdr:nvSpPr>
        <xdr:cNvPr id="501" name="n_1aveValue【試験研究機関】&#10;有形固定資産減価償却率">
          <a:extLst>
            <a:ext uri="{FF2B5EF4-FFF2-40B4-BE49-F238E27FC236}">
              <a16:creationId xmlns:a16="http://schemas.microsoft.com/office/drawing/2014/main" id="{5AD4A686-E93F-4E08-8503-8300E7B423BF}"/>
            </a:ext>
          </a:extLst>
        </xdr:cNvPr>
        <xdr:cNvSpPr txBox="1"/>
      </xdr:nvSpPr>
      <xdr:spPr>
        <a:xfrm>
          <a:off x="13745219" y="5855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40657</xdr:rowOff>
    </xdr:from>
    <xdr:ext cx="405111" cy="259045"/>
    <xdr:sp macro="" textlink="">
      <xdr:nvSpPr>
        <xdr:cNvPr id="502" name="n_2aveValue【試験研究機関】&#10;有形固定資産減価償却率">
          <a:extLst>
            <a:ext uri="{FF2B5EF4-FFF2-40B4-BE49-F238E27FC236}">
              <a16:creationId xmlns:a16="http://schemas.microsoft.com/office/drawing/2014/main" id="{8CE0665C-7686-42CB-83A5-937854DABB94}"/>
            </a:ext>
          </a:extLst>
        </xdr:cNvPr>
        <xdr:cNvSpPr txBox="1"/>
      </xdr:nvSpPr>
      <xdr:spPr>
        <a:xfrm>
          <a:off x="12964169" y="58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10177</xdr:rowOff>
    </xdr:from>
    <xdr:ext cx="405111" cy="259045"/>
    <xdr:sp macro="" textlink="">
      <xdr:nvSpPr>
        <xdr:cNvPr id="503" name="n_3aveValue【試験研究機関】&#10;有形固定資産減価償却率">
          <a:extLst>
            <a:ext uri="{FF2B5EF4-FFF2-40B4-BE49-F238E27FC236}">
              <a16:creationId xmlns:a16="http://schemas.microsoft.com/office/drawing/2014/main" id="{3C8DEFCF-9EA8-4E7B-99FC-F4668D62E3E2}"/>
            </a:ext>
          </a:extLst>
        </xdr:cNvPr>
        <xdr:cNvSpPr txBox="1"/>
      </xdr:nvSpPr>
      <xdr:spPr>
        <a:xfrm>
          <a:off x="12164069" y="5836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162577</xdr:rowOff>
    </xdr:from>
    <xdr:ext cx="405111" cy="259045"/>
    <xdr:sp macro="" textlink="">
      <xdr:nvSpPr>
        <xdr:cNvPr id="504" name="n_4aveValue【試験研究機関】&#10;有形固定資産減価償却率">
          <a:extLst>
            <a:ext uri="{FF2B5EF4-FFF2-40B4-BE49-F238E27FC236}">
              <a16:creationId xmlns:a16="http://schemas.microsoft.com/office/drawing/2014/main" id="{0E4722BC-0194-4123-B851-A8DDD24B188E}"/>
            </a:ext>
          </a:extLst>
        </xdr:cNvPr>
        <xdr:cNvSpPr txBox="1"/>
      </xdr:nvSpPr>
      <xdr:spPr>
        <a:xfrm>
          <a:off x="11354444" y="5988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83837</xdr:rowOff>
    </xdr:from>
    <xdr:ext cx="405111" cy="259045"/>
    <xdr:sp macro="" textlink="">
      <xdr:nvSpPr>
        <xdr:cNvPr id="505" name="n_1mainValue【試験研究機関】&#10;有形固定資産減価償却率">
          <a:extLst>
            <a:ext uri="{FF2B5EF4-FFF2-40B4-BE49-F238E27FC236}">
              <a16:creationId xmlns:a16="http://schemas.microsoft.com/office/drawing/2014/main" id="{A51E3AAD-1B2A-408B-BF25-60EC89309442}"/>
            </a:ext>
          </a:extLst>
        </xdr:cNvPr>
        <xdr:cNvSpPr txBox="1"/>
      </xdr:nvSpPr>
      <xdr:spPr>
        <a:xfrm>
          <a:off x="13745219" y="6564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06" name="n_2mainValue【試験研究機関】&#10;有形固定資産減価償却率">
          <a:extLst>
            <a:ext uri="{FF2B5EF4-FFF2-40B4-BE49-F238E27FC236}">
              <a16:creationId xmlns:a16="http://schemas.microsoft.com/office/drawing/2014/main" id="{419A92FF-4C18-4343-9E97-AAF33624EF61}"/>
            </a:ext>
          </a:extLst>
        </xdr:cNvPr>
        <xdr:cNvSpPr txBox="1"/>
      </xdr:nvSpPr>
      <xdr:spPr>
        <a:xfrm>
          <a:off x="12964169" y="6484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95267</xdr:rowOff>
    </xdr:from>
    <xdr:ext cx="405111" cy="259045"/>
    <xdr:sp macro="" textlink="">
      <xdr:nvSpPr>
        <xdr:cNvPr id="507" name="n_3mainValue【試験研究機関】&#10;有形固定資産減価償却率">
          <a:extLst>
            <a:ext uri="{FF2B5EF4-FFF2-40B4-BE49-F238E27FC236}">
              <a16:creationId xmlns:a16="http://schemas.microsoft.com/office/drawing/2014/main" id="{9B6639F8-AAFF-4006-80DB-FA457EE04847}"/>
            </a:ext>
          </a:extLst>
        </xdr:cNvPr>
        <xdr:cNvSpPr txBox="1"/>
      </xdr:nvSpPr>
      <xdr:spPr>
        <a:xfrm>
          <a:off x="12164069" y="641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8" name="正方形/長方形 507">
          <a:extLst>
            <a:ext uri="{FF2B5EF4-FFF2-40B4-BE49-F238E27FC236}">
              <a16:creationId xmlns:a16="http://schemas.microsoft.com/office/drawing/2014/main" id="{A0D5C61A-D31F-41B8-86B2-16F499379E98}"/>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509" name="正方形/長方形 508">
          <a:extLst>
            <a:ext uri="{FF2B5EF4-FFF2-40B4-BE49-F238E27FC236}">
              <a16:creationId xmlns:a16="http://schemas.microsoft.com/office/drawing/2014/main" id="{803A3E39-96D9-4E38-AE2A-6F328EE7E941}"/>
            </a:ext>
          </a:extLst>
        </xdr:cNvPr>
        <xdr:cNvSpPr/>
      </xdr:nvSpPr>
      <xdr:spPr>
        <a:xfrm>
          <a:off x="169259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510" name="正方形/長方形 509">
          <a:extLst>
            <a:ext uri="{FF2B5EF4-FFF2-40B4-BE49-F238E27FC236}">
              <a16:creationId xmlns:a16="http://schemas.microsoft.com/office/drawing/2014/main" id="{617BD4A5-B686-4BE4-B604-41A5EE34AC92}"/>
            </a:ext>
          </a:extLst>
        </xdr:cNvPr>
        <xdr:cNvSpPr/>
      </xdr:nvSpPr>
      <xdr:spPr>
        <a:xfrm>
          <a:off x="169259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28</xdr:row>
      <xdr:rowOff>50800</xdr:rowOff>
    </xdr:from>
    <xdr:to>
      <xdr:col>115</xdr:col>
      <xdr:colOff>63500</xdr:colOff>
      <xdr:row>29</xdr:row>
      <xdr:rowOff>133350</xdr:rowOff>
    </xdr:to>
    <xdr:sp macro="" textlink="">
      <xdr:nvSpPr>
        <xdr:cNvPr id="511" name="正方形/長方形 510">
          <a:extLst>
            <a:ext uri="{FF2B5EF4-FFF2-40B4-BE49-F238E27FC236}">
              <a16:creationId xmlns:a16="http://schemas.microsoft.com/office/drawing/2014/main" id="{53BFA0B7-6E28-4B1E-8EE4-01E706C0F9F4}"/>
            </a:ext>
          </a:extLst>
        </xdr:cNvPr>
        <xdr:cNvSpPr/>
      </xdr:nvSpPr>
      <xdr:spPr>
        <a:xfrm>
          <a:off x="184118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29</xdr:row>
      <xdr:rowOff>82550</xdr:rowOff>
    </xdr:from>
    <xdr:to>
      <xdr:col>115</xdr:col>
      <xdr:colOff>63500</xdr:colOff>
      <xdr:row>30</xdr:row>
      <xdr:rowOff>165100</xdr:rowOff>
    </xdr:to>
    <xdr:sp macro="" textlink="">
      <xdr:nvSpPr>
        <xdr:cNvPr id="512" name="正方形/長方形 511">
          <a:extLst>
            <a:ext uri="{FF2B5EF4-FFF2-40B4-BE49-F238E27FC236}">
              <a16:creationId xmlns:a16="http://schemas.microsoft.com/office/drawing/2014/main" id="{DD9F77E0-4495-4B9C-B7C8-565C06525341}"/>
            </a:ext>
          </a:extLst>
        </xdr:cNvPr>
        <xdr:cNvSpPr/>
      </xdr:nvSpPr>
      <xdr:spPr>
        <a:xfrm>
          <a:off x="184118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3" name="正方形/長方形 512">
          <a:extLst>
            <a:ext uri="{FF2B5EF4-FFF2-40B4-BE49-F238E27FC236}">
              <a16:creationId xmlns:a16="http://schemas.microsoft.com/office/drawing/2014/main" id="{E3BCD34E-DBE2-4F8F-80CC-D66DB8B4B887}"/>
            </a:ext>
          </a:extLst>
        </xdr:cNvPr>
        <xdr:cNvSpPr/>
      </xdr:nvSpPr>
      <xdr:spPr>
        <a:xfrm>
          <a:off x="164592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4" name="テキスト ボックス 513">
          <a:extLst>
            <a:ext uri="{FF2B5EF4-FFF2-40B4-BE49-F238E27FC236}">
              <a16:creationId xmlns:a16="http://schemas.microsoft.com/office/drawing/2014/main" id="{277A5945-6CC5-44B1-ACA6-689A24077591}"/>
            </a:ext>
          </a:extLst>
        </xdr:cNvPr>
        <xdr:cNvSpPr txBox="1"/>
      </xdr:nvSpPr>
      <xdr:spPr>
        <a:xfrm>
          <a:off x="16440150"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5" name="直線コネクタ 514">
          <a:extLst>
            <a:ext uri="{FF2B5EF4-FFF2-40B4-BE49-F238E27FC236}">
              <a16:creationId xmlns:a16="http://schemas.microsoft.com/office/drawing/2014/main" id="{457C35D1-3E52-4027-9B4B-32C41540168B}"/>
            </a:ext>
          </a:extLst>
        </xdr:cNvPr>
        <xdr:cNvCxnSpPr/>
      </xdr:nvCxnSpPr>
      <xdr:spPr>
        <a:xfrm>
          <a:off x="164592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16" name="直線コネクタ 515">
          <a:extLst>
            <a:ext uri="{FF2B5EF4-FFF2-40B4-BE49-F238E27FC236}">
              <a16:creationId xmlns:a16="http://schemas.microsoft.com/office/drawing/2014/main" id="{B53A1FCA-CB08-4CDA-AEED-7DE1DA2BE685}"/>
            </a:ext>
          </a:extLst>
        </xdr:cNvPr>
        <xdr:cNvCxnSpPr/>
      </xdr:nvCxnSpPr>
      <xdr:spPr>
        <a:xfrm>
          <a:off x="16459200" y="683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17" name="テキスト ボックス 516">
          <a:extLst>
            <a:ext uri="{FF2B5EF4-FFF2-40B4-BE49-F238E27FC236}">
              <a16:creationId xmlns:a16="http://schemas.microsoft.com/office/drawing/2014/main" id="{16CBD8A0-272B-490F-AD01-AD0B0924FE19}"/>
            </a:ext>
          </a:extLst>
        </xdr:cNvPr>
        <xdr:cNvSpPr txBox="1"/>
      </xdr:nvSpPr>
      <xdr:spPr>
        <a:xfrm>
          <a:off x="16052346"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18" name="直線コネクタ 517">
          <a:extLst>
            <a:ext uri="{FF2B5EF4-FFF2-40B4-BE49-F238E27FC236}">
              <a16:creationId xmlns:a16="http://schemas.microsoft.com/office/drawing/2014/main" id="{8069719B-7900-4515-8C04-2EB9609C85B3}"/>
            </a:ext>
          </a:extLst>
        </xdr:cNvPr>
        <xdr:cNvCxnSpPr/>
      </xdr:nvCxnSpPr>
      <xdr:spPr>
        <a:xfrm>
          <a:off x="16459200" y="647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19" name="テキスト ボックス 518">
          <a:extLst>
            <a:ext uri="{FF2B5EF4-FFF2-40B4-BE49-F238E27FC236}">
              <a16:creationId xmlns:a16="http://schemas.microsoft.com/office/drawing/2014/main" id="{1E0557EA-B06A-46BF-8CC3-709B79F91294}"/>
            </a:ext>
          </a:extLst>
        </xdr:cNvPr>
        <xdr:cNvSpPr txBox="1"/>
      </xdr:nvSpPr>
      <xdr:spPr>
        <a:xfrm>
          <a:off x="16052346" y="634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20" name="直線コネクタ 519">
          <a:extLst>
            <a:ext uri="{FF2B5EF4-FFF2-40B4-BE49-F238E27FC236}">
              <a16:creationId xmlns:a16="http://schemas.microsoft.com/office/drawing/2014/main" id="{4FCAB902-A09A-4A66-B011-B38D40160736}"/>
            </a:ext>
          </a:extLst>
        </xdr:cNvPr>
        <xdr:cNvCxnSpPr/>
      </xdr:nvCxnSpPr>
      <xdr:spPr>
        <a:xfrm>
          <a:off x="16459200" y="612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21" name="テキスト ボックス 520">
          <a:extLst>
            <a:ext uri="{FF2B5EF4-FFF2-40B4-BE49-F238E27FC236}">
              <a16:creationId xmlns:a16="http://schemas.microsoft.com/office/drawing/2014/main" id="{56C7B03A-CA8A-49F6-B540-87A2C5814A8E}"/>
            </a:ext>
          </a:extLst>
        </xdr:cNvPr>
        <xdr:cNvSpPr txBox="1"/>
      </xdr:nvSpPr>
      <xdr:spPr>
        <a:xfrm>
          <a:off x="16052346"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2" name="直線コネクタ 521">
          <a:extLst>
            <a:ext uri="{FF2B5EF4-FFF2-40B4-BE49-F238E27FC236}">
              <a16:creationId xmlns:a16="http://schemas.microsoft.com/office/drawing/2014/main" id="{720DC6FB-65F9-491C-8213-35307306680C}"/>
            </a:ext>
          </a:extLst>
        </xdr:cNvPr>
        <xdr:cNvCxnSpPr/>
      </xdr:nvCxnSpPr>
      <xdr:spPr>
        <a:xfrm>
          <a:off x="16459200" y="5762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23" name="テキスト ボックス 522">
          <a:extLst>
            <a:ext uri="{FF2B5EF4-FFF2-40B4-BE49-F238E27FC236}">
              <a16:creationId xmlns:a16="http://schemas.microsoft.com/office/drawing/2014/main" id="{BFC89011-95AB-4462-8DFC-0EDC27FC2A39}"/>
            </a:ext>
          </a:extLst>
        </xdr:cNvPr>
        <xdr:cNvSpPr txBox="1"/>
      </xdr:nvSpPr>
      <xdr:spPr>
        <a:xfrm>
          <a:off x="16052346" y="5626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24" name="直線コネクタ 523">
          <a:extLst>
            <a:ext uri="{FF2B5EF4-FFF2-40B4-BE49-F238E27FC236}">
              <a16:creationId xmlns:a16="http://schemas.microsoft.com/office/drawing/2014/main" id="{8E819C5B-BD28-40A1-B24A-420DAC84D3D5}"/>
            </a:ext>
          </a:extLst>
        </xdr:cNvPr>
        <xdr:cNvCxnSpPr/>
      </xdr:nvCxnSpPr>
      <xdr:spPr>
        <a:xfrm>
          <a:off x="16459200" y="5400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25" name="テキスト ボックス 524">
          <a:extLst>
            <a:ext uri="{FF2B5EF4-FFF2-40B4-BE49-F238E27FC236}">
              <a16:creationId xmlns:a16="http://schemas.microsoft.com/office/drawing/2014/main" id="{F19E3B29-73DC-4AAE-BB30-FF1CC23E2081}"/>
            </a:ext>
          </a:extLst>
        </xdr:cNvPr>
        <xdr:cNvSpPr txBox="1"/>
      </xdr:nvSpPr>
      <xdr:spPr>
        <a:xfrm>
          <a:off x="16052346" y="52648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6" name="直線コネクタ 525">
          <a:extLst>
            <a:ext uri="{FF2B5EF4-FFF2-40B4-BE49-F238E27FC236}">
              <a16:creationId xmlns:a16="http://schemas.microsoft.com/office/drawing/2014/main" id="{4B93D5F8-19C4-4636-B43E-379B2C3107CE}"/>
            </a:ext>
          </a:extLst>
        </xdr:cNvPr>
        <xdr:cNvCxnSpPr/>
      </xdr:nvCxnSpPr>
      <xdr:spPr>
        <a:xfrm>
          <a:off x="164592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27" name="テキスト ボックス 526">
          <a:extLst>
            <a:ext uri="{FF2B5EF4-FFF2-40B4-BE49-F238E27FC236}">
              <a16:creationId xmlns:a16="http://schemas.microsoft.com/office/drawing/2014/main" id="{DD0152BB-D846-4616-8D33-963D99401AB9}"/>
            </a:ext>
          </a:extLst>
        </xdr:cNvPr>
        <xdr:cNvSpPr txBox="1"/>
      </xdr:nvSpPr>
      <xdr:spPr>
        <a:xfrm>
          <a:off x="16052346"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8" name="【試験研究機関】&#10;一人当たり面積グラフ枠">
          <a:extLst>
            <a:ext uri="{FF2B5EF4-FFF2-40B4-BE49-F238E27FC236}">
              <a16:creationId xmlns:a16="http://schemas.microsoft.com/office/drawing/2014/main" id="{F7C36838-FDD5-4CA2-99E4-3733134F6F7D}"/>
            </a:ext>
          </a:extLst>
        </xdr:cNvPr>
        <xdr:cNvSpPr/>
      </xdr:nvSpPr>
      <xdr:spPr>
        <a:xfrm>
          <a:off x="164592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0</xdr:rowOff>
    </xdr:from>
    <xdr:to>
      <xdr:col>116</xdr:col>
      <xdr:colOff>62864</xdr:colOff>
      <xdr:row>41</xdr:row>
      <xdr:rowOff>57150</xdr:rowOff>
    </xdr:to>
    <xdr:cxnSp macro="">
      <xdr:nvCxnSpPr>
        <xdr:cNvPr id="529" name="直線コネクタ 528">
          <a:extLst>
            <a:ext uri="{FF2B5EF4-FFF2-40B4-BE49-F238E27FC236}">
              <a16:creationId xmlns:a16="http://schemas.microsoft.com/office/drawing/2014/main" id="{0D232C36-740B-429C-9C20-98B03205D42B}"/>
            </a:ext>
          </a:extLst>
        </xdr:cNvPr>
        <xdr:cNvCxnSpPr/>
      </xdr:nvCxnSpPr>
      <xdr:spPr>
        <a:xfrm flipV="1">
          <a:off x="19952970" y="5505450"/>
          <a:ext cx="1269" cy="119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41</xdr:row>
      <xdr:rowOff>60977</xdr:rowOff>
    </xdr:from>
    <xdr:ext cx="469744" cy="259045"/>
    <xdr:sp macro="" textlink="">
      <xdr:nvSpPr>
        <xdr:cNvPr id="530" name="【試験研究機関】&#10;一人当たり面積最小値テキスト">
          <a:extLst>
            <a:ext uri="{FF2B5EF4-FFF2-40B4-BE49-F238E27FC236}">
              <a16:creationId xmlns:a16="http://schemas.microsoft.com/office/drawing/2014/main" id="{46D31563-A619-4439-9FD7-6D5DAAB3548E}"/>
            </a:ext>
          </a:extLst>
        </xdr:cNvPr>
        <xdr:cNvSpPr txBox="1"/>
      </xdr:nvSpPr>
      <xdr:spPr>
        <a:xfrm>
          <a:off x="20002500"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57150</xdr:rowOff>
    </xdr:from>
    <xdr:to>
      <xdr:col>116</xdr:col>
      <xdr:colOff>152400</xdr:colOff>
      <xdr:row>41</xdr:row>
      <xdr:rowOff>57150</xdr:rowOff>
    </xdr:to>
    <xdr:cxnSp macro="">
      <xdr:nvCxnSpPr>
        <xdr:cNvPr id="531" name="直線コネクタ 530">
          <a:extLst>
            <a:ext uri="{FF2B5EF4-FFF2-40B4-BE49-F238E27FC236}">
              <a16:creationId xmlns:a16="http://schemas.microsoft.com/office/drawing/2014/main" id="{2F98C867-6B55-4D87-A52C-86A33DAFD4DC}"/>
            </a:ext>
          </a:extLst>
        </xdr:cNvPr>
        <xdr:cNvCxnSpPr/>
      </xdr:nvCxnSpPr>
      <xdr:spPr>
        <a:xfrm>
          <a:off x="19878675" y="66960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118127</xdr:rowOff>
    </xdr:from>
    <xdr:ext cx="469744" cy="259045"/>
    <xdr:sp macro="" textlink="">
      <xdr:nvSpPr>
        <xdr:cNvPr id="532" name="【試験研究機関】&#10;一人当たり面積最大値テキスト">
          <a:extLst>
            <a:ext uri="{FF2B5EF4-FFF2-40B4-BE49-F238E27FC236}">
              <a16:creationId xmlns:a16="http://schemas.microsoft.com/office/drawing/2014/main" id="{446F3A8B-D404-4C26-8BE7-49580F14EBE0}"/>
            </a:ext>
          </a:extLst>
        </xdr:cNvPr>
        <xdr:cNvSpPr txBox="1"/>
      </xdr:nvSpPr>
      <xdr:spPr>
        <a:xfrm>
          <a:off x="20002500" y="530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0</xdr:rowOff>
    </xdr:from>
    <xdr:to>
      <xdr:col>116</xdr:col>
      <xdr:colOff>152400</xdr:colOff>
      <xdr:row>34</xdr:row>
      <xdr:rowOff>0</xdr:rowOff>
    </xdr:to>
    <xdr:cxnSp macro="">
      <xdr:nvCxnSpPr>
        <xdr:cNvPr id="533" name="直線コネクタ 532">
          <a:extLst>
            <a:ext uri="{FF2B5EF4-FFF2-40B4-BE49-F238E27FC236}">
              <a16:creationId xmlns:a16="http://schemas.microsoft.com/office/drawing/2014/main" id="{2136D43C-1DBD-469A-88E8-1285CA38DD54}"/>
            </a:ext>
          </a:extLst>
        </xdr:cNvPr>
        <xdr:cNvCxnSpPr/>
      </xdr:nvCxnSpPr>
      <xdr:spPr>
        <a:xfrm>
          <a:off x="19878675" y="55054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118127</xdr:rowOff>
    </xdr:from>
    <xdr:ext cx="469744" cy="259045"/>
    <xdr:sp macro="" textlink="">
      <xdr:nvSpPr>
        <xdr:cNvPr id="534" name="【試験研究機関】&#10;一人当たり面積平均値テキスト">
          <a:extLst>
            <a:ext uri="{FF2B5EF4-FFF2-40B4-BE49-F238E27FC236}">
              <a16:creationId xmlns:a16="http://schemas.microsoft.com/office/drawing/2014/main" id="{33A5C9D2-0475-48B3-A7CF-F896B51FC7AF}"/>
            </a:ext>
          </a:extLst>
        </xdr:cNvPr>
        <xdr:cNvSpPr txBox="1"/>
      </xdr:nvSpPr>
      <xdr:spPr>
        <a:xfrm>
          <a:off x="20002500" y="62744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139700</xdr:rowOff>
    </xdr:from>
    <xdr:to>
      <xdr:col>116</xdr:col>
      <xdr:colOff>114300</xdr:colOff>
      <xdr:row>39</xdr:row>
      <xdr:rowOff>69850</xdr:rowOff>
    </xdr:to>
    <xdr:sp macro="" textlink="">
      <xdr:nvSpPr>
        <xdr:cNvPr id="535" name="フローチャート: 判断 534">
          <a:extLst>
            <a:ext uri="{FF2B5EF4-FFF2-40B4-BE49-F238E27FC236}">
              <a16:creationId xmlns:a16="http://schemas.microsoft.com/office/drawing/2014/main" id="{5B7A53E6-079E-4FC0-828D-1294B636ACBA}"/>
            </a:ext>
          </a:extLst>
        </xdr:cNvPr>
        <xdr:cNvSpPr/>
      </xdr:nvSpPr>
      <xdr:spPr>
        <a:xfrm>
          <a:off x="19897725" y="62960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6350</xdr:rowOff>
    </xdr:from>
    <xdr:to>
      <xdr:col>112</xdr:col>
      <xdr:colOff>38100</xdr:colOff>
      <xdr:row>39</xdr:row>
      <xdr:rowOff>107950</xdr:rowOff>
    </xdr:to>
    <xdr:sp macro="" textlink="">
      <xdr:nvSpPr>
        <xdr:cNvPr id="536" name="フローチャート: 判断 535">
          <a:extLst>
            <a:ext uri="{FF2B5EF4-FFF2-40B4-BE49-F238E27FC236}">
              <a16:creationId xmlns:a16="http://schemas.microsoft.com/office/drawing/2014/main" id="{89758ED1-5331-4A6C-890F-40E339B42CCD}"/>
            </a:ext>
          </a:extLst>
        </xdr:cNvPr>
        <xdr:cNvSpPr/>
      </xdr:nvSpPr>
      <xdr:spPr>
        <a:xfrm>
          <a:off x="19154775" y="63246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6350</xdr:rowOff>
    </xdr:from>
    <xdr:to>
      <xdr:col>107</xdr:col>
      <xdr:colOff>101600</xdr:colOff>
      <xdr:row>39</xdr:row>
      <xdr:rowOff>107950</xdr:rowOff>
    </xdr:to>
    <xdr:sp macro="" textlink="">
      <xdr:nvSpPr>
        <xdr:cNvPr id="537" name="フローチャート: 判断 536">
          <a:extLst>
            <a:ext uri="{FF2B5EF4-FFF2-40B4-BE49-F238E27FC236}">
              <a16:creationId xmlns:a16="http://schemas.microsoft.com/office/drawing/2014/main" id="{062239B7-4817-408A-859F-37A956A1EEED}"/>
            </a:ext>
          </a:extLst>
        </xdr:cNvPr>
        <xdr:cNvSpPr/>
      </xdr:nvSpPr>
      <xdr:spPr>
        <a:xfrm>
          <a:off x="18345150" y="63246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101600</xdr:rowOff>
    </xdr:from>
    <xdr:to>
      <xdr:col>102</xdr:col>
      <xdr:colOff>165100</xdr:colOff>
      <xdr:row>39</xdr:row>
      <xdr:rowOff>31750</xdr:rowOff>
    </xdr:to>
    <xdr:sp macro="" textlink="">
      <xdr:nvSpPr>
        <xdr:cNvPr id="538" name="フローチャート: 判断 537">
          <a:extLst>
            <a:ext uri="{FF2B5EF4-FFF2-40B4-BE49-F238E27FC236}">
              <a16:creationId xmlns:a16="http://schemas.microsoft.com/office/drawing/2014/main" id="{4F3A0CB4-B9CD-4935-B94C-96F484A39A69}"/>
            </a:ext>
          </a:extLst>
        </xdr:cNvPr>
        <xdr:cNvSpPr/>
      </xdr:nvSpPr>
      <xdr:spPr>
        <a:xfrm>
          <a:off x="17554575" y="625792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139700</xdr:rowOff>
    </xdr:from>
    <xdr:to>
      <xdr:col>98</xdr:col>
      <xdr:colOff>38100</xdr:colOff>
      <xdr:row>39</xdr:row>
      <xdr:rowOff>69850</xdr:rowOff>
    </xdr:to>
    <xdr:sp macro="" textlink="">
      <xdr:nvSpPr>
        <xdr:cNvPr id="539" name="フローチャート: 判断 538">
          <a:extLst>
            <a:ext uri="{FF2B5EF4-FFF2-40B4-BE49-F238E27FC236}">
              <a16:creationId xmlns:a16="http://schemas.microsoft.com/office/drawing/2014/main" id="{E75F2441-8D6A-4C4F-9588-95150F1D05F7}"/>
            </a:ext>
          </a:extLst>
        </xdr:cNvPr>
        <xdr:cNvSpPr/>
      </xdr:nvSpPr>
      <xdr:spPr>
        <a:xfrm>
          <a:off x="16754475" y="629602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0" name="テキスト ボックス 539">
          <a:extLst>
            <a:ext uri="{FF2B5EF4-FFF2-40B4-BE49-F238E27FC236}">
              <a16:creationId xmlns:a16="http://schemas.microsoft.com/office/drawing/2014/main" id="{E5BCE1CE-F24E-4ABC-A119-093DE7CA3FA5}"/>
            </a:ext>
          </a:extLst>
        </xdr:cNvPr>
        <xdr:cNvSpPr txBox="1"/>
      </xdr:nvSpPr>
      <xdr:spPr>
        <a:xfrm>
          <a:off x="197834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1" name="テキスト ボックス 540">
          <a:extLst>
            <a:ext uri="{FF2B5EF4-FFF2-40B4-BE49-F238E27FC236}">
              <a16:creationId xmlns:a16="http://schemas.microsoft.com/office/drawing/2014/main" id="{4FC9E1FB-C91B-42DD-87D1-CE0C5C5DE0F4}"/>
            </a:ext>
          </a:extLst>
        </xdr:cNvPr>
        <xdr:cNvSpPr txBox="1"/>
      </xdr:nvSpPr>
      <xdr:spPr>
        <a:xfrm>
          <a:off x="19030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2" name="テキスト ボックス 541">
          <a:extLst>
            <a:ext uri="{FF2B5EF4-FFF2-40B4-BE49-F238E27FC236}">
              <a16:creationId xmlns:a16="http://schemas.microsoft.com/office/drawing/2014/main" id="{9B646E68-351C-4034-BA5E-F5ABF2CFC67D}"/>
            </a:ext>
          </a:extLst>
        </xdr:cNvPr>
        <xdr:cNvSpPr txBox="1"/>
      </xdr:nvSpPr>
      <xdr:spPr>
        <a:xfrm>
          <a:off x="18221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3" name="テキスト ボックス 542">
          <a:extLst>
            <a:ext uri="{FF2B5EF4-FFF2-40B4-BE49-F238E27FC236}">
              <a16:creationId xmlns:a16="http://schemas.microsoft.com/office/drawing/2014/main" id="{0961EE7F-7662-4B01-9FC7-B8FB285280DC}"/>
            </a:ext>
          </a:extLst>
        </xdr:cNvPr>
        <xdr:cNvSpPr txBox="1"/>
      </xdr:nvSpPr>
      <xdr:spPr>
        <a:xfrm>
          <a:off x="174307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4" name="テキスト ボックス 543">
          <a:extLst>
            <a:ext uri="{FF2B5EF4-FFF2-40B4-BE49-F238E27FC236}">
              <a16:creationId xmlns:a16="http://schemas.microsoft.com/office/drawing/2014/main" id="{F3451A85-4109-4E9F-8A3A-2535EA2681E3}"/>
            </a:ext>
          </a:extLst>
        </xdr:cNvPr>
        <xdr:cNvSpPr txBox="1"/>
      </xdr:nvSpPr>
      <xdr:spPr>
        <a:xfrm>
          <a:off x="166306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158750</xdr:rowOff>
    </xdr:from>
    <xdr:to>
      <xdr:col>116</xdr:col>
      <xdr:colOff>114300</xdr:colOff>
      <xdr:row>37</xdr:row>
      <xdr:rowOff>88900</xdr:rowOff>
    </xdr:to>
    <xdr:sp macro="" textlink="">
      <xdr:nvSpPr>
        <xdr:cNvPr id="545" name="楕円 544">
          <a:extLst>
            <a:ext uri="{FF2B5EF4-FFF2-40B4-BE49-F238E27FC236}">
              <a16:creationId xmlns:a16="http://schemas.microsoft.com/office/drawing/2014/main" id="{5C09FDE3-005C-41F1-B596-02992725B3A8}"/>
            </a:ext>
          </a:extLst>
        </xdr:cNvPr>
        <xdr:cNvSpPr/>
      </xdr:nvSpPr>
      <xdr:spPr>
        <a:xfrm>
          <a:off x="19897725" y="59912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10177</xdr:rowOff>
    </xdr:from>
    <xdr:ext cx="469744" cy="259045"/>
    <xdr:sp macro="" textlink="">
      <xdr:nvSpPr>
        <xdr:cNvPr id="546" name="【試験研究機関】&#10;一人当たり面積該当値テキスト">
          <a:extLst>
            <a:ext uri="{FF2B5EF4-FFF2-40B4-BE49-F238E27FC236}">
              <a16:creationId xmlns:a16="http://schemas.microsoft.com/office/drawing/2014/main" id="{43C122D8-DA8E-4840-A39C-3F1B35727B9D}"/>
            </a:ext>
          </a:extLst>
        </xdr:cNvPr>
        <xdr:cNvSpPr txBox="1"/>
      </xdr:nvSpPr>
      <xdr:spPr>
        <a:xfrm>
          <a:off x="20002500" y="5836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158750</xdr:rowOff>
    </xdr:from>
    <xdr:to>
      <xdr:col>112</xdr:col>
      <xdr:colOff>38100</xdr:colOff>
      <xdr:row>37</xdr:row>
      <xdr:rowOff>88900</xdr:rowOff>
    </xdr:to>
    <xdr:sp macro="" textlink="">
      <xdr:nvSpPr>
        <xdr:cNvPr id="547" name="楕円 546">
          <a:extLst>
            <a:ext uri="{FF2B5EF4-FFF2-40B4-BE49-F238E27FC236}">
              <a16:creationId xmlns:a16="http://schemas.microsoft.com/office/drawing/2014/main" id="{52FCF705-27F9-4876-A2BD-597F18DD46CE}"/>
            </a:ext>
          </a:extLst>
        </xdr:cNvPr>
        <xdr:cNvSpPr/>
      </xdr:nvSpPr>
      <xdr:spPr>
        <a:xfrm>
          <a:off x="19154775" y="599122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38100</xdr:rowOff>
    </xdr:from>
    <xdr:to>
      <xdr:col>116</xdr:col>
      <xdr:colOff>63500</xdr:colOff>
      <xdr:row>37</xdr:row>
      <xdr:rowOff>38100</xdr:rowOff>
    </xdr:to>
    <xdr:cxnSp macro="">
      <xdr:nvCxnSpPr>
        <xdr:cNvPr id="548" name="直線コネクタ 547">
          <a:extLst>
            <a:ext uri="{FF2B5EF4-FFF2-40B4-BE49-F238E27FC236}">
              <a16:creationId xmlns:a16="http://schemas.microsoft.com/office/drawing/2014/main" id="{8AF46DA9-12A2-4904-881D-8741F8D5F23B}"/>
            </a:ext>
          </a:extLst>
        </xdr:cNvPr>
        <xdr:cNvCxnSpPr/>
      </xdr:nvCxnSpPr>
      <xdr:spPr>
        <a:xfrm>
          <a:off x="19202400" y="602932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158750</xdr:rowOff>
    </xdr:from>
    <xdr:to>
      <xdr:col>107</xdr:col>
      <xdr:colOff>101600</xdr:colOff>
      <xdr:row>37</xdr:row>
      <xdr:rowOff>88900</xdr:rowOff>
    </xdr:to>
    <xdr:sp macro="" textlink="">
      <xdr:nvSpPr>
        <xdr:cNvPr id="549" name="楕円 548">
          <a:extLst>
            <a:ext uri="{FF2B5EF4-FFF2-40B4-BE49-F238E27FC236}">
              <a16:creationId xmlns:a16="http://schemas.microsoft.com/office/drawing/2014/main" id="{C5BD70C9-BD86-4B7F-9BC6-DA012149A623}"/>
            </a:ext>
          </a:extLst>
        </xdr:cNvPr>
        <xdr:cNvSpPr/>
      </xdr:nvSpPr>
      <xdr:spPr>
        <a:xfrm>
          <a:off x="18345150" y="59912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38100</xdr:rowOff>
    </xdr:from>
    <xdr:to>
      <xdr:col>111</xdr:col>
      <xdr:colOff>177800</xdr:colOff>
      <xdr:row>37</xdr:row>
      <xdr:rowOff>38100</xdr:rowOff>
    </xdr:to>
    <xdr:cxnSp macro="">
      <xdr:nvCxnSpPr>
        <xdr:cNvPr id="550" name="直線コネクタ 549">
          <a:extLst>
            <a:ext uri="{FF2B5EF4-FFF2-40B4-BE49-F238E27FC236}">
              <a16:creationId xmlns:a16="http://schemas.microsoft.com/office/drawing/2014/main" id="{AD5FFA39-1831-43A2-90D7-256494DCF1BC}"/>
            </a:ext>
          </a:extLst>
        </xdr:cNvPr>
        <xdr:cNvCxnSpPr/>
      </xdr:nvCxnSpPr>
      <xdr:spPr>
        <a:xfrm>
          <a:off x="18392775" y="602932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158750</xdr:rowOff>
    </xdr:from>
    <xdr:to>
      <xdr:col>102</xdr:col>
      <xdr:colOff>165100</xdr:colOff>
      <xdr:row>37</xdr:row>
      <xdr:rowOff>88900</xdr:rowOff>
    </xdr:to>
    <xdr:sp macro="" textlink="">
      <xdr:nvSpPr>
        <xdr:cNvPr id="551" name="楕円 550">
          <a:extLst>
            <a:ext uri="{FF2B5EF4-FFF2-40B4-BE49-F238E27FC236}">
              <a16:creationId xmlns:a16="http://schemas.microsoft.com/office/drawing/2014/main" id="{E20B9D42-D8A3-494C-B4A5-89DA6011D81A}"/>
            </a:ext>
          </a:extLst>
        </xdr:cNvPr>
        <xdr:cNvSpPr/>
      </xdr:nvSpPr>
      <xdr:spPr>
        <a:xfrm>
          <a:off x="17554575" y="599122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38100</xdr:rowOff>
    </xdr:from>
    <xdr:to>
      <xdr:col>107</xdr:col>
      <xdr:colOff>50800</xdr:colOff>
      <xdr:row>37</xdr:row>
      <xdr:rowOff>38100</xdr:rowOff>
    </xdr:to>
    <xdr:cxnSp macro="">
      <xdr:nvCxnSpPr>
        <xdr:cNvPr id="552" name="直線コネクタ 551">
          <a:extLst>
            <a:ext uri="{FF2B5EF4-FFF2-40B4-BE49-F238E27FC236}">
              <a16:creationId xmlns:a16="http://schemas.microsoft.com/office/drawing/2014/main" id="{9870E573-A1A6-492B-A4FB-D5AC356EC732}"/>
            </a:ext>
          </a:extLst>
        </xdr:cNvPr>
        <xdr:cNvCxnSpPr/>
      </xdr:nvCxnSpPr>
      <xdr:spPr>
        <a:xfrm>
          <a:off x="17602200" y="602932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99077</xdr:rowOff>
    </xdr:from>
    <xdr:ext cx="469744" cy="259045"/>
    <xdr:sp macro="" textlink="">
      <xdr:nvSpPr>
        <xdr:cNvPr id="553" name="n_1aveValue【試験研究機関】&#10;一人当たり面積">
          <a:extLst>
            <a:ext uri="{FF2B5EF4-FFF2-40B4-BE49-F238E27FC236}">
              <a16:creationId xmlns:a16="http://schemas.microsoft.com/office/drawing/2014/main" id="{2C31AD87-7E75-43A7-AC01-B6AF7AD053D6}"/>
            </a:ext>
          </a:extLst>
        </xdr:cNvPr>
        <xdr:cNvSpPr txBox="1"/>
      </xdr:nvSpPr>
      <xdr:spPr>
        <a:xfrm>
          <a:off x="18983402"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99077</xdr:rowOff>
    </xdr:from>
    <xdr:ext cx="469744" cy="259045"/>
    <xdr:sp macro="" textlink="">
      <xdr:nvSpPr>
        <xdr:cNvPr id="554" name="n_2aveValue【試験研究機関】&#10;一人当たり面積">
          <a:extLst>
            <a:ext uri="{FF2B5EF4-FFF2-40B4-BE49-F238E27FC236}">
              <a16:creationId xmlns:a16="http://schemas.microsoft.com/office/drawing/2014/main" id="{9D077435-206D-4B32-93A5-F1321BDA3C27}"/>
            </a:ext>
          </a:extLst>
        </xdr:cNvPr>
        <xdr:cNvSpPr txBox="1"/>
      </xdr:nvSpPr>
      <xdr:spPr>
        <a:xfrm>
          <a:off x="18183302"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22877</xdr:rowOff>
    </xdr:from>
    <xdr:ext cx="469744" cy="259045"/>
    <xdr:sp macro="" textlink="">
      <xdr:nvSpPr>
        <xdr:cNvPr id="555" name="n_3aveValue【試験研究機関】&#10;一人当たり面積">
          <a:extLst>
            <a:ext uri="{FF2B5EF4-FFF2-40B4-BE49-F238E27FC236}">
              <a16:creationId xmlns:a16="http://schemas.microsoft.com/office/drawing/2014/main" id="{DB79CDF4-7AD3-45E7-8344-9B67956641C3}"/>
            </a:ext>
          </a:extLst>
        </xdr:cNvPr>
        <xdr:cNvSpPr txBox="1"/>
      </xdr:nvSpPr>
      <xdr:spPr>
        <a:xfrm>
          <a:off x="17383202"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86377</xdr:rowOff>
    </xdr:from>
    <xdr:ext cx="469744" cy="259045"/>
    <xdr:sp macro="" textlink="">
      <xdr:nvSpPr>
        <xdr:cNvPr id="556" name="n_4aveValue【試験研究機関】&#10;一人当たり面積">
          <a:extLst>
            <a:ext uri="{FF2B5EF4-FFF2-40B4-BE49-F238E27FC236}">
              <a16:creationId xmlns:a16="http://schemas.microsoft.com/office/drawing/2014/main" id="{391ED591-EB80-4E99-A641-63181B070F89}"/>
            </a:ext>
          </a:extLst>
        </xdr:cNvPr>
        <xdr:cNvSpPr txBox="1"/>
      </xdr:nvSpPr>
      <xdr:spPr>
        <a:xfrm>
          <a:off x="16592627" y="607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105427</xdr:rowOff>
    </xdr:from>
    <xdr:ext cx="469744" cy="259045"/>
    <xdr:sp macro="" textlink="">
      <xdr:nvSpPr>
        <xdr:cNvPr id="557" name="n_1mainValue【試験研究機関】&#10;一人当たり面積">
          <a:extLst>
            <a:ext uri="{FF2B5EF4-FFF2-40B4-BE49-F238E27FC236}">
              <a16:creationId xmlns:a16="http://schemas.microsoft.com/office/drawing/2014/main" id="{1E641244-691A-4C90-8D0C-8670D2D02860}"/>
            </a:ext>
          </a:extLst>
        </xdr:cNvPr>
        <xdr:cNvSpPr txBox="1"/>
      </xdr:nvSpPr>
      <xdr:spPr>
        <a:xfrm>
          <a:off x="18983402"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105427</xdr:rowOff>
    </xdr:from>
    <xdr:ext cx="469744" cy="259045"/>
    <xdr:sp macro="" textlink="">
      <xdr:nvSpPr>
        <xdr:cNvPr id="558" name="n_2mainValue【試験研究機関】&#10;一人当たり面積">
          <a:extLst>
            <a:ext uri="{FF2B5EF4-FFF2-40B4-BE49-F238E27FC236}">
              <a16:creationId xmlns:a16="http://schemas.microsoft.com/office/drawing/2014/main" id="{70A3E3C5-94E1-4651-A646-F45465D56357}"/>
            </a:ext>
          </a:extLst>
        </xdr:cNvPr>
        <xdr:cNvSpPr txBox="1"/>
      </xdr:nvSpPr>
      <xdr:spPr>
        <a:xfrm>
          <a:off x="18183302"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105427</xdr:rowOff>
    </xdr:from>
    <xdr:ext cx="469744" cy="259045"/>
    <xdr:sp macro="" textlink="">
      <xdr:nvSpPr>
        <xdr:cNvPr id="559" name="n_3mainValue【試験研究機関】&#10;一人当たり面積">
          <a:extLst>
            <a:ext uri="{FF2B5EF4-FFF2-40B4-BE49-F238E27FC236}">
              <a16:creationId xmlns:a16="http://schemas.microsoft.com/office/drawing/2014/main" id="{B26F5F7E-E086-43BC-82DB-8A85C5E0EFA1}"/>
            </a:ext>
          </a:extLst>
        </xdr:cNvPr>
        <xdr:cNvSpPr txBox="1"/>
      </xdr:nvSpPr>
      <xdr:spPr>
        <a:xfrm>
          <a:off x="17383202"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0" name="正方形/長方形 559">
          <a:extLst>
            <a:ext uri="{FF2B5EF4-FFF2-40B4-BE49-F238E27FC236}">
              <a16:creationId xmlns:a16="http://schemas.microsoft.com/office/drawing/2014/main" id="{E0ECA9DB-2431-4F74-9A33-3F5E27BCA1F0}"/>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561" name="正方形/長方形 560">
          <a:extLst>
            <a:ext uri="{FF2B5EF4-FFF2-40B4-BE49-F238E27FC236}">
              <a16:creationId xmlns:a16="http://schemas.microsoft.com/office/drawing/2014/main" id="{1973AF83-9AF6-4288-84E6-F086EEFF7FD3}"/>
            </a:ext>
          </a:extLst>
        </xdr:cNvPr>
        <xdr:cNvSpPr/>
      </xdr:nvSpPr>
      <xdr:spPr>
        <a:xfrm>
          <a:off x="11658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562" name="正方形/長方形 561">
          <a:extLst>
            <a:ext uri="{FF2B5EF4-FFF2-40B4-BE49-F238E27FC236}">
              <a16:creationId xmlns:a16="http://schemas.microsoft.com/office/drawing/2014/main" id="{79572495-7FC6-4B72-833C-D83E4F216513}"/>
            </a:ext>
          </a:extLst>
        </xdr:cNvPr>
        <xdr:cNvSpPr/>
      </xdr:nvSpPr>
      <xdr:spPr>
        <a:xfrm>
          <a:off x="11658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50</xdr:row>
      <xdr:rowOff>88900</xdr:rowOff>
    </xdr:from>
    <xdr:to>
      <xdr:col>84</xdr:col>
      <xdr:colOff>127000</xdr:colOff>
      <xdr:row>52</xdr:row>
      <xdr:rowOff>0</xdr:rowOff>
    </xdr:to>
    <xdr:sp macro="" textlink="">
      <xdr:nvSpPr>
        <xdr:cNvPr id="563" name="正方形/長方形 562">
          <a:extLst>
            <a:ext uri="{FF2B5EF4-FFF2-40B4-BE49-F238E27FC236}">
              <a16:creationId xmlns:a16="http://schemas.microsoft.com/office/drawing/2014/main" id="{9C296BCF-0987-4C71-8EE7-981B6EC4ED1E}"/>
            </a:ext>
          </a:extLst>
        </xdr:cNvPr>
        <xdr:cNvSpPr/>
      </xdr:nvSpPr>
      <xdr:spPr>
        <a:xfrm>
          <a:off x="131540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51</xdr:row>
      <xdr:rowOff>120650</xdr:rowOff>
    </xdr:from>
    <xdr:to>
      <xdr:col>84</xdr:col>
      <xdr:colOff>127000</xdr:colOff>
      <xdr:row>53</xdr:row>
      <xdr:rowOff>31750</xdr:rowOff>
    </xdr:to>
    <xdr:sp macro="" textlink="">
      <xdr:nvSpPr>
        <xdr:cNvPr id="564" name="正方形/長方形 563">
          <a:extLst>
            <a:ext uri="{FF2B5EF4-FFF2-40B4-BE49-F238E27FC236}">
              <a16:creationId xmlns:a16="http://schemas.microsoft.com/office/drawing/2014/main" id="{861952B8-30B7-441C-B09A-BF5D1DCAA97D}"/>
            </a:ext>
          </a:extLst>
        </xdr:cNvPr>
        <xdr:cNvSpPr/>
      </xdr:nvSpPr>
      <xdr:spPr>
        <a:xfrm>
          <a:off x="131540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5" name="正方形/長方形 564">
          <a:extLst>
            <a:ext uri="{FF2B5EF4-FFF2-40B4-BE49-F238E27FC236}">
              <a16:creationId xmlns:a16="http://schemas.microsoft.com/office/drawing/2014/main" id="{C0D98136-50BA-4870-95D9-766F98608B82}"/>
            </a:ext>
          </a:extLst>
        </xdr:cNvPr>
        <xdr:cNvSpPr/>
      </xdr:nvSpPr>
      <xdr:spPr>
        <a:xfrm>
          <a:off x="112109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6" name="テキスト ボックス 565">
          <a:extLst>
            <a:ext uri="{FF2B5EF4-FFF2-40B4-BE49-F238E27FC236}">
              <a16:creationId xmlns:a16="http://schemas.microsoft.com/office/drawing/2014/main" id="{1F8B0235-2F85-4888-9B84-2B5BAAA8BD5B}"/>
            </a:ext>
          </a:extLst>
        </xdr:cNvPr>
        <xdr:cNvSpPr txBox="1"/>
      </xdr:nvSpPr>
      <xdr:spPr>
        <a:xfrm>
          <a:off x="11172825"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7" name="直線コネクタ 566">
          <a:extLst>
            <a:ext uri="{FF2B5EF4-FFF2-40B4-BE49-F238E27FC236}">
              <a16:creationId xmlns:a16="http://schemas.microsoft.com/office/drawing/2014/main" id="{7E3ADF66-1665-496D-8EAA-9F5A9F2464CF}"/>
            </a:ext>
          </a:extLst>
        </xdr:cNvPr>
        <xdr:cNvCxnSpPr/>
      </xdr:nvCxnSpPr>
      <xdr:spPr>
        <a:xfrm>
          <a:off x="11210925" y="10801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68" name="テキスト ボックス 567">
          <a:extLst>
            <a:ext uri="{FF2B5EF4-FFF2-40B4-BE49-F238E27FC236}">
              <a16:creationId xmlns:a16="http://schemas.microsoft.com/office/drawing/2014/main" id="{E52CB463-5900-4502-990C-4589E00FB826}"/>
            </a:ext>
          </a:extLst>
        </xdr:cNvPr>
        <xdr:cNvSpPr txBox="1"/>
      </xdr:nvSpPr>
      <xdr:spPr>
        <a:xfrm>
          <a:off x="10845966"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69" name="直線コネクタ 568">
          <a:extLst>
            <a:ext uri="{FF2B5EF4-FFF2-40B4-BE49-F238E27FC236}">
              <a16:creationId xmlns:a16="http://schemas.microsoft.com/office/drawing/2014/main" id="{ACB0E482-C821-40FD-A52C-590F151CAAA4}"/>
            </a:ext>
          </a:extLst>
        </xdr:cNvPr>
        <xdr:cNvCxnSpPr/>
      </xdr:nvCxnSpPr>
      <xdr:spPr>
        <a:xfrm>
          <a:off x="11210925" y="10363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70" name="テキスト ボックス 569">
          <a:extLst>
            <a:ext uri="{FF2B5EF4-FFF2-40B4-BE49-F238E27FC236}">
              <a16:creationId xmlns:a16="http://schemas.microsoft.com/office/drawing/2014/main" id="{CB6553A4-C1ED-4C39-A0F3-8B0BDE35EEE2}"/>
            </a:ext>
          </a:extLst>
        </xdr:cNvPr>
        <xdr:cNvSpPr txBox="1"/>
      </xdr:nvSpPr>
      <xdr:spPr>
        <a:xfrm>
          <a:off x="10845966" y="10227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71" name="直線コネクタ 570">
          <a:extLst>
            <a:ext uri="{FF2B5EF4-FFF2-40B4-BE49-F238E27FC236}">
              <a16:creationId xmlns:a16="http://schemas.microsoft.com/office/drawing/2014/main" id="{CD66F53F-C664-4E9F-9F75-DDA9A5CBA2F3}"/>
            </a:ext>
          </a:extLst>
        </xdr:cNvPr>
        <xdr:cNvCxnSpPr/>
      </xdr:nvCxnSpPr>
      <xdr:spPr>
        <a:xfrm>
          <a:off x="11210925" y="993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72" name="テキスト ボックス 571">
          <a:extLst>
            <a:ext uri="{FF2B5EF4-FFF2-40B4-BE49-F238E27FC236}">
              <a16:creationId xmlns:a16="http://schemas.microsoft.com/office/drawing/2014/main" id="{7CBB33E1-5F90-46B7-B1F9-4298450FA2E7}"/>
            </a:ext>
          </a:extLst>
        </xdr:cNvPr>
        <xdr:cNvSpPr txBox="1"/>
      </xdr:nvSpPr>
      <xdr:spPr>
        <a:xfrm>
          <a:off x="10845966" y="979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73" name="直線コネクタ 572">
          <a:extLst>
            <a:ext uri="{FF2B5EF4-FFF2-40B4-BE49-F238E27FC236}">
              <a16:creationId xmlns:a16="http://schemas.microsoft.com/office/drawing/2014/main" id="{4F114F6A-5696-42CD-8AB9-B2AE9BCA7EC4}"/>
            </a:ext>
          </a:extLst>
        </xdr:cNvPr>
        <xdr:cNvCxnSpPr/>
      </xdr:nvCxnSpPr>
      <xdr:spPr>
        <a:xfrm>
          <a:off x="11210925" y="9505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74" name="テキスト ボックス 573">
          <a:extLst>
            <a:ext uri="{FF2B5EF4-FFF2-40B4-BE49-F238E27FC236}">
              <a16:creationId xmlns:a16="http://schemas.microsoft.com/office/drawing/2014/main" id="{0849954E-D8E7-4650-A7E6-A02555926C85}"/>
            </a:ext>
          </a:extLst>
        </xdr:cNvPr>
        <xdr:cNvSpPr txBox="1"/>
      </xdr:nvSpPr>
      <xdr:spPr>
        <a:xfrm>
          <a:off x="10845966" y="937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75" name="直線コネクタ 574">
          <a:extLst>
            <a:ext uri="{FF2B5EF4-FFF2-40B4-BE49-F238E27FC236}">
              <a16:creationId xmlns:a16="http://schemas.microsoft.com/office/drawing/2014/main" id="{9881E377-E2A3-488F-B68C-C053EA1E55DF}"/>
            </a:ext>
          </a:extLst>
        </xdr:cNvPr>
        <xdr:cNvCxnSpPr/>
      </xdr:nvCxnSpPr>
      <xdr:spPr>
        <a:xfrm>
          <a:off x="11210925" y="9067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76" name="テキスト ボックス 575">
          <a:extLst>
            <a:ext uri="{FF2B5EF4-FFF2-40B4-BE49-F238E27FC236}">
              <a16:creationId xmlns:a16="http://schemas.microsoft.com/office/drawing/2014/main" id="{81E588A3-5691-4707-BFA4-E4BF4DD85433}"/>
            </a:ext>
          </a:extLst>
        </xdr:cNvPr>
        <xdr:cNvSpPr txBox="1"/>
      </xdr:nvSpPr>
      <xdr:spPr>
        <a:xfrm>
          <a:off x="10845966" y="893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7" name="直線コネクタ 576">
          <a:extLst>
            <a:ext uri="{FF2B5EF4-FFF2-40B4-BE49-F238E27FC236}">
              <a16:creationId xmlns:a16="http://schemas.microsoft.com/office/drawing/2014/main" id="{275294EF-A36A-41EA-AA56-BAD4A6105789}"/>
            </a:ext>
          </a:extLst>
        </xdr:cNvPr>
        <xdr:cNvCxnSpPr/>
      </xdr:nvCxnSpPr>
      <xdr:spPr>
        <a:xfrm>
          <a:off x="11210925" y="8639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78" name="テキスト ボックス 577">
          <a:extLst>
            <a:ext uri="{FF2B5EF4-FFF2-40B4-BE49-F238E27FC236}">
              <a16:creationId xmlns:a16="http://schemas.microsoft.com/office/drawing/2014/main" id="{34FE1308-6FE9-4ABC-97AE-7F4F5817B2AF}"/>
            </a:ext>
          </a:extLst>
        </xdr:cNvPr>
        <xdr:cNvSpPr txBox="1"/>
      </xdr:nvSpPr>
      <xdr:spPr>
        <a:xfrm>
          <a:off x="10845966"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79" name="【警察施設】&#10;有形固定資産減価償却率グラフ枠">
          <a:extLst>
            <a:ext uri="{FF2B5EF4-FFF2-40B4-BE49-F238E27FC236}">
              <a16:creationId xmlns:a16="http://schemas.microsoft.com/office/drawing/2014/main" id="{713122AD-ED75-4FF2-AB20-21A8E8D455B7}"/>
            </a:ext>
          </a:extLst>
        </xdr:cNvPr>
        <xdr:cNvSpPr/>
      </xdr:nvSpPr>
      <xdr:spPr>
        <a:xfrm>
          <a:off x="112109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55</xdr:row>
      <xdr:rowOff>125730</xdr:rowOff>
    </xdr:from>
    <xdr:to>
      <xdr:col>85</xdr:col>
      <xdr:colOff>126364</xdr:colOff>
      <xdr:row>64</xdr:row>
      <xdr:rowOff>59436</xdr:rowOff>
    </xdr:to>
    <xdr:cxnSp macro="">
      <xdr:nvCxnSpPr>
        <xdr:cNvPr id="580" name="直線コネクタ 579">
          <a:extLst>
            <a:ext uri="{FF2B5EF4-FFF2-40B4-BE49-F238E27FC236}">
              <a16:creationId xmlns:a16="http://schemas.microsoft.com/office/drawing/2014/main" id="{11B59B66-2058-48CD-AE2D-4F1AD689CA69}"/>
            </a:ext>
          </a:extLst>
        </xdr:cNvPr>
        <xdr:cNvCxnSpPr/>
      </xdr:nvCxnSpPr>
      <xdr:spPr>
        <a:xfrm flipV="1">
          <a:off x="14695170" y="9028430"/>
          <a:ext cx="1269" cy="1394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64</xdr:row>
      <xdr:rowOff>63263</xdr:rowOff>
    </xdr:from>
    <xdr:ext cx="405111" cy="259045"/>
    <xdr:sp macro="" textlink="">
      <xdr:nvSpPr>
        <xdr:cNvPr id="581" name="【警察施設】&#10;有形固定資産減価償却率最小値テキスト">
          <a:extLst>
            <a:ext uri="{FF2B5EF4-FFF2-40B4-BE49-F238E27FC236}">
              <a16:creationId xmlns:a16="http://schemas.microsoft.com/office/drawing/2014/main" id="{5103891A-5566-4C0D-90BF-0D9D312EFCEF}"/>
            </a:ext>
          </a:extLst>
        </xdr:cNvPr>
        <xdr:cNvSpPr txBox="1"/>
      </xdr:nvSpPr>
      <xdr:spPr>
        <a:xfrm>
          <a:off x="14744700" y="10429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59436</xdr:rowOff>
    </xdr:from>
    <xdr:to>
      <xdr:col>86</xdr:col>
      <xdr:colOff>25400</xdr:colOff>
      <xdr:row>64</xdr:row>
      <xdr:rowOff>59436</xdr:rowOff>
    </xdr:to>
    <xdr:cxnSp macro="">
      <xdr:nvCxnSpPr>
        <xdr:cNvPr id="582" name="直線コネクタ 581">
          <a:extLst>
            <a:ext uri="{FF2B5EF4-FFF2-40B4-BE49-F238E27FC236}">
              <a16:creationId xmlns:a16="http://schemas.microsoft.com/office/drawing/2014/main" id="{D4D1006A-0F80-4E3B-AE08-32CDD09936E3}"/>
            </a:ext>
          </a:extLst>
        </xdr:cNvPr>
        <xdr:cNvCxnSpPr/>
      </xdr:nvCxnSpPr>
      <xdr:spPr>
        <a:xfrm>
          <a:off x="14611350" y="1042263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72407</xdr:rowOff>
    </xdr:from>
    <xdr:ext cx="405111" cy="259045"/>
    <xdr:sp macro="" textlink="">
      <xdr:nvSpPr>
        <xdr:cNvPr id="583" name="【警察施設】&#10;有形固定資産減価償却率最大値テキスト">
          <a:extLst>
            <a:ext uri="{FF2B5EF4-FFF2-40B4-BE49-F238E27FC236}">
              <a16:creationId xmlns:a16="http://schemas.microsoft.com/office/drawing/2014/main" id="{D98CE406-0F2D-40EF-BA13-1B3AB63C034D}"/>
            </a:ext>
          </a:extLst>
        </xdr:cNvPr>
        <xdr:cNvSpPr txBox="1"/>
      </xdr:nvSpPr>
      <xdr:spPr>
        <a:xfrm>
          <a:off x="14744700" y="8813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125730</xdr:rowOff>
    </xdr:from>
    <xdr:to>
      <xdr:col>86</xdr:col>
      <xdr:colOff>25400</xdr:colOff>
      <xdr:row>55</xdr:row>
      <xdr:rowOff>125730</xdr:rowOff>
    </xdr:to>
    <xdr:cxnSp macro="">
      <xdr:nvCxnSpPr>
        <xdr:cNvPr id="584" name="直線コネクタ 583">
          <a:extLst>
            <a:ext uri="{FF2B5EF4-FFF2-40B4-BE49-F238E27FC236}">
              <a16:creationId xmlns:a16="http://schemas.microsoft.com/office/drawing/2014/main" id="{198052B1-6D00-49F0-969E-EEEB5A263D97}"/>
            </a:ext>
          </a:extLst>
        </xdr:cNvPr>
        <xdr:cNvCxnSpPr/>
      </xdr:nvCxnSpPr>
      <xdr:spPr>
        <a:xfrm>
          <a:off x="14611350" y="90284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63517</xdr:rowOff>
    </xdr:from>
    <xdr:ext cx="405111" cy="259045"/>
    <xdr:sp macro="" textlink="">
      <xdr:nvSpPr>
        <xdr:cNvPr id="585" name="【警察施設】&#10;有形固定資産減価償却率平均値テキスト">
          <a:extLst>
            <a:ext uri="{FF2B5EF4-FFF2-40B4-BE49-F238E27FC236}">
              <a16:creationId xmlns:a16="http://schemas.microsoft.com/office/drawing/2014/main" id="{3C1E0002-9362-4395-8D38-1926B2ABBB1F}"/>
            </a:ext>
          </a:extLst>
        </xdr:cNvPr>
        <xdr:cNvSpPr txBox="1"/>
      </xdr:nvSpPr>
      <xdr:spPr>
        <a:xfrm>
          <a:off x="14744700" y="96202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40640</xdr:rowOff>
    </xdr:from>
    <xdr:to>
      <xdr:col>85</xdr:col>
      <xdr:colOff>177800</xdr:colOff>
      <xdr:row>60</xdr:row>
      <xdr:rowOff>142240</xdr:rowOff>
    </xdr:to>
    <xdr:sp macro="" textlink="">
      <xdr:nvSpPr>
        <xdr:cNvPr id="586" name="フローチャート: 判断 585">
          <a:extLst>
            <a:ext uri="{FF2B5EF4-FFF2-40B4-BE49-F238E27FC236}">
              <a16:creationId xmlns:a16="http://schemas.microsoft.com/office/drawing/2014/main" id="{64A97E67-EF50-4ECE-A17F-EC8C0476EDD1}"/>
            </a:ext>
          </a:extLst>
        </xdr:cNvPr>
        <xdr:cNvSpPr/>
      </xdr:nvSpPr>
      <xdr:spPr>
        <a:xfrm>
          <a:off x="14649450" y="975614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134366</xdr:rowOff>
    </xdr:from>
    <xdr:to>
      <xdr:col>81</xdr:col>
      <xdr:colOff>101600</xdr:colOff>
      <xdr:row>60</xdr:row>
      <xdr:rowOff>64516</xdr:rowOff>
    </xdr:to>
    <xdr:sp macro="" textlink="">
      <xdr:nvSpPr>
        <xdr:cNvPr id="587" name="フローチャート: 判断 586">
          <a:extLst>
            <a:ext uri="{FF2B5EF4-FFF2-40B4-BE49-F238E27FC236}">
              <a16:creationId xmlns:a16="http://schemas.microsoft.com/office/drawing/2014/main" id="{A558ABB5-A404-4666-BDE8-9E660F3D07F9}"/>
            </a:ext>
          </a:extLst>
        </xdr:cNvPr>
        <xdr:cNvSpPr/>
      </xdr:nvSpPr>
      <xdr:spPr>
        <a:xfrm>
          <a:off x="13887450" y="968794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72644</xdr:rowOff>
    </xdr:from>
    <xdr:to>
      <xdr:col>76</xdr:col>
      <xdr:colOff>165100</xdr:colOff>
      <xdr:row>61</xdr:row>
      <xdr:rowOff>2794</xdr:rowOff>
    </xdr:to>
    <xdr:sp macro="" textlink="">
      <xdr:nvSpPr>
        <xdr:cNvPr id="588" name="フローチャート: 判断 587">
          <a:extLst>
            <a:ext uri="{FF2B5EF4-FFF2-40B4-BE49-F238E27FC236}">
              <a16:creationId xmlns:a16="http://schemas.microsoft.com/office/drawing/2014/main" id="{828D9980-5416-411F-8365-CA38AA8639B9}"/>
            </a:ext>
          </a:extLst>
        </xdr:cNvPr>
        <xdr:cNvSpPr/>
      </xdr:nvSpPr>
      <xdr:spPr>
        <a:xfrm>
          <a:off x="13096875" y="978496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132080</xdr:rowOff>
    </xdr:from>
    <xdr:to>
      <xdr:col>72</xdr:col>
      <xdr:colOff>38100</xdr:colOff>
      <xdr:row>61</xdr:row>
      <xdr:rowOff>62230</xdr:rowOff>
    </xdr:to>
    <xdr:sp macro="" textlink="">
      <xdr:nvSpPr>
        <xdr:cNvPr id="589" name="フローチャート: 判断 588">
          <a:extLst>
            <a:ext uri="{FF2B5EF4-FFF2-40B4-BE49-F238E27FC236}">
              <a16:creationId xmlns:a16="http://schemas.microsoft.com/office/drawing/2014/main" id="{1D814257-13D2-42F2-9791-8CAFCFB4A38F}"/>
            </a:ext>
          </a:extLst>
        </xdr:cNvPr>
        <xdr:cNvSpPr/>
      </xdr:nvSpPr>
      <xdr:spPr>
        <a:xfrm>
          <a:off x="12296775" y="98475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90" name="フローチャート: 判断 589">
          <a:extLst>
            <a:ext uri="{FF2B5EF4-FFF2-40B4-BE49-F238E27FC236}">
              <a16:creationId xmlns:a16="http://schemas.microsoft.com/office/drawing/2014/main" id="{D9BDE037-05CE-45C7-8A4D-532F0945C646}"/>
            </a:ext>
          </a:extLst>
        </xdr:cNvPr>
        <xdr:cNvSpPr/>
      </xdr:nvSpPr>
      <xdr:spPr>
        <a:xfrm>
          <a:off x="11487150" y="990346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E4CB1E0D-A13E-448F-9399-CBB60DD57A62}"/>
            </a:ext>
          </a:extLst>
        </xdr:cNvPr>
        <xdr:cNvSpPr txBox="1"/>
      </xdr:nvSpPr>
      <xdr:spPr>
        <a:xfrm>
          <a:off x="1452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D82306DA-AEAB-4109-B3F6-0883C20A6AEE}"/>
            </a:ext>
          </a:extLst>
        </xdr:cNvPr>
        <xdr:cNvSpPr txBox="1"/>
      </xdr:nvSpPr>
      <xdr:spPr>
        <a:xfrm>
          <a:off x="13763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A107DA1A-F58C-48E3-A3BA-5DA740907BE1}"/>
            </a:ext>
          </a:extLst>
        </xdr:cNvPr>
        <xdr:cNvSpPr txBox="1"/>
      </xdr:nvSpPr>
      <xdr:spPr>
        <a:xfrm>
          <a:off x="12973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FEC18BE7-F622-485C-850C-D7F99B484A2F}"/>
            </a:ext>
          </a:extLst>
        </xdr:cNvPr>
        <xdr:cNvSpPr txBox="1"/>
      </xdr:nvSpPr>
      <xdr:spPr>
        <a:xfrm>
          <a:off x="12172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7ECA4ECF-0AEA-481B-805B-4385B2B02E2F}"/>
            </a:ext>
          </a:extLst>
        </xdr:cNvPr>
        <xdr:cNvSpPr txBox="1"/>
      </xdr:nvSpPr>
      <xdr:spPr>
        <a:xfrm>
          <a:off x="11363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79502</xdr:rowOff>
    </xdr:from>
    <xdr:to>
      <xdr:col>85</xdr:col>
      <xdr:colOff>177800</xdr:colOff>
      <xdr:row>62</xdr:row>
      <xdr:rowOff>9652</xdr:rowOff>
    </xdr:to>
    <xdr:sp macro="" textlink="">
      <xdr:nvSpPr>
        <xdr:cNvPr id="596" name="楕円 595">
          <a:extLst>
            <a:ext uri="{FF2B5EF4-FFF2-40B4-BE49-F238E27FC236}">
              <a16:creationId xmlns:a16="http://schemas.microsoft.com/office/drawing/2014/main" id="{D20BD10B-917D-4F9F-B90D-BF47BD8A5BC7}"/>
            </a:ext>
          </a:extLst>
        </xdr:cNvPr>
        <xdr:cNvSpPr/>
      </xdr:nvSpPr>
      <xdr:spPr>
        <a:xfrm>
          <a:off x="14649450" y="9960102"/>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61</xdr:row>
      <xdr:rowOff>57929</xdr:rowOff>
    </xdr:from>
    <xdr:ext cx="405111" cy="259045"/>
    <xdr:sp macro="" textlink="">
      <xdr:nvSpPr>
        <xdr:cNvPr id="597" name="【警察施設】&#10;有形固定資産減価償却率該当値テキスト">
          <a:extLst>
            <a:ext uri="{FF2B5EF4-FFF2-40B4-BE49-F238E27FC236}">
              <a16:creationId xmlns:a16="http://schemas.microsoft.com/office/drawing/2014/main" id="{1752701A-292B-4243-BE66-63A63DE427F9}"/>
            </a:ext>
          </a:extLst>
        </xdr:cNvPr>
        <xdr:cNvSpPr txBox="1"/>
      </xdr:nvSpPr>
      <xdr:spPr>
        <a:xfrm>
          <a:off x="14744700" y="993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150368</xdr:rowOff>
    </xdr:from>
    <xdr:to>
      <xdr:col>81</xdr:col>
      <xdr:colOff>101600</xdr:colOff>
      <xdr:row>61</xdr:row>
      <xdr:rowOff>80518</xdr:rowOff>
    </xdr:to>
    <xdr:sp macro="" textlink="">
      <xdr:nvSpPr>
        <xdr:cNvPr id="598" name="楕円 597">
          <a:extLst>
            <a:ext uri="{FF2B5EF4-FFF2-40B4-BE49-F238E27FC236}">
              <a16:creationId xmlns:a16="http://schemas.microsoft.com/office/drawing/2014/main" id="{8570EEE9-2266-4974-A6C5-8B4758070A6E}"/>
            </a:ext>
          </a:extLst>
        </xdr:cNvPr>
        <xdr:cNvSpPr/>
      </xdr:nvSpPr>
      <xdr:spPr>
        <a:xfrm>
          <a:off x="13887450" y="986586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29718</xdr:rowOff>
    </xdr:from>
    <xdr:to>
      <xdr:col>85</xdr:col>
      <xdr:colOff>127000</xdr:colOff>
      <xdr:row>61</xdr:row>
      <xdr:rowOff>130302</xdr:rowOff>
    </xdr:to>
    <xdr:cxnSp macro="">
      <xdr:nvCxnSpPr>
        <xdr:cNvPr id="599" name="直線コネクタ 598">
          <a:extLst>
            <a:ext uri="{FF2B5EF4-FFF2-40B4-BE49-F238E27FC236}">
              <a16:creationId xmlns:a16="http://schemas.microsoft.com/office/drawing/2014/main" id="{C1EAE9F2-FD44-4CD0-851B-1DE6CDB4DF40}"/>
            </a:ext>
          </a:extLst>
        </xdr:cNvPr>
        <xdr:cNvCxnSpPr/>
      </xdr:nvCxnSpPr>
      <xdr:spPr>
        <a:xfrm>
          <a:off x="13935075" y="9903968"/>
          <a:ext cx="762000" cy="10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100076</xdr:rowOff>
    </xdr:from>
    <xdr:to>
      <xdr:col>76</xdr:col>
      <xdr:colOff>165100</xdr:colOff>
      <xdr:row>61</xdr:row>
      <xdr:rowOff>30226</xdr:rowOff>
    </xdr:to>
    <xdr:sp macro="" textlink="">
      <xdr:nvSpPr>
        <xdr:cNvPr id="600" name="楕円 599">
          <a:extLst>
            <a:ext uri="{FF2B5EF4-FFF2-40B4-BE49-F238E27FC236}">
              <a16:creationId xmlns:a16="http://schemas.microsoft.com/office/drawing/2014/main" id="{73B96A9C-D6A4-4368-A426-E70EDE29BC0C}"/>
            </a:ext>
          </a:extLst>
        </xdr:cNvPr>
        <xdr:cNvSpPr/>
      </xdr:nvSpPr>
      <xdr:spPr>
        <a:xfrm>
          <a:off x="13096875" y="9818751"/>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150876</xdr:rowOff>
    </xdr:from>
    <xdr:to>
      <xdr:col>81</xdr:col>
      <xdr:colOff>50800</xdr:colOff>
      <xdr:row>61</xdr:row>
      <xdr:rowOff>29718</xdr:rowOff>
    </xdr:to>
    <xdr:cxnSp macro="">
      <xdr:nvCxnSpPr>
        <xdr:cNvPr id="601" name="直線コネクタ 600">
          <a:extLst>
            <a:ext uri="{FF2B5EF4-FFF2-40B4-BE49-F238E27FC236}">
              <a16:creationId xmlns:a16="http://schemas.microsoft.com/office/drawing/2014/main" id="{BDD13E85-D290-4DB0-97DE-22CA9DC35583}"/>
            </a:ext>
          </a:extLst>
        </xdr:cNvPr>
        <xdr:cNvCxnSpPr/>
      </xdr:nvCxnSpPr>
      <xdr:spPr>
        <a:xfrm>
          <a:off x="13144500" y="9866376"/>
          <a:ext cx="790575" cy="37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90932</xdr:rowOff>
    </xdr:from>
    <xdr:to>
      <xdr:col>72</xdr:col>
      <xdr:colOff>38100</xdr:colOff>
      <xdr:row>61</xdr:row>
      <xdr:rowOff>21082</xdr:rowOff>
    </xdr:to>
    <xdr:sp macro="" textlink="">
      <xdr:nvSpPr>
        <xdr:cNvPr id="602" name="楕円 601">
          <a:extLst>
            <a:ext uri="{FF2B5EF4-FFF2-40B4-BE49-F238E27FC236}">
              <a16:creationId xmlns:a16="http://schemas.microsoft.com/office/drawing/2014/main" id="{E4EA0D55-E4E6-452E-A1C6-F378035D9902}"/>
            </a:ext>
          </a:extLst>
        </xdr:cNvPr>
        <xdr:cNvSpPr/>
      </xdr:nvSpPr>
      <xdr:spPr>
        <a:xfrm>
          <a:off x="12296775" y="980325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141732</xdr:rowOff>
    </xdr:from>
    <xdr:to>
      <xdr:col>76</xdr:col>
      <xdr:colOff>114300</xdr:colOff>
      <xdr:row>60</xdr:row>
      <xdr:rowOff>150876</xdr:rowOff>
    </xdr:to>
    <xdr:cxnSp macro="">
      <xdr:nvCxnSpPr>
        <xdr:cNvPr id="603" name="直線コネクタ 602">
          <a:extLst>
            <a:ext uri="{FF2B5EF4-FFF2-40B4-BE49-F238E27FC236}">
              <a16:creationId xmlns:a16="http://schemas.microsoft.com/office/drawing/2014/main" id="{489EED76-B639-475C-B0F1-A1D02B9129C7}"/>
            </a:ext>
          </a:extLst>
        </xdr:cNvPr>
        <xdr:cNvCxnSpPr/>
      </xdr:nvCxnSpPr>
      <xdr:spPr>
        <a:xfrm>
          <a:off x="12344400" y="9860407"/>
          <a:ext cx="800100" cy="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81043</xdr:rowOff>
    </xdr:from>
    <xdr:ext cx="405111" cy="259045"/>
    <xdr:sp macro="" textlink="">
      <xdr:nvSpPr>
        <xdr:cNvPr id="604" name="n_1aveValue【警察施設】&#10;有形固定資産減価償却率">
          <a:extLst>
            <a:ext uri="{FF2B5EF4-FFF2-40B4-BE49-F238E27FC236}">
              <a16:creationId xmlns:a16="http://schemas.microsoft.com/office/drawing/2014/main" id="{C00DE195-0ADF-4254-8E85-18ABB4236C61}"/>
            </a:ext>
          </a:extLst>
        </xdr:cNvPr>
        <xdr:cNvSpPr txBox="1"/>
      </xdr:nvSpPr>
      <xdr:spPr>
        <a:xfrm>
          <a:off x="13745219" y="9475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19321</xdr:rowOff>
    </xdr:from>
    <xdr:ext cx="405111" cy="259045"/>
    <xdr:sp macro="" textlink="">
      <xdr:nvSpPr>
        <xdr:cNvPr id="605" name="n_2aveValue【警察施設】&#10;有形固定資産減価償却率">
          <a:extLst>
            <a:ext uri="{FF2B5EF4-FFF2-40B4-BE49-F238E27FC236}">
              <a16:creationId xmlns:a16="http://schemas.microsoft.com/office/drawing/2014/main" id="{3EA55367-77B8-44AA-B1C9-2AFD8D9B6F87}"/>
            </a:ext>
          </a:extLst>
        </xdr:cNvPr>
        <xdr:cNvSpPr txBox="1"/>
      </xdr:nvSpPr>
      <xdr:spPr>
        <a:xfrm>
          <a:off x="12964169" y="9572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53357</xdr:rowOff>
    </xdr:from>
    <xdr:ext cx="405111" cy="259045"/>
    <xdr:sp macro="" textlink="">
      <xdr:nvSpPr>
        <xdr:cNvPr id="606" name="n_3aveValue【警察施設】&#10;有形固定資産減価償却率">
          <a:extLst>
            <a:ext uri="{FF2B5EF4-FFF2-40B4-BE49-F238E27FC236}">
              <a16:creationId xmlns:a16="http://schemas.microsoft.com/office/drawing/2014/main" id="{BCAB3E57-988B-47F4-B3BB-A1A5E3967FC5}"/>
            </a:ext>
          </a:extLst>
        </xdr:cNvPr>
        <xdr:cNvSpPr txBox="1"/>
      </xdr:nvSpPr>
      <xdr:spPr>
        <a:xfrm>
          <a:off x="12164069" y="992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607" name="n_4aveValue【警察施設】&#10;有形固定資産減価償却率">
          <a:extLst>
            <a:ext uri="{FF2B5EF4-FFF2-40B4-BE49-F238E27FC236}">
              <a16:creationId xmlns:a16="http://schemas.microsoft.com/office/drawing/2014/main" id="{282F34FA-7574-43FA-9EDA-42D96A3E7A98}"/>
            </a:ext>
          </a:extLst>
        </xdr:cNvPr>
        <xdr:cNvSpPr txBox="1"/>
      </xdr:nvSpPr>
      <xdr:spPr>
        <a:xfrm>
          <a:off x="11354444" y="9697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71645</xdr:rowOff>
    </xdr:from>
    <xdr:ext cx="405111" cy="259045"/>
    <xdr:sp macro="" textlink="">
      <xdr:nvSpPr>
        <xdr:cNvPr id="608" name="n_1mainValue【警察施設】&#10;有形固定資産減価償却率">
          <a:extLst>
            <a:ext uri="{FF2B5EF4-FFF2-40B4-BE49-F238E27FC236}">
              <a16:creationId xmlns:a16="http://schemas.microsoft.com/office/drawing/2014/main" id="{71E9BE02-B2C2-430B-A6E6-EC7C0FB6A3CC}"/>
            </a:ext>
          </a:extLst>
        </xdr:cNvPr>
        <xdr:cNvSpPr txBox="1"/>
      </xdr:nvSpPr>
      <xdr:spPr>
        <a:xfrm>
          <a:off x="13745219" y="994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21353</xdr:rowOff>
    </xdr:from>
    <xdr:ext cx="405111" cy="259045"/>
    <xdr:sp macro="" textlink="">
      <xdr:nvSpPr>
        <xdr:cNvPr id="609" name="n_2mainValue【警察施設】&#10;有形固定資産減価償却率">
          <a:extLst>
            <a:ext uri="{FF2B5EF4-FFF2-40B4-BE49-F238E27FC236}">
              <a16:creationId xmlns:a16="http://schemas.microsoft.com/office/drawing/2014/main" id="{AECB69E1-0758-410C-8097-4EF302066D82}"/>
            </a:ext>
          </a:extLst>
        </xdr:cNvPr>
        <xdr:cNvSpPr txBox="1"/>
      </xdr:nvSpPr>
      <xdr:spPr>
        <a:xfrm>
          <a:off x="12964169" y="9898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37609</xdr:rowOff>
    </xdr:from>
    <xdr:ext cx="405111" cy="259045"/>
    <xdr:sp macro="" textlink="">
      <xdr:nvSpPr>
        <xdr:cNvPr id="610" name="n_3mainValue【警察施設】&#10;有形固定資産減価償却率">
          <a:extLst>
            <a:ext uri="{FF2B5EF4-FFF2-40B4-BE49-F238E27FC236}">
              <a16:creationId xmlns:a16="http://schemas.microsoft.com/office/drawing/2014/main" id="{AF360144-B402-44F3-A04E-29F1AEBE9136}"/>
            </a:ext>
          </a:extLst>
        </xdr:cNvPr>
        <xdr:cNvSpPr txBox="1"/>
      </xdr:nvSpPr>
      <xdr:spPr>
        <a:xfrm>
          <a:off x="12164069" y="9591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1" name="正方形/長方形 610">
          <a:extLst>
            <a:ext uri="{FF2B5EF4-FFF2-40B4-BE49-F238E27FC236}">
              <a16:creationId xmlns:a16="http://schemas.microsoft.com/office/drawing/2014/main" id="{CC3D03B3-90CB-4ED0-B594-D419F68EF113}"/>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612" name="正方形/長方形 611">
          <a:extLst>
            <a:ext uri="{FF2B5EF4-FFF2-40B4-BE49-F238E27FC236}">
              <a16:creationId xmlns:a16="http://schemas.microsoft.com/office/drawing/2014/main" id="{C44C71A1-4D3A-4538-BBF2-CB2EDB978C22}"/>
            </a:ext>
          </a:extLst>
        </xdr:cNvPr>
        <xdr:cNvSpPr/>
      </xdr:nvSpPr>
      <xdr:spPr>
        <a:xfrm>
          <a:off x="169259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613" name="正方形/長方形 612">
          <a:extLst>
            <a:ext uri="{FF2B5EF4-FFF2-40B4-BE49-F238E27FC236}">
              <a16:creationId xmlns:a16="http://schemas.microsoft.com/office/drawing/2014/main" id="{978E2EC3-E12D-4E73-BC18-B6171619EB48}"/>
            </a:ext>
          </a:extLst>
        </xdr:cNvPr>
        <xdr:cNvSpPr/>
      </xdr:nvSpPr>
      <xdr:spPr>
        <a:xfrm>
          <a:off x="169259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50</xdr:row>
      <xdr:rowOff>88900</xdr:rowOff>
    </xdr:from>
    <xdr:to>
      <xdr:col>115</xdr:col>
      <xdr:colOff>63500</xdr:colOff>
      <xdr:row>52</xdr:row>
      <xdr:rowOff>0</xdr:rowOff>
    </xdr:to>
    <xdr:sp macro="" textlink="">
      <xdr:nvSpPr>
        <xdr:cNvPr id="614" name="正方形/長方形 613">
          <a:extLst>
            <a:ext uri="{FF2B5EF4-FFF2-40B4-BE49-F238E27FC236}">
              <a16:creationId xmlns:a16="http://schemas.microsoft.com/office/drawing/2014/main" id="{4195B7F0-AC9E-41AB-AFA2-B7AE435C7A1C}"/>
            </a:ext>
          </a:extLst>
        </xdr:cNvPr>
        <xdr:cNvSpPr/>
      </xdr:nvSpPr>
      <xdr:spPr>
        <a:xfrm>
          <a:off x="184118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51</xdr:row>
      <xdr:rowOff>120650</xdr:rowOff>
    </xdr:from>
    <xdr:to>
      <xdr:col>115</xdr:col>
      <xdr:colOff>63500</xdr:colOff>
      <xdr:row>53</xdr:row>
      <xdr:rowOff>31750</xdr:rowOff>
    </xdr:to>
    <xdr:sp macro="" textlink="">
      <xdr:nvSpPr>
        <xdr:cNvPr id="615" name="正方形/長方形 614">
          <a:extLst>
            <a:ext uri="{FF2B5EF4-FFF2-40B4-BE49-F238E27FC236}">
              <a16:creationId xmlns:a16="http://schemas.microsoft.com/office/drawing/2014/main" id="{F3FAD733-0E2F-4D69-8C6C-AC742ACBDDCE}"/>
            </a:ext>
          </a:extLst>
        </xdr:cNvPr>
        <xdr:cNvSpPr/>
      </xdr:nvSpPr>
      <xdr:spPr>
        <a:xfrm>
          <a:off x="184118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6" name="正方形/長方形 615">
          <a:extLst>
            <a:ext uri="{FF2B5EF4-FFF2-40B4-BE49-F238E27FC236}">
              <a16:creationId xmlns:a16="http://schemas.microsoft.com/office/drawing/2014/main" id="{4A6FC5C9-3AD3-4599-9837-D37A8D4CC3FC}"/>
            </a:ext>
          </a:extLst>
        </xdr:cNvPr>
        <xdr:cNvSpPr/>
      </xdr:nvSpPr>
      <xdr:spPr>
        <a:xfrm>
          <a:off x="164592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7" name="テキスト ボックス 616">
          <a:extLst>
            <a:ext uri="{FF2B5EF4-FFF2-40B4-BE49-F238E27FC236}">
              <a16:creationId xmlns:a16="http://schemas.microsoft.com/office/drawing/2014/main" id="{7359703A-8ED7-4871-B14B-514DD55174A5}"/>
            </a:ext>
          </a:extLst>
        </xdr:cNvPr>
        <xdr:cNvSpPr txBox="1"/>
      </xdr:nvSpPr>
      <xdr:spPr>
        <a:xfrm>
          <a:off x="16440150"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8" name="直線コネクタ 617">
          <a:extLst>
            <a:ext uri="{FF2B5EF4-FFF2-40B4-BE49-F238E27FC236}">
              <a16:creationId xmlns:a16="http://schemas.microsoft.com/office/drawing/2014/main" id="{785FE7DE-0D14-4E05-AAC8-5EC3FE79EAA9}"/>
            </a:ext>
          </a:extLst>
        </xdr:cNvPr>
        <xdr:cNvCxnSpPr/>
      </xdr:nvCxnSpPr>
      <xdr:spPr>
        <a:xfrm>
          <a:off x="164592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19" name="直線コネクタ 618">
          <a:extLst>
            <a:ext uri="{FF2B5EF4-FFF2-40B4-BE49-F238E27FC236}">
              <a16:creationId xmlns:a16="http://schemas.microsoft.com/office/drawing/2014/main" id="{E1979C95-009F-414A-A3C4-ECC2C8197C1C}"/>
            </a:ext>
          </a:extLst>
        </xdr:cNvPr>
        <xdr:cNvCxnSpPr/>
      </xdr:nvCxnSpPr>
      <xdr:spPr>
        <a:xfrm>
          <a:off x="16459200" y="10439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20" name="テキスト ボックス 619">
          <a:extLst>
            <a:ext uri="{FF2B5EF4-FFF2-40B4-BE49-F238E27FC236}">
              <a16:creationId xmlns:a16="http://schemas.microsoft.com/office/drawing/2014/main" id="{36AA6B72-E61D-4FCD-B5A4-B1BCB5F47C3F}"/>
            </a:ext>
          </a:extLst>
        </xdr:cNvPr>
        <xdr:cNvSpPr txBox="1"/>
      </xdr:nvSpPr>
      <xdr:spPr>
        <a:xfrm>
          <a:off x="16052346" y="10303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21" name="直線コネクタ 620">
          <a:extLst>
            <a:ext uri="{FF2B5EF4-FFF2-40B4-BE49-F238E27FC236}">
              <a16:creationId xmlns:a16="http://schemas.microsoft.com/office/drawing/2014/main" id="{D040C5A6-5FC7-4A16-ACD1-CACD0E0C0A3D}"/>
            </a:ext>
          </a:extLst>
        </xdr:cNvPr>
        <xdr:cNvCxnSpPr/>
      </xdr:nvCxnSpPr>
      <xdr:spPr>
        <a:xfrm>
          <a:off x="16459200" y="1007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22" name="テキスト ボックス 621">
          <a:extLst>
            <a:ext uri="{FF2B5EF4-FFF2-40B4-BE49-F238E27FC236}">
              <a16:creationId xmlns:a16="http://schemas.microsoft.com/office/drawing/2014/main" id="{A38E39D0-9801-44D1-AC14-17872B6C40D1}"/>
            </a:ext>
          </a:extLst>
        </xdr:cNvPr>
        <xdr:cNvSpPr txBox="1"/>
      </xdr:nvSpPr>
      <xdr:spPr>
        <a:xfrm>
          <a:off x="16052346" y="994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3" name="直線コネクタ 622">
          <a:extLst>
            <a:ext uri="{FF2B5EF4-FFF2-40B4-BE49-F238E27FC236}">
              <a16:creationId xmlns:a16="http://schemas.microsoft.com/office/drawing/2014/main" id="{54ED5F13-49FC-4168-93BB-A47FE3DA5F53}"/>
            </a:ext>
          </a:extLst>
        </xdr:cNvPr>
        <xdr:cNvCxnSpPr/>
      </xdr:nvCxnSpPr>
      <xdr:spPr>
        <a:xfrm>
          <a:off x="164592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4" name="テキスト ボックス 623">
          <a:extLst>
            <a:ext uri="{FF2B5EF4-FFF2-40B4-BE49-F238E27FC236}">
              <a16:creationId xmlns:a16="http://schemas.microsoft.com/office/drawing/2014/main" id="{6162C1F6-720D-4EE2-B8F4-806236669FD3}"/>
            </a:ext>
          </a:extLst>
        </xdr:cNvPr>
        <xdr:cNvSpPr txBox="1"/>
      </xdr:nvSpPr>
      <xdr:spPr>
        <a:xfrm>
          <a:off x="16052346" y="9579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25" name="直線コネクタ 624">
          <a:extLst>
            <a:ext uri="{FF2B5EF4-FFF2-40B4-BE49-F238E27FC236}">
              <a16:creationId xmlns:a16="http://schemas.microsoft.com/office/drawing/2014/main" id="{B7BE3AC9-60C4-4BC9-8E26-E743C85E4AB9}"/>
            </a:ext>
          </a:extLst>
        </xdr:cNvPr>
        <xdr:cNvCxnSpPr/>
      </xdr:nvCxnSpPr>
      <xdr:spPr>
        <a:xfrm>
          <a:off x="16459200" y="9363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26" name="テキスト ボックス 625">
          <a:extLst>
            <a:ext uri="{FF2B5EF4-FFF2-40B4-BE49-F238E27FC236}">
              <a16:creationId xmlns:a16="http://schemas.microsoft.com/office/drawing/2014/main" id="{2383C53F-4A8B-4E70-A51F-C33EF4E4C0A1}"/>
            </a:ext>
          </a:extLst>
        </xdr:cNvPr>
        <xdr:cNvSpPr txBox="1"/>
      </xdr:nvSpPr>
      <xdr:spPr>
        <a:xfrm>
          <a:off x="16052346" y="9227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27" name="直線コネクタ 626">
          <a:extLst>
            <a:ext uri="{FF2B5EF4-FFF2-40B4-BE49-F238E27FC236}">
              <a16:creationId xmlns:a16="http://schemas.microsoft.com/office/drawing/2014/main" id="{093D6643-38FA-4DD2-96A5-D630CDE689BD}"/>
            </a:ext>
          </a:extLst>
        </xdr:cNvPr>
        <xdr:cNvCxnSpPr/>
      </xdr:nvCxnSpPr>
      <xdr:spPr>
        <a:xfrm>
          <a:off x="16459200" y="90011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28" name="テキスト ボックス 627">
          <a:extLst>
            <a:ext uri="{FF2B5EF4-FFF2-40B4-BE49-F238E27FC236}">
              <a16:creationId xmlns:a16="http://schemas.microsoft.com/office/drawing/2014/main" id="{8502E5B9-31E3-410A-A630-A6A7D8ABCBC9}"/>
            </a:ext>
          </a:extLst>
        </xdr:cNvPr>
        <xdr:cNvSpPr txBox="1"/>
      </xdr:nvSpPr>
      <xdr:spPr>
        <a:xfrm>
          <a:off x="16052346" y="8865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9" name="直線コネクタ 628">
          <a:extLst>
            <a:ext uri="{FF2B5EF4-FFF2-40B4-BE49-F238E27FC236}">
              <a16:creationId xmlns:a16="http://schemas.microsoft.com/office/drawing/2014/main" id="{6B107229-7E21-4C6A-9013-51750FBF1730}"/>
            </a:ext>
          </a:extLst>
        </xdr:cNvPr>
        <xdr:cNvCxnSpPr/>
      </xdr:nvCxnSpPr>
      <xdr:spPr>
        <a:xfrm>
          <a:off x="164592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30" name="テキスト ボックス 629">
          <a:extLst>
            <a:ext uri="{FF2B5EF4-FFF2-40B4-BE49-F238E27FC236}">
              <a16:creationId xmlns:a16="http://schemas.microsoft.com/office/drawing/2014/main" id="{901FAB2F-F317-4DB3-AF79-7CE5A4EEDD4B}"/>
            </a:ext>
          </a:extLst>
        </xdr:cNvPr>
        <xdr:cNvSpPr txBox="1"/>
      </xdr:nvSpPr>
      <xdr:spPr>
        <a:xfrm>
          <a:off x="16052346"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1" name="【警察施設】&#10;一人当たり面積グラフ枠">
          <a:extLst>
            <a:ext uri="{FF2B5EF4-FFF2-40B4-BE49-F238E27FC236}">
              <a16:creationId xmlns:a16="http://schemas.microsoft.com/office/drawing/2014/main" id="{1D72883F-4875-4C67-AAFB-38AF9DDDB607}"/>
            </a:ext>
          </a:extLst>
        </xdr:cNvPr>
        <xdr:cNvSpPr/>
      </xdr:nvSpPr>
      <xdr:spPr>
        <a:xfrm>
          <a:off x="164592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55</xdr:row>
      <xdr:rowOff>107950</xdr:rowOff>
    </xdr:from>
    <xdr:to>
      <xdr:col>116</xdr:col>
      <xdr:colOff>62864</xdr:colOff>
      <xdr:row>63</xdr:row>
      <xdr:rowOff>120650</xdr:rowOff>
    </xdr:to>
    <xdr:cxnSp macro="">
      <xdr:nvCxnSpPr>
        <xdr:cNvPr id="632" name="直線コネクタ 631">
          <a:extLst>
            <a:ext uri="{FF2B5EF4-FFF2-40B4-BE49-F238E27FC236}">
              <a16:creationId xmlns:a16="http://schemas.microsoft.com/office/drawing/2014/main" id="{46E8629A-E872-426F-82F9-B7340EC262B5}"/>
            </a:ext>
          </a:extLst>
        </xdr:cNvPr>
        <xdr:cNvCxnSpPr/>
      </xdr:nvCxnSpPr>
      <xdr:spPr>
        <a:xfrm flipV="1">
          <a:off x="19952970" y="9010650"/>
          <a:ext cx="1269"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63</xdr:row>
      <xdr:rowOff>124477</xdr:rowOff>
    </xdr:from>
    <xdr:ext cx="469744" cy="259045"/>
    <xdr:sp macro="" textlink="">
      <xdr:nvSpPr>
        <xdr:cNvPr id="633" name="【警察施設】&#10;一人当たり面積最小値テキスト">
          <a:extLst>
            <a:ext uri="{FF2B5EF4-FFF2-40B4-BE49-F238E27FC236}">
              <a16:creationId xmlns:a16="http://schemas.microsoft.com/office/drawing/2014/main" id="{A365CAC7-8375-4238-950F-9737DD7F2F77}"/>
            </a:ext>
          </a:extLst>
        </xdr:cNvPr>
        <xdr:cNvSpPr txBox="1"/>
      </xdr:nvSpPr>
      <xdr:spPr>
        <a:xfrm>
          <a:off x="20002500" y="1032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120650</xdr:rowOff>
    </xdr:from>
    <xdr:to>
      <xdr:col>116</xdr:col>
      <xdr:colOff>152400</xdr:colOff>
      <xdr:row>63</xdr:row>
      <xdr:rowOff>120650</xdr:rowOff>
    </xdr:to>
    <xdr:cxnSp macro="">
      <xdr:nvCxnSpPr>
        <xdr:cNvPr id="634" name="直線コネクタ 633">
          <a:extLst>
            <a:ext uri="{FF2B5EF4-FFF2-40B4-BE49-F238E27FC236}">
              <a16:creationId xmlns:a16="http://schemas.microsoft.com/office/drawing/2014/main" id="{DF3E530B-A95E-4ECB-92EE-6295A80FA9C7}"/>
            </a:ext>
          </a:extLst>
        </xdr:cNvPr>
        <xdr:cNvCxnSpPr/>
      </xdr:nvCxnSpPr>
      <xdr:spPr>
        <a:xfrm>
          <a:off x="19878675" y="103251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54627</xdr:rowOff>
    </xdr:from>
    <xdr:ext cx="469744" cy="259045"/>
    <xdr:sp macro="" textlink="">
      <xdr:nvSpPr>
        <xdr:cNvPr id="635" name="【警察施設】&#10;一人当たり面積最大値テキスト">
          <a:extLst>
            <a:ext uri="{FF2B5EF4-FFF2-40B4-BE49-F238E27FC236}">
              <a16:creationId xmlns:a16="http://schemas.microsoft.com/office/drawing/2014/main" id="{6EF43407-774E-4705-AE2C-8E563A5869FA}"/>
            </a:ext>
          </a:extLst>
        </xdr:cNvPr>
        <xdr:cNvSpPr txBox="1"/>
      </xdr:nvSpPr>
      <xdr:spPr>
        <a:xfrm>
          <a:off x="20002500" y="879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107950</xdr:rowOff>
    </xdr:from>
    <xdr:to>
      <xdr:col>116</xdr:col>
      <xdr:colOff>152400</xdr:colOff>
      <xdr:row>55</xdr:row>
      <xdr:rowOff>107950</xdr:rowOff>
    </xdr:to>
    <xdr:cxnSp macro="">
      <xdr:nvCxnSpPr>
        <xdr:cNvPr id="636" name="直線コネクタ 635">
          <a:extLst>
            <a:ext uri="{FF2B5EF4-FFF2-40B4-BE49-F238E27FC236}">
              <a16:creationId xmlns:a16="http://schemas.microsoft.com/office/drawing/2014/main" id="{EED0D7C7-98F4-4C89-B090-117E6B8E253D}"/>
            </a:ext>
          </a:extLst>
        </xdr:cNvPr>
        <xdr:cNvCxnSpPr/>
      </xdr:nvCxnSpPr>
      <xdr:spPr>
        <a:xfrm>
          <a:off x="19878675" y="90106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137177</xdr:rowOff>
    </xdr:from>
    <xdr:ext cx="469744" cy="259045"/>
    <xdr:sp macro="" textlink="">
      <xdr:nvSpPr>
        <xdr:cNvPr id="637" name="【警察施設】&#10;一人当たり面積平均値テキスト">
          <a:extLst>
            <a:ext uri="{FF2B5EF4-FFF2-40B4-BE49-F238E27FC236}">
              <a16:creationId xmlns:a16="http://schemas.microsoft.com/office/drawing/2014/main" id="{8E93BF22-CA47-47F2-A8F1-81CFFE0207E3}"/>
            </a:ext>
          </a:extLst>
        </xdr:cNvPr>
        <xdr:cNvSpPr txBox="1"/>
      </xdr:nvSpPr>
      <xdr:spPr>
        <a:xfrm>
          <a:off x="20002500" y="9693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638" name="フローチャート: 判断 637">
          <a:extLst>
            <a:ext uri="{FF2B5EF4-FFF2-40B4-BE49-F238E27FC236}">
              <a16:creationId xmlns:a16="http://schemas.microsoft.com/office/drawing/2014/main" id="{FB61B594-240E-4169-9D1C-AACF071AF622}"/>
            </a:ext>
          </a:extLst>
        </xdr:cNvPr>
        <xdr:cNvSpPr/>
      </xdr:nvSpPr>
      <xdr:spPr>
        <a:xfrm>
          <a:off x="19897725" y="97155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146050</xdr:rowOff>
    </xdr:from>
    <xdr:to>
      <xdr:col>112</xdr:col>
      <xdr:colOff>38100</xdr:colOff>
      <xdr:row>60</xdr:row>
      <xdr:rowOff>76200</xdr:rowOff>
    </xdr:to>
    <xdr:sp macro="" textlink="">
      <xdr:nvSpPr>
        <xdr:cNvPr id="639" name="フローチャート: 判断 638">
          <a:extLst>
            <a:ext uri="{FF2B5EF4-FFF2-40B4-BE49-F238E27FC236}">
              <a16:creationId xmlns:a16="http://schemas.microsoft.com/office/drawing/2014/main" id="{7BA5E99B-FCB9-4574-8FBD-B4EDBAB9F1F8}"/>
            </a:ext>
          </a:extLst>
        </xdr:cNvPr>
        <xdr:cNvSpPr/>
      </xdr:nvSpPr>
      <xdr:spPr>
        <a:xfrm>
          <a:off x="19154775" y="96964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158750</xdr:rowOff>
    </xdr:from>
    <xdr:to>
      <xdr:col>107</xdr:col>
      <xdr:colOff>101600</xdr:colOff>
      <xdr:row>60</xdr:row>
      <xdr:rowOff>88900</xdr:rowOff>
    </xdr:to>
    <xdr:sp macro="" textlink="">
      <xdr:nvSpPr>
        <xdr:cNvPr id="640" name="フローチャート: 判断 639">
          <a:extLst>
            <a:ext uri="{FF2B5EF4-FFF2-40B4-BE49-F238E27FC236}">
              <a16:creationId xmlns:a16="http://schemas.microsoft.com/office/drawing/2014/main" id="{965E58E4-84DF-4FF0-8154-099EF1351957}"/>
            </a:ext>
          </a:extLst>
        </xdr:cNvPr>
        <xdr:cNvSpPr/>
      </xdr:nvSpPr>
      <xdr:spPr>
        <a:xfrm>
          <a:off x="18345150" y="97155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107950</xdr:rowOff>
    </xdr:from>
    <xdr:to>
      <xdr:col>102</xdr:col>
      <xdr:colOff>165100</xdr:colOff>
      <xdr:row>60</xdr:row>
      <xdr:rowOff>38100</xdr:rowOff>
    </xdr:to>
    <xdr:sp macro="" textlink="">
      <xdr:nvSpPr>
        <xdr:cNvPr id="641" name="フローチャート: 判断 640">
          <a:extLst>
            <a:ext uri="{FF2B5EF4-FFF2-40B4-BE49-F238E27FC236}">
              <a16:creationId xmlns:a16="http://schemas.microsoft.com/office/drawing/2014/main" id="{D1502942-AF57-486D-8D71-E8579E6A443E}"/>
            </a:ext>
          </a:extLst>
        </xdr:cNvPr>
        <xdr:cNvSpPr/>
      </xdr:nvSpPr>
      <xdr:spPr>
        <a:xfrm>
          <a:off x="17554575" y="96583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50800</xdr:rowOff>
    </xdr:from>
    <xdr:to>
      <xdr:col>98</xdr:col>
      <xdr:colOff>38100</xdr:colOff>
      <xdr:row>60</xdr:row>
      <xdr:rowOff>152400</xdr:rowOff>
    </xdr:to>
    <xdr:sp macro="" textlink="">
      <xdr:nvSpPr>
        <xdr:cNvPr id="642" name="フローチャート: 判断 641">
          <a:extLst>
            <a:ext uri="{FF2B5EF4-FFF2-40B4-BE49-F238E27FC236}">
              <a16:creationId xmlns:a16="http://schemas.microsoft.com/office/drawing/2014/main" id="{1BA0B2D9-2A8F-4EF0-A01E-B11978D65BA1}"/>
            </a:ext>
          </a:extLst>
        </xdr:cNvPr>
        <xdr:cNvSpPr/>
      </xdr:nvSpPr>
      <xdr:spPr>
        <a:xfrm>
          <a:off x="16754475" y="97631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DAD13A62-5E20-465D-A5CA-83B296E97E44}"/>
            </a:ext>
          </a:extLst>
        </xdr:cNvPr>
        <xdr:cNvSpPr txBox="1"/>
      </xdr:nvSpPr>
      <xdr:spPr>
        <a:xfrm>
          <a:off x="197834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BDED024D-6EA3-491A-9015-3A6E94A6C66A}"/>
            </a:ext>
          </a:extLst>
        </xdr:cNvPr>
        <xdr:cNvSpPr txBox="1"/>
      </xdr:nvSpPr>
      <xdr:spPr>
        <a:xfrm>
          <a:off x="19030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1BFCA7E-9EC9-4FE7-8080-8E03F9064E7C}"/>
            </a:ext>
          </a:extLst>
        </xdr:cNvPr>
        <xdr:cNvSpPr txBox="1"/>
      </xdr:nvSpPr>
      <xdr:spPr>
        <a:xfrm>
          <a:off x="18221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B29F2A14-6AC1-415E-89CF-490A8A1DE7F0}"/>
            </a:ext>
          </a:extLst>
        </xdr:cNvPr>
        <xdr:cNvSpPr txBox="1"/>
      </xdr:nvSpPr>
      <xdr:spPr>
        <a:xfrm>
          <a:off x="174307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5D605C90-8FA0-42A3-9CC0-C80400679F02}"/>
            </a:ext>
          </a:extLst>
        </xdr:cNvPr>
        <xdr:cNvSpPr txBox="1"/>
      </xdr:nvSpPr>
      <xdr:spPr>
        <a:xfrm>
          <a:off x="166306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38100</xdr:rowOff>
    </xdr:from>
    <xdr:to>
      <xdr:col>116</xdr:col>
      <xdr:colOff>114300</xdr:colOff>
      <xdr:row>58</xdr:row>
      <xdr:rowOff>139700</xdr:rowOff>
    </xdr:to>
    <xdr:sp macro="" textlink="">
      <xdr:nvSpPr>
        <xdr:cNvPr id="648" name="楕円 647">
          <a:extLst>
            <a:ext uri="{FF2B5EF4-FFF2-40B4-BE49-F238E27FC236}">
              <a16:creationId xmlns:a16="http://schemas.microsoft.com/office/drawing/2014/main" id="{2D55099D-9C5D-4CC1-88D6-AD3690775762}"/>
            </a:ext>
          </a:extLst>
        </xdr:cNvPr>
        <xdr:cNvSpPr/>
      </xdr:nvSpPr>
      <xdr:spPr>
        <a:xfrm>
          <a:off x="19897725" y="94297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60977</xdr:rowOff>
    </xdr:from>
    <xdr:ext cx="469744" cy="259045"/>
    <xdr:sp macro="" textlink="">
      <xdr:nvSpPr>
        <xdr:cNvPr id="649" name="【警察施設】&#10;一人当たり面積該当値テキスト">
          <a:extLst>
            <a:ext uri="{FF2B5EF4-FFF2-40B4-BE49-F238E27FC236}">
              <a16:creationId xmlns:a16="http://schemas.microsoft.com/office/drawing/2014/main" id="{AE40C5DC-B6DE-4E42-BA10-9C3F167DF3C3}"/>
            </a:ext>
          </a:extLst>
        </xdr:cNvPr>
        <xdr:cNvSpPr txBox="1"/>
      </xdr:nvSpPr>
      <xdr:spPr>
        <a:xfrm>
          <a:off x="20002500" y="929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50800</xdr:rowOff>
    </xdr:from>
    <xdr:to>
      <xdr:col>112</xdr:col>
      <xdr:colOff>38100</xdr:colOff>
      <xdr:row>58</xdr:row>
      <xdr:rowOff>152400</xdr:rowOff>
    </xdr:to>
    <xdr:sp macro="" textlink="">
      <xdr:nvSpPr>
        <xdr:cNvPr id="650" name="楕円 649">
          <a:extLst>
            <a:ext uri="{FF2B5EF4-FFF2-40B4-BE49-F238E27FC236}">
              <a16:creationId xmlns:a16="http://schemas.microsoft.com/office/drawing/2014/main" id="{80E59F2C-BD73-4F9C-9B34-2605D69EABD5}"/>
            </a:ext>
          </a:extLst>
        </xdr:cNvPr>
        <xdr:cNvSpPr/>
      </xdr:nvSpPr>
      <xdr:spPr>
        <a:xfrm>
          <a:off x="19154775" y="943927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88900</xdr:rowOff>
    </xdr:from>
    <xdr:to>
      <xdr:col>116</xdr:col>
      <xdr:colOff>63500</xdr:colOff>
      <xdr:row>58</xdr:row>
      <xdr:rowOff>101600</xdr:rowOff>
    </xdr:to>
    <xdr:cxnSp macro="">
      <xdr:nvCxnSpPr>
        <xdr:cNvPr id="651" name="直線コネクタ 650">
          <a:extLst>
            <a:ext uri="{FF2B5EF4-FFF2-40B4-BE49-F238E27FC236}">
              <a16:creationId xmlns:a16="http://schemas.microsoft.com/office/drawing/2014/main" id="{9BD003F0-D14E-4C79-9B9C-71AB53BA617E}"/>
            </a:ext>
          </a:extLst>
        </xdr:cNvPr>
        <xdr:cNvCxnSpPr/>
      </xdr:nvCxnSpPr>
      <xdr:spPr>
        <a:xfrm flipV="1">
          <a:off x="19202400" y="9477375"/>
          <a:ext cx="75247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76200</xdr:rowOff>
    </xdr:from>
    <xdr:to>
      <xdr:col>107</xdr:col>
      <xdr:colOff>101600</xdr:colOff>
      <xdr:row>59</xdr:row>
      <xdr:rowOff>6350</xdr:rowOff>
    </xdr:to>
    <xdr:sp macro="" textlink="">
      <xdr:nvSpPr>
        <xdr:cNvPr id="652" name="楕円 651">
          <a:extLst>
            <a:ext uri="{FF2B5EF4-FFF2-40B4-BE49-F238E27FC236}">
              <a16:creationId xmlns:a16="http://schemas.microsoft.com/office/drawing/2014/main" id="{2E69D9E3-397D-480F-98E4-0E185E7A9043}"/>
            </a:ext>
          </a:extLst>
        </xdr:cNvPr>
        <xdr:cNvSpPr/>
      </xdr:nvSpPr>
      <xdr:spPr>
        <a:xfrm>
          <a:off x="18345150" y="94678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101600</xdr:rowOff>
    </xdr:from>
    <xdr:to>
      <xdr:col>111</xdr:col>
      <xdr:colOff>177800</xdr:colOff>
      <xdr:row>58</xdr:row>
      <xdr:rowOff>127000</xdr:rowOff>
    </xdr:to>
    <xdr:cxnSp macro="">
      <xdr:nvCxnSpPr>
        <xdr:cNvPr id="653" name="直線コネクタ 652">
          <a:extLst>
            <a:ext uri="{FF2B5EF4-FFF2-40B4-BE49-F238E27FC236}">
              <a16:creationId xmlns:a16="http://schemas.microsoft.com/office/drawing/2014/main" id="{93507167-6AD8-47A2-9B38-5D319C676927}"/>
            </a:ext>
          </a:extLst>
        </xdr:cNvPr>
        <xdr:cNvCxnSpPr/>
      </xdr:nvCxnSpPr>
      <xdr:spPr>
        <a:xfrm flipV="1">
          <a:off x="18392775" y="9496425"/>
          <a:ext cx="80962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63500</xdr:rowOff>
    </xdr:from>
    <xdr:to>
      <xdr:col>102</xdr:col>
      <xdr:colOff>165100</xdr:colOff>
      <xdr:row>58</xdr:row>
      <xdr:rowOff>165100</xdr:rowOff>
    </xdr:to>
    <xdr:sp macro="" textlink="">
      <xdr:nvSpPr>
        <xdr:cNvPr id="654" name="楕円 653">
          <a:extLst>
            <a:ext uri="{FF2B5EF4-FFF2-40B4-BE49-F238E27FC236}">
              <a16:creationId xmlns:a16="http://schemas.microsoft.com/office/drawing/2014/main" id="{C7E0531A-5EC8-44BE-8C0F-CCFDB36DD267}"/>
            </a:ext>
          </a:extLst>
        </xdr:cNvPr>
        <xdr:cNvSpPr/>
      </xdr:nvSpPr>
      <xdr:spPr>
        <a:xfrm>
          <a:off x="17554575" y="94583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114300</xdr:rowOff>
    </xdr:from>
    <xdr:to>
      <xdr:col>107</xdr:col>
      <xdr:colOff>50800</xdr:colOff>
      <xdr:row>58</xdr:row>
      <xdr:rowOff>127000</xdr:rowOff>
    </xdr:to>
    <xdr:cxnSp macro="">
      <xdr:nvCxnSpPr>
        <xdr:cNvPr id="655" name="直線コネクタ 654">
          <a:extLst>
            <a:ext uri="{FF2B5EF4-FFF2-40B4-BE49-F238E27FC236}">
              <a16:creationId xmlns:a16="http://schemas.microsoft.com/office/drawing/2014/main" id="{DF983538-7A74-40C2-B029-73A14D6C4E4F}"/>
            </a:ext>
          </a:extLst>
        </xdr:cNvPr>
        <xdr:cNvCxnSpPr/>
      </xdr:nvCxnSpPr>
      <xdr:spPr>
        <a:xfrm>
          <a:off x="17602200" y="9505950"/>
          <a:ext cx="79057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67327</xdr:rowOff>
    </xdr:from>
    <xdr:ext cx="469744" cy="259045"/>
    <xdr:sp macro="" textlink="">
      <xdr:nvSpPr>
        <xdr:cNvPr id="656" name="n_1aveValue【警察施設】&#10;一人当たり面積">
          <a:extLst>
            <a:ext uri="{FF2B5EF4-FFF2-40B4-BE49-F238E27FC236}">
              <a16:creationId xmlns:a16="http://schemas.microsoft.com/office/drawing/2014/main" id="{0DA6ED44-4D4E-4394-ADE1-8B3CC954B993}"/>
            </a:ext>
          </a:extLst>
        </xdr:cNvPr>
        <xdr:cNvSpPr txBox="1"/>
      </xdr:nvSpPr>
      <xdr:spPr>
        <a:xfrm>
          <a:off x="18983402" y="9779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80027</xdr:rowOff>
    </xdr:from>
    <xdr:ext cx="469744" cy="259045"/>
    <xdr:sp macro="" textlink="">
      <xdr:nvSpPr>
        <xdr:cNvPr id="657" name="n_2aveValue【警察施設】&#10;一人当たり面積">
          <a:extLst>
            <a:ext uri="{FF2B5EF4-FFF2-40B4-BE49-F238E27FC236}">
              <a16:creationId xmlns:a16="http://schemas.microsoft.com/office/drawing/2014/main" id="{5D9557C7-1A00-44E4-BD33-A184BBB29D4F}"/>
            </a:ext>
          </a:extLst>
        </xdr:cNvPr>
        <xdr:cNvSpPr txBox="1"/>
      </xdr:nvSpPr>
      <xdr:spPr>
        <a:xfrm>
          <a:off x="18183302" y="9798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29227</xdr:rowOff>
    </xdr:from>
    <xdr:ext cx="469744" cy="259045"/>
    <xdr:sp macro="" textlink="">
      <xdr:nvSpPr>
        <xdr:cNvPr id="658" name="n_3aveValue【警察施設】&#10;一人当たり面積">
          <a:extLst>
            <a:ext uri="{FF2B5EF4-FFF2-40B4-BE49-F238E27FC236}">
              <a16:creationId xmlns:a16="http://schemas.microsoft.com/office/drawing/2014/main" id="{291F10A7-E2B7-4590-B46C-C647918CCA0C}"/>
            </a:ext>
          </a:extLst>
        </xdr:cNvPr>
        <xdr:cNvSpPr txBox="1"/>
      </xdr:nvSpPr>
      <xdr:spPr>
        <a:xfrm>
          <a:off x="17383202" y="974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168927</xdr:rowOff>
    </xdr:from>
    <xdr:ext cx="469744" cy="259045"/>
    <xdr:sp macro="" textlink="">
      <xdr:nvSpPr>
        <xdr:cNvPr id="659" name="n_4aveValue【警察施設】&#10;一人当たり面積">
          <a:extLst>
            <a:ext uri="{FF2B5EF4-FFF2-40B4-BE49-F238E27FC236}">
              <a16:creationId xmlns:a16="http://schemas.microsoft.com/office/drawing/2014/main" id="{C32C0912-FFE0-465A-8A3B-17CD2D3974C7}"/>
            </a:ext>
          </a:extLst>
        </xdr:cNvPr>
        <xdr:cNvSpPr txBox="1"/>
      </xdr:nvSpPr>
      <xdr:spPr>
        <a:xfrm>
          <a:off x="16592627" y="9551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168927</xdr:rowOff>
    </xdr:from>
    <xdr:ext cx="469744" cy="259045"/>
    <xdr:sp macro="" textlink="">
      <xdr:nvSpPr>
        <xdr:cNvPr id="660" name="n_1mainValue【警察施設】&#10;一人当たり面積">
          <a:extLst>
            <a:ext uri="{FF2B5EF4-FFF2-40B4-BE49-F238E27FC236}">
              <a16:creationId xmlns:a16="http://schemas.microsoft.com/office/drawing/2014/main" id="{C4063612-3CC9-43EB-8EE5-3286F7B58DD0}"/>
            </a:ext>
          </a:extLst>
        </xdr:cNvPr>
        <xdr:cNvSpPr txBox="1"/>
      </xdr:nvSpPr>
      <xdr:spPr>
        <a:xfrm>
          <a:off x="18983402" y="922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22877</xdr:rowOff>
    </xdr:from>
    <xdr:ext cx="469744" cy="259045"/>
    <xdr:sp macro="" textlink="">
      <xdr:nvSpPr>
        <xdr:cNvPr id="661" name="n_2mainValue【警察施設】&#10;一人当たり面積">
          <a:extLst>
            <a:ext uri="{FF2B5EF4-FFF2-40B4-BE49-F238E27FC236}">
              <a16:creationId xmlns:a16="http://schemas.microsoft.com/office/drawing/2014/main" id="{D844563D-88E5-494D-A19B-840F05236714}"/>
            </a:ext>
          </a:extLst>
        </xdr:cNvPr>
        <xdr:cNvSpPr txBox="1"/>
      </xdr:nvSpPr>
      <xdr:spPr>
        <a:xfrm>
          <a:off x="18183302" y="925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10177</xdr:rowOff>
    </xdr:from>
    <xdr:ext cx="469744" cy="259045"/>
    <xdr:sp macro="" textlink="">
      <xdr:nvSpPr>
        <xdr:cNvPr id="662" name="n_3mainValue【警察施設】&#10;一人当たり面積">
          <a:extLst>
            <a:ext uri="{FF2B5EF4-FFF2-40B4-BE49-F238E27FC236}">
              <a16:creationId xmlns:a16="http://schemas.microsoft.com/office/drawing/2014/main" id="{EC03190E-83C3-4D5E-A1E0-64851882A0AE}"/>
            </a:ext>
          </a:extLst>
        </xdr:cNvPr>
        <xdr:cNvSpPr txBox="1"/>
      </xdr:nvSpPr>
      <xdr:spPr>
        <a:xfrm>
          <a:off x="17383202" y="923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3" name="正方形/長方形 662">
          <a:extLst>
            <a:ext uri="{FF2B5EF4-FFF2-40B4-BE49-F238E27FC236}">
              <a16:creationId xmlns:a16="http://schemas.microsoft.com/office/drawing/2014/main" id="{AEE2D501-695C-42C0-B0AF-15C083C24328}"/>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664" name="正方形/長方形 663">
          <a:extLst>
            <a:ext uri="{FF2B5EF4-FFF2-40B4-BE49-F238E27FC236}">
              <a16:creationId xmlns:a16="http://schemas.microsoft.com/office/drawing/2014/main" id="{0805D32C-5DAA-4E65-B8FE-7D526BC00747}"/>
            </a:ext>
          </a:extLst>
        </xdr:cNvPr>
        <xdr:cNvSpPr/>
      </xdr:nvSpPr>
      <xdr:spPr>
        <a:xfrm>
          <a:off x="11658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665" name="正方形/長方形 664">
          <a:extLst>
            <a:ext uri="{FF2B5EF4-FFF2-40B4-BE49-F238E27FC236}">
              <a16:creationId xmlns:a16="http://schemas.microsoft.com/office/drawing/2014/main" id="{B46F2BCB-92B2-49BB-A369-8C5687FF12BA}"/>
            </a:ext>
          </a:extLst>
        </xdr:cNvPr>
        <xdr:cNvSpPr/>
      </xdr:nvSpPr>
      <xdr:spPr>
        <a:xfrm>
          <a:off x="11658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72</xdr:row>
      <xdr:rowOff>127000</xdr:rowOff>
    </xdr:from>
    <xdr:to>
      <xdr:col>84</xdr:col>
      <xdr:colOff>127000</xdr:colOff>
      <xdr:row>74</xdr:row>
      <xdr:rowOff>38100</xdr:rowOff>
    </xdr:to>
    <xdr:sp macro="" textlink="">
      <xdr:nvSpPr>
        <xdr:cNvPr id="666" name="正方形/長方形 665">
          <a:extLst>
            <a:ext uri="{FF2B5EF4-FFF2-40B4-BE49-F238E27FC236}">
              <a16:creationId xmlns:a16="http://schemas.microsoft.com/office/drawing/2014/main" id="{3F59B892-9A87-442C-855B-5DA113617747}"/>
            </a:ext>
          </a:extLst>
        </xdr:cNvPr>
        <xdr:cNvSpPr/>
      </xdr:nvSpPr>
      <xdr:spPr>
        <a:xfrm>
          <a:off x="131540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73</xdr:row>
      <xdr:rowOff>158750</xdr:rowOff>
    </xdr:from>
    <xdr:to>
      <xdr:col>84</xdr:col>
      <xdr:colOff>127000</xdr:colOff>
      <xdr:row>75</xdr:row>
      <xdr:rowOff>69850</xdr:rowOff>
    </xdr:to>
    <xdr:sp macro="" textlink="">
      <xdr:nvSpPr>
        <xdr:cNvPr id="667" name="正方形/長方形 666">
          <a:extLst>
            <a:ext uri="{FF2B5EF4-FFF2-40B4-BE49-F238E27FC236}">
              <a16:creationId xmlns:a16="http://schemas.microsoft.com/office/drawing/2014/main" id="{432BB198-A5F9-4951-8514-6EA6414749E5}"/>
            </a:ext>
          </a:extLst>
        </xdr:cNvPr>
        <xdr:cNvSpPr/>
      </xdr:nvSpPr>
      <xdr:spPr>
        <a:xfrm>
          <a:off x="131540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8" name="正方形/長方形 667">
          <a:extLst>
            <a:ext uri="{FF2B5EF4-FFF2-40B4-BE49-F238E27FC236}">
              <a16:creationId xmlns:a16="http://schemas.microsoft.com/office/drawing/2014/main" id="{0F2190B8-47EF-4938-9026-265F4BD70D49}"/>
            </a:ext>
          </a:extLst>
        </xdr:cNvPr>
        <xdr:cNvSpPr/>
      </xdr:nvSpPr>
      <xdr:spPr>
        <a:xfrm>
          <a:off x="112109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9" name="テキスト ボックス 668">
          <a:extLst>
            <a:ext uri="{FF2B5EF4-FFF2-40B4-BE49-F238E27FC236}">
              <a16:creationId xmlns:a16="http://schemas.microsoft.com/office/drawing/2014/main" id="{0C7B4ABC-C5CE-45C6-957F-C85C6F12927D}"/>
            </a:ext>
          </a:extLst>
        </xdr:cNvPr>
        <xdr:cNvSpPr txBox="1"/>
      </xdr:nvSpPr>
      <xdr:spPr>
        <a:xfrm>
          <a:off x="11172825"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70" name="直線コネクタ 669">
          <a:extLst>
            <a:ext uri="{FF2B5EF4-FFF2-40B4-BE49-F238E27FC236}">
              <a16:creationId xmlns:a16="http://schemas.microsoft.com/office/drawing/2014/main" id="{9426731F-B3B8-4557-8E72-E51142363171}"/>
            </a:ext>
          </a:extLst>
        </xdr:cNvPr>
        <xdr:cNvCxnSpPr/>
      </xdr:nvCxnSpPr>
      <xdr:spPr>
        <a:xfrm>
          <a:off x="11210925" y="1440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671" name="テキスト ボックス 670">
          <a:extLst>
            <a:ext uri="{FF2B5EF4-FFF2-40B4-BE49-F238E27FC236}">
              <a16:creationId xmlns:a16="http://schemas.microsoft.com/office/drawing/2014/main" id="{1BF8414E-FA08-44FD-8690-3DA0E252716B}"/>
            </a:ext>
          </a:extLst>
        </xdr:cNvPr>
        <xdr:cNvSpPr txBox="1"/>
      </xdr:nvSpPr>
      <xdr:spPr>
        <a:xfrm>
          <a:off x="10845966"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72" name="直線コネクタ 671">
          <a:extLst>
            <a:ext uri="{FF2B5EF4-FFF2-40B4-BE49-F238E27FC236}">
              <a16:creationId xmlns:a16="http://schemas.microsoft.com/office/drawing/2014/main" id="{3E76F4B1-5F89-4EE3-A12C-9A9E659E891F}"/>
            </a:ext>
          </a:extLst>
        </xdr:cNvPr>
        <xdr:cNvCxnSpPr/>
      </xdr:nvCxnSpPr>
      <xdr:spPr>
        <a:xfrm>
          <a:off x="11210925" y="140398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73" name="テキスト ボックス 672">
          <a:extLst>
            <a:ext uri="{FF2B5EF4-FFF2-40B4-BE49-F238E27FC236}">
              <a16:creationId xmlns:a16="http://schemas.microsoft.com/office/drawing/2014/main" id="{9A13447E-D890-4671-97FE-839E236320AB}"/>
            </a:ext>
          </a:extLst>
        </xdr:cNvPr>
        <xdr:cNvSpPr txBox="1"/>
      </xdr:nvSpPr>
      <xdr:spPr>
        <a:xfrm>
          <a:off x="10845966" y="13903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74" name="直線コネクタ 673">
          <a:extLst>
            <a:ext uri="{FF2B5EF4-FFF2-40B4-BE49-F238E27FC236}">
              <a16:creationId xmlns:a16="http://schemas.microsoft.com/office/drawing/2014/main" id="{C156AC7C-77DA-4405-BEAA-C3E2BE5C5A56}"/>
            </a:ext>
          </a:extLst>
        </xdr:cNvPr>
        <xdr:cNvCxnSpPr/>
      </xdr:nvCxnSpPr>
      <xdr:spPr>
        <a:xfrm>
          <a:off x="11210925" y="13677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75" name="テキスト ボックス 674">
          <a:extLst>
            <a:ext uri="{FF2B5EF4-FFF2-40B4-BE49-F238E27FC236}">
              <a16:creationId xmlns:a16="http://schemas.microsoft.com/office/drawing/2014/main" id="{25FAD2F7-03F1-42D3-9879-C5E7F1978703}"/>
            </a:ext>
          </a:extLst>
        </xdr:cNvPr>
        <xdr:cNvSpPr txBox="1"/>
      </xdr:nvSpPr>
      <xdr:spPr>
        <a:xfrm>
          <a:off x="10845966" y="1354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76" name="直線コネクタ 675">
          <a:extLst>
            <a:ext uri="{FF2B5EF4-FFF2-40B4-BE49-F238E27FC236}">
              <a16:creationId xmlns:a16="http://schemas.microsoft.com/office/drawing/2014/main" id="{D5035396-F941-4A62-95B2-CA871F94BE92}"/>
            </a:ext>
          </a:extLst>
        </xdr:cNvPr>
        <xdr:cNvCxnSpPr/>
      </xdr:nvCxnSpPr>
      <xdr:spPr>
        <a:xfrm>
          <a:off x="11210925" y="13315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77" name="テキスト ボックス 676">
          <a:extLst>
            <a:ext uri="{FF2B5EF4-FFF2-40B4-BE49-F238E27FC236}">
              <a16:creationId xmlns:a16="http://schemas.microsoft.com/office/drawing/2014/main" id="{E246C29F-2847-41CA-9DD7-A0ABB60D3841}"/>
            </a:ext>
          </a:extLst>
        </xdr:cNvPr>
        <xdr:cNvSpPr txBox="1"/>
      </xdr:nvSpPr>
      <xdr:spPr>
        <a:xfrm>
          <a:off x="10845966" y="1318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78" name="直線コネクタ 677">
          <a:extLst>
            <a:ext uri="{FF2B5EF4-FFF2-40B4-BE49-F238E27FC236}">
              <a16:creationId xmlns:a16="http://schemas.microsoft.com/office/drawing/2014/main" id="{591FEB02-043F-41E6-B9A1-93B4570B996A}"/>
            </a:ext>
          </a:extLst>
        </xdr:cNvPr>
        <xdr:cNvCxnSpPr/>
      </xdr:nvCxnSpPr>
      <xdr:spPr>
        <a:xfrm>
          <a:off x="11210925" y="12954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79" name="テキスト ボックス 678">
          <a:extLst>
            <a:ext uri="{FF2B5EF4-FFF2-40B4-BE49-F238E27FC236}">
              <a16:creationId xmlns:a16="http://schemas.microsoft.com/office/drawing/2014/main" id="{54D68D8F-EE51-458C-A4F3-F00B90202079}"/>
            </a:ext>
          </a:extLst>
        </xdr:cNvPr>
        <xdr:cNvSpPr txBox="1"/>
      </xdr:nvSpPr>
      <xdr:spPr>
        <a:xfrm>
          <a:off x="10845966" y="1281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80" name="直線コネクタ 679">
          <a:extLst>
            <a:ext uri="{FF2B5EF4-FFF2-40B4-BE49-F238E27FC236}">
              <a16:creationId xmlns:a16="http://schemas.microsoft.com/office/drawing/2014/main" id="{B15AB125-7BBB-4BCD-B349-1758D6AEB8CB}"/>
            </a:ext>
          </a:extLst>
        </xdr:cNvPr>
        <xdr:cNvCxnSpPr/>
      </xdr:nvCxnSpPr>
      <xdr:spPr>
        <a:xfrm>
          <a:off x="11210925" y="12601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81" name="テキスト ボックス 680">
          <a:extLst>
            <a:ext uri="{FF2B5EF4-FFF2-40B4-BE49-F238E27FC236}">
              <a16:creationId xmlns:a16="http://schemas.microsoft.com/office/drawing/2014/main" id="{1BBCDA16-5669-40C1-AD33-61285D2F8281}"/>
            </a:ext>
          </a:extLst>
        </xdr:cNvPr>
        <xdr:cNvSpPr txBox="1"/>
      </xdr:nvSpPr>
      <xdr:spPr>
        <a:xfrm>
          <a:off x="10845966" y="12465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2" name="直線コネクタ 681">
          <a:extLst>
            <a:ext uri="{FF2B5EF4-FFF2-40B4-BE49-F238E27FC236}">
              <a16:creationId xmlns:a16="http://schemas.microsoft.com/office/drawing/2014/main" id="{EE413777-64DA-4BDE-BF53-CE3288801018}"/>
            </a:ext>
          </a:extLst>
        </xdr:cNvPr>
        <xdr:cNvCxnSpPr/>
      </xdr:nvCxnSpPr>
      <xdr:spPr>
        <a:xfrm>
          <a:off x="11210925" y="12239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83" name="テキスト ボックス 682">
          <a:extLst>
            <a:ext uri="{FF2B5EF4-FFF2-40B4-BE49-F238E27FC236}">
              <a16:creationId xmlns:a16="http://schemas.microsoft.com/office/drawing/2014/main" id="{0121A398-61DB-4FBC-96FD-C49CC18FD03D}"/>
            </a:ext>
          </a:extLst>
        </xdr:cNvPr>
        <xdr:cNvSpPr txBox="1"/>
      </xdr:nvSpPr>
      <xdr:spPr>
        <a:xfrm>
          <a:off x="10845966"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84" name="【庁舎】&#10;有形固定資産減価償却率グラフ枠">
          <a:extLst>
            <a:ext uri="{FF2B5EF4-FFF2-40B4-BE49-F238E27FC236}">
              <a16:creationId xmlns:a16="http://schemas.microsoft.com/office/drawing/2014/main" id="{395B6C49-0AEC-46FC-91F8-3EDA00013CCF}"/>
            </a:ext>
          </a:extLst>
        </xdr:cNvPr>
        <xdr:cNvSpPr/>
      </xdr:nvSpPr>
      <xdr:spPr>
        <a:xfrm>
          <a:off x="112109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77</xdr:row>
      <xdr:rowOff>118111</xdr:rowOff>
    </xdr:from>
    <xdr:to>
      <xdr:col>85</xdr:col>
      <xdr:colOff>126364</xdr:colOff>
      <xdr:row>86</xdr:row>
      <xdr:rowOff>148589</xdr:rowOff>
    </xdr:to>
    <xdr:cxnSp macro="">
      <xdr:nvCxnSpPr>
        <xdr:cNvPr id="685" name="直線コネクタ 684">
          <a:extLst>
            <a:ext uri="{FF2B5EF4-FFF2-40B4-BE49-F238E27FC236}">
              <a16:creationId xmlns:a16="http://schemas.microsoft.com/office/drawing/2014/main" id="{D4D1E2D6-76F6-4609-9370-7A1BB4BCCE90}"/>
            </a:ext>
          </a:extLst>
        </xdr:cNvPr>
        <xdr:cNvCxnSpPr/>
      </xdr:nvCxnSpPr>
      <xdr:spPr>
        <a:xfrm flipV="1">
          <a:off x="14695170" y="12589511"/>
          <a:ext cx="1269" cy="148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86</xdr:row>
      <xdr:rowOff>152416</xdr:rowOff>
    </xdr:from>
    <xdr:ext cx="405111" cy="259045"/>
    <xdr:sp macro="" textlink="">
      <xdr:nvSpPr>
        <xdr:cNvPr id="686" name="【庁舎】&#10;有形固定資産減価償却率最小値テキスト">
          <a:extLst>
            <a:ext uri="{FF2B5EF4-FFF2-40B4-BE49-F238E27FC236}">
              <a16:creationId xmlns:a16="http://schemas.microsoft.com/office/drawing/2014/main" id="{40C2AABD-D235-4143-824C-C8EA36ADDD39}"/>
            </a:ext>
          </a:extLst>
        </xdr:cNvPr>
        <xdr:cNvSpPr txBox="1"/>
      </xdr:nvSpPr>
      <xdr:spPr>
        <a:xfrm>
          <a:off x="14744700"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148589</xdr:rowOff>
    </xdr:from>
    <xdr:to>
      <xdr:col>86</xdr:col>
      <xdr:colOff>25400</xdr:colOff>
      <xdr:row>86</xdr:row>
      <xdr:rowOff>148589</xdr:rowOff>
    </xdr:to>
    <xdr:cxnSp macro="">
      <xdr:nvCxnSpPr>
        <xdr:cNvPr id="687" name="直線コネクタ 686">
          <a:extLst>
            <a:ext uri="{FF2B5EF4-FFF2-40B4-BE49-F238E27FC236}">
              <a16:creationId xmlns:a16="http://schemas.microsoft.com/office/drawing/2014/main" id="{AA740CC7-4E81-4FEC-B06C-DE2A0401A916}"/>
            </a:ext>
          </a:extLst>
        </xdr:cNvPr>
        <xdr:cNvCxnSpPr/>
      </xdr:nvCxnSpPr>
      <xdr:spPr>
        <a:xfrm>
          <a:off x="14611350" y="1407096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64788</xdr:rowOff>
    </xdr:from>
    <xdr:ext cx="405111" cy="259045"/>
    <xdr:sp macro="" textlink="">
      <xdr:nvSpPr>
        <xdr:cNvPr id="688" name="【庁舎】&#10;有形固定資産減価償却率最大値テキスト">
          <a:extLst>
            <a:ext uri="{FF2B5EF4-FFF2-40B4-BE49-F238E27FC236}">
              <a16:creationId xmlns:a16="http://schemas.microsoft.com/office/drawing/2014/main" id="{859E8370-A159-4CD4-AEAC-11BF6F2BBEA8}"/>
            </a:ext>
          </a:extLst>
        </xdr:cNvPr>
        <xdr:cNvSpPr txBox="1"/>
      </xdr:nvSpPr>
      <xdr:spPr>
        <a:xfrm>
          <a:off x="14744700" y="1237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118111</xdr:rowOff>
    </xdr:from>
    <xdr:to>
      <xdr:col>86</xdr:col>
      <xdr:colOff>25400</xdr:colOff>
      <xdr:row>77</xdr:row>
      <xdr:rowOff>118111</xdr:rowOff>
    </xdr:to>
    <xdr:cxnSp macro="">
      <xdr:nvCxnSpPr>
        <xdr:cNvPr id="689" name="直線コネクタ 688">
          <a:extLst>
            <a:ext uri="{FF2B5EF4-FFF2-40B4-BE49-F238E27FC236}">
              <a16:creationId xmlns:a16="http://schemas.microsoft.com/office/drawing/2014/main" id="{5F0834EF-013D-41BD-ADA0-F88C52DA3B64}"/>
            </a:ext>
          </a:extLst>
        </xdr:cNvPr>
        <xdr:cNvCxnSpPr/>
      </xdr:nvCxnSpPr>
      <xdr:spPr>
        <a:xfrm>
          <a:off x="14611350" y="125895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81</xdr:row>
      <xdr:rowOff>63516</xdr:rowOff>
    </xdr:from>
    <xdr:ext cx="405111" cy="259045"/>
    <xdr:sp macro="" textlink="">
      <xdr:nvSpPr>
        <xdr:cNvPr id="690" name="【庁舎】&#10;有形固定資産減価償却率平均値テキスト">
          <a:extLst>
            <a:ext uri="{FF2B5EF4-FFF2-40B4-BE49-F238E27FC236}">
              <a16:creationId xmlns:a16="http://schemas.microsoft.com/office/drawing/2014/main" id="{25041FF5-D472-4527-AA92-1D0AFA276DCA}"/>
            </a:ext>
          </a:extLst>
        </xdr:cNvPr>
        <xdr:cNvSpPr txBox="1"/>
      </xdr:nvSpPr>
      <xdr:spPr>
        <a:xfrm>
          <a:off x="14744700" y="13182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40639</xdr:rowOff>
    </xdr:from>
    <xdr:to>
      <xdr:col>85</xdr:col>
      <xdr:colOff>177800</xdr:colOff>
      <xdr:row>82</xdr:row>
      <xdr:rowOff>142239</xdr:rowOff>
    </xdr:to>
    <xdr:sp macro="" textlink="">
      <xdr:nvSpPr>
        <xdr:cNvPr id="691" name="フローチャート: 判断 690">
          <a:extLst>
            <a:ext uri="{FF2B5EF4-FFF2-40B4-BE49-F238E27FC236}">
              <a16:creationId xmlns:a16="http://schemas.microsoft.com/office/drawing/2014/main" id="{BE938774-5384-4037-94A9-A9CDA67C931C}"/>
            </a:ext>
          </a:extLst>
        </xdr:cNvPr>
        <xdr:cNvSpPr/>
      </xdr:nvSpPr>
      <xdr:spPr>
        <a:xfrm>
          <a:off x="14649450" y="1331848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170180</xdr:rowOff>
    </xdr:from>
    <xdr:to>
      <xdr:col>81</xdr:col>
      <xdr:colOff>101600</xdr:colOff>
      <xdr:row>82</xdr:row>
      <xdr:rowOff>100330</xdr:rowOff>
    </xdr:to>
    <xdr:sp macro="" textlink="">
      <xdr:nvSpPr>
        <xdr:cNvPr id="692" name="フローチャート: 判断 691">
          <a:extLst>
            <a:ext uri="{FF2B5EF4-FFF2-40B4-BE49-F238E27FC236}">
              <a16:creationId xmlns:a16="http://schemas.microsoft.com/office/drawing/2014/main" id="{607DFA7E-0791-4561-A037-C09BA983A900}"/>
            </a:ext>
          </a:extLst>
        </xdr:cNvPr>
        <xdr:cNvSpPr/>
      </xdr:nvSpPr>
      <xdr:spPr>
        <a:xfrm>
          <a:off x="13887450" y="1327658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166370</xdr:rowOff>
    </xdr:from>
    <xdr:to>
      <xdr:col>76</xdr:col>
      <xdr:colOff>165100</xdr:colOff>
      <xdr:row>82</xdr:row>
      <xdr:rowOff>96520</xdr:rowOff>
    </xdr:to>
    <xdr:sp macro="" textlink="">
      <xdr:nvSpPr>
        <xdr:cNvPr id="693" name="フローチャート: 判断 692">
          <a:extLst>
            <a:ext uri="{FF2B5EF4-FFF2-40B4-BE49-F238E27FC236}">
              <a16:creationId xmlns:a16="http://schemas.microsoft.com/office/drawing/2014/main" id="{A38E2F61-958F-45A2-A4C7-D7432E28B1B2}"/>
            </a:ext>
          </a:extLst>
        </xdr:cNvPr>
        <xdr:cNvSpPr/>
      </xdr:nvSpPr>
      <xdr:spPr>
        <a:xfrm>
          <a:off x="13096875" y="1327912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147320</xdr:rowOff>
    </xdr:from>
    <xdr:to>
      <xdr:col>72</xdr:col>
      <xdr:colOff>38100</xdr:colOff>
      <xdr:row>82</xdr:row>
      <xdr:rowOff>77470</xdr:rowOff>
    </xdr:to>
    <xdr:sp macro="" textlink="">
      <xdr:nvSpPr>
        <xdr:cNvPr id="694" name="フローチャート: 判断 693">
          <a:extLst>
            <a:ext uri="{FF2B5EF4-FFF2-40B4-BE49-F238E27FC236}">
              <a16:creationId xmlns:a16="http://schemas.microsoft.com/office/drawing/2014/main" id="{B5F38E90-F130-4261-ADD8-309B0C78072D}"/>
            </a:ext>
          </a:extLst>
        </xdr:cNvPr>
        <xdr:cNvSpPr/>
      </xdr:nvSpPr>
      <xdr:spPr>
        <a:xfrm>
          <a:off x="12296775" y="1326007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84</xdr:row>
      <xdr:rowOff>33020</xdr:rowOff>
    </xdr:from>
    <xdr:to>
      <xdr:col>67</xdr:col>
      <xdr:colOff>101600</xdr:colOff>
      <xdr:row>84</xdr:row>
      <xdr:rowOff>134620</xdr:rowOff>
    </xdr:to>
    <xdr:sp macro="" textlink="">
      <xdr:nvSpPr>
        <xdr:cNvPr id="695" name="フローチャート: 判断 694">
          <a:extLst>
            <a:ext uri="{FF2B5EF4-FFF2-40B4-BE49-F238E27FC236}">
              <a16:creationId xmlns:a16="http://schemas.microsoft.com/office/drawing/2014/main" id="{ED441A02-8E52-4871-871F-B8177E02D512}"/>
            </a:ext>
          </a:extLst>
        </xdr:cNvPr>
        <xdr:cNvSpPr/>
      </xdr:nvSpPr>
      <xdr:spPr>
        <a:xfrm>
          <a:off x="11487150" y="1363154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96" name="テキスト ボックス 695">
          <a:extLst>
            <a:ext uri="{FF2B5EF4-FFF2-40B4-BE49-F238E27FC236}">
              <a16:creationId xmlns:a16="http://schemas.microsoft.com/office/drawing/2014/main" id="{B5DDB330-26E8-4C3D-AEA3-C270A5D5EAD6}"/>
            </a:ext>
          </a:extLst>
        </xdr:cNvPr>
        <xdr:cNvSpPr txBox="1"/>
      </xdr:nvSpPr>
      <xdr:spPr>
        <a:xfrm>
          <a:off x="1452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97" name="テキスト ボックス 696">
          <a:extLst>
            <a:ext uri="{FF2B5EF4-FFF2-40B4-BE49-F238E27FC236}">
              <a16:creationId xmlns:a16="http://schemas.microsoft.com/office/drawing/2014/main" id="{BD4A2F6F-ED9B-4973-84E9-355C77A8CEFD}"/>
            </a:ext>
          </a:extLst>
        </xdr:cNvPr>
        <xdr:cNvSpPr txBox="1"/>
      </xdr:nvSpPr>
      <xdr:spPr>
        <a:xfrm>
          <a:off x="13763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98" name="テキスト ボックス 697">
          <a:extLst>
            <a:ext uri="{FF2B5EF4-FFF2-40B4-BE49-F238E27FC236}">
              <a16:creationId xmlns:a16="http://schemas.microsoft.com/office/drawing/2014/main" id="{7CA6C691-FABC-4C29-B5F2-15230D46EB5B}"/>
            </a:ext>
          </a:extLst>
        </xdr:cNvPr>
        <xdr:cNvSpPr txBox="1"/>
      </xdr:nvSpPr>
      <xdr:spPr>
        <a:xfrm>
          <a:off x="12973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99" name="テキスト ボックス 698">
          <a:extLst>
            <a:ext uri="{FF2B5EF4-FFF2-40B4-BE49-F238E27FC236}">
              <a16:creationId xmlns:a16="http://schemas.microsoft.com/office/drawing/2014/main" id="{8D60D2D1-1F04-4180-8E22-95A3B5A57DAE}"/>
            </a:ext>
          </a:extLst>
        </xdr:cNvPr>
        <xdr:cNvSpPr txBox="1"/>
      </xdr:nvSpPr>
      <xdr:spPr>
        <a:xfrm>
          <a:off x="12172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00" name="テキスト ボックス 699">
          <a:extLst>
            <a:ext uri="{FF2B5EF4-FFF2-40B4-BE49-F238E27FC236}">
              <a16:creationId xmlns:a16="http://schemas.microsoft.com/office/drawing/2014/main" id="{78F39126-DCA5-4661-A73A-477CF3D43CA1}"/>
            </a:ext>
          </a:extLst>
        </xdr:cNvPr>
        <xdr:cNvSpPr txBox="1"/>
      </xdr:nvSpPr>
      <xdr:spPr>
        <a:xfrm>
          <a:off x="11363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97789</xdr:rowOff>
    </xdr:from>
    <xdr:to>
      <xdr:col>85</xdr:col>
      <xdr:colOff>177800</xdr:colOff>
      <xdr:row>87</xdr:row>
      <xdr:rowOff>27939</xdr:rowOff>
    </xdr:to>
    <xdr:sp macro="" textlink="">
      <xdr:nvSpPr>
        <xdr:cNvPr id="701" name="楕円 700">
          <a:extLst>
            <a:ext uri="{FF2B5EF4-FFF2-40B4-BE49-F238E27FC236}">
              <a16:creationId xmlns:a16="http://schemas.microsoft.com/office/drawing/2014/main" id="{F1B7BA1B-DB50-4162-8D7E-3D10B6848018}"/>
            </a:ext>
          </a:extLst>
        </xdr:cNvPr>
        <xdr:cNvSpPr/>
      </xdr:nvSpPr>
      <xdr:spPr>
        <a:xfrm>
          <a:off x="14649450" y="1402333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86</xdr:row>
      <xdr:rowOff>12716</xdr:rowOff>
    </xdr:from>
    <xdr:ext cx="405111" cy="259045"/>
    <xdr:sp macro="" textlink="">
      <xdr:nvSpPr>
        <xdr:cNvPr id="702" name="【庁舎】&#10;有形固定資産減価償却率該当値テキスト">
          <a:extLst>
            <a:ext uri="{FF2B5EF4-FFF2-40B4-BE49-F238E27FC236}">
              <a16:creationId xmlns:a16="http://schemas.microsoft.com/office/drawing/2014/main" id="{2D12B251-6BC6-458D-AB49-C778523352BE}"/>
            </a:ext>
          </a:extLst>
        </xdr:cNvPr>
        <xdr:cNvSpPr txBox="1"/>
      </xdr:nvSpPr>
      <xdr:spPr>
        <a:xfrm>
          <a:off x="14744700" y="13935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59689</xdr:rowOff>
    </xdr:from>
    <xdr:to>
      <xdr:col>81</xdr:col>
      <xdr:colOff>101600</xdr:colOff>
      <xdr:row>86</xdr:row>
      <xdr:rowOff>161289</xdr:rowOff>
    </xdr:to>
    <xdr:sp macro="" textlink="">
      <xdr:nvSpPr>
        <xdr:cNvPr id="703" name="楕円 702">
          <a:extLst>
            <a:ext uri="{FF2B5EF4-FFF2-40B4-BE49-F238E27FC236}">
              <a16:creationId xmlns:a16="http://schemas.microsoft.com/office/drawing/2014/main" id="{3C82B139-197E-4778-B03D-724571106844}"/>
            </a:ext>
          </a:extLst>
        </xdr:cNvPr>
        <xdr:cNvSpPr/>
      </xdr:nvSpPr>
      <xdr:spPr>
        <a:xfrm>
          <a:off x="13887450" y="1398523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110489</xdr:rowOff>
    </xdr:from>
    <xdr:to>
      <xdr:col>85</xdr:col>
      <xdr:colOff>127000</xdr:colOff>
      <xdr:row>86</xdr:row>
      <xdr:rowOff>148589</xdr:rowOff>
    </xdr:to>
    <xdr:cxnSp macro="">
      <xdr:nvCxnSpPr>
        <xdr:cNvPr id="704" name="直線コネクタ 703">
          <a:extLst>
            <a:ext uri="{FF2B5EF4-FFF2-40B4-BE49-F238E27FC236}">
              <a16:creationId xmlns:a16="http://schemas.microsoft.com/office/drawing/2014/main" id="{E3B270D8-B278-4283-A38A-553C1CD83062}"/>
            </a:ext>
          </a:extLst>
        </xdr:cNvPr>
        <xdr:cNvCxnSpPr/>
      </xdr:nvCxnSpPr>
      <xdr:spPr>
        <a:xfrm>
          <a:off x="13935075" y="14032864"/>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10161</xdr:rowOff>
    </xdr:from>
    <xdr:to>
      <xdr:col>76</xdr:col>
      <xdr:colOff>165100</xdr:colOff>
      <xdr:row>86</xdr:row>
      <xdr:rowOff>111761</xdr:rowOff>
    </xdr:to>
    <xdr:sp macro="" textlink="">
      <xdr:nvSpPr>
        <xdr:cNvPr id="705" name="楕円 704">
          <a:extLst>
            <a:ext uri="{FF2B5EF4-FFF2-40B4-BE49-F238E27FC236}">
              <a16:creationId xmlns:a16="http://schemas.microsoft.com/office/drawing/2014/main" id="{216E8222-7EB5-4B8D-86FC-84A27B445E3E}"/>
            </a:ext>
          </a:extLst>
        </xdr:cNvPr>
        <xdr:cNvSpPr/>
      </xdr:nvSpPr>
      <xdr:spPr>
        <a:xfrm>
          <a:off x="13096875" y="1393253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60961</xdr:rowOff>
    </xdr:from>
    <xdr:to>
      <xdr:col>81</xdr:col>
      <xdr:colOff>50800</xdr:colOff>
      <xdr:row>86</xdr:row>
      <xdr:rowOff>110489</xdr:rowOff>
    </xdr:to>
    <xdr:cxnSp macro="">
      <xdr:nvCxnSpPr>
        <xdr:cNvPr id="706" name="直線コネクタ 705">
          <a:extLst>
            <a:ext uri="{FF2B5EF4-FFF2-40B4-BE49-F238E27FC236}">
              <a16:creationId xmlns:a16="http://schemas.microsoft.com/office/drawing/2014/main" id="{024B6826-A64A-4071-AF97-8EC6C9B1B1DE}"/>
            </a:ext>
          </a:extLst>
        </xdr:cNvPr>
        <xdr:cNvCxnSpPr/>
      </xdr:nvCxnSpPr>
      <xdr:spPr>
        <a:xfrm>
          <a:off x="13144500" y="13989686"/>
          <a:ext cx="790575" cy="4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128270</xdr:rowOff>
    </xdr:from>
    <xdr:to>
      <xdr:col>72</xdr:col>
      <xdr:colOff>38100</xdr:colOff>
      <xdr:row>86</xdr:row>
      <xdr:rowOff>58420</xdr:rowOff>
    </xdr:to>
    <xdr:sp macro="" textlink="">
      <xdr:nvSpPr>
        <xdr:cNvPr id="707" name="楕円 706">
          <a:extLst>
            <a:ext uri="{FF2B5EF4-FFF2-40B4-BE49-F238E27FC236}">
              <a16:creationId xmlns:a16="http://schemas.microsoft.com/office/drawing/2014/main" id="{4F455F91-4A54-4B45-89DF-03B97AFB2EF8}"/>
            </a:ext>
          </a:extLst>
        </xdr:cNvPr>
        <xdr:cNvSpPr/>
      </xdr:nvSpPr>
      <xdr:spPr>
        <a:xfrm>
          <a:off x="12296775" y="1388872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7620</xdr:rowOff>
    </xdr:from>
    <xdr:to>
      <xdr:col>76</xdr:col>
      <xdr:colOff>114300</xdr:colOff>
      <xdr:row>86</xdr:row>
      <xdr:rowOff>60961</xdr:rowOff>
    </xdr:to>
    <xdr:cxnSp macro="">
      <xdr:nvCxnSpPr>
        <xdr:cNvPr id="708" name="直線コネクタ 707">
          <a:extLst>
            <a:ext uri="{FF2B5EF4-FFF2-40B4-BE49-F238E27FC236}">
              <a16:creationId xmlns:a16="http://schemas.microsoft.com/office/drawing/2014/main" id="{6A5569E7-D129-431D-AE0B-66AEE85B60AB}"/>
            </a:ext>
          </a:extLst>
        </xdr:cNvPr>
        <xdr:cNvCxnSpPr/>
      </xdr:nvCxnSpPr>
      <xdr:spPr>
        <a:xfrm>
          <a:off x="12344400" y="13936345"/>
          <a:ext cx="8001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116857</xdr:rowOff>
    </xdr:from>
    <xdr:ext cx="405111" cy="259045"/>
    <xdr:sp macro="" textlink="">
      <xdr:nvSpPr>
        <xdr:cNvPr id="709" name="n_1aveValue【庁舎】&#10;有形固定資産減価償却率">
          <a:extLst>
            <a:ext uri="{FF2B5EF4-FFF2-40B4-BE49-F238E27FC236}">
              <a16:creationId xmlns:a16="http://schemas.microsoft.com/office/drawing/2014/main" id="{71E122AF-4AF8-4F0D-91F6-69D4B68B56A9}"/>
            </a:ext>
          </a:extLst>
        </xdr:cNvPr>
        <xdr:cNvSpPr txBox="1"/>
      </xdr:nvSpPr>
      <xdr:spPr>
        <a:xfrm>
          <a:off x="13745219" y="1307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113047</xdr:rowOff>
    </xdr:from>
    <xdr:ext cx="405111" cy="259045"/>
    <xdr:sp macro="" textlink="">
      <xdr:nvSpPr>
        <xdr:cNvPr id="710" name="n_2aveValue【庁舎】&#10;有形固定資産減価償却率">
          <a:extLst>
            <a:ext uri="{FF2B5EF4-FFF2-40B4-BE49-F238E27FC236}">
              <a16:creationId xmlns:a16="http://schemas.microsoft.com/office/drawing/2014/main" id="{B9845E69-C844-4F86-BFBF-66B4F32CBE57}"/>
            </a:ext>
          </a:extLst>
        </xdr:cNvPr>
        <xdr:cNvSpPr txBox="1"/>
      </xdr:nvSpPr>
      <xdr:spPr>
        <a:xfrm>
          <a:off x="12964169" y="1306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93997</xdr:rowOff>
    </xdr:from>
    <xdr:ext cx="405111" cy="259045"/>
    <xdr:sp macro="" textlink="">
      <xdr:nvSpPr>
        <xdr:cNvPr id="711" name="n_3aveValue【庁舎】&#10;有形固定資産減価償却率">
          <a:extLst>
            <a:ext uri="{FF2B5EF4-FFF2-40B4-BE49-F238E27FC236}">
              <a16:creationId xmlns:a16="http://schemas.microsoft.com/office/drawing/2014/main" id="{37D788FC-828C-4E87-B42A-7150771A2DF1}"/>
            </a:ext>
          </a:extLst>
        </xdr:cNvPr>
        <xdr:cNvSpPr txBox="1"/>
      </xdr:nvSpPr>
      <xdr:spPr>
        <a:xfrm>
          <a:off x="12164069" y="1304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151147</xdr:rowOff>
    </xdr:from>
    <xdr:ext cx="405111" cy="259045"/>
    <xdr:sp macro="" textlink="">
      <xdr:nvSpPr>
        <xdr:cNvPr id="712" name="n_4aveValue【庁舎】&#10;有形固定資産減価償却率">
          <a:extLst>
            <a:ext uri="{FF2B5EF4-FFF2-40B4-BE49-F238E27FC236}">
              <a16:creationId xmlns:a16="http://schemas.microsoft.com/office/drawing/2014/main" id="{9D407065-B60A-4D3B-BFD1-0D192382ABFE}"/>
            </a:ext>
          </a:extLst>
        </xdr:cNvPr>
        <xdr:cNvSpPr txBox="1"/>
      </xdr:nvSpPr>
      <xdr:spPr>
        <a:xfrm>
          <a:off x="11354444" y="1342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152416</xdr:rowOff>
    </xdr:from>
    <xdr:ext cx="405111" cy="259045"/>
    <xdr:sp macro="" textlink="">
      <xdr:nvSpPr>
        <xdr:cNvPr id="713" name="n_1mainValue【庁舎】&#10;有形固定資産減価償却率">
          <a:extLst>
            <a:ext uri="{FF2B5EF4-FFF2-40B4-BE49-F238E27FC236}">
              <a16:creationId xmlns:a16="http://schemas.microsoft.com/office/drawing/2014/main" id="{5158D982-377E-4B29-AB5E-A0F6E09F2BC4}"/>
            </a:ext>
          </a:extLst>
        </xdr:cNvPr>
        <xdr:cNvSpPr txBox="1"/>
      </xdr:nvSpPr>
      <xdr:spPr>
        <a:xfrm>
          <a:off x="13745219"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102888</xdr:rowOff>
    </xdr:from>
    <xdr:ext cx="405111" cy="259045"/>
    <xdr:sp macro="" textlink="">
      <xdr:nvSpPr>
        <xdr:cNvPr id="714" name="n_2mainValue【庁舎】&#10;有形固定資産減価償却率">
          <a:extLst>
            <a:ext uri="{FF2B5EF4-FFF2-40B4-BE49-F238E27FC236}">
              <a16:creationId xmlns:a16="http://schemas.microsoft.com/office/drawing/2014/main" id="{9BCB0066-0FCC-4592-950C-9C05538DAC71}"/>
            </a:ext>
          </a:extLst>
        </xdr:cNvPr>
        <xdr:cNvSpPr txBox="1"/>
      </xdr:nvSpPr>
      <xdr:spPr>
        <a:xfrm>
          <a:off x="12964169" y="14031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49547</xdr:rowOff>
    </xdr:from>
    <xdr:ext cx="405111" cy="259045"/>
    <xdr:sp macro="" textlink="">
      <xdr:nvSpPr>
        <xdr:cNvPr id="715" name="n_3mainValue【庁舎】&#10;有形固定資産減価償却率">
          <a:extLst>
            <a:ext uri="{FF2B5EF4-FFF2-40B4-BE49-F238E27FC236}">
              <a16:creationId xmlns:a16="http://schemas.microsoft.com/office/drawing/2014/main" id="{568B46FD-A1A5-4051-AD8D-0696CE163647}"/>
            </a:ext>
          </a:extLst>
        </xdr:cNvPr>
        <xdr:cNvSpPr txBox="1"/>
      </xdr:nvSpPr>
      <xdr:spPr>
        <a:xfrm>
          <a:off x="12164069" y="1397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6" name="正方形/長方形 715">
          <a:extLst>
            <a:ext uri="{FF2B5EF4-FFF2-40B4-BE49-F238E27FC236}">
              <a16:creationId xmlns:a16="http://schemas.microsoft.com/office/drawing/2014/main" id="{96B7C6D1-1793-460F-B768-F4B3950142BB}"/>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717" name="正方形/長方形 716">
          <a:extLst>
            <a:ext uri="{FF2B5EF4-FFF2-40B4-BE49-F238E27FC236}">
              <a16:creationId xmlns:a16="http://schemas.microsoft.com/office/drawing/2014/main" id="{FAE7BF21-ABA8-48BD-B2D8-B497C7DC1F60}"/>
            </a:ext>
          </a:extLst>
        </xdr:cNvPr>
        <xdr:cNvSpPr/>
      </xdr:nvSpPr>
      <xdr:spPr>
        <a:xfrm>
          <a:off x="169259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718" name="正方形/長方形 717">
          <a:extLst>
            <a:ext uri="{FF2B5EF4-FFF2-40B4-BE49-F238E27FC236}">
              <a16:creationId xmlns:a16="http://schemas.microsoft.com/office/drawing/2014/main" id="{C7DFA014-BA70-4AEB-A5D6-E17BED74B4E9}"/>
            </a:ext>
          </a:extLst>
        </xdr:cNvPr>
        <xdr:cNvSpPr/>
      </xdr:nvSpPr>
      <xdr:spPr>
        <a:xfrm>
          <a:off x="169259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72</xdr:row>
      <xdr:rowOff>127000</xdr:rowOff>
    </xdr:from>
    <xdr:to>
      <xdr:col>115</xdr:col>
      <xdr:colOff>63500</xdr:colOff>
      <xdr:row>74</xdr:row>
      <xdr:rowOff>38100</xdr:rowOff>
    </xdr:to>
    <xdr:sp macro="" textlink="">
      <xdr:nvSpPr>
        <xdr:cNvPr id="719" name="正方形/長方形 718">
          <a:extLst>
            <a:ext uri="{FF2B5EF4-FFF2-40B4-BE49-F238E27FC236}">
              <a16:creationId xmlns:a16="http://schemas.microsoft.com/office/drawing/2014/main" id="{7CD0BF2D-3979-4E67-8FFD-A6EBDDC81A01}"/>
            </a:ext>
          </a:extLst>
        </xdr:cNvPr>
        <xdr:cNvSpPr/>
      </xdr:nvSpPr>
      <xdr:spPr>
        <a:xfrm>
          <a:off x="184118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73</xdr:row>
      <xdr:rowOff>158750</xdr:rowOff>
    </xdr:from>
    <xdr:to>
      <xdr:col>115</xdr:col>
      <xdr:colOff>63500</xdr:colOff>
      <xdr:row>75</xdr:row>
      <xdr:rowOff>69850</xdr:rowOff>
    </xdr:to>
    <xdr:sp macro="" textlink="">
      <xdr:nvSpPr>
        <xdr:cNvPr id="720" name="正方形/長方形 719">
          <a:extLst>
            <a:ext uri="{FF2B5EF4-FFF2-40B4-BE49-F238E27FC236}">
              <a16:creationId xmlns:a16="http://schemas.microsoft.com/office/drawing/2014/main" id="{6E4B68AD-2893-43B0-AAA6-50A81B519D65}"/>
            </a:ext>
          </a:extLst>
        </xdr:cNvPr>
        <xdr:cNvSpPr/>
      </xdr:nvSpPr>
      <xdr:spPr>
        <a:xfrm>
          <a:off x="184118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1" name="正方形/長方形 720">
          <a:extLst>
            <a:ext uri="{FF2B5EF4-FFF2-40B4-BE49-F238E27FC236}">
              <a16:creationId xmlns:a16="http://schemas.microsoft.com/office/drawing/2014/main" id="{D28A40DD-957A-43F6-AB5B-A115AF08E109}"/>
            </a:ext>
          </a:extLst>
        </xdr:cNvPr>
        <xdr:cNvSpPr/>
      </xdr:nvSpPr>
      <xdr:spPr>
        <a:xfrm>
          <a:off x="164592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2" name="テキスト ボックス 721">
          <a:extLst>
            <a:ext uri="{FF2B5EF4-FFF2-40B4-BE49-F238E27FC236}">
              <a16:creationId xmlns:a16="http://schemas.microsoft.com/office/drawing/2014/main" id="{5E2CCF32-1ACA-4D6B-88EB-335C503F7893}"/>
            </a:ext>
          </a:extLst>
        </xdr:cNvPr>
        <xdr:cNvSpPr txBox="1"/>
      </xdr:nvSpPr>
      <xdr:spPr>
        <a:xfrm>
          <a:off x="16440150"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23" name="直線コネクタ 722">
          <a:extLst>
            <a:ext uri="{FF2B5EF4-FFF2-40B4-BE49-F238E27FC236}">
              <a16:creationId xmlns:a16="http://schemas.microsoft.com/office/drawing/2014/main" id="{DDDB1DF2-EFA9-498F-A5E6-A3B408E28795}"/>
            </a:ext>
          </a:extLst>
        </xdr:cNvPr>
        <xdr:cNvCxnSpPr/>
      </xdr:nvCxnSpPr>
      <xdr:spPr>
        <a:xfrm>
          <a:off x="164592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24" name="直線コネクタ 723">
          <a:extLst>
            <a:ext uri="{FF2B5EF4-FFF2-40B4-BE49-F238E27FC236}">
              <a16:creationId xmlns:a16="http://schemas.microsoft.com/office/drawing/2014/main" id="{4193002A-DC0B-498B-9E50-CA1E7F2DE91C}"/>
            </a:ext>
          </a:extLst>
        </xdr:cNvPr>
        <xdr:cNvCxnSpPr/>
      </xdr:nvCxnSpPr>
      <xdr:spPr>
        <a:xfrm>
          <a:off x="16459200" y="140847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25" name="テキスト ボックス 724">
          <a:extLst>
            <a:ext uri="{FF2B5EF4-FFF2-40B4-BE49-F238E27FC236}">
              <a16:creationId xmlns:a16="http://schemas.microsoft.com/office/drawing/2014/main" id="{E13EA94B-B2EE-4EAF-B18E-767AD2A67B07}"/>
            </a:ext>
          </a:extLst>
        </xdr:cNvPr>
        <xdr:cNvSpPr txBox="1"/>
      </xdr:nvSpPr>
      <xdr:spPr>
        <a:xfrm>
          <a:off x="16052346"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26" name="直線コネクタ 725">
          <a:extLst>
            <a:ext uri="{FF2B5EF4-FFF2-40B4-BE49-F238E27FC236}">
              <a16:creationId xmlns:a16="http://schemas.microsoft.com/office/drawing/2014/main" id="{AE25597B-A6F4-41B2-8BF7-7795529D8DB7}"/>
            </a:ext>
          </a:extLst>
        </xdr:cNvPr>
        <xdr:cNvCxnSpPr/>
      </xdr:nvCxnSpPr>
      <xdr:spPr>
        <a:xfrm>
          <a:off x="16459200" y="137740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27" name="テキスト ボックス 726">
          <a:extLst>
            <a:ext uri="{FF2B5EF4-FFF2-40B4-BE49-F238E27FC236}">
              <a16:creationId xmlns:a16="http://schemas.microsoft.com/office/drawing/2014/main" id="{436F9D75-0F64-448F-BB73-7A92736027C9}"/>
            </a:ext>
          </a:extLst>
        </xdr:cNvPr>
        <xdr:cNvSpPr txBox="1"/>
      </xdr:nvSpPr>
      <xdr:spPr>
        <a:xfrm>
          <a:off x="16052346"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28" name="直線コネクタ 727">
          <a:extLst>
            <a:ext uri="{FF2B5EF4-FFF2-40B4-BE49-F238E27FC236}">
              <a16:creationId xmlns:a16="http://schemas.microsoft.com/office/drawing/2014/main" id="{60A70C9D-3A0C-4D7E-88AA-8CF2737B833A}"/>
            </a:ext>
          </a:extLst>
        </xdr:cNvPr>
        <xdr:cNvCxnSpPr/>
      </xdr:nvCxnSpPr>
      <xdr:spPr>
        <a:xfrm>
          <a:off x="16459200" y="13466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29" name="テキスト ボックス 728">
          <a:extLst>
            <a:ext uri="{FF2B5EF4-FFF2-40B4-BE49-F238E27FC236}">
              <a16:creationId xmlns:a16="http://schemas.microsoft.com/office/drawing/2014/main" id="{CBAA1E38-5401-47A5-80B7-9760D8AA4099}"/>
            </a:ext>
          </a:extLst>
        </xdr:cNvPr>
        <xdr:cNvSpPr txBox="1"/>
      </xdr:nvSpPr>
      <xdr:spPr>
        <a:xfrm>
          <a:off x="16052346"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30" name="直線コネクタ 729">
          <a:extLst>
            <a:ext uri="{FF2B5EF4-FFF2-40B4-BE49-F238E27FC236}">
              <a16:creationId xmlns:a16="http://schemas.microsoft.com/office/drawing/2014/main" id="{1A3DC33E-202C-477E-A588-AAAF8EBD95E6}"/>
            </a:ext>
          </a:extLst>
        </xdr:cNvPr>
        <xdr:cNvCxnSpPr/>
      </xdr:nvCxnSpPr>
      <xdr:spPr>
        <a:xfrm>
          <a:off x="16459200" y="13165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31" name="テキスト ボックス 730">
          <a:extLst>
            <a:ext uri="{FF2B5EF4-FFF2-40B4-BE49-F238E27FC236}">
              <a16:creationId xmlns:a16="http://schemas.microsoft.com/office/drawing/2014/main" id="{C56D2559-E3F4-4D1F-B40E-9DC316A77C93}"/>
            </a:ext>
          </a:extLst>
        </xdr:cNvPr>
        <xdr:cNvSpPr txBox="1"/>
      </xdr:nvSpPr>
      <xdr:spPr>
        <a:xfrm>
          <a:off x="16052346"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32" name="直線コネクタ 731">
          <a:extLst>
            <a:ext uri="{FF2B5EF4-FFF2-40B4-BE49-F238E27FC236}">
              <a16:creationId xmlns:a16="http://schemas.microsoft.com/office/drawing/2014/main" id="{DE456862-7046-4AD9-9A6E-B157A56706BD}"/>
            </a:ext>
          </a:extLst>
        </xdr:cNvPr>
        <xdr:cNvCxnSpPr/>
      </xdr:nvCxnSpPr>
      <xdr:spPr>
        <a:xfrm>
          <a:off x="16459200" y="12857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33" name="テキスト ボックス 732">
          <a:extLst>
            <a:ext uri="{FF2B5EF4-FFF2-40B4-BE49-F238E27FC236}">
              <a16:creationId xmlns:a16="http://schemas.microsoft.com/office/drawing/2014/main" id="{32FCA1BE-D200-4DDF-961B-F23B13408F0F}"/>
            </a:ext>
          </a:extLst>
        </xdr:cNvPr>
        <xdr:cNvSpPr txBox="1"/>
      </xdr:nvSpPr>
      <xdr:spPr>
        <a:xfrm>
          <a:off x="16052346" y="127187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34" name="直線コネクタ 733">
          <a:extLst>
            <a:ext uri="{FF2B5EF4-FFF2-40B4-BE49-F238E27FC236}">
              <a16:creationId xmlns:a16="http://schemas.microsoft.com/office/drawing/2014/main" id="{34AE5E29-CB14-491F-AD13-AC576471A112}"/>
            </a:ext>
          </a:extLst>
        </xdr:cNvPr>
        <xdr:cNvCxnSpPr/>
      </xdr:nvCxnSpPr>
      <xdr:spPr>
        <a:xfrm>
          <a:off x="16459200" y="1254714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35" name="テキスト ボックス 734">
          <a:extLst>
            <a:ext uri="{FF2B5EF4-FFF2-40B4-BE49-F238E27FC236}">
              <a16:creationId xmlns:a16="http://schemas.microsoft.com/office/drawing/2014/main" id="{1D72D2A9-EBDF-4F81-A637-C9D13E10505B}"/>
            </a:ext>
          </a:extLst>
        </xdr:cNvPr>
        <xdr:cNvSpPr txBox="1"/>
      </xdr:nvSpPr>
      <xdr:spPr>
        <a:xfrm>
          <a:off x="16052346" y="124112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6" name="直線コネクタ 735">
          <a:extLst>
            <a:ext uri="{FF2B5EF4-FFF2-40B4-BE49-F238E27FC236}">
              <a16:creationId xmlns:a16="http://schemas.microsoft.com/office/drawing/2014/main" id="{CBCD4D2A-5634-4A43-A956-0D967E9C8DAB}"/>
            </a:ext>
          </a:extLst>
        </xdr:cNvPr>
        <xdr:cNvCxnSpPr/>
      </xdr:nvCxnSpPr>
      <xdr:spPr>
        <a:xfrm>
          <a:off x="164592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37" name="テキスト ボックス 736">
          <a:extLst>
            <a:ext uri="{FF2B5EF4-FFF2-40B4-BE49-F238E27FC236}">
              <a16:creationId xmlns:a16="http://schemas.microsoft.com/office/drawing/2014/main" id="{B1A9CF83-3927-4BC2-819D-F4AF290D9D65}"/>
            </a:ext>
          </a:extLst>
        </xdr:cNvPr>
        <xdr:cNvSpPr txBox="1"/>
      </xdr:nvSpPr>
      <xdr:spPr>
        <a:xfrm>
          <a:off x="16052346"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38" name="【庁舎】&#10;一人当たり面積グラフ枠">
          <a:extLst>
            <a:ext uri="{FF2B5EF4-FFF2-40B4-BE49-F238E27FC236}">
              <a16:creationId xmlns:a16="http://schemas.microsoft.com/office/drawing/2014/main" id="{DD9AE39E-C516-4CBD-ADBC-A9EA3C5F2FA4}"/>
            </a:ext>
          </a:extLst>
        </xdr:cNvPr>
        <xdr:cNvSpPr/>
      </xdr:nvSpPr>
      <xdr:spPr>
        <a:xfrm>
          <a:off x="164592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78</xdr:row>
      <xdr:rowOff>16329</xdr:rowOff>
    </xdr:from>
    <xdr:to>
      <xdr:col>116</xdr:col>
      <xdr:colOff>62864</xdr:colOff>
      <xdr:row>85</xdr:row>
      <xdr:rowOff>100693</xdr:rowOff>
    </xdr:to>
    <xdr:cxnSp macro="">
      <xdr:nvCxnSpPr>
        <xdr:cNvPr id="739" name="直線コネクタ 738">
          <a:extLst>
            <a:ext uri="{FF2B5EF4-FFF2-40B4-BE49-F238E27FC236}">
              <a16:creationId xmlns:a16="http://schemas.microsoft.com/office/drawing/2014/main" id="{756486D3-5536-4EBD-919F-CD875B1384EE}"/>
            </a:ext>
          </a:extLst>
        </xdr:cNvPr>
        <xdr:cNvCxnSpPr/>
      </xdr:nvCxnSpPr>
      <xdr:spPr>
        <a:xfrm flipV="1">
          <a:off x="19952970" y="12646479"/>
          <a:ext cx="1269" cy="1221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85</xdr:row>
      <xdr:rowOff>104520</xdr:rowOff>
    </xdr:from>
    <xdr:ext cx="469744" cy="259045"/>
    <xdr:sp macro="" textlink="">
      <xdr:nvSpPr>
        <xdr:cNvPr id="740" name="【庁舎】&#10;一人当たり面積最小値テキスト">
          <a:extLst>
            <a:ext uri="{FF2B5EF4-FFF2-40B4-BE49-F238E27FC236}">
              <a16:creationId xmlns:a16="http://schemas.microsoft.com/office/drawing/2014/main" id="{93BED8F5-F91A-40B5-9FCB-79CECC5D96BF}"/>
            </a:ext>
          </a:extLst>
        </xdr:cNvPr>
        <xdr:cNvSpPr txBox="1"/>
      </xdr:nvSpPr>
      <xdr:spPr>
        <a:xfrm>
          <a:off x="20002500" y="1387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100693</xdr:rowOff>
    </xdr:from>
    <xdr:to>
      <xdr:col>116</xdr:col>
      <xdr:colOff>152400</xdr:colOff>
      <xdr:row>85</xdr:row>
      <xdr:rowOff>100693</xdr:rowOff>
    </xdr:to>
    <xdr:cxnSp macro="">
      <xdr:nvCxnSpPr>
        <xdr:cNvPr id="741" name="直線コネクタ 740">
          <a:extLst>
            <a:ext uri="{FF2B5EF4-FFF2-40B4-BE49-F238E27FC236}">
              <a16:creationId xmlns:a16="http://schemas.microsoft.com/office/drawing/2014/main" id="{414F90A2-F598-4FC8-96C1-9B12293E3FDC}"/>
            </a:ext>
          </a:extLst>
        </xdr:cNvPr>
        <xdr:cNvCxnSpPr/>
      </xdr:nvCxnSpPr>
      <xdr:spPr>
        <a:xfrm>
          <a:off x="19878675" y="1386749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134456</xdr:rowOff>
    </xdr:from>
    <xdr:ext cx="469744" cy="259045"/>
    <xdr:sp macro="" textlink="">
      <xdr:nvSpPr>
        <xdr:cNvPr id="742" name="【庁舎】&#10;一人当たり面積最大値テキスト">
          <a:extLst>
            <a:ext uri="{FF2B5EF4-FFF2-40B4-BE49-F238E27FC236}">
              <a16:creationId xmlns:a16="http://schemas.microsoft.com/office/drawing/2014/main" id="{6E85ED69-90A1-4390-BAD4-799536249A47}"/>
            </a:ext>
          </a:extLst>
        </xdr:cNvPr>
        <xdr:cNvSpPr txBox="1"/>
      </xdr:nvSpPr>
      <xdr:spPr>
        <a:xfrm>
          <a:off x="20002500" y="12440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16329</xdr:rowOff>
    </xdr:from>
    <xdr:to>
      <xdr:col>116</xdr:col>
      <xdr:colOff>152400</xdr:colOff>
      <xdr:row>78</xdr:row>
      <xdr:rowOff>16329</xdr:rowOff>
    </xdr:to>
    <xdr:cxnSp macro="">
      <xdr:nvCxnSpPr>
        <xdr:cNvPr id="743" name="直線コネクタ 742">
          <a:extLst>
            <a:ext uri="{FF2B5EF4-FFF2-40B4-BE49-F238E27FC236}">
              <a16:creationId xmlns:a16="http://schemas.microsoft.com/office/drawing/2014/main" id="{4BE81F54-FB5F-4378-8617-DF51DD505A72}"/>
            </a:ext>
          </a:extLst>
        </xdr:cNvPr>
        <xdr:cNvCxnSpPr/>
      </xdr:nvCxnSpPr>
      <xdr:spPr>
        <a:xfrm>
          <a:off x="19878675" y="1264647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83</xdr:row>
      <xdr:rowOff>11991</xdr:rowOff>
    </xdr:from>
    <xdr:ext cx="469744" cy="259045"/>
    <xdr:sp macro="" textlink="">
      <xdr:nvSpPr>
        <xdr:cNvPr id="744" name="【庁舎】&#10;一人当たり面積平均値テキスト">
          <a:extLst>
            <a:ext uri="{FF2B5EF4-FFF2-40B4-BE49-F238E27FC236}">
              <a16:creationId xmlns:a16="http://schemas.microsoft.com/office/drawing/2014/main" id="{7C494DD9-0A0C-4F52-96C5-404BB3DF6C3E}"/>
            </a:ext>
          </a:extLst>
        </xdr:cNvPr>
        <xdr:cNvSpPr txBox="1"/>
      </xdr:nvSpPr>
      <xdr:spPr>
        <a:xfrm>
          <a:off x="20002500" y="134485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33564</xdr:rowOff>
    </xdr:from>
    <xdr:to>
      <xdr:col>116</xdr:col>
      <xdr:colOff>114300</xdr:colOff>
      <xdr:row>83</xdr:row>
      <xdr:rowOff>135164</xdr:rowOff>
    </xdr:to>
    <xdr:sp macro="" textlink="">
      <xdr:nvSpPr>
        <xdr:cNvPr id="745" name="フローチャート: 判断 744">
          <a:extLst>
            <a:ext uri="{FF2B5EF4-FFF2-40B4-BE49-F238E27FC236}">
              <a16:creationId xmlns:a16="http://schemas.microsoft.com/office/drawing/2014/main" id="{DFE93D20-F28F-4B98-A4C9-38E392B6CDA4}"/>
            </a:ext>
          </a:extLst>
        </xdr:cNvPr>
        <xdr:cNvSpPr/>
      </xdr:nvSpPr>
      <xdr:spPr>
        <a:xfrm>
          <a:off x="19897725" y="13470164"/>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33564</xdr:rowOff>
    </xdr:from>
    <xdr:to>
      <xdr:col>112</xdr:col>
      <xdr:colOff>38100</xdr:colOff>
      <xdr:row>83</xdr:row>
      <xdr:rowOff>135164</xdr:rowOff>
    </xdr:to>
    <xdr:sp macro="" textlink="">
      <xdr:nvSpPr>
        <xdr:cNvPr id="746" name="フローチャート: 判断 745">
          <a:extLst>
            <a:ext uri="{FF2B5EF4-FFF2-40B4-BE49-F238E27FC236}">
              <a16:creationId xmlns:a16="http://schemas.microsoft.com/office/drawing/2014/main" id="{3DDC2C39-A4AB-4265-B42B-3E4FCE3B3903}"/>
            </a:ext>
          </a:extLst>
        </xdr:cNvPr>
        <xdr:cNvSpPr/>
      </xdr:nvSpPr>
      <xdr:spPr>
        <a:xfrm>
          <a:off x="19154775" y="1347016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22679</xdr:rowOff>
    </xdr:from>
    <xdr:to>
      <xdr:col>107</xdr:col>
      <xdr:colOff>101600</xdr:colOff>
      <xdr:row>83</xdr:row>
      <xdr:rowOff>124279</xdr:rowOff>
    </xdr:to>
    <xdr:sp macro="" textlink="">
      <xdr:nvSpPr>
        <xdr:cNvPr id="747" name="フローチャート: 判断 746">
          <a:extLst>
            <a:ext uri="{FF2B5EF4-FFF2-40B4-BE49-F238E27FC236}">
              <a16:creationId xmlns:a16="http://schemas.microsoft.com/office/drawing/2014/main" id="{E754159F-F6B4-466C-8ECB-CC0ECAAE704C}"/>
            </a:ext>
          </a:extLst>
        </xdr:cNvPr>
        <xdr:cNvSpPr/>
      </xdr:nvSpPr>
      <xdr:spPr>
        <a:xfrm>
          <a:off x="18345150" y="1346562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96157</xdr:rowOff>
    </xdr:from>
    <xdr:to>
      <xdr:col>102</xdr:col>
      <xdr:colOff>165100</xdr:colOff>
      <xdr:row>83</xdr:row>
      <xdr:rowOff>26307</xdr:rowOff>
    </xdr:to>
    <xdr:sp macro="" textlink="">
      <xdr:nvSpPr>
        <xdr:cNvPr id="748" name="フローチャート: 判断 747">
          <a:extLst>
            <a:ext uri="{FF2B5EF4-FFF2-40B4-BE49-F238E27FC236}">
              <a16:creationId xmlns:a16="http://schemas.microsoft.com/office/drawing/2014/main" id="{06038211-8B22-481D-BD67-2366C44D9559}"/>
            </a:ext>
          </a:extLst>
        </xdr:cNvPr>
        <xdr:cNvSpPr/>
      </xdr:nvSpPr>
      <xdr:spPr>
        <a:xfrm>
          <a:off x="17554575" y="133740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11793</xdr:rowOff>
    </xdr:from>
    <xdr:to>
      <xdr:col>98</xdr:col>
      <xdr:colOff>38100</xdr:colOff>
      <xdr:row>83</xdr:row>
      <xdr:rowOff>113393</xdr:rowOff>
    </xdr:to>
    <xdr:sp macro="" textlink="">
      <xdr:nvSpPr>
        <xdr:cNvPr id="749" name="フローチャート: 判断 748">
          <a:extLst>
            <a:ext uri="{FF2B5EF4-FFF2-40B4-BE49-F238E27FC236}">
              <a16:creationId xmlns:a16="http://schemas.microsoft.com/office/drawing/2014/main" id="{E6A5D07E-57DD-412E-85FE-99734F4DC040}"/>
            </a:ext>
          </a:extLst>
        </xdr:cNvPr>
        <xdr:cNvSpPr/>
      </xdr:nvSpPr>
      <xdr:spPr>
        <a:xfrm>
          <a:off x="16754475" y="1344839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4606BA45-FF99-4EE3-968B-364465C25447}"/>
            </a:ext>
          </a:extLst>
        </xdr:cNvPr>
        <xdr:cNvSpPr txBox="1"/>
      </xdr:nvSpPr>
      <xdr:spPr>
        <a:xfrm>
          <a:off x="197834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0846B03C-A2E5-4651-A38B-9768B4719A8E}"/>
            </a:ext>
          </a:extLst>
        </xdr:cNvPr>
        <xdr:cNvSpPr txBox="1"/>
      </xdr:nvSpPr>
      <xdr:spPr>
        <a:xfrm>
          <a:off x="19030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3DEE28DF-971B-4FBD-892F-13E1CB1F0FF0}"/>
            </a:ext>
          </a:extLst>
        </xdr:cNvPr>
        <xdr:cNvSpPr txBox="1"/>
      </xdr:nvSpPr>
      <xdr:spPr>
        <a:xfrm>
          <a:off x="18221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FA181F06-6662-4B98-83DD-8AA1166B5BB9}"/>
            </a:ext>
          </a:extLst>
        </xdr:cNvPr>
        <xdr:cNvSpPr txBox="1"/>
      </xdr:nvSpPr>
      <xdr:spPr>
        <a:xfrm>
          <a:off x="174307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EB65B4A2-5A98-4777-B519-79F429908AF8}"/>
            </a:ext>
          </a:extLst>
        </xdr:cNvPr>
        <xdr:cNvSpPr txBox="1"/>
      </xdr:nvSpPr>
      <xdr:spPr>
        <a:xfrm>
          <a:off x="166306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85271</xdr:rowOff>
    </xdr:from>
    <xdr:to>
      <xdr:col>116</xdr:col>
      <xdr:colOff>114300</xdr:colOff>
      <xdr:row>83</xdr:row>
      <xdr:rowOff>15421</xdr:rowOff>
    </xdr:to>
    <xdr:sp macro="" textlink="">
      <xdr:nvSpPr>
        <xdr:cNvPr id="755" name="楕円 754">
          <a:extLst>
            <a:ext uri="{FF2B5EF4-FFF2-40B4-BE49-F238E27FC236}">
              <a16:creationId xmlns:a16="http://schemas.microsoft.com/office/drawing/2014/main" id="{2974A437-635E-4F84-8413-C5F9E3EA10D0}"/>
            </a:ext>
          </a:extLst>
        </xdr:cNvPr>
        <xdr:cNvSpPr/>
      </xdr:nvSpPr>
      <xdr:spPr>
        <a:xfrm>
          <a:off x="19897725" y="13366296"/>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81</xdr:row>
      <xdr:rowOff>108148</xdr:rowOff>
    </xdr:from>
    <xdr:ext cx="469744" cy="259045"/>
    <xdr:sp macro="" textlink="">
      <xdr:nvSpPr>
        <xdr:cNvPr id="756" name="【庁舎】&#10;一人当たり面積該当値テキスト">
          <a:extLst>
            <a:ext uri="{FF2B5EF4-FFF2-40B4-BE49-F238E27FC236}">
              <a16:creationId xmlns:a16="http://schemas.microsoft.com/office/drawing/2014/main" id="{4E17C7C3-BE46-4F89-8E13-A203BE15D6F4}"/>
            </a:ext>
          </a:extLst>
        </xdr:cNvPr>
        <xdr:cNvSpPr txBox="1"/>
      </xdr:nvSpPr>
      <xdr:spPr>
        <a:xfrm>
          <a:off x="20002500" y="13220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96157</xdr:rowOff>
    </xdr:from>
    <xdr:to>
      <xdr:col>112</xdr:col>
      <xdr:colOff>38100</xdr:colOff>
      <xdr:row>83</xdr:row>
      <xdr:rowOff>26307</xdr:rowOff>
    </xdr:to>
    <xdr:sp macro="" textlink="">
      <xdr:nvSpPr>
        <xdr:cNvPr id="757" name="楕円 756">
          <a:extLst>
            <a:ext uri="{FF2B5EF4-FFF2-40B4-BE49-F238E27FC236}">
              <a16:creationId xmlns:a16="http://schemas.microsoft.com/office/drawing/2014/main" id="{F728B5A7-C5E0-4F3A-8460-3969F1FC2876}"/>
            </a:ext>
          </a:extLst>
        </xdr:cNvPr>
        <xdr:cNvSpPr/>
      </xdr:nvSpPr>
      <xdr:spPr>
        <a:xfrm>
          <a:off x="19154775" y="1337400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136071</xdr:rowOff>
    </xdr:from>
    <xdr:to>
      <xdr:col>116</xdr:col>
      <xdr:colOff>63500</xdr:colOff>
      <xdr:row>82</xdr:row>
      <xdr:rowOff>146957</xdr:rowOff>
    </xdr:to>
    <xdr:cxnSp macro="">
      <xdr:nvCxnSpPr>
        <xdr:cNvPr id="758" name="直線コネクタ 757">
          <a:extLst>
            <a:ext uri="{FF2B5EF4-FFF2-40B4-BE49-F238E27FC236}">
              <a16:creationId xmlns:a16="http://schemas.microsoft.com/office/drawing/2014/main" id="{E2769E09-10D7-42B1-B2A9-896065A69C8A}"/>
            </a:ext>
          </a:extLst>
        </xdr:cNvPr>
        <xdr:cNvCxnSpPr/>
      </xdr:nvCxnSpPr>
      <xdr:spPr>
        <a:xfrm flipV="1">
          <a:off x="19202400" y="13413921"/>
          <a:ext cx="752475" cy="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96157</xdr:rowOff>
    </xdr:from>
    <xdr:to>
      <xdr:col>107</xdr:col>
      <xdr:colOff>101600</xdr:colOff>
      <xdr:row>83</xdr:row>
      <xdr:rowOff>26307</xdr:rowOff>
    </xdr:to>
    <xdr:sp macro="" textlink="">
      <xdr:nvSpPr>
        <xdr:cNvPr id="759" name="楕円 758">
          <a:extLst>
            <a:ext uri="{FF2B5EF4-FFF2-40B4-BE49-F238E27FC236}">
              <a16:creationId xmlns:a16="http://schemas.microsoft.com/office/drawing/2014/main" id="{5BFBBF03-AD6C-42BD-90A5-F469E5B23D89}"/>
            </a:ext>
          </a:extLst>
        </xdr:cNvPr>
        <xdr:cNvSpPr/>
      </xdr:nvSpPr>
      <xdr:spPr>
        <a:xfrm>
          <a:off x="18345150" y="1337400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146957</xdr:rowOff>
    </xdr:from>
    <xdr:to>
      <xdr:col>111</xdr:col>
      <xdr:colOff>177800</xdr:colOff>
      <xdr:row>82</xdr:row>
      <xdr:rowOff>146957</xdr:rowOff>
    </xdr:to>
    <xdr:cxnSp macro="">
      <xdr:nvCxnSpPr>
        <xdr:cNvPr id="760" name="直線コネクタ 759">
          <a:extLst>
            <a:ext uri="{FF2B5EF4-FFF2-40B4-BE49-F238E27FC236}">
              <a16:creationId xmlns:a16="http://schemas.microsoft.com/office/drawing/2014/main" id="{A1E1EBEA-2D97-4DFA-902F-A38DB2CAFA42}"/>
            </a:ext>
          </a:extLst>
        </xdr:cNvPr>
        <xdr:cNvCxnSpPr/>
      </xdr:nvCxnSpPr>
      <xdr:spPr>
        <a:xfrm>
          <a:off x="18392775" y="13421632"/>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107043</xdr:rowOff>
    </xdr:from>
    <xdr:to>
      <xdr:col>102</xdr:col>
      <xdr:colOff>165100</xdr:colOff>
      <xdr:row>83</xdr:row>
      <xdr:rowOff>37193</xdr:rowOff>
    </xdr:to>
    <xdr:sp macro="" textlink="">
      <xdr:nvSpPr>
        <xdr:cNvPr id="761" name="楕円 760">
          <a:extLst>
            <a:ext uri="{FF2B5EF4-FFF2-40B4-BE49-F238E27FC236}">
              <a16:creationId xmlns:a16="http://schemas.microsoft.com/office/drawing/2014/main" id="{C6E96C7D-2408-41D6-BF5F-2E3D66ED5295}"/>
            </a:ext>
          </a:extLst>
        </xdr:cNvPr>
        <xdr:cNvSpPr/>
      </xdr:nvSpPr>
      <xdr:spPr>
        <a:xfrm>
          <a:off x="17554575" y="1338171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146957</xdr:rowOff>
    </xdr:from>
    <xdr:to>
      <xdr:col>107</xdr:col>
      <xdr:colOff>50800</xdr:colOff>
      <xdr:row>82</xdr:row>
      <xdr:rowOff>157843</xdr:rowOff>
    </xdr:to>
    <xdr:cxnSp macro="">
      <xdr:nvCxnSpPr>
        <xdr:cNvPr id="762" name="直線コネクタ 761">
          <a:extLst>
            <a:ext uri="{FF2B5EF4-FFF2-40B4-BE49-F238E27FC236}">
              <a16:creationId xmlns:a16="http://schemas.microsoft.com/office/drawing/2014/main" id="{3F49B9D4-055D-4D4E-9DA3-9BB9A8F4C8A2}"/>
            </a:ext>
          </a:extLst>
        </xdr:cNvPr>
        <xdr:cNvCxnSpPr/>
      </xdr:nvCxnSpPr>
      <xdr:spPr>
        <a:xfrm flipV="1">
          <a:off x="17602200" y="13421632"/>
          <a:ext cx="790575"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126291</xdr:rowOff>
    </xdr:from>
    <xdr:ext cx="469744" cy="259045"/>
    <xdr:sp macro="" textlink="">
      <xdr:nvSpPr>
        <xdr:cNvPr id="763" name="n_1aveValue【庁舎】&#10;一人当たり面積">
          <a:extLst>
            <a:ext uri="{FF2B5EF4-FFF2-40B4-BE49-F238E27FC236}">
              <a16:creationId xmlns:a16="http://schemas.microsoft.com/office/drawing/2014/main" id="{092CE536-F882-4651-A88C-BC0594FFFE46}"/>
            </a:ext>
          </a:extLst>
        </xdr:cNvPr>
        <xdr:cNvSpPr txBox="1"/>
      </xdr:nvSpPr>
      <xdr:spPr>
        <a:xfrm>
          <a:off x="18983402" y="1356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115406</xdr:rowOff>
    </xdr:from>
    <xdr:ext cx="469744" cy="259045"/>
    <xdr:sp macro="" textlink="">
      <xdr:nvSpPr>
        <xdr:cNvPr id="764" name="n_2aveValue【庁舎】&#10;一人当たり面積">
          <a:extLst>
            <a:ext uri="{FF2B5EF4-FFF2-40B4-BE49-F238E27FC236}">
              <a16:creationId xmlns:a16="http://schemas.microsoft.com/office/drawing/2014/main" id="{DC90449D-1A36-4704-9733-4F25C6F04CA7}"/>
            </a:ext>
          </a:extLst>
        </xdr:cNvPr>
        <xdr:cNvSpPr txBox="1"/>
      </xdr:nvSpPr>
      <xdr:spPr>
        <a:xfrm>
          <a:off x="18183302" y="13555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42834</xdr:rowOff>
    </xdr:from>
    <xdr:ext cx="469744" cy="259045"/>
    <xdr:sp macro="" textlink="">
      <xdr:nvSpPr>
        <xdr:cNvPr id="765" name="n_3aveValue【庁舎】&#10;一人当たり面積">
          <a:extLst>
            <a:ext uri="{FF2B5EF4-FFF2-40B4-BE49-F238E27FC236}">
              <a16:creationId xmlns:a16="http://schemas.microsoft.com/office/drawing/2014/main" id="{BFAD9D36-4252-4A60-BF06-447C160FC526}"/>
            </a:ext>
          </a:extLst>
        </xdr:cNvPr>
        <xdr:cNvSpPr txBox="1"/>
      </xdr:nvSpPr>
      <xdr:spPr>
        <a:xfrm>
          <a:off x="17383202"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129920</xdr:rowOff>
    </xdr:from>
    <xdr:ext cx="469744" cy="259045"/>
    <xdr:sp macro="" textlink="">
      <xdr:nvSpPr>
        <xdr:cNvPr id="766" name="n_4aveValue【庁舎】&#10;一人当たり面積">
          <a:extLst>
            <a:ext uri="{FF2B5EF4-FFF2-40B4-BE49-F238E27FC236}">
              <a16:creationId xmlns:a16="http://schemas.microsoft.com/office/drawing/2014/main" id="{F8950F10-43C2-4EF1-8420-4DEECB150AA3}"/>
            </a:ext>
          </a:extLst>
        </xdr:cNvPr>
        <xdr:cNvSpPr txBox="1"/>
      </xdr:nvSpPr>
      <xdr:spPr>
        <a:xfrm>
          <a:off x="16592627" y="1324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42834</xdr:rowOff>
    </xdr:from>
    <xdr:ext cx="469744" cy="259045"/>
    <xdr:sp macro="" textlink="">
      <xdr:nvSpPr>
        <xdr:cNvPr id="767" name="n_1mainValue【庁舎】&#10;一人当たり面積">
          <a:extLst>
            <a:ext uri="{FF2B5EF4-FFF2-40B4-BE49-F238E27FC236}">
              <a16:creationId xmlns:a16="http://schemas.microsoft.com/office/drawing/2014/main" id="{18F75ABE-D11F-4685-92BE-CA4031598807}"/>
            </a:ext>
          </a:extLst>
        </xdr:cNvPr>
        <xdr:cNvSpPr txBox="1"/>
      </xdr:nvSpPr>
      <xdr:spPr>
        <a:xfrm>
          <a:off x="18983402"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42834</xdr:rowOff>
    </xdr:from>
    <xdr:ext cx="469744" cy="259045"/>
    <xdr:sp macro="" textlink="">
      <xdr:nvSpPr>
        <xdr:cNvPr id="768" name="n_2mainValue【庁舎】&#10;一人当たり面積">
          <a:extLst>
            <a:ext uri="{FF2B5EF4-FFF2-40B4-BE49-F238E27FC236}">
              <a16:creationId xmlns:a16="http://schemas.microsoft.com/office/drawing/2014/main" id="{43E1A8F2-1B0B-49FE-AA67-822CFDD4CAEB}"/>
            </a:ext>
          </a:extLst>
        </xdr:cNvPr>
        <xdr:cNvSpPr txBox="1"/>
      </xdr:nvSpPr>
      <xdr:spPr>
        <a:xfrm>
          <a:off x="18183302"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28320</xdr:rowOff>
    </xdr:from>
    <xdr:ext cx="469744" cy="259045"/>
    <xdr:sp macro="" textlink="">
      <xdr:nvSpPr>
        <xdr:cNvPr id="769" name="n_3mainValue【庁舎】&#10;一人当たり面積">
          <a:extLst>
            <a:ext uri="{FF2B5EF4-FFF2-40B4-BE49-F238E27FC236}">
              <a16:creationId xmlns:a16="http://schemas.microsoft.com/office/drawing/2014/main" id="{F65F7A96-2D46-4D4D-A17B-A475EE566066}"/>
            </a:ext>
          </a:extLst>
        </xdr:cNvPr>
        <xdr:cNvSpPr txBox="1"/>
      </xdr:nvSpPr>
      <xdr:spPr>
        <a:xfrm>
          <a:off x="17383202" y="13471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70" name="正方形/長方形 769">
          <a:extLst>
            <a:ext uri="{FF2B5EF4-FFF2-40B4-BE49-F238E27FC236}">
              <a16:creationId xmlns:a16="http://schemas.microsoft.com/office/drawing/2014/main" id="{E8A14371-EB4F-4BC9-AE17-B11F45FA2554}"/>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71" name="正方形/長方形 770">
          <a:extLst>
            <a:ext uri="{FF2B5EF4-FFF2-40B4-BE49-F238E27FC236}">
              <a16:creationId xmlns:a16="http://schemas.microsoft.com/office/drawing/2014/main" id="{0477996F-B06F-41FC-BD42-86F707D4CC78}"/>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72" name="テキスト ボックス 771">
          <a:extLst>
            <a:ext uri="{FF2B5EF4-FFF2-40B4-BE49-F238E27FC236}">
              <a16:creationId xmlns:a16="http://schemas.microsoft.com/office/drawing/2014/main" id="{F4EA40AF-5692-41EF-8240-238580066E71}"/>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庁舎、保健所、試験研究機関、県民会館、警察施設において、有形固定資産減価償却率が令和元年度においても類似団体平均及び都道府県平均を上回っている。庁舎、保健所及び試験研究機関については、県庁本庁舎が昭和３１年度建築で、建築後６４年を経過しているほか、昭和４５年度から昭和４７年度にかけて建築しているものが多く、近い将来耐用年数が到来する施設が多いことが、老朽化率が高くなっている主な要因である。平成２９年度に策定された個別施設計画により、令和２年度から県庁本庁舎等の耐震改修等の長寿命化対策を行っている。県民会館については、耐用年数を経過している建物が大半であるため、老朽化率が高くなっているが、耐用年数を経過している建物は全て耐震改修が完了しており、老朽化が進んだ設備等の改修を行い、建物の長寿命化を図っている。他の類型の有形固定資産減価償却率については、類似団体平均及び都道府県平均とおおむね同水準となっている。</a:t>
          </a:r>
        </a:p>
        <a:p>
          <a:r>
            <a:rPr kumimoji="1" lang="ja-JP" altLang="en-US" sz="1300">
              <a:latin typeface="ＭＳ Ｐゴシック" panose="020B0600070205080204" pitchFamily="50" charset="-128"/>
              <a:ea typeface="ＭＳ Ｐゴシック" panose="020B0600070205080204" pitchFamily="50" charset="-128"/>
            </a:rPr>
            <a:t>・一人当たり面積については、陸上競技場・野球場・球技場、保健所等において類似団体平均及び都道府県平均を上回っているが、維持管理にかかる経費の増加に留意しつつ、引き続き、県民の利便性の向上に努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1,903,627
1,872,421
7,114.33
706,739,670
698,349,477
1,170,425
415,428,307
1,339,205,913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198.5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111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365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31" name="大かっこ 30">
          <a:extLst>
            <a:ext uri="{FF2B5EF4-FFF2-40B4-BE49-F238E27FC236}">
              <a16:creationId xmlns:a16="http://schemas.microsoft.com/office/drawing/2014/main" id="{00000000-0008-0000-0300-00001F000000}"/>
            </a:ext>
          </a:extLst>
        </xdr:cNvPr>
        <xdr:cNvSpPr/>
      </xdr:nvSpPr>
      <xdr:spPr>
        <a:xfrm>
          <a:off x="984250" y="3409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619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6046335"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3873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12700</xdr:rowOff>
    </xdr:from>
    <xdr:ext cx="8294578"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1275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グループ内順位及び都道府県平均は、令和元年度決算の状況である。また同一グループの団体が存在しない場合、グループ内順位を表示しない。</a:t>
          </a:r>
        </a:p>
      </xdr:txBody>
    </xdr:sp>
    <xdr:clientData/>
  </xdr:oneCellAnchor>
  <xdr:oneCellAnchor>
    <xdr:from>
      <xdr:col>3</xdr:col>
      <xdr:colOff>133350</xdr:colOff>
      <xdr:row>25</xdr:row>
      <xdr:rowOff>95250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6" name="テキスト ボックス 45">
          <a:extLst>
            <a:ext uri="{FF2B5EF4-FFF2-40B4-BE49-F238E27FC236}">
              <a16:creationId xmlns:a16="http://schemas.microsoft.com/office/drawing/2014/main" id="{00000000-0008-0000-0300-00002E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景気回復を受けて、平成２５年度以降は法人関係税等が増収となっており、基準財政収入額が増加していることから財政力指数は改善傾向にある。令和元年度をみると、財政力指数は対前年比で改善し</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0.53017</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となっている。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平成２５年１１月に策定した「岡山県行財政経営指針」に続いて平成２９年３月に策定した「岡山県行財政経営指針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」に基づき歳入確保に努めており、県税収入率の上昇など効果も表れていることから、引き続き歳入確保に向けた取り組みを継続する。 </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7" name="直線コネクタ 46">
          <a:extLst>
            <a:ext uri="{FF2B5EF4-FFF2-40B4-BE49-F238E27FC236}">
              <a16:creationId xmlns:a16="http://schemas.microsoft.com/office/drawing/2014/main" id="{00000000-0008-0000-0300-00002F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45</xdr:row>
      <xdr:rowOff>33867</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100233"/>
          <a:ext cx="0" cy="16488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124883</xdr:rowOff>
    </xdr:from>
    <xdr:to>
      <xdr:col>23</xdr:col>
      <xdr:colOff>133350</xdr:colOff>
      <xdr:row>44</xdr:row>
      <xdr:rowOff>124883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6686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82144</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124883</xdr:rowOff>
    </xdr:from>
    <xdr:to>
      <xdr:col>19</xdr:col>
      <xdr:colOff>133350</xdr:colOff>
      <xdr:row>44</xdr:row>
      <xdr:rowOff>124883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668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124883</xdr:rowOff>
    </xdr:from>
    <xdr:to>
      <xdr:col>15</xdr:col>
      <xdr:colOff>82550</xdr:colOff>
      <xdr:row>44</xdr:row>
      <xdr:rowOff>165100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2336800" y="76686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105833</xdr:rowOff>
    </xdr:from>
    <xdr:to>
      <xdr:col>15</xdr:col>
      <xdr:colOff>133350</xdr:colOff>
      <xdr:row>42</xdr:row>
      <xdr:rowOff>35983</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46160</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165100</xdr:rowOff>
    </xdr:from>
    <xdr:to>
      <xdr:col>11</xdr:col>
      <xdr:colOff>31750</xdr:colOff>
      <xdr:row>45</xdr:row>
      <xdr:rowOff>74083</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1447800" y="77089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74083</xdr:rowOff>
    </xdr:from>
    <xdr:to>
      <xdr:col>23</xdr:col>
      <xdr:colOff>184150</xdr:colOff>
      <xdr:row>45</xdr:row>
      <xdr:rowOff>4233</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141410</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51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74083</xdr:rowOff>
    </xdr:from>
    <xdr:to>
      <xdr:col>19</xdr:col>
      <xdr:colOff>184150</xdr:colOff>
      <xdr:row>45</xdr:row>
      <xdr:rowOff>4233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160460</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704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74083</xdr:rowOff>
    </xdr:from>
    <xdr:to>
      <xdr:col>15</xdr:col>
      <xdr:colOff>133350</xdr:colOff>
      <xdr:row>45</xdr:row>
      <xdr:rowOff>4233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160460</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114300</xdr:rowOff>
    </xdr:from>
    <xdr:to>
      <xdr:col>11</xdr:col>
      <xdr:colOff>82550</xdr:colOff>
      <xdr:row>45</xdr:row>
      <xdr:rowOff>44450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29227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45</xdr:row>
      <xdr:rowOff>23283</xdr:rowOff>
    </xdr:from>
    <xdr:to>
      <xdr:col>7</xdr:col>
      <xdr:colOff>31750</xdr:colOff>
      <xdr:row>45</xdr:row>
      <xdr:rowOff>124883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73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109660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824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分母となる「経常的な歳入の一般財源」は、平成２６年度以降は臨時財政対策債が減少しており、平成２９年度以降はさらに小・中学校における教職員の給与負担の政令指定都市への移譲により普通交付税が減少したことなどから減少している。令和元年度については、企業収益の改善傾向による法人二税の増加に伴い地方税が増加となった一方、基準財政収入額の伸びに伴い臨時財政対策債の発行額が減少したことなどにより、約２３億円の減となってい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分子となる「経常的な歳出に充当した一般財源」は、時間外勤務手当の減等により人件費が減少した一方、社会保障の充実などに係る経費が増加したことなどにより、約４４億円の増となった。</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これにより、令和元年度の経常収支比率は対前年度比で１．６％悪化し、９８．４％となった。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今後も歳出削減等の取組を継続し、持続可能な財政運営に努める。</a:t>
          </a:r>
        </a:p>
      </xdr:txBody>
    </xdr:sp>
    <xdr:clientData/>
  </xdr:twoCellAnchor>
  <xdr:oneCellAnchor>
    <xdr:from>
      <xdr:col>3</xdr:col>
      <xdr:colOff>95250</xdr:colOff>
      <xdr:row>54</xdr:row>
      <xdr:rowOff>139700</xdr:rowOff>
    </xdr:from>
    <xdr:ext cx="298543" cy="225703"/>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8" name="直線コネクタ 107">
          <a:extLst>
            <a:ext uri="{FF2B5EF4-FFF2-40B4-BE49-F238E27FC236}">
              <a16:creationId xmlns:a16="http://schemas.microsoft.com/office/drawing/2014/main" id="{00000000-0008-0000-0300-00006C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25400</xdr:rowOff>
    </xdr:from>
    <xdr:to>
      <xdr:col>23</xdr:col>
      <xdr:colOff>133350</xdr:colOff>
      <xdr:row>67</xdr:row>
      <xdr:rowOff>71967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312400"/>
          <a:ext cx="0" cy="12467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111777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25400</xdr:rowOff>
    </xdr:from>
    <xdr:to>
      <xdr:col>24</xdr:col>
      <xdr:colOff>12700</xdr:colOff>
      <xdr:row>60</xdr:row>
      <xdr:rowOff>25400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31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154517</xdr:rowOff>
    </xdr:from>
    <xdr:to>
      <xdr:col>23</xdr:col>
      <xdr:colOff>133350</xdr:colOff>
      <xdr:row>65</xdr:row>
      <xdr:rowOff>133350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955867"/>
          <a:ext cx="838200" cy="32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49335</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50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32808</xdr:rowOff>
    </xdr:from>
    <xdr:to>
      <xdr:col>23</xdr:col>
      <xdr:colOff>184150</xdr:colOff>
      <xdr:row>64</xdr:row>
      <xdr:rowOff>134408</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1005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53975</xdr:rowOff>
    </xdr:from>
    <xdr:to>
      <xdr:col>19</xdr:col>
      <xdr:colOff>133350</xdr:colOff>
      <xdr:row>63</xdr:row>
      <xdr:rowOff>154517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855325"/>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114300</xdr:rowOff>
    </xdr:from>
    <xdr:to>
      <xdr:col>19</xdr:col>
      <xdr:colOff>184150</xdr:colOff>
      <xdr:row>63</xdr:row>
      <xdr:rowOff>44450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54627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51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53975</xdr:rowOff>
    </xdr:from>
    <xdr:to>
      <xdr:col>15</xdr:col>
      <xdr:colOff>82550</xdr:colOff>
      <xdr:row>63</xdr:row>
      <xdr:rowOff>74083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8553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103717</xdr:rowOff>
    </xdr:from>
    <xdr:to>
      <xdr:col>15</xdr:col>
      <xdr:colOff>133350</xdr:colOff>
      <xdr:row>64</xdr:row>
      <xdr:rowOff>33867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18644</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99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116417</xdr:rowOff>
    </xdr:from>
    <xdr:to>
      <xdr:col>11</xdr:col>
      <xdr:colOff>31750</xdr:colOff>
      <xdr:row>63</xdr:row>
      <xdr:rowOff>74083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231967"/>
          <a:ext cx="889000" cy="64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113242</xdr:rowOff>
    </xdr:from>
    <xdr:to>
      <xdr:col>11</xdr:col>
      <xdr:colOff>82550</xdr:colOff>
      <xdr:row>65</xdr:row>
      <xdr:rowOff>43392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108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28169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117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3175</xdr:rowOff>
    </xdr:from>
    <xdr:to>
      <xdr:col>7</xdr:col>
      <xdr:colOff>31750</xdr:colOff>
      <xdr:row>63</xdr:row>
      <xdr:rowOff>104775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89552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82550</xdr:rowOff>
    </xdr:from>
    <xdr:to>
      <xdr:col>23</xdr:col>
      <xdr:colOff>184150</xdr:colOff>
      <xdr:row>66</xdr:row>
      <xdr:rowOff>12700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54627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19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103717</xdr:rowOff>
    </xdr:from>
    <xdr:to>
      <xdr:col>19</xdr:col>
      <xdr:colOff>184150</xdr:colOff>
      <xdr:row>64</xdr:row>
      <xdr:rowOff>33867</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18644</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99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3175</xdr:rowOff>
    </xdr:from>
    <xdr:to>
      <xdr:col>15</xdr:col>
      <xdr:colOff>133350</xdr:colOff>
      <xdr:row>63</xdr:row>
      <xdr:rowOff>104775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114952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23283</xdr:rowOff>
    </xdr:from>
    <xdr:to>
      <xdr:col>11</xdr:col>
      <xdr:colOff>82550</xdr:colOff>
      <xdr:row>63</xdr:row>
      <xdr:rowOff>124883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135060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59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65617</xdr:rowOff>
    </xdr:from>
    <xdr:to>
      <xdr:col>7</xdr:col>
      <xdr:colOff>31750</xdr:colOff>
      <xdr:row>59</xdr:row>
      <xdr:rowOff>167217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18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5944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995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人口１人当たり人件費は、岡山県行財政構造改革大綱２００８に基づく給与カットが終了した平成２５年度以降は増加傾向となっていたが、平成２９年度に県費負担教職員の権限移譲などにより大幅に減少している。令和元年度は時間外勤務手当の減などにより決算額合計で約１億円の減となった。</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また、物件費についても、豪雨災害関連経費の減などにより、決算額合計で約１３億円の減となった。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人口１人当たり人件費・物件費等決算額は、グループ内平均を上回る水準となっており、職員数の適正化や適切な給与決定、及び経費の縮減に努める。</a:t>
          </a:r>
        </a:p>
      </xdr:txBody>
    </xdr:sp>
    <xdr:clientData/>
  </xdr:twoCellAnchor>
  <xdr:oneCellAnchor>
    <xdr:from>
      <xdr:col>3</xdr:col>
      <xdr:colOff>95250</xdr:colOff>
      <xdr:row>77</xdr:row>
      <xdr:rowOff>6350</xdr:rowOff>
    </xdr:from>
    <xdr:ext cx="349839" cy="22570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9" name="直線コネクタ 168">
          <a:extLst>
            <a:ext uri="{FF2B5EF4-FFF2-40B4-BE49-F238E27FC236}">
              <a16:creationId xmlns:a16="http://schemas.microsoft.com/office/drawing/2014/main" id="{00000000-0008-0000-0300-0000A9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85806</xdr:rowOff>
    </xdr:from>
    <xdr:to>
      <xdr:col>23</xdr:col>
      <xdr:colOff>133350</xdr:colOff>
      <xdr:row>88</xdr:row>
      <xdr:rowOff>137621</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801806"/>
          <a:ext cx="0" cy="14234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109698</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197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137621</xdr:rowOff>
    </xdr:from>
    <xdr:to>
      <xdr:col>24</xdr:col>
      <xdr:colOff>12700</xdr:colOff>
      <xdr:row>88</xdr:row>
      <xdr:rowOff>137621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225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733</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545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85806</xdr:rowOff>
    </xdr:from>
    <xdr:to>
      <xdr:col>24</xdr:col>
      <xdr:colOff>12700</xdr:colOff>
      <xdr:row>80</xdr:row>
      <xdr:rowOff>85806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801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96371</xdr:rowOff>
    </xdr:from>
    <xdr:to>
      <xdr:col>23</xdr:col>
      <xdr:colOff>133350</xdr:colOff>
      <xdr:row>84</xdr:row>
      <xdr:rowOff>116760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114800" y="14498171"/>
          <a:ext cx="838200" cy="20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140989</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40284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124462</xdr:rowOff>
    </xdr:from>
    <xdr:to>
      <xdr:col>23</xdr:col>
      <xdr:colOff>184150</xdr:colOff>
      <xdr:row>83</xdr:row>
      <xdr:rowOff>54612</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183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67535</xdr:rowOff>
    </xdr:from>
    <xdr:to>
      <xdr:col>19</xdr:col>
      <xdr:colOff>133350</xdr:colOff>
      <xdr:row>84</xdr:row>
      <xdr:rowOff>116760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469335"/>
          <a:ext cx="8890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118470</xdr:rowOff>
    </xdr:from>
    <xdr:to>
      <xdr:col>19</xdr:col>
      <xdr:colOff>184150</xdr:colOff>
      <xdr:row>83</xdr:row>
      <xdr:rowOff>48620</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417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58797</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946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67535</xdr:rowOff>
    </xdr:from>
    <xdr:to>
      <xdr:col>15</xdr:col>
      <xdr:colOff>82550</xdr:colOff>
      <xdr:row>85</xdr:row>
      <xdr:rowOff>83496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2336800" y="14469335"/>
          <a:ext cx="889000" cy="18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115252</xdr:rowOff>
    </xdr:from>
    <xdr:to>
      <xdr:col>15</xdr:col>
      <xdr:colOff>133350</xdr:colOff>
      <xdr:row>83</xdr:row>
      <xdr:rowOff>45402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4174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55579</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943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74554</xdr:rowOff>
    </xdr:from>
    <xdr:to>
      <xdr:col>11</xdr:col>
      <xdr:colOff>31750</xdr:colOff>
      <xdr:row>85</xdr:row>
      <xdr:rowOff>83496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1447800" y="14647804"/>
          <a:ext cx="889000" cy="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69909</xdr:rowOff>
    </xdr:from>
    <xdr:to>
      <xdr:col>11</xdr:col>
      <xdr:colOff>82550</xdr:colOff>
      <xdr:row>84</xdr:row>
      <xdr:rowOff>59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4300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10236</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06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68340</xdr:rowOff>
    </xdr:from>
    <xdr:to>
      <xdr:col>7</xdr:col>
      <xdr:colOff>31750</xdr:colOff>
      <xdr:row>83</xdr:row>
      <xdr:rowOff>169940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429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8667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4067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45571</xdr:rowOff>
    </xdr:from>
    <xdr:to>
      <xdr:col>23</xdr:col>
      <xdr:colOff>184150</xdr:colOff>
      <xdr:row>84</xdr:row>
      <xdr:rowOff>147171</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44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17648</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441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65960</xdr:rowOff>
    </xdr:from>
    <xdr:to>
      <xdr:col>19</xdr:col>
      <xdr:colOff>184150</xdr:colOff>
      <xdr:row>84</xdr:row>
      <xdr:rowOff>167560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446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152337</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554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16735</xdr:rowOff>
    </xdr:from>
    <xdr:to>
      <xdr:col>15</xdr:col>
      <xdr:colOff>133350</xdr:colOff>
      <xdr:row>84</xdr:row>
      <xdr:rowOff>118335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441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103112</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504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32696</xdr:rowOff>
    </xdr:from>
    <xdr:to>
      <xdr:col>11</xdr:col>
      <xdr:colOff>82550</xdr:colOff>
      <xdr:row>85</xdr:row>
      <xdr:rowOff>134296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460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119073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46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23754</xdr:rowOff>
    </xdr:from>
    <xdr:to>
      <xdr:col>7</xdr:col>
      <xdr:colOff>31750</xdr:colOff>
      <xdr:row>85</xdr:row>
      <xdr:rowOff>125354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459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110131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468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平成２４年度は給与改定・臨時特例法による国家公務員給与の減額措置のため、本県だけでなく、グループ平均をみても、ラスパイレス指数は高くなっていたが、近年は１００前後で推移している。</a:t>
          </a:r>
        </a:p>
        <a:p>
          <a:r>
            <a:rPr kumimoji="1" lang="ja-JP" altLang="en-US" sz="1000">
              <a:latin typeface="ＭＳ Ｐゴシック" panose="020B0600070205080204" pitchFamily="50" charset="-128"/>
              <a:ea typeface="ＭＳ Ｐゴシック" panose="020B0600070205080204" pitchFamily="50" charset="-128"/>
            </a:rPr>
            <a:t>　今後も、国や他の地方公共団体、民間との均衡原則等に基づき適切な給与決定を行う。</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88</xdr:row>
      <xdr:rowOff>120650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961534"/>
          <a:ext cx="0" cy="1246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93134</xdr:rowOff>
    </xdr:from>
    <xdr:to>
      <xdr:col>81</xdr:col>
      <xdr:colOff>44450</xdr:colOff>
      <xdr:row>83</xdr:row>
      <xdr:rowOff>133350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432348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40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93134</xdr:rowOff>
    </xdr:from>
    <xdr:to>
      <xdr:col>77</xdr:col>
      <xdr:colOff>44450</xdr:colOff>
      <xdr:row>84</xdr:row>
      <xdr:rowOff>42334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290800" y="1432348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82550</xdr:rowOff>
    </xdr:from>
    <xdr:to>
      <xdr:col>77</xdr:col>
      <xdr:colOff>95250</xdr:colOff>
      <xdr:row>84</xdr:row>
      <xdr:rowOff>12700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168927</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39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2116</xdr:rowOff>
    </xdr:from>
    <xdr:to>
      <xdr:col>72</xdr:col>
      <xdr:colOff>203200</xdr:colOff>
      <xdr:row>84</xdr:row>
      <xdr:rowOff>42334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44039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162984</xdr:rowOff>
    </xdr:from>
    <xdr:to>
      <xdr:col>73</xdr:col>
      <xdr:colOff>44450</xdr:colOff>
      <xdr:row>84</xdr:row>
      <xdr:rowOff>93134</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103311</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93134</xdr:rowOff>
    </xdr:from>
    <xdr:to>
      <xdr:col>68</xdr:col>
      <xdr:colOff>152400</xdr:colOff>
      <xdr:row>84</xdr:row>
      <xdr:rowOff>2116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432348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99077</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15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42334</xdr:rowOff>
    </xdr:from>
    <xdr:to>
      <xdr:col>77</xdr:col>
      <xdr:colOff>95250</xdr:colOff>
      <xdr:row>83</xdr:row>
      <xdr:rowOff>143934</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154111</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404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162984</xdr:rowOff>
    </xdr:from>
    <xdr:to>
      <xdr:col>73</xdr:col>
      <xdr:colOff>44450</xdr:colOff>
      <xdr:row>84</xdr:row>
      <xdr:rowOff>93134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77911</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479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122766</xdr:rowOff>
    </xdr:from>
    <xdr:to>
      <xdr:col>68</xdr:col>
      <xdr:colOff>203200</xdr:colOff>
      <xdr:row>84</xdr:row>
      <xdr:rowOff>52916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63093</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12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42334</xdr:rowOff>
    </xdr:from>
    <xdr:to>
      <xdr:col>64</xdr:col>
      <xdr:colOff>152400</xdr:colOff>
      <xdr:row>83</xdr:row>
      <xdr:rowOff>143934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154111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04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[1,066.81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岡山県行財政構造改革大綱２００８に基づき、最も効率的・効果的に事務事業を行うことが出来るスリムな組織体制を構築するため、平成２０年の総定員に対して、平成２７年４月までに１，２３３人の削減を目標として取り組んでおり、平成２６年度で実質的には目標を達成した。</a:t>
          </a:r>
        </a:p>
        <a:p>
          <a:r>
            <a:rPr kumimoji="1" lang="ja-JP" altLang="en-US" sz="1000">
              <a:latin typeface="ＭＳ Ｐゴシック" panose="020B0600070205080204" pitchFamily="50" charset="-128"/>
              <a:ea typeface="ＭＳ Ｐゴシック" panose="020B0600070205080204" pitchFamily="50" charset="-128"/>
            </a:rPr>
            <a:t>　平成２８年度からは、第４次分権一括法に基づき、小・中学校における教職員の給与負担を政令指定都市へ移譲したことから、人口１０万人当たり職員数は大きく減少している。</a:t>
          </a:r>
        </a:p>
        <a:p>
          <a:r>
            <a:rPr kumimoji="1" lang="ja-JP" altLang="en-US" sz="1000">
              <a:latin typeface="ＭＳ Ｐゴシック" panose="020B0600070205080204" pitchFamily="50" charset="-128"/>
              <a:ea typeface="ＭＳ Ｐゴシック" panose="020B0600070205080204" pitchFamily="50" charset="-128"/>
            </a:rPr>
            <a:t>　今後も引き続き職員数の適正化に努める。</a:t>
          </a:r>
        </a:p>
      </xdr:txBody>
    </xdr:sp>
    <xdr:clientData/>
  </xdr:twoCellAnchor>
  <xdr:oneCellAnchor>
    <xdr:from>
      <xdr:col>61</xdr:col>
      <xdr:colOff>6350</xdr:colOff>
      <xdr:row>54</xdr:row>
      <xdr:rowOff>139700</xdr:rowOff>
    </xdr:from>
    <xdr:ext cx="349839" cy="22570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0" name="直線コネクタ 289">
          <a:extLst>
            <a:ext uri="{FF2B5EF4-FFF2-40B4-BE49-F238E27FC236}">
              <a16:creationId xmlns:a16="http://schemas.microsoft.com/office/drawing/2014/main" id="{00000000-0008-0000-0300-00002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4" name="定員管理の状況グラフ枠">
          <a:extLst>
            <a:ext uri="{FF2B5EF4-FFF2-40B4-BE49-F238E27FC236}">
              <a16:creationId xmlns:a16="http://schemas.microsoft.com/office/drawing/2014/main" id="{00000000-0008-0000-0300-00003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165836</xdr:rowOff>
    </xdr:from>
    <xdr:to>
      <xdr:col>81</xdr:col>
      <xdr:colOff>44450</xdr:colOff>
      <xdr:row>67</xdr:row>
      <xdr:rowOff>39029</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flipV="1">
          <a:off x="17018000" y="9938486"/>
          <a:ext cx="0" cy="15876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11106</xdr:rowOff>
    </xdr:from>
    <xdr:ext cx="762000" cy="259045"/>
    <xdr:sp macro="" textlink="">
      <xdr:nvSpPr>
        <xdr:cNvPr id="306" name="定員管理の状況最小値テキスト">
          <a:extLst>
            <a:ext uri="{FF2B5EF4-FFF2-40B4-BE49-F238E27FC236}">
              <a16:creationId xmlns:a16="http://schemas.microsoft.com/office/drawing/2014/main" id="{00000000-0008-0000-0300-000032010000}"/>
            </a:ext>
          </a:extLst>
        </xdr:cNvPr>
        <xdr:cNvSpPr txBox="1"/>
      </xdr:nvSpPr>
      <xdr:spPr>
        <a:xfrm>
          <a:off x="17106900" y="1149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39029</xdr:rowOff>
    </xdr:from>
    <xdr:to>
      <xdr:col>81</xdr:col>
      <xdr:colOff>133350</xdr:colOff>
      <xdr:row>67</xdr:row>
      <xdr:rowOff>39029</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6929100" y="1152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80763</xdr:rowOff>
    </xdr:from>
    <xdr:ext cx="762000" cy="259045"/>
    <xdr:sp macro="" textlink="">
      <xdr:nvSpPr>
        <xdr:cNvPr id="308" name="定員管理の状況最大値テキスト">
          <a:extLst>
            <a:ext uri="{FF2B5EF4-FFF2-40B4-BE49-F238E27FC236}">
              <a16:creationId xmlns:a16="http://schemas.microsoft.com/office/drawing/2014/main" id="{00000000-0008-0000-0300-000034010000}"/>
            </a:ext>
          </a:extLst>
        </xdr:cNvPr>
        <xdr:cNvSpPr txBox="1"/>
      </xdr:nvSpPr>
      <xdr:spPr>
        <a:xfrm>
          <a:off x="17106900" y="9681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165836</xdr:rowOff>
    </xdr:from>
    <xdr:to>
      <xdr:col>81</xdr:col>
      <xdr:colOff>133350</xdr:colOff>
      <xdr:row>57</xdr:row>
      <xdr:rowOff>165836</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6929100" y="9938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79030</xdr:rowOff>
    </xdr:from>
    <xdr:to>
      <xdr:col>81</xdr:col>
      <xdr:colOff>44450</xdr:colOff>
      <xdr:row>63</xdr:row>
      <xdr:rowOff>127994</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179800" y="10880380"/>
          <a:ext cx="838200" cy="4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87379</xdr:rowOff>
    </xdr:from>
    <xdr:ext cx="762000" cy="259045"/>
    <xdr:sp macro="" textlink="">
      <xdr:nvSpPr>
        <xdr:cNvPr id="311" name="定員管理の状況平均値テキスト">
          <a:extLst>
            <a:ext uri="{FF2B5EF4-FFF2-40B4-BE49-F238E27FC236}">
              <a16:creationId xmlns:a16="http://schemas.microsoft.com/office/drawing/2014/main" id="{00000000-0008-0000-0300-000037010000}"/>
            </a:ext>
          </a:extLst>
        </xdr:cNvPr>
        <xdr:cNvSpPr txBox="1"/>
      </xdr:nvSpPr>
      <xdr:spPr>
        <a:xfrm>
          <a:off x="17106900" y="10374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70852</xdr:rowOff>
    </xdr:from>
    <xdr:to>
      <xdr:col>81</xdr:col>
      <xdr:colOff>95250</xdr:colOff>
      <xdr:row>62</xdr:row>
      <xdr:rowOff>1002</xdr:rowOff>
    </xdr:to>
    <xdr:sp macro="" textlink="">
      <xdr:nvSpPr>
        <xdr:cNvPr id="312" name="フローチャート: 判断 311">
          <a:extLst>
            <a:ext uri="{FF2B5EF4-FFF2-40B4-BE49-F238E27FC236}">
              <a16:creationId xmlns:a16="http://schemas.microsoft.com/office/drawing/2014/main" id="{00000000-0008-0000-0300-000038010000}"/>
            </a:ext>
          </a:extLst>
        </xdr:cNvPr>
        <xdr:cNvSpPr/>
      </xdr:nvSpPr>
      <xdr:spPr>
        <a:xfrm>
          <a:off x="16967200" y="1052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61475</xdr:rowOff>
    </xdr:from>
    <xdr:to>
      <xdr:col>77</xdr:col>
      <xdr:colOff>44450</xdr:colOff>
      <xdr:row>63</xdr:row>
      <xdr:rowOff>79030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5290800" y="10862825"/>
          <a:ext cx="889000" cy="1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42258</xdr:rowOff>
    </xdr:from>
    <xdr:to>
      <xdr:col>77</xdr:col>
      <xdr:colOff>95250</xdr:colOff>
      <xdr:row>61</xdr:row>
      <xdr:rowOff>143858</xdr:rowOff>
    </xdr:to>
    <xdr:sp macro="" textlink="">
      <xdr:nvSpPr>
        <xdr:cNvPr id="314" name="フローチャート: 判断 313">
          <a:extLst>
            <a:ext uri="{FF2B5EF4-FFF2-40B4-BE49-F238E27FC236}">
              <a16:creationId xmlns:a16="http://schemas.microsoft.com/office/drawing/2014/main" id="{00000000-0008-0000-0300-00003A010000}"/>
            </a:ext>
          </a:extLst>
        </xdr:cNvPr>
        <xdr:cNvSpPr/>
      </xdr:nvSpPr>
      <xdr:spPr>
        <a:xfrm>
          <a:off x="16129000" y="10500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154035</xdr:rowOff>
    </xdr:from>
    <xdr:ext cx="7366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5798800" y="10269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50778</xdr:rowOff>
    </xdr:from>
    <xdr:to>
      <xdr:col>72</xdr:col>
      <xdr:colOff>203200</xdr:colOff>
      <xdr:row>63</xdr:row>
      <xdr:rowOff>61475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4401800" y="10852128"/>
          <a:ext cx="889000" cy="10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31983</xdr:rowOff>
    </xdr:from>
    <xdr:to>
      <xdr:col>73</xdr:col>
      <xdr:colOff>44450</xdr:colOff>
      <xdr:row>61</xdr:row>
      <xdr:rowOff>133583</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5240000" y="10490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143760</xdr:rowOff>
    </xdr:from>
    <xdr:ext cx="7620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4909800" y="1025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50778</xdr:rowOff>
    </xdr:from>
    <xdr:to>
      <xdr:col>68</xdr:col>
      <xdr:colOff>152400</xdr:colOff>
      <xdr:row>65</xdr:row>
      <xdr:rowOff>25951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3512800" y="10852128"/>
          <a:ext cx="889000" cy="31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1860</xdr:rowOff>
    </xdr:from>
    <xdr:to>
      <xdr:col>68</xdr:col>
      <xdr:colOff>203200</xdr:colOff>
      <xdr:row>61</xdr:row>
      <xdr:rowOff>103460</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4351000" y="1046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113637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020800" y="1022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86128</xdr:rowOff>
    </xdr:from>
    <xdr:to>
      <xdr:col>64</xdr:col>
      <xdr:colOff>152400</xdr:colOff>
      <xdr:row>63</xdr:row>
      <xdr:rowOff>16278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3462000" y="1071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26455</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3131800" y="104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77194</xdr:rowOff>
    </xdr:from>
    <xdr:to>
      <xdr:col>81</xdr:col>
      <xdr:colOff>95250</xdr:colOff>
      <xdr:row>64</xdr:row>
      <xdr:rowOff>7344</xdr:rowOff>
    </xdr:to>
    <xdr:sp macro="" textlink="">
      <xdr:nvSpPr>
        <xdr:cNvPr id="329" name="楕円 328">
          <a:extLst>
            <a:ext uri="{FF2B5EF4-FFF2-40B4-BE49-F238E27FC236}">
              <a16:creationId xmlns:a16="http://schemas.microsoft.com/office/drawing/2014/main" id="{00000000-0008-0000-0300-000049010000}"/>
            </a:ext>
          </a:extLst>
        </xdr:cNvPr>
        <xdr:cNvSpPr/>
      </xdr:nvSpPr>
      <xdr:spPr>
        <a:xfrm>
          <a:off x="16967200" y="1087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49271</xdr:rowOff>
    </xdr:from>
    <xdr:ext cx="762000" cy="259045"/>
    <xdr:sp macro="" textlink="">
      <xdr:nvSpPr>
        <xdr:cNvPr id="330" name="定員管理の状況該当値テキスト">
          <a:extLst>
            <a:ext uri="{FF2B5EF4-FFF2-40B4-BE49-F238E27FC236}">
              <a16:creationId xmlns:a16="http://schemas.microsoft.com/office/drawing/2014/main" id="{00000000-0008-0000-0300-00004A010000}"/>
            </a:ext>
          </a:extLst>
        </xdr:cNvPr>
        <xdr:cNvSpPr txBox="1"/>
      </xdr:nvSpPr>
      <xdr:spPr>
        <a:xfrm>
          <a:off x="17106900" y="1085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28230</xdr:rowOff>
    </xdr:from>
    <xdr:to>
      <xdr:col>77</xdr:col>
      <xdr:colOff>95250</xdr:colOff>
      <xdr:row>63</xdr:row>
      <xdr:rowOff>129830</xdr:rowOff>
    </xdr:to>
    <xdr:sp macro="" textlink="">
      <xdr:nvSpPr>
        <xdr:cNvPr id="331" name="楕円 330">
          <a:extLst>
            <a:ext uri="{FF2B5EF4-FFF2-40B4-BE49-F238E27FC236}">
              <a16:creationId xmlns:a16="http://schemas.microsoft.com/office/drawing/2014/main" id="{00000000-0008-0000-0300-00004B010000}"/>
            </a:ext>
          </a:extLst>
        </xdr:cNvPr>
        <xdr:cNvSpPr/>
      </xdr:nvSpPr>
      <xdr:spPr>
        <a:xfrm>
          <a:off x="16129000" y="108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114607</xdr:rowOff>
    </xdr:from>
    <xdr:ext cx="7366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798800" y="10915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10675</xdr:rowOff>
    </xdr:from>
    <xdr:to>
      <xdr:col>73</xdr:col>
      <xdr:colOff>44450</xdr:colOff>
      <xdr:row>63</xdr:row>
      <xdr:rowOff>112275</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5240000" y="1081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97052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898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171428</xdr:rowOff>
    </xdr:from>
    <xdr:to>
      <xdr:col>68</xdr:col>
      <xdr:colOff>203200</xdr:colOff>
      <xdr:row>63</xdr:row>
      <xdr:rowOff>101578</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4351000" y="1080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86355</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020800" y="108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146601</xdr:rowOff>
    </xdr:from>
    <xdr:to>
      <xdr:col>64</xdr:col>
      <xdr:colOff>152400</xdr:colOff>
      <xdr:row>65</xdr:row>
      <xdr:rowOff>76751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3462000" y="1111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61528</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131800" y="11205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9" name="正方形/長方形 338">
          <a:extLst>
            <a:ext uri="{FF2B5EF4-FFF2-40B4-BE49-F238E27FC236}">
              <a16:creationId xmlns:a16="http://schemas.microsoft.com/office/drawing/2014/main" id="{00000000-0008-0000-0300-00005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令和元年度は前年度と比較して０．３％悪化している。要因としては、県費負担教職員の給与負担を政令指定都市へ移譲した影響により個人県民税等が減少する前の平成２８年度が算定から外れ、個人県民税等が減少した後の平成２９年度から令和元年度までの３か年で算定することとなったことが挙げられ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今後も、財政規律を守った持続可能な財政運営を進めるとともに、岡山県行財政経営指針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において目標としている臨時財政対策債を除く実質プライマリーバランスの黒字の維持に努める。</a:t>
          </a:r>
        </a:p>
      </xdr:txBody>
    </xdr:sp>
    <xdr:clientData/>
  </xdr:twoCellAnchor>
  <xdr:oneCellAnchor>
    <xdr:from>
      <xdr:col>61</xdr:col>
      <xdr:colOff>6350</xdr:colOff>
      <xdr:row>32</xdr:row>
      <xdr:rowOff>101600</xdr:rowOff>
    </xdr:from>
    <xdr:ext cx="298543" cy="22570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1" name="直線コネクタ 350">
          <a:extLst>
            <a:ext uri="{FF2B5EF4-FFF2-40B4-BE49-F238E27FC236}">
              <a16:creationId xmlns:a16="http://schemas.microsoft.com/office/drawing/2014/main" id="{00000000-0008-0000-0300-00005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53" name="直線コネクタ 352">
          <a:extLst>
            <a:ext uri="{FF2B5EF4-FFF2-40B4-BE49-F238E27FC236}">
              <a16:creationId xmlns:a16="http://schemas.microsoft.com/office/drawing/2014/main" id="{00000000-0008-0000-0300-000061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55" name="直線コネクタ 354">
          <a:extLst>
            <a:ext uri="{FF2B5EF4-FFF2-40B4-BE49-F238E27FC236}">
              <a16:creationId xmlns:a16="http://schemas.microsoft.com/office/drawing/2014/main" id="{00000000-0008-0000-0300-000063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67" name="公債費負担の状況グラフ枠">
          <a:extLst>
            <a:ext uri="{FF2B5EF4-FFF2-40B4-BE49-F238E27FC236}">
              <a16:creationId xmlns:a16="http://schemas.microsoft.com/office/drawing/2014/main" id="{00000000-0008-0000-0300-00006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54428</xdr:rowOff>
    </xdr:from>
    <xdr:to>
      <xdr:col>81</xdr:col>
      <xdr:colOff>44450</xdr:colOff>
      <xdr:row>45</xdr:row>
      <xdr:rowOff>10885</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flipV="1">
          <a:off x="17018000" y="6226628"/>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154412</xdr:rowOff>
    </xdr:from>
    <xdr:ext cx="762000" cy="259045"/>
    <xdr:sp macro="" textlink="">
      <xdr:nvSpPr>
        <xdr:cNvPr id="369" name="公債費負担の状況最小値テキスト">
          <a:extLst>
            <a:ext uri="{FF2B5EF4-FFF2-40B4-BE49-F238E27FC236}">
              <a16:creationId xmlns:a16="http://schemas.microsoft.com/office/drawing/2014/main" id="{00000000-0008-0000-0300-000071010000}"/>
            </a:ext>
          </a:extLst>
        </xdr:cNvPr>
        <xdr:cNvSpPr txBox="1"/>
      </xdr:nvSpPr>
      <xdr:spPr>
        <a:xfrm>
          <a:off x="17106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10885</xdr:rowOff>
    </xdr:from>
    <xdr:to>
      <xdr:col>81</xdr:col>
      <xdr:colOff>133350</xdr:colOff>
      <xdr:row>45</xdr:row>
      <xdr:rowOff>10885</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6929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140805</xdr:rowOff>
    </xdr:from>
    <xdr:ext cx="762000" cy="259045"/>
    <xdr:sp macro="" textlink="">
      <xdr:nvSpPr>
        <xdr:cNvPr id="371" name="公債費負担の状況最大値テキスト">
          <a:extLst>
            <a:ext uri="{FF2B5EF4-FFF2-40B4-BE49-F238E27FC236}">
              <a16:creationId xmlns:a16="http://schemas.microsoft.com/office/drawing/2014/main" id="{00000000-0008-0000-0300-000073010000}"/>
            </a:ext>
          </a:extLst>
        </xdr:cNvPr>
        <xdr:cNvSpPr txBox="1"/>
      </xdr:nvSpPr>
      <xdr:spPr>
        <a:xfrm>
          <a:off x="17106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54428</xdr:rowOff>
    </xdr:from>
    <xdr:to>
      <xdr:col>81</xdr:col>
      <xdr:colOff>133350</xdr:colOff>
      <xdr:row>36</xdr:row>
      <xdr:rowOff>54428</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161472</xdr:rowOff>
    </xdr:from>
    <xdr:to>
      <xdr:col>81</xdr:col>
      <xdr:colOff>44450</xdr:colOff>
      <xdr:row>41</xdr:row>
      <xdr:rowOff>41728</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179800" y="7019472"/>
          <a:ext cx="83820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31949</xdr:rowOff>
    </xdr:from>
    <xdr:ext cx="762000" cy="259045"/>
    <xdr:sp macro="" textlink="">
      <xdr:nvSpPr>
        <xdr:cNvPr id="374" name="公債費負担の状況平均値テキスト">
          <a:extLst>
            <a:ext uri="{FF2B5EF4-FFF2-40B4-BE49-F238E27FC236}">
              <a16:creationId xmlns:a16="http://schemas.microsoft.com/office/drawing/2014/main" id="{00000000-0008-0000-0300-000076010000}"/>
            </a:ext>
          </a:extLst>
        </xdr:cNvPr>
        <xdr:cNvSpPr txBox="1"/>
      </xdr:nvSpPr>
      <xdr:spPr>
        <a:xfrm>
          <a:off x="17106900" y="70613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59872</xdr:rowOff>
    </xdr:from>
    <xdr:to>
      <xdr:col>81</xdr:col>
      <xdr:colOff>95250</xdr:colOff>
      <xdr:row>41</xdr:row>
      <xdr:rowOff>161472</xdr:rowOff>
    </xdr:to>
    <xdr:sp macro="" textlink="">
      <xdr:nvSpPr>
        <xdr:cNvPr id="375" name="フローチャート: 判断 374">
          <a:extLst>
            <a:ext uri="{FF2B5EF4-FFF2-40B4-BE49-F238E27FC236}">
              <a16:creationId xmlns:a16="http://schemas.microsoft.com/office/drawing/2014/main" id="{00000000-0008-0000-0300-000077010000}"/>
            </a:ext>
          </a:extLst>
        </xdr:cNvPr>
        <xdr:cNvSpPr/>
      </xdr:nvSpPr>
      <xdr:spPr>
        <a:xfrm>
          <a:off x="169672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161472</xdr:rowOff>
    </xdr:from>
    <xdr:to>
      <xdr:col>77</xdr:col>
      <xdr:colOff>44450</xdr:colOff>
      <xdr:row>41</xdr:row>
      <xdr:rowOff>7257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5290800" y="70194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128815</xdr:rowOff>
    </xdr:from>
    <xdr:to>
      <xdr:col>77</xdr:col>
      <xdr:colOff>95250</xdr:colOff>
      <xdr:row>42</xdr:row>
      <xdr:rowOff>58965</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129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43742</xdr:rowOff>
    </xdr:from>
    <xdr:ext cx="7366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5798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7257</xdr:rowOff>
    </xdr:from>
    <xdr:to>
      <xdr:col>72</xdr:col>
      <xdr:colOff>203200</xdr:colOff>
      <xdr:row>41</xdr:row>
      <xdr:rowOff>24493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4401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42</xdr:row>
      <xdr:rowOff>26307</xdr:rowOff>
    </xdr:from>
    <xdr:to>
      <xdr:col>73</xdr:col>
      <xdr:colOff>44450</xdr:colOff>
      <xdr:row>42</xdr:row>
      <xdr:rowOff>127907</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5240000" y="722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112684</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4909800" y="73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24493</xdr:rowOff>
    </xdr:from>
    <xdr:to>
      <xdr:col>68</xdr:col>
      <xdr:colOff>152400</xdr:colOff>
      <xdr:row>41</xdr:row>
      <xdr:rowOff>145143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3512800" y="705394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129722</xdr:rowOff>
    </xdr:from>
    <xdr:to>
      <xdr:col>68</xdr:col>
      <xdr:colOff>203200</xdr:colOff>
      <xdr:row>43</xdr:row>
      <xdr:rowOff>59872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4351000" y="7330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44649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020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78922</xdr:rowOff>
    </xdr:from>
    <xdr:to>
      <xdr:col>64</xdr:col>
      <xdr:colOff>152400</xdr:colOff>
      <xdr:row>44</xdr:row>
      <xdr:rowOff>9072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3462000" y="745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165299</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3131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162378</xdr:rowOff>
    </xdr:from>
    <xdr:to>
      <xdr:col>81</xdr:col>
      <xdr:colOff>95250</xdr:colOff>
      <xdr:row>41</xdr:row>
      <xdr:rowOff>92528</xdr:rowOff>
    </xdr:to>
    <xdr:sp macro="" textlink="">
      <xdr:nvSpPr>
        <xdr:cNvPr id="392" name="楕円 391">
          <a:extLst>
            <a:ext uri="{FF2B5EF4-FFF2-40B4-BE49-F238E27FC236}">
              <a16:creationId xmlns:a16="http://schemas.microsoft.com/office/drawing/2014/main" id="{00000000-0008-0000-0300-000088010000}"/>
            </a:ext>
          </a:extLst>
        </xdr:cNvPr>
        <xdr:cNvSpPr/>
      </xdr:nvSpPr>
      <xdr:spPr>
        <a:xfrm>
          <a:off x="169672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7455</xdr:rowOff>
    </xdr:from>
    <xdr:ext cx="762000" cy="259045"/>
    <xdr:sp macro="" textlink="">
      <xdr:nvSpPr>
        <xdr:cNvPr id="393" name="公債費負担の状況該当値テキスト">
          <a:extLst>
            <a:ext uri="{FF2B5EF4-FFF2-40B4-BE49-F238E27FC236}">
              <a16:creationId xmlns:a16="http://schemas.microsoft.com/office/drawing/2014/main" id="{00000000-0008-0000-0300-000089010000}"/>
            </a:ext>
          </a:extLst>
        </xdr:cNvPr>
        <xdr:cNvSpPr txBox="1"/>
      </xdr:nvSpPr>
      <xdr:spPr>
        <a:xfrm>
          <a:off x="17106900" y="686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110672</xdr:rowOff>
    </xdr:from>
    <xdr:to>
      <xdr:col>77</xdr:col>
      <xdr:colOff>95250</xdr:colOff>
      <xdr:row>41</xdr:row>
      <xdr:rowOff>40822</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129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50999</xdr:rowOff>
    </xdr:from>
    <xdr:ext cx="7366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798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127907</xdr:rowOff>
    </xdr:from>
    <xdr:to>
      <xdr:col>73</xdr:col>
      <xdr:colOff>44450</xdr:colOff>
      <xdr:row>41</xdr:row>
      <xdr:rowOff>58057</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5240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68234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145143</xdr:rowOff>
    </xdr:from>
    <xdr:to>
      <xdr:col>68</xdr:col>
      <xdr:colOff>203200</xdr:colOff>
      <xdr:row>41</xdr:row>
      <xdr:rowOff>75293</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4351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85470</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020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94343</xdr:rowOff>
    </xdr:from>
    <xdr:to>
      <xdr:col>64</xdr:col>
      <xdr:colOff>152400</xdr:colOff>
      <xdr:row>42</xdr:row>
      <xdr:rowOff>24493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3462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34670</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131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2" name="正方形/長方形 401">
          <a:extLst>
            <a:ext uri="{FF2B5EF4-FFF2-40B4-BE49-F238E27FC236}">
              <a16:creationId xmlns:a16="http://schemas.microsoft.com/office/drawing/2014/main" id="{00000000-0008-0000-0300-00009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令和元年度は前年度と比較して１．８％改善している。要因としては、分譲地売払収入が増加した影響により、公営企業債の償還に係る一般会計等の負担見込額が減少したことが挙げられる。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において、将来負担比率が全国平均値を下回ることを目標としており、今後も継続して地方債残高の縮減を図るとともに、歳入確保に向けた取り組みを継続する。</a:t>
          </a:r>
        </a:p>
      </xdr:txBody>
    </xdr:sp>
    <xdr:clientData/>
  </xdr:twoCellAnchor>
  <xdr:oneCellAnchor>
    <xdr:from>
      <xdr:col>61</xdr:col>
      <xdr:colOff>6350</xdr:colOff>
      <xdr:row>10</xdr:row>
      <xdr:rowOff>63500</xdr:rowOff>
    </xdr:from>
    <xdr:ext cx="298543" cy="22570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4" name="直線コネクタ 413">
          <a:extLst>
            <a:ext uri="{FF2B5EF4-FFF2-40B4-BE49-F238E27FC236}">
              <a16:creationId xmlns:a16="http://schemas.microsoft.com/office/drawing/2014/main" id="{00000000-0008-0000-0300-00009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6" name="直線コネクタ 415">
          <a:extLst>
            <a:ext uri="{FF2B5EF4-FFF2-40B4-BE49-F238E27FC236}">
              <a16:creationId xmlns:a16="http://schemas.microsoft.com/office/drawing/2014/main" id="{00000000-0008-0000-0300-0000A0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10</xdr:row>
      <xdr:rowOff>111777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18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a:extLst>
            <a:ext uri="{FF2B5EF4-FFF2-40B4-BE49-F238E27FC236}">
              <a16:creationId xmlns:a16="http://schemas.microsoft.com/office/drawing/2014/main" id="{00000000-0008-0000-0300-0000A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67208</xdr:rowOff>
    </xdr:from>
    <xdr:to>
      <xdr:col>81</xdr:col>
      <xdr:colOff>44450</xdr:colOff>
      <xdr:row>21</xdr:row>
      <xdr:rowOff>3099</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flipV="1">
          <a:off x="17018000" y="2467508"/>
          <a:ext cx="0" cy="1136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146626</xdr:rowOff>
    </xdr:from>
    <xdr:ext cx="762000" cy="259045"/>
    <xdr:sp macro="" textlink="">
      <xdr:nvSpPr>
        <xdr:cNvPr id="428" name="将来負担の状況最小値テキスト">
          <a:extLst>
            <a:ext uri="{FF2B5EF4-FFF2-40B4-BE49-F238E27FC236}">
              <a16:creationId xmlns:a16="http://schemas.microsoft.com/office/drawing/2014/main" id="{00000000-0008-0000-0300-0000AC010000}"/>
            </a:ext>
          </a:extLst>
        </xdr:cNvPr>
        <xdr:cNvSpPr txBox="1"/>
      </xdr:nvSpPr>
      <xdr:spPr>
        <a:xfrm>
          <a:off x="17106900" y="3575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3099</xdr:rowOff>
    </xdr:from>
    <xdr:to>
      <xdr:col>81</xdr:col>
      <xdr:colOff>133350</xdr:colOff>
      <xdr:row>21</xdr:row>
      <xdr:rowOff>3099</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6929100" y="3603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153585</xdr:rowOff>
    </xdr:from>
    <xdr:ext cx="762000" cy="259045"/>
    <xdr:sp macro="" textlink="">
      <xdr:nvSpPr>
        <xdr:cNvPr id="430" name="将来負担の状況最大値テキスト">
          <a:extLst>
            <a:ext uri="{FF2B5EF4-FFF2-40B4-BE49-F238E27FC236}">
              <a16:creationId xmlns:a16="http://schemas.microsoft.com/office/drawing/2014/main" id="{00000000-0008-0000-0300-0000AE010000}"/>
            </a:ext>
          </a:extLst>
        </xdr:cNvPr>
        <xdr:cNvSpPr txBox="1"/>
      </xdr:nvSpPr>
      <xdr:spPr>
        <a:xfrm>
          <a:off x="17106900" y="2210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67208</xdr:rowOff>
    </xdr:from>
    <xdr:to>
      <xdr:col>81</xdr:col>
      <xdr:colOff>133350</xdr:colOff>
      <xdr:row>14</xdr:row>
      <xdr:rowOff>67208</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246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11811</xdr:rowOff>
    </xdr:from>
    <xdr:to>
      <xdr:col>81</xdr:col>
      <xdr:colOff>44450</xdr:colOff>
      <xdr:row>17</xdr:row>
      <xdr:rowOff>20498</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flipV="1">
          <a:off x="16179800" y="2926461"/>
          <a:ext cx="8382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125341</xdr:rowOff>
    </xdr:from>
    <xdr:ext cx="762000" cy="259045"/>
    <xdr:sp macro="" textlink="">
      <xdr:nvSpPr>
        <xdr:cNvPr id="433" name="将来負担の状況平均値テキスト">
          <a:extLst>
            <a:ext uri="{FF2B5EF4-FFF2-40B4-BE49-F238E27FC236}">
              <a16:creationId xmlns:a16="http://schemas.microsoft.com/office/drawing/2014/main" id="{00000000-0008-0000-0300-0000B1010000}"/>
            </a:ext>
          </a:extLst>
        </xdr:cNvPr>
        <xdr:cNvSpPr txBox="1"/>
      </xdr:nvSpPr>
      <xdr:spPr>
        <a:xfrm>
          <a:off x="17106900" y="26970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108814</xdr:rowOff>
    </xdr:from>
    <xdr:to>
      <xdr:col>81</xdr:col>
      <xdr:colOff>95250</xdr:colOff>
      <xdr:row>17</xdr:row>
      <xdr:rowOff>38964</xdr:rowOff>
    </xdr:to>
    <xdr:sp macro="" textlink="">
      <xdr:nvSpPr>
        <xdr:cNvPr id="434" name="フローチャート: 判断 433">
          <a:extLst>
            <a:ext uri="{FF2B5EF4-FFF2-40B4-BE49-F238E27FC236}">
              <a16:creationId xmlns:a16="http://schemas.microsoft.com/office/drawing/2014/main" id="{00000000-0008-0000-0300-0000B2010000}"/>
            </a:ext>
          </a:extLst>
        </xdr:cNvPr>
        <xdr:cNvSpPr/>
      </xdr:nvSpPr>
      <xdr:spPr>
        <a:xfrm>
          <a:off x="16967200" y="2852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20498</xdr:rowOff>
    </xdr:from>
    <xdr:to>
      <xdr:col>77</xdr:col>
      <xdr:colOff>44450</xdr:colOff>
      <xdr:row>17</xdr:row>
      <xdr:rowOff>34011</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5290800" y="2935148"/>
          <a:ext cx="889000" cy="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116535</xdr:rowOff>
    </xdr:from>
    <xdr:to>
      <xdr:col>77</xdr:col>
      <xdr:colOff>95250</xdr:colOff>
      <xdr:row>17</xdr:row>
      <xdr:rowOff>46685</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6129000" y="285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56862</xdr:rowOff>
    </xdr:from>
    <xdr:ext cx="7366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5798800" y="2628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19050</xdr:rowOff>
    </xdr:from>
    <xdr:to>
      <xdr:col>72</xdr:col>
      <xdr:colOff>203200</xdr:colOff>
      <xdr:row>17</xdr:row>
      <xdr:rowOff>34011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4401800" y="2933700"/>
          <a:ext cx="889000" cy="1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130048</xdr:rowOff>
    </xdr:from>
    <xdr:to>
      <xdr:col>73</xdr:col>
      <xdr:colOff>44450</xdr:colOff>
      <xdr:row>17</xdr:row>
      <xdr:rowOff>60198</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5240000" y="287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70375</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4909800" y="264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6985</xdr:rowOff>
    </xdr:from>
    <xdr:to>
      <xdr:col>68</xdr:col>
      <xdr:colOff>152400</xdr:colOff>
      <xdr:row>17</xdr:row>
      <xdr:rowOff>19050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3512800" y="292163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121361</xdr:rowOff>
    </xdr:from>
    <xdr:to>
      <xdr:col>68</xdr:col>
      <xdr:colOff>203200</xdr:colOff>
      <xdr:row>17</xdr:row>
      <xdr:rowOff>51511</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286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61688</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633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121844</xdr:rowOff>
    </xdr:from>
    <xdr:to>
      <xdr:col>64</xdr:col>
      <xdr:colOff>152400</xdr:colOff>
      <xdr:row>17</xdr:row>
      <xdr:rowOff>51994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286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62171</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63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132461</xdr:rowOff>
    </xdr:from>
    <xdr:to>
      <xdr:col>81</xdr:col>
      <xdr:colOff>95250</xdr:colOff>
      <xdr:row>17</xdr:row>
      <xdr:rowOff>62611</xdr:rowOff>
    </xdr:to>
    <xdr:sp macro="" textlink="">
      <xdr:nvSpPr>
        <xdr:cNvPr id="451" name="楕円 450">
          <a:extLst>
            <a:ext uri="{FF2B5EF4-FFF2-40B4-BE49-F238E27FC236}">
              <a16:creationId xmlns:a16="http://schemas.microsoft.com/office/drawing/2014/main" id="{00000000-0008-0000-0300-0000C3010000}"/>
            </a:ext>
          </a:extLst>
        </xdr:cNvPr>
        <xdr:cNvSpPr/>
      </xdr:nvSpPr>
      <xdr:spPr>
        <a:xfrm>
          <a:off x="16967200" y="287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104538</xdr:rowOff>
    </xdr:from>
    <xdr:ext cx="762000" cy="259045"/>
    <xdr:sp macro="" textlink="">
      <xdr:nvSpPr>
        <xdr:cNvPr id="452" name="将来負担の状況該当値テキスト">
          <a:extLst>
            <a:ext uri="{FF2B5EF4-FFF2-40B4-BE49-F238E27FC236}">
              <a16:creationId xmlns:a16="http://schemas.microsoft.com/office/drawing/2014/main" id="{00000000-0008-0000-0300-0000C4010000}"/>
            </a:ext>
          </a:extLst>
        </xdr:cNvPr>
        <xdr:cNvSpPr txBox="1"/>
      </xdr:nvSpPr>
      <xdr:spPr>
        <a:xfrm>
          <a:off x="17106900" y="2847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141148</xdr:rowOff>
    </xdr:from>
    <xdr:to>
      <xdr:col>77</xdr:col>
      <xdr:colOff>95250</xdr:colOff>
      <xdr:row>17</xdr:row>
      <xdr:rowOff>71298</xdr:rowOff>
    </xdr:to>
    <xdr:sp macro="" textlink="">
      <xdr:nvSpPr>
        <xdr:cNvPr id="453" name="楕円 452">
          <a:extLst>
            <a:ext uri="{FF2B5EF4-FFF2-40B4-BE49-F238E27FC236}">
              <a16:creationId xmlns:a16="http://schemas.microsoft.com/office/drawing/2014/main" id="{00000000-0008-0000-0300-0000C5010000}"/>
            </a:ext>
          </a:extLst>
        </xdr:cNvPr>
        <xdr:cNvSpPr/>
      </xdr:nvSpPr>
      <xdr:spPr>
        <a:xfrm>
          <a:off x="16129000" y="288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56075</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970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154661</xdr:rowOff>
    </xdr:from>
    <xdr:to>
      <xdr:col>73</xdr:col>
      <xdr:colOff>44450</xdr:colOff>
      <xdr:row>17</xdr:row>
      <xdr:rowOff>84811</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5240000" y="289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69588</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98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139700</xdr:rowOff>
    </xdr:from>
    <xdr:to>
      <xdr:col>68</xdr:col>
      <xdr:colOff>203200</xdr:colOff>
      <xdr:row>17</xdr:row>
      <xdr:rowOff>69850</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4351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54627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9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127635</xdr:rowOff>
    </xdr:from>
    <xdr:to>
      <xdr:col>64</xdr:col>
      <xdr:colOff>152400</xdr:colOff>
      <xdr:row>17</xdr:row>
      <xdr:rowOff>57785</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3462000" y="287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42562</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95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1,903,627
1,872,421
7,114.33
706,739,670
698,349,477
1,170,425
415,428,307
1,339,205,913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198.5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4609532"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32" name="大かっこ 31">
          <a:extLst>
            <a:ext uri="{FF2B5EF4-FFF2-40B4-BE49-F238E27FC236}">
              <a16:creationId xmlns:a16="http://schemas.microsoft.com/office/drawing/2014/main" id="{00000000-0008-0000-0400-000020000000}"/>
            </a:ext>
          </a:extLst>
        </xdr:cNvPr>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6046335"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000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24</xdr:row>
      <xdr:rowOff>139700</xdr:rowOff>
    </xdr:from>
    <xdr:ext cx="8294578" cy="259045"/>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698500" y="42545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グループ内順位及び都道府県平均は、令和元年度決算の状況である。また同一グループの団体が存在しない場合、グループ内順位を表示しない。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27</xdr:row>
      <xdr:rowOff>133350</xdr:rowOff>
    </xdr:from>
    <xdr:to>
      <xdr:col>43</xdr:col>
      <xdr:colOff>98425</xdr:colOff>
      <xdr:row>29</xdr:row>
      <xdr:rowOff>44450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28</xdr:row>
      <xdr:rowOff>152400</xdr:rowOff>
    </xdr:from>
    <xdr:to>
      <xdr:col>43</xdr:col>
      <xdr:colOff>98425</xdr:colOff>
      <xdr:row>30</xdr:row>
      <xdr:rowOff>63500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43" name="テキスト ボックス 42">
          <a:extLst>
            <a:ext uri="{FF2B5EF4-FFF2-40B4-BE49-F238E27FC236}">
              <a16:creationId xmlns:a16="http://schemas.microsoft.com/office/drawing/2014/main" id="{00000000-0008-0000-0400-00002B000000}"/>
            </a:ext>
          </a:extLst>
        </xdr:cNvPr>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行財政構造改革大綱２００８に基づき、職員数の削減、諸手当・旅費の見直し、臨時的任用職員の削減等に取り組んできた。職員数については、平成２０年の総定員に対して、平成２７年４月までに１，２３３人の削減を目標として取り組んでおり、平成２６年度で実質的には目標を達成したところであ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平成２９年度は県費負担教職員の政令指定都市への権限移譲により大幅に減少している。また、令和元年度は時間外勤務手当の減などがあったものの、前年度と同水準となった。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今後も職員数の最適化を図るとともに、適切な給与決定を行う。</a:t>
          </a:r>
        </a:p>
      </xdr:txBody>
    </xdr:sp>
    <xdr:clientData/>
  </xdr:twoCellAnchor>
  <xdr:oneCellAnchor>
    <xdr:from>
      <xdr:col>3</xdr:col>
      <xdr:colOff>123825</xdr:colOff>
      <xdr:row>29</xdr:row>
      <xdr:rowOff>107950</xdr:rowOff>
    </xdr:from>
    <xdr:ext cx="298543" cy="225703"/>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5" name="直線コネクタ 44">
          <a:extLst>
            <a:ext uri="{FF2B5EF4-FFF2-40B4-BE49-F238E27FC236}">
              <a16:creationId xmlns:a16="http://schemas.microsoft.com/office/drawing/2014/main" id="{00000000-0008-0000-0400-00002D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7" name="直線コネクタ 46">
          <a:extLst>
            <a:ext uri="{FF2B5EF4-FFF2-40B4-BE49-F238E27FC236}">
              <a16:creationId xmlns:a16="http://schemas.microsoft.com/office/drawing/2014/main" id="{00000000-0008-0000-0400-00002F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3827</xdr:rowOff>
    </xdr:from>
    <xdr:ext cx="762000" cy="259045"/>
    <xdr:sp macro="" textlink="">
      <xdr:nvSpPr>
        <xdr:cNvPr id="48" name="テキスト ボックス 47">
          <a:extLst>
            <a:ext uri="{FF2B5EF4-FFF2-40B4-BE49-F238E27FC236}">
              <a16:creationId xmlns:a16="http://schemas.microsoft.com/office/drawing/2014/main" id="{00000000-0008-0000-0400-000030000000}"/>
            </a:ext>
          </a:extLst>
        </xdr:cNvPr>
        <xdr:cNvSpPr txBox="1"/>
      </xdr:nvSpPr>
      <xdr:spPr>
        <a:xfrm>
          <a:off x="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49" name="直線コネクタ 48">
          <a:extLst>
            <a:ext uri="{FF2B5EF4-FFF2-40B4-BE49-F238E27FC236}">
              <a16:creationId xmlns:a16="http://schemas.microsoft.com/office/drawing/2014/main" id="{00000000-0008-0000-0400-000031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137177</xdr:rowOff>
    </xdr:from>
    <xdr:ext cx="762000" cy="259045"/>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1" name="直線コネクタ 50">
          <a:extLst>
            <a:ext uri="{FF2B5EF4-FFF2-40B4-BE49-F238E27FC236}">
              <a16:creationId xmlns:a16="http://schemas.microsoft.com/office/drawing/2014/main" id="{00000000-0008-0000-0400-000033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99077</xdr:rowOff>
    </xdr:from>
    <xdr:ext cx="762000" cy="259045"/>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3" name="直線コネクタ 52">
          <a:extLst>
            <a:ext uri="{FF2B5EF4-FFF2-40B4-BE49-F238E27FC236}">
              <a16:creationId xmlns:a16="http://schemas.microsoft.com/office/drawing/2014/main" id="{00000000-0008-0000-0400-000035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60977</xdr:rowOff>
    </xdr:from>
    <xdr:ext cx="762000" cy="259045"/>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5" name="直線コネクタ 54">
          <a:extLst>
            <a:ext uri="{FF2B5EF4-FFF2-40B4-BE49-F238E27FC236}">
              <a16:creationId xmlns:a16="http://schemas.microsoft.com/office/drawing/2014/main" id="{00000000-0008-0000-0400-000037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22877</xdr:rowOff>
    </xdr:from>
    <xdr:ext cx="762000" cy="259045"/>
    <xdr:sp macro="" textlink="">
      <xdr:nvSpPr>
        <xdr:cNvPr id="56" name="テキスト ボックス 55">
          <a:extLst>
            <a:ext uri="{FF2B5EF4-FFF2-40B4-BE49-F238E27FC236}">
              <a16:creationId xmlns:a16="http://schemas.microsoft.com/office/drawing/2014/main" id="{00000000-0008-0000-0400-000038000000}"/>
            </a:ext>
          </a:extLst>
        </xdr:cNvPr>
        <xdr:cNvSpPr txBox="1"/>
      </xdr:nvSpPr>
      <xdr:spPr>
        <a:xfrm>
          <a:off x="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58" name="テキスト ボックス 57">
          <a:extLst>
            <a:ext uri="{FF2B5EF4-FFF2-40B4-BE49-F238E27FC236}">
              <a16:creationId xmlns:a16="http://schemas.microsoft.com/office/drawing/2014/main" id="{00000000-0008-0000-0400-00003A000000}"/>
            </a:ext>
          </a:extLst>
        </xdr:cNvPr>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9" name="人件費グラフ枠">
          <a:extLst>
            <a:ext uri="{FF2B5EF4-FFF2-40B4-BE49-F238E27FC236}">
              <a16:creationId xmlns:a16="http://schemas.microsoft.com/office/drawing/2014/main" id="{00000000-0008-0000-0400-00003B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107950</xdr:rowOff>
    </xdr:from>
    <xdr:to>
      <xdr:col>24</xdr:col>
      <xdr:colOff>25400</xdr:colOff>
      <xdr:row>41</xdr:row>
      <xdr:rowOff>165100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flipV="1">
          <a:off x="4826000" y="57658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137177</xdr:rowOff>
    </xdr:from>
    <xdr:ext cx="762000" cy="259045"/>
    <xdr:sp macro="" textlink="">
      <xdr:nvSpPr>
        <xdr:cNvPr id="61" name="人件費最小値テキスト">
          <a:extLst>
            <a:ext uri="{FF2B5EF4-FFF2-40B4-BE49-F238E27FC236}">
              <a16:creationId xmlns:a16="http://schemas.microsoft.com/office/drawing/2014/main" id="{00000000-0008-0000-0400-00003D000000}"/>
            </a:ext>
          </a:extLst>
        </xdr:cNvPr>
        <xdr:cNvSpPr txBox="1"/>
      </xdr:nvSpPr>
      <xdr:spPr>
        <a:xfrm>
          <a:off x="4914900" y="716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165100</xdr:rowOff>
    </xdr:from>
    <xdr:to>
      <xdr:col>24</xdr:col>
      <xdr:colOff>114300</xdr:colOff>
      <xdr:row>41</xdr:row>
      <xdr:rowOff>165100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4737100" y="719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22877</xdr:rowOff>
    </xdr:from>
    <xdr:ext cx="762000" cy="259045"/>
    <xdr:sp macro="" textlink="">
      <xdr:nvSpPr>
        <xdr:cNvPr id="63" name="人件費最大値テキスト">
          <a:extLst>
            <a:ext uri="{FF2B5EF4-FFF2-40B4-BE49-F238E27FC236}">
              <a16:creationId xmlns:a16="http://schemas.microsoft.com/office/drawing/2014/main" id="{00000000-0008-0000-0400-00003F000000}"/>
            </a:ext>
          </a:extLst>
        </xdr:cNvPr>
        <xdr:cNvSpPr txBox="1"/>
      </xdr:nvSpPr>
      <xdr:spPr>
        <a:xfrm>
          <a:off x="49149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107950</xdr:rowOff>
    </xdr:from>
    <xdr:to>
      <xdr:col>24</xdr:col>
      <xdr:colOff>114300</xdr:colOff>
      <xdr:row>33</xdr:row>
      <xdr:rowOff>107950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4737100" y="576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xdr:rowOff>
    </xdr:from>
    <xdr:to>
      <xdr:col>24</xdr:col>
      <xdr:colOff>25400</xdr:colOff>
      <xdr:row>38</xdr:row>
      <xdr:rowOff>12700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3987800" y="6527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149877</xdr:rowOff>
    </xdr:from>
    <xdr:ext cx="762000" cy="259045"/>
    <xdr:sp macro="" textlink="">
      <xdr:nvSpPr>
        <xdr:cNvPr id="66" name="人件費平均値テキスト">
          <a:extLst>
            <a:ext uri="{FF2B5EF4-FFF2-40B4-BE49-F238E27FC236}">
              <a16:creationId xmlns:a16="http://schemas.microsoft.com/office/drawing/2014/main" id="{00000000-0008-0000-0400-000042000000}"/>
            </a:ext>
          </a:extLst>
        </xdr:cNvPr>
        <xdr:cNvSpPr txBox="1"/>
      </xdr:nvSpPr>
      <xdr:spPr>
        <a:xfrm>
          <a:off x="4914900" y="615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133350</xdr:rowOff>
    </xdr:from>
    <xdr:to>
      <xdr:col>24</xdr:col>
      <xdr:colOff>76200</xdr:colOff>
      <xdr:row>37</xdr:row>
      <xdr:rowOff>63500</xdr:rowOff>
    </xdr:to>
    <xdr:sp macro="" textlink="">
      <xdr:nvSpPr>
        <xdr:cNvPr id="67" name="フローチャート: 判断 66">
          <a:extLst>
            <a:ext uri="{FF2B5EF4-FFF2-40B4-BE49-F238E27FC236}">
              <a16:creationId xmlns:a16="http://schemas.microsoft.com/office/drawing/2014/main" id="{00000000-0008-0000-0400-000043000000}"/>
            </a:ext>
          </a:extLst>
        </xdr:cNvPr>
        <xdr:cNvSpPr/>
      </xdr:nvSpPr>
      <xdr:spPr>
        <a:xfrm>
          <a:off x="4775200" y="63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165100</xdr:rowOff>
    </xdr:from>
    <xdr:to>
      <xdr:col>19</xdr:col>
      <xdr:colOff>187325</xdr:colOff>
      <xdr:row>38</xdr:row>
      <xdr:rowOff>12700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098800" y="6508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133350</xdr:rowOff>
    </xdr:from>
    <xdr:to>
      <xdr:col>20</xdr:col>
      <xdr:colOff>38100</xdr:colOff>
      <xdr:row>37</xdr:row>
      <xdr:rowOff>63500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3937000" y="63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73677</xdr:rowOff>
    </xdr:from>
    <xdr:ext cx="736600" cy="259045"/>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3606800" y="607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165100</xdr:rowOff>
    </xdr:from>
    <xdr:to>
      <xdr:col>15</xdr:col>
      <xdr:colOff>98425</xdr:colOff>
      <xdr:row>41</xdr:row>
      <xdr:rowOff>107950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2209800" y="6508750"/>
          <a:ext cx="889000" cy="628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76200</xdr:rowOff>
    </xdr:from>
    <xdr:to>
      <xdr:col>15</xdr:col>
      <xdr:colOff>149225</xdr:colOff>
      <xdr:row>38</xdr:row>
      <xdr:rowOff>6350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048000" y="64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16527</xdr:rowOff>
    </xdr:from>
    <xdr:ext cx="7620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2717800" y="618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69850</xdr:rowOff>
    </xdr:from>
    <xdr:to>
      <xdr:col>11</xdr:col>
      <xdr:colOff>9525</xdr:colOff>
      <xdr:row>41</xdr:row>
      <xdr:rowOff>107950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1320800" y="692785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41</xdr:row>
      <xdr:rowOff>38100</xdr:rowOff>
    </xdr:from>
    <xdr:to>
      <xdr:col>11</xdr:col>
      <xdr:colOff>60325</xdr:colOff>
      <xdr:row>41</xdr:row>
      <xdr:rowOff>139700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2159000" y="706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149877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1828800" y="6836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133350</xdr:rowOff>
    </xdr:from>
    <xdr:to>
      <xdr:col>6</xdr:col>
      <xdr:colOff>171450</xdr:colOff>
      <xdr:row>41</xdr:row>
      <xdr:rowOff>63500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1270000" y="699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48277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939800" y="707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84" name="楕円 83">
          <a:extLst>
            <a:ext uri="{FF2B5EF4-FFF2-40B4-BE49-F238E27FC236}">
              <a16:creationId xmlns:a16="http://schemas.microsoft.com/office/drawing/2014/main" id="{00000000-0008-0000-0400-000054000000}"/>
            </a:ext>
          </a:extLst>
        </xdr:cNvPr>
        <xdr:cNvSpPr/>
      </xdr:nvSpPr>
      <xdr:spPr>
        <a:xfrm>
          <a:off x="4775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105427</xdr:rowOff>
    </xdr:from>
    <xdr:ext cx="762000" cy="259045"/>
    <xdr:sp macro="" textlink="">
      <xdr:nvSpPr>
        <xdr:cNvPr id="85" name="人件費該当値テキスト">
          <a:extLst>
            <a:ext uri="{FF2B5EF4-FFF2-40B4-BE49-F238E27FC236}">
              <a16:creationId xmlns:a16="http://schemas.microsoft.com/office/drawing/2014/main" id="{00000000-0008-0000-0400-000055000000}"/>
            </a:ext>
          </a:extLst>
        </xdr:cNvPr>
        <xdr:cNvSpPr txBox="1"/>
      </xdr:nvSpPr>
      <xdr:spPr>
        <a:xfrm>
          <a:off x="4914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86" name="楕円 85">
          <a:extLst>
            <a:ext uri="{FF2B5EF4-FFF2-40B4-BE49-F238E27FC236}">
              <a16:creationId xmlns:a16="http://schemas.microsoft.com/office/drawing/2014/main" id="{00000000-0008-0000-0400-000056000000}"/>
            </a:ext>
          </a:extLst>
        </xdr:cNvPr>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114300</xdr:rowOff>
    </xdr:from>
    <xdr:to>
      <xdr:col>15</xdr:col>
      <xdr:colOff>149225</xdr:colOff>
      <xdr:row>38</xdr:row>
      <xdr:rowOff>44450</xdr:rowOff>
    </xdr:to>
    <xdr:sp macro="" textlink="">
      <xdr:nvSpPr>
        <xdr:cNvPr id="88" name="楕円 87">
          <a:extLst>
            <a:ext uri="{FF2B5EF4-FFF2-40B4-BE49-F238E27FC236}">
              <a16:creationId xmlns:a16="http://schemas.microsoft.com/office/drawing/2014/main" id="{00000000-0008-0000-0400-000058000000}"/>
            </a:ext>
          </a:extLst>
        </xdr:cNvPr>
        <xdr:cNvSpPr/>
      </xdr:nvSpPr>
      <xdr:spPr>
        <a:xfrm>
          <a:off x="30480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29227</xdr:rowOff>
    </xdr:from>
    <xdr:ext cx="762000" cy="259045"/>
    <xdr:sp macro="" textlink="">
      <xdr:nvSpPr>
        <xdr:cNvPr id="89" name="テキスト ボックス 88">
          <a:extLst>
            <a:ext uri="{FF2B5EF4-FFF2-40B4-BE49-F238E27FC236}">
              <a16:creationId xmlns:a16="http://schemas.microsoft.com/office/drawing/2014/main" id="{00000000-0008-0000-0400-000059000000}"/>
            </a:ext>
          </a:extLst>
        </xdr:cNvPr>
        <xdr:cNvSpPr txBox="1"/>
      </xdr:nvSpPr>
      <xdr:spPr>
        <a:xfrm>
          <a:off x="2717800" y="654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57150</xdr:rowOff>
    </xdr:from>
    <xdr:to>
      <xdr:col>11</xdr:col>
      <xdr:colOff>60325</xdr:colOff>
      <xdr:row>41</xdr:row>
      <xdr:rowOff>158750</xdr:rowOff>
    </xdr:to>
    <xdr:sp macro="" textlink="">
      <xdr:nvSpPr>
        <xdr:cNvPr id="90" name="楕円 89">
          <a:extLst>
            <a:ext uri="{FF2B5EF4-FFF2-40B4-BE49-F238E27FC236}">
              <a16:creationId xmlns:a16="http://schemas.microsoft.com/office/drawing/2014/main" id="{00000000-0008-0000-0400-00005A000000}"/>
            </a:ext>
          </a:extLst>
        </xdr:cNvPr>
        <xdr:cNvSpPr/>
      </xdr:nvSpPr>
      <xdr:spPr>
        <a:xfrm>
          <a:off x="2159000" y="708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143527</xdr:rowOff>
    </xdr:from>
    <xdr:ext cx="762000" cy="259045"/>
    <xdr:sp macro="" textlink="">
      <xdr:nvSpPr>
        <xdr:cNvPr id="91" name="テキスト ボックス 90">
          <a:extLst>
            <a:ext uri="{FF2B5EF4-FFF2-40B4-BE49-F238E27FC236}">
              <a16:creationId xmlns:a16="http://schemas.microsoft.com/office/drawing/2014/main" id="{00000000-0008-0000-0400-00005B000000}"/>
            </a:ext>
          </a:extLst>
        </xdr:cNvPr>
        <xdr:cNvSpPr txBox="1"/>
      </xdr:nvSpPr>
      <xdr:spPr>
        <a:xfrm>
          <a:off x="1828800" y="717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19050</xdr:rowOff>
    </xdr:from>
    <xdr:to>
      <xdr:col>6</xdr:col>
      <xdr:colOff>171450</xdr:colOff>
      <xdr:row>40</xdr:row>
      <xdr:rowOff>120650</xdr:rowOff>
    </xdr:to>
    <xdr:sp macro="" textlink="">
      <xdr:nvSpPr>
        <xdr:cNvPr id="92" name="楕円 91">
          <a:extLst>
            <a:ext uri="{FF2B5EF4-FFF2-40B4-BE49-F238E27FC236}">
              <a16:creationId xmlns:a16="http://schemas.microsoft.com/office/drawing/2014/main" id="{00000000-0008-0000-0400-00005C000000}"/>
            </a:ext>
          </a:extLst>
        </xdr:cNvPr>
        <xdr:cNvSpPr/>
      </xdr:nvSpPr>
      <xdr:spPr>
        <a:xfrm>
          <a:off x="1270000" y="687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130827</xdr:rowOff>
    </xdr:from>
    <xdr:ext cx="762000" cy="259045"/>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939800" y="6645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7</xdr:row>
      <xdr:rowOff>133350</xdr:rowOff>
    </xdr:from>
    <xdr:to>
      <xdr:col>101</xdr:col>
      <xdr:colOff>180975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8</xdr:row>
      <xdr:rowOff>152400</xdr:rowOff>
    </xdr:from>
    <xdr:to>
      <xdr:col>101</xdr:col>
      <xdr:colOff>180975</xdr:colOff>
      <xdr:row>10</xdr:row>
      <xdr:rowOff>63500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内部管理経費の削減を図る一方、業務の効率化を進める中で、民間への外部委託化等を図っているところであるが、類似団体平均と比較すると高い水準となっている。</a:t>
          </a:r>
        </a:p>
        <a:p>
          <a:r>
            <a:rPr kumimoji="1" lang="ja-JP" altLang="en-US" sz="1000">
              <a:latin typeface="ＭＳ Ｐゴシック" panose="020B0600070205080204" pitchFamily="50" charset="-128"/>
              <a:ea typeface="ＭＳ Ｐゴシック" panose="020B0600070205080204" pitchFamily="50" charset="-128"/>
            </a:rPr>
            <a:t>　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平成２９年３月版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の基本理念の一つである「コスト意識」の視点を持ち、今後も継続的に業務の見直しを行い、経費の削減を図る。</a:t>
          </a:r>
        </a:p>
      </xdr:txBody>
    </xdr:sp>
    <xdr:clientData/>
  </xdr:twoCellAnchor>
  <xdr:oneCellAnchor>
    <xdr:from>
      <xdr:col>62</xdr:col>
      <xdr:colOff>6350</xdr:colOff>
      <xdr:row>9</xdr:row>
      <xdr:rowOff>107950</xdr:rowOff>
    </xdr:from>
    <xdr:ext cx="298543" cy="225703"/>
    <xdr:sp macro="" textlink="">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4" name="直線コネクタ 103">
          <a:extLst>
            <a:ext uri="{FF2B5EF4-FFF2-40B4-BE49-F238E27FC236}">
              <a16:creationId xmlns:a16="http://schemas.microsoft.com/office/drawing/2014/main" id="{00000000-0008-0000-0400-000068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6" name="直線コネクタ 105">
          <a:extLst>
            <a:ext uri="{FF2B5EF4-FFF2-40B4-BE49-F238E27FC236}">
              <a16:creationId xmlns:a16="http://schemas.microsoft.com/office/drawing/2014/main" id="{00000000-0008-0000-0400-00006A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20</xdr:row>
      <xdr:rowOff>99077</xdr:rowOff>
    </xdr:from>
    <xdr:ext cx="762000" cy="259045"/>
    <xdr:sp macro="" textlink="">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16840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8" name="直線コネクタ 107">
          <a:extLst>
            <a:ext uri="{FF2B5EF4-FFF2-40B4-BE49-F238E27FC236}">
              <a16:creationId xmlns:a16="http://schemas.microsoft.com/office/drawing/2014/main" id="{00000000-0008-0000-0400-00006C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17</xdr:row>
      <xdr:rowOff>156227</xdr:rowOff>
    </xdr:from>
    <xdr:ext cx="762000" cy="259045"/>
    <xdr:sp macro="" textlink="">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16840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0" name="直線コネクタ 109">
          <a:extLst>
            <a:ext uri="{FF2B5EF4-FFF2-40B4-BE49-F238E27FC236}">
              <a16:creationId xmlns:a16="http://schemas.microsoft.com/office/drawing/2014/main" id="{00000000-0008-0000-0400-00006E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15</xdr:row>
      <xdr:rowOff>41927</xdr:rowOff>
    </xdr:from>
    <xdr:ext cx="762000" cy="259045"/>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11684000" y="261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2" name="直線コネクタ 111">
          <a:extLst>
            <a:ext uri="{FF2B5EF4-FFF2-40B4-BE49-F238E27FC236}">
              <a16:creationId xmlns:a16="http://schemas.microsoft.com/office/drawing/2014/main" id="{00000000-0008-0000-0400-000070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12</xdr:row>
      <xdr:rowOff>99077</xdr:rowOff>
    </xdr:from>
    <xdr:ext cx="762000" cy="259045"/>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a:off x="116840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4" name="直線コネクタ 113">
          <a:extLst>
            <a:ext uri="{FF2B5EF4-FFF2-40B4-BE49-F238E27FC236}">
              <a16:creationId xmlns:a16="http://schemas.microsoft.com/office/drawing/2014/main" id="{00000000-0008-0000-0400-000072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104140</xdr:rowOff>
    </xdr:from>
    <xdr:to>
      <xdr:col>82</xdr:col>
      <xdr:colOff>107950</xdr:colOff>
      <xdr:row>20</xdr:row>
      <xdr:rowOff>149860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1615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19067</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190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104140</xdr:rowOff>
    </xdr:from>
    <xdr:to>
      <xdr:col>82</xdr:col>
      <xdr:colOff>196850</xdr:colOff>
      <xdr:row>12</xdr:row>
      <xdr:rowOff>104140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16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1270</xdr:rowOff>
    </xdr:from>
    <xdr:to>
      <xdr:col>82</xdr:col>
      <xdr:colOff>107950</xdr:colOff>
      <xdr:row>19</xdr:row>
      <xdr:rowOff>46990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671800" y="32588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115587</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687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1270</xdr:rowOff>
    </xdr:from>
    <xdr:to>
      <xdr:col>78</xdr:col>
      <xdr:colOff>69850</xdr:colOff>
      <xdr:row>19</xdr:row>
      <xdr:rowOff>46990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4782800" y="3258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53340</xdr:rowOff>
    </xdr:from>
    <xdr:to>
      <xdr:col>78</xdr:col>
      <xdr:colOff>120650</xdr:colOff>
      <xdr:row>16</xdr:row>
      <xdr:rowOff>154940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165117</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565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81280</xdr:rowOff>
    </xdr:from>
    <xdr:to>
      <xdr:col>73</xdr:col>
      <xdr:colOff>180975</xdr:colOff>
      <xdr:row>19</xdr:row>
      <xdr:rowOff>46990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31673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35560</xdr:rowOff>
    </xdr:from>
    <xdr:to>
      <xdr:col>69</xdr:col>
      <xdr:colOff>92075</xdr:colOff>
      <xdr:row>18</xdr:row>
      <xdr:rowOff>81280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004800" y="3121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133350</xdr:rowOff>
    </xdr:from>
    <xdr:to>
      <xdr:col>69</xdr:col>
      <xdr:colOff>142875</xdr:colOff>
      <xdr:row>16</xdr:row>
      <xdr:rowOff>63500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73677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167640</xdr:rowOff>
    </xdr:from>
    <xdr:to>
      <xdr:col>82</xdr:col>
      <xdr:colOff>158750</xdr:colOff>
      <xdr:row>19</xdr:row>
      <xdr:rowOff>97790</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325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139717</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121920</xdr:rowOff>
    </xdr:from>
    <xdr:to>
      <xdr:col>78</xdr:col>
      <xdr:colOff>120650</xdr:colOff>
      <xdr:row>19</xdr:row>
      <xdr:rowOff>52070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320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36847</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329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167640</xdr:rowOff>
    </xdr:from>
    <xdr:to>
      <xdr:col>74</xdr:col>
      <xdr:colOff>31750</xdr:colOff>
      <xdr:row>19</xdr:row>
      <xdr:rowOff>97790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325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82567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334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30480</xdr:rowOff>
    </xdr:from>
    <xdr:to>
      <xdr:col>69</xdr:col>
      <xdr:colOff>142875</xdr:colOff>
      <xdr:row>18</xdr:row>
      <xdr:rowOff>132080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116857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156210</xdr:rowOff>
    </xdr:from>
    <xdr:to>
      <xdr:col>65</xdr:col>
      <xdr:colOff>53975</xdr:colOff>
      <xdr:row>18</xdr:row>
      <xdr:rowOff>86360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71137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47</xdr:row>
      <xdr:rowOff>133350</xdr:rowOff>
    </xdr:from>
    <xdr:to>
      <xdr:col>43</xdr:col>
      <xdr:colOff>98425</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48</xdr:row>
      <xdr:rowOff>152400</xdr:rowOff>
    </xdr:from>
    <xdr:to>
      <xdr:col>43</xdr:col>
      <xdr:colOff>98425</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類似団体平均と比較すると低いものの、社会保障関係費については、高齢化等の進展により医療や介護に係る費用が増加傾向にあり、今後も増加が見込まれている。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令和元年度は、０．１ポイント上昇している。要因としては、豪雨災害に係る災害救助対策費が減少した一方で、児童保護費が増加したことなどが挙げられる。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国の動向も注視しつつ、岡山県行財政経営指針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に基づき、健康寿命の延伸や在宅医療の推進などにより、医療費の適正化を図り、社会保障関係費の適切な水準を維持する必要がある。</a:t>
          </a:r>
        </a:p>
      </xdr:txBody>
    </xdr:sp>
    <xdr:clientData/>
  </xdr:twoCellAnchor>
  <xdr:oneCellAnchor>
    <xdr:from>
      <xdr:col>3</xdr:col>
      <xdr:colOff>123825</xdr:colOff>
      <xdr:row>49</xdr:row>
      <xdr:rowOff>107950</xdr:rowOff>
    </xdr:from>
    <xdr:ext cx="298543" cy="225703"/>
    <xdr:sp macro="" textlink="">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1" name="直線コネクタ 160">
          <a:extLst>
            <a:ext uri="{FF2B5EF4-FFF2-40B4-BE49-F238E27FC236}">
              <a16:creationId xmlns:a16="http://schemas.microsoft.com/office/drawing/2014/main" id="{00000000-0008-0000-0400-0000A1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3827</xdr:rowOff>
    </xdr:from>
    <xdr:ext cx="762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137177</xdr:rowOff>
    </xdr:from>
    <xdr:ext cx="762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99077</xdr:rowOff>
    </xdr:from>
    <xdr:ext cx="762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54</xdr:row>
      <xdr:rowOff>60977</xdr:rowOff>
    </xdr:from>
    <xdr:ext cx="762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52</xdr:row>
      <xdr:rowOff>22877</xdr:rowOff>
    </xdr:from>
    <xdr:ext cx="762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5" name="扶助費グラフ枠">
          <a:extLst>
            <a:ext uri="{FF2B5EF4-FFF2-40B4-BE49-F238E27FC236}">
              <a16:creationId xmlns:a16="http://schemas.microsoft.com/office/drawing/2014/main" id="{00000000-0008-0000-0400-0000AF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flipV="1">
          <a:off x="4826000" y="9118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80027</xdr:rowOff>
    </xdr:from>
    <xdr:ext cx="762000" cy="259045"/>
    <xdr:sp macro="" textlink="">
      <xdr:nvSpPr>
        <xdr:cNvPr id="177" name="扶助費最小値テキスト">
          <a:extLst>
            <a:ext uri="{FF2B5EF4-FFF2-40B4-BE49-F238E27FC236}">
              <a16:creationId xmlns:a16="http://schemas.microsoft.com/office/drawing/2014/main" id="{00000000-0008-0000-0400-0000B1000000}"/>
            </a:ext>
          </a:extLst>
        </xdr:cNvPr>
        <xdr:cNvSpPr txBox="1"/>
      </xdr:nvSpPr>
      <xdr:spPr>
        <a:xfrm>
          <a:off x="4914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107950</xdr:rowOff>
    </xdr:from>
    <xdr:to>
      <xdr:col>24</xdr:col>
      <xdr:colOff>114300</xdr:colOff>
      <xdr:row>61</xdr:row>
      <xdr:rowOff>107950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4737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79" name="扶助費最大値テキスト">
          <a:extLst>
            <a:ext uri="{FF2B5EF4-FFF2-40B4-BE49-F238E27FC236}">
              <a16:creationId xmlns:a16="http://schemas.microsoft.com/office/drawing/2014/main" id="{00000000-0008-0000-0400-0000B3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50800</xdr:rowOff>
    </xdr:from>
    <xdr:to>
      <xdr:col>24</xdr:col>
      <xdr:colOff>25400</xdr:colOff>
      <xdr:row>54</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3987800" y="9309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48277</xdr:rowOff>
    </xdr:from>
    <xdr:ext cx="762000" cy="259045"/>
    <xdr:sp macro="" textlink="">
      <xdr:nvSpPr>
        <xdr:cNvPr id="182" name="扶助費平均値テキスト">
          <a:extLst>
            <a:ext uri="{FF2B5EF4-FFF2-40B4-BE49-F238E27FC236}">
              <a16:creationId xmlns:a16="http://schemas.microsoft.com/office/drawing/2014/main" id="{00000000-0008-0000-0400-0000B6000000}"/>
            </a:ext>
          </a:extLst>
        </xdr:cNvPr>
        <xdr:cNvSpPr txBox="1"/>
      </xdr:nvSpPr>
      <xdr:spPr>
        <a:xfrm>
          <a:off x="4914900" y="930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183" name="フローチャート: 判断 182">
          <a:extLst>
            <a:ext uri="{FF2B5EF4-FFF2-40B4-BE49-F238E27FC236}">
              <a16:creationId xmlns:a16="http://schemas.microsoft.com/office/drawing/2014/main" id="{00000000-0008-0000-0400-0000B7000000}"/>
            </a:ext>
          </a:extLst>
        </xdr:cNvPr>
        <xdr:cNvSpPr/>
      </xdr:nvSpPr>
      <xdr:spPr>
        <a:xfrm>
          <a:off x="47752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50800</xdr:rowOff>
    </xdr:from>
    <xdr:to>
      <xdr:col>19</xdr:col>
      <xdr:colOff>187325</xdr:colOff>
      <xdr:row>54</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098800" y="930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76200</xdr:rowOff>
    </xdr:from>
    <xdr:to>
      <xdr:col>20</xdr:col>
      <xdr:colOff>38100</xdr:colOff>
      <xdr:row>55</xdr:row>
      <xdr:rowOff>6350</xdr:rowOff>
    </xdr:to>
    <xdr:sp macro="" textlink="">
      <xdr:nvSpPr>
        <xdr:cNvPr id="185" name="フローチャート: 判断 184">
          <a:extLst>
            <a:ext uri="{FF2B5EF4-FFF2-40B4-BE49-F238E27FC236}">
              <a16:creationId xmlns:a16="http://schemas.microsoft.com/office/drawing/2014/main" id="{00000000-0008-0000-0400-0000B9000000}"/>
            </a:ext>
          </a:extLst>
        </xdr:cNvPr>
        <xdr:cNvSpPr/>
      </xdr:nvSpPr>
      <xdr:spPr>
        <a:xfrm>
          <a:off x="3937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162577</xdr:rowOff>
    </xdr:from>
    <xdr:ext cx="736600" cy="259045"/>
    <xdr:sp macro="" textlink="">
      <xdr:nvSpPr>
        <xdr:cNvPr id="186" name="テキスト ボックス 185">
          <a:extLst>
            <a:ext uri="{FF2B5EF4-FFF2-40B4-BE49-F238E27FC236}">
              <a16:creationId xmlns:a16="http://schemas.microsoft.com/office/drawing/2014/main" id="{00000000-0008-0000-0400-0000BA000000}"/>
            </a:ext>
          </a:extLst>
        </xdr:cNvPr>
        <xdr:cNvSpPr txBox="1"/>
      </xdr:nvSpPr>
      <xdr:spPr>
        <a:xfrm>
          <a:off x="3606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50800</xdr:rowOff>
    </xdr:from>
    <xdr:to>
      <xdr:col>15</xdr:col>
      <xdr:colOff>98425</xdr:colOff>
      <xdr:row>54</xdr:row>
      <xdr:rowOff>88900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2209800" y="930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107950</xdr:rowOff>
    </xdr:from>
    <xdr:to>
      <xdr:col>11</xdr:col>
      <xdr:colOff>9525</xdr:colOff>
      <xdr:row>54</xdr:row>
      <xdr:rowOff>50800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1320800" y="9194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76200</xdr:rowOff>
    </xdr:from>
    <xdr:to>
      <xdr:col>11</xdr:col>
      <xdr:colOff>60325</xdr:colOff>
      <xdr:row>55</xdr:row>
      <xdr:rowOff>6350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2159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162577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1828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38100</xdr:rowOff>
    </xdr:from>
    <xdr:to>
      <xdr:col>6</xdr:col>
      <xdr:colOff>171450</xdr:colOff>
      <xdr:row>54</xdr:row>
      <xdr:rowOff>139700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12700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124477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939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38100</xdr:rowOff>
    </xdr:from>
    <xdr:to>
      <xdr:col>24</xdr:col>
      <xdr:colOff>76200</xdr:colOff>
      <xdr:row>54</xdr:row>
      <xdr:rowOff>139700</xdr:rowOff>
    </xdr:to>
    <xdr:sp macro="" textlink="">
      <xdr:nvSpPr>
        <xdr:cNvPr id="200" name="楕円 199">
          <a:extLst>
            <a:ext uri="{FF2B5EF4-FFF2-40B4-BE49-F238E27FC236}">
              <a16:creationId xmlns:a16="http://schemas.microsoft.com/office/drawing/2014/main" id="{00000000-0008-0000-0400-0000C8000000}"/>
            </a:ext>
          </a:extLst>
        </xdr:cNvPr>
        <xdr:cNvSpPr/>
      </xdr:nvSpPr>
      <xdr:spPr>
        <a:xfrm>
          <a:off x="47752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54627</xdr:rowOff>
    </xdr:from>
    <xdr:ext cx="762000" cy="259045"/>
    <xdr:sp macro="" textlink="">
      <xdr:nvSpPr>
        <xdr:cNvPr id="201" name="扶助費該当値テキスト">
          <a:extLst>
            <a:ext uri="{FF2B5EF4-FFF2-40B4-BE49-F238E27FC236}">
              <a16:creationId xmlns:a16="http://schemas.microsoft.com/office/drawing/2014/main" id="{00000000-0008-0000-0400-0000C9000000}"/>
            </a:ext>
          </a:extLst>
        </xdr:cNvPr>
        <xdr:cNvSpPr txBox="1"/>
      </xdr:nvSpPr>
      <xdr:spPr>
        <a:xfrm>
          <a:off x="49149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0</xdr:rowOff>
    </xdr:from>
    <xdr:to>
      <xdr:col>20</xdr:col>
      <xdr:colOff>38100</xdr:colOff>
      <xdr:row>54</xdr:row>
      <xdr:rowOff>101600</xdr:rowOff>
    </xdr:to>
    <xdr:sp macro="" textlink="">
      <xdr:nvSpPr>
        <xdr:cNvPr id="202" name="楕円 201">
          <a:extLst>
            <a:ext uri="{FF2B5EF4-FFF2-40B4-BE49-F238E27FC236}">
              <a16:creationId xmlns:a16="http://schemas.microsoft.com/office/drawing/2014/main" id="{00000000-0008-0000-0400-0000CA000000}"/>
            </a:ext>
          </a:extLst>
        </xdr:cNvPr>
        <xdr:cNvSpPr/>
      </xdr:nvSpPr>
      <xdr:spPr>
        <a:xfrm>
          <a:off x="3937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111777</xdr:rowOff>
    </xdr:from>
    <xdr:ext cx="7366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606800" y="902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38100</xdr:rowOff>
    </xdr:from>
    <xdr:to>
      <xdr:col>15</xdr:col>
      <xdr:colOff>149225</xdr:colOff>
      <xdr:row>54</xdr:row>
      <xdr:rowOff>139700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3048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149877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2717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0</xdr:rowOff>
    </xdr:from>
    <xdr:to>
      <xdr:col>11</xdr:col>
      <xdr:colOff>60325</xdr:colOff>
      <xdr:row>54</xdr:row>
      <xdr:rowOff>101600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2159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111777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57150</xdr:rowOff>
    </xdr:from>
    <xdr:to>
      <xdr:col>6</xdr:col>
      <xdr:colOff>171450</xdr:colOff>
      <xdr:row>53</xdr:row>
      <xdr:rowOff>158750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1270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168927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47</xdr:row>
      <xdr:rowOff>133350</xdr:rowOff>
    </xdr:from>
    <xdr:to>
      <xdr:col>101</xdr:col>
      <xdr:colOff>180975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48</xdr:row>
      <xdr:rowOff>152400</xdr:rowOff>
    </xdr:from>
    <xdr:to>
      <xdr:col>101</xdr:col>
      <xdr:colOff>180975</xdr:colOff>
      <xdr:row>50</xdr:row>
      <xdr:rowOff>63500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平成３０年度は、国民健康保険事業会計への繰出金の皆増などにより大幅に上昇した。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また、公共施設の老朽化に伴い、維持補修費が増大しつつある。</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基づき、今後も増加が見込まれる維持修繕費・更新費の最小化・平準化を図るため、各種マネジメント手法を導入し、計画的な維持修繕や施設の長寿命化等、長期的な視点から適切な管理に取り組んでいく。</a:t>
          </a:r>
        </a:p>
      </xdr:txBody>
    </xdr:sp>
    <xdr:clientData/>
  </xdr:twoCellAnchor>
  <xdr:oneCellAnchor>
    <xdr:from>
      <xdr:col>62</xdr:col>
      <xdr:colOff>6350</xdr:colOff>
      <xdr:row>49</xdr:row>
      <xdr:rowOff>107950</xdr:rowOff>
    </xdr:from>
    <xdr:ext cx="298543" cy="225703"/>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0" name="直線コネクタ 219">
          <a:extLst>
            <a:ext uri="{FF2B5EF4-FFF2-40B4-BE49-F238E27FC236}">
              <a16:creationId xmlns:a16="http://schemas.microsoft.com/office/drawing/2014/main" id="{00000000-0008-0000-0400-0000DC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2" name="直線コネクタ 221">
          <a:extLst>
            <a:ext uri="{FF2B5EF4-FFF2-40B4-BE49-F238E27FC236}">
              <a16:creationId xmlns:a16="http://schemas.microsoft.com/office/drawing/2014/main" id="{00000000-0008-0000-0400-0000DE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61</xdr:row>
      <xdr:rowOff>3827</xdr:rowOff>
    </xdr:from>
    <xdr:ext cx="762000" cy="259045"/>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16840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58</xdr:row>
      <xdr:rowOff>137177</xdr:rowOff>
    </xdr:from>
    <xdr:ext cx="762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6840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56</xdr:row>
      <xdr:rowOff>99077</xdr:rowOff>
    </xdr:from>
    <xdr:ext cx="762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6840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54</xdr:row>
      <xdr:rowOff>60977</xdr:rowOff>
    </xdr:from>
    <xdr:ext cx="762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6840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22877</xdr:rowOff>
    </xdr:from>
    <xdr:ext cx="762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6840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49</xdr:row>
      <xdr:rowOff>156227</xdr:rowOff>
    </xdr:from>
    <xdr:ext cx="762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56</xdr:row>
      <xdr:rowOff>88900</xdr:rowOff>
    </xdr:from>
    <xdr:to>
      <xdr:col>82</xdr:col>
      <xdr:colOff>107950</xdr:colOff>
      <xdr:row>60</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690100"/>
          <a:ext cx="0" cy="762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3827</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56</xdr:row>
      <xdr:rowOff>88900</xdr:rowOff>
    </xdr:from>
    <xdr:to>
      <xdr:col>82</xdr:col>
      <xdr:colOff>196850</xdr:colOff>
      <xdr:row>56</xdr:row>
      <xdr:rowOff>88900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69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5671800" y="10414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168927</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94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69850</xdr:rowOff>
    </xdr:from>
    <xdr:to>
      <xdr:col>78</xdr:col>
      <xdr:colOff>69850</xdr:colOff>
      <xdr:row>60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4782800" y="9499600"/>
          <a:ext cx="889000" cy="91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114300</xdr:rowOff>
    </xdr:from>
    <xdr:to>
      <xdr:col>78</xdr:col>
      <xdr:colOff>120650</xdr:colOff>
      <xdr:row>59</xdr:row>
      <xdr:rowOff>44450</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54627</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82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165100</xdr:rowOff>
    </xdr:from>
    <xdr:to>
      <xdr:col>73</xdr:col>
      <xdr:colOff>180975</xdr:colOff>
      <xdr:row>55</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3893800" y="942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52</xdr:row>
      <xdr:rowOff>76200</xdr:rowOff>
    </xdr:from>
    <xdr:to>
      <xdr:col>74</xdr:col>
      <xdr:colOff>31750</xdr:colOff>
      <xdr:row>53</xdr:row>
      <xdr:rowOff>6350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899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16527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127000</xdr:rowOff>
    </xdr:from>
    <xdr:to>
      <xdr:col>69</xdr:col>
      <xdr:colOff>92075</xdr:colOff>
      <xdr:row>54</xdr:row>
      <xdr:rowOff>165100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004800" y="9385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52</xdr:row>
      <xdr:rowOff>38100</xdr:rowOff>
    </xdr:from>
    <xdr:to>
      <xdr:col>69</xdr:col>
      <xdr:colOff>142875</xdr:colOff>
      <xdr:row>52</xdr:row>
      <xdr:rowOff>139700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895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50</xdr:row>
      <xdr:rowOff>149877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52</xdr:row>
      <xdr:rowOff>76200</xdr:rowOff>
    </xdr:from>
    <xdr:to>
      <xdr:col>65</xdr:col>
      <xdr:colOff>53975</xdr:colOff>
      <xdr:row>53</xdr:row>
      <xdr:rowOff>6350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899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16527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114300</xdr:rowOff>
    </xdr:from>
    <xdr:to>
      <xdr:col>82</xdr:col>
      <xdr:colOff>158750</xdr:colOff>
      <xdr:row>61</xdr:row>
      <xdr:rowOff>44450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22877</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76200</xdr:rowOff>
    </xdr:from>
    <xdr:to>
      <xdr:col>78</xdr:col>
      <xdr:colOff>120650</xdr:colOff>
      <xdr:row>61</xdr:row>
      <xdr:rowOff>6350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162577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19050</xdr:rowOff>
    </xdr:from>
    <xdr:to>
      <xdr:col>74</xdr:col>
      <xdr:colOff>31750</xdr:colOff>
      <xdr:row>55</xdr:row>
      <xdr:rowOff>120650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105427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114300</xdr:rowOff>
    </xdr:from>
    <xdr:to>
      <xdr:col>69</xdr:col>
      <xdr:colOff>142875</xdr:colOff>
      <xdr:row>55</xdr:row>
      <xdr:rowOff>44450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29227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76200</xdr:rowOff>
    </xdr:from>
    <xdr:to>
      <xdr:col>65</xdr:col>
      <xdr:colOff>53975</xdr:colOff>
      <xdr:row>55</xdr:row>
      <xdr:rowOff>6350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27</xdr:row>
      <xdr:rowOff>133350</xdr:rowOff>
    </xdr:from>
    <xdr:to>
      <xdr:col>101</xdr:col>
      <xdr:colOff>180975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28</xdr:row>
      <xdr:rowOff>152400</xdr:rowOff>
    </xdr:from>
    <xdr:to>
      <xdr:col>101</xdr:col>
      <xdr:colOff>180975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補助費等について、平成１９年度から独立行政法人となった岡山県立大学に対する運営費補助金については、行財政改革の取組により、平成２６年度以降、対前年度比２％程度を毎年減額することとしているが、依然として金額は大きい。</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また、高齢化の進展に伴う医療や介護に係る社会保障関係費の増に加え、平成２６年度以降は、高等学校等就学支援金の制度変更及び学年進行の影響等により、上昇傾向となっていたが、平成３０年度は国民健康保険事業会計の創設に伴い、補助費から繰出金に転換したことなどにより下降した。</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令和元年度は、子ども・子育て支援新制度給付費及び介護給付費負担金の増などにより１．２ポイント上昇している。</a:t>
          </a:r>
        </a:p>
      </xdr:txBody>
    </xdr:sp>
    <xdr:clientData/>
  </xdr:twoCellAnchor>
  <xdr:oneCellAnchor>
    <xdr:from>
      <xdr:col>62</xdr:col>
      <xdr:colOff>6350</xdr:colOff>
      <xdr:row>29</xdr:row>
      <xdr:rowOff>107950</xdr:rowOff>
    </xdr:from>
    <xdr:ext cx="298543" cy="225703"/>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79" name="直線コネクタ 278">
          <a:extLst>
            <a:ext uri="{FF2B5EF4-FFF2-40B4-BE49-F238E27FC236}">
              <a16:creationId xmlns:a16="http://schemas.microsoft.com/office/drawing/2014/main" id="{00000000-0008-0000-0400-000017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41</xdr:row>
      <xdr:rowOff>3827</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6840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38</xdr:row>
      <xdr:rowOff>137177</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6840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36</xdr:row>
      <xdr:rowOff>99077</xdr:rowOff>
    </xdr:from>
    <xdr:ext cx="762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6840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34</xdr:row>
      <xdr:rowOff>60977</xdr:rowOff>
    </xdr:from>
    <xdr:ext cx="762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6840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32</xdr:row>
      <xdr:rowOff>22877</xdr:rowOff>
    </xdr:from>
    <xdr:ext cx="762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6840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165100</xdr:rowOff>
    </xdr:from>
    <xdr:to>
      <xdr:col>82</xdr:col>
      <xdr:colOff>107950</xdr:colOff>
      <xdr:row>42</xdr:row>
      <xdr:rowOff>25400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flipV="1">
          <a:off x="16510000" y="56515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168927</xdr:rowOff>
    </xdr:from>
    <xdr:ext cx="762000" cy="259045"/>
    <xdr:sp macro="" textlink="">
      <xdr:nvSpPr>
        <xdr:cNvPr id="295" name="補助費等最小値テキスト">
          <a:extLst>
            <a:ext uri="{FF2B5EF4-FFF2-40B4-BE49-F238E27FC236}">
              <a16:creationId xmlns:a16="http://schemas.microsoft.com/office/drawing/2014/main" id="{00000000-0008-0000-0400-000027010000}"/>
            </a:ext>
          </a:extLst>
        </xdr:cNvPr>
        <xdr:cNvSpPr txBox="1"/>
      </xdr:nvSpPr>
      <xdr:spPr>
        <a:xfrm>
          <a:off x="165989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25400</xdr:rowOff>
    </xdr:from>
    <xdr:to>
      <xdr:col>82</xdr:col>
      <xdr:colOff>196850</xdr:colOff>
      <xdr:row>42</xdr:row>
      <xdr:rowOff>25400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6421100" y="722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80027</xdr:rowOff>
    </xdr:from>
    <xdr:ext cx="762000" cy="259045"/>
    <xdr:sp macro="" textlink="">
      <xdr:nvSpPr>
        <xdr:cNvPr id="297" name="補助費等最大値テキスト">
          <a:extLst>
            <a:ext uri="{FF2B5EF4-FFF2-40B4-BE49-F238E27FC236}">
              <a16:creationId xmlns:a16="http://schemas.microsoft.com/office/drawing/2014/main" id="{00000000-0008-0000-0400-000029010000}"/>
            </a:ext>
          </a:extLst>
        </xdr:cNvPr>
        <xdr:cNvSpPr txBox="1"/>
      </xdr:nvSpPr>
      <xdr:spPr>
        <a:xfrm>
          <a:off x="16598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165100</xdr:rowOff>
    </xdr:from>
    <xdr:to>
      <xdr:col>82</xdr:col>
      <xdr:colOff>196850</xdr:colOff>
      <xdr:row>32</xdr:row>
      <xdr:rowOff>165100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44450</xdr:rowOff>
    </xdr:from>
    <xdr:to>
      <xdr:col>82</xdr:col>
      <xdr:colOff>107950</xdr:colOff>
      <xdr:row>36</xdr:row>
      <xdr:rowOff>25400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5671800" y="60452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67327</xdr:rowOff>
    </xdr:from>
    <xdr:ext cx="762000" cy="259045"/>
    <xdr:sp macro="" textlink="">
      <xdr:nvSpPr>
        <xdr:cNvPr id="300" name="補助費等平均値テキスト">
          <a:extLst>
            <a:ext uri="{FF2B5EF4-FFF2-40B4-BE49-F238E27FC236}">
              <a16:creationId xmlns:a16="http://schemas.microsoft.com/office/drawing/2014/main" id="{00000000-0008-0000-0400-00002C010000}"/>
            </a:ext>
          </a:extLst>
        </xdr:cNvPr>
        <xdr:cNvSpPr txBox="1"/>
      </xdr:nvSpPr>
      <xdr:spPr>
        <a:xfrm>
          <a:off x="16598900" y="6410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95250</xdr:rowOff>
    </xdr:from>
    <xdr:to>
      <xdr:col>82</xdr:col>
      <xdr:colOff>158750</xdr:colOff>
      <xdr:row>38</xdr:row>
      <xdr:rowOff>25400</xdr:rowOff>
    </xdr:to>
    <xdr:sp macro="" textlink="">
      <xdr:nvSpPr>
        <xdr:cNvPr id="301" name="フローチャート: 判断 300">
          <a:extLst>
            <a:ext uri="{FF2B5EF4-FFF2-40B4-BE49-F238E27FC236}">
              <a16:creationId xmlns:a16="http://schemas.microsoft.com/office/drawing/2014/main" id="{00000000-0008-0000-0400-00002D010000}"/>
            </a:ext>
          </a:extLst>
        </xdr:cNvPr>
        <xdr:cNvSpPr/>
      </xdr:nvSpPr>
      <xdr:spPr>
        <a:xfrm>
          <a:off x="164592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44450</xdr:rowOff>
    </xdr:from>
    <xdr:to>
      <xdr:col>78</xdr:col>
      <xdr:colOff>69850</xdr:colOff>
      <xdr:row>36</xdr:row>
      <xdr:rowOff>76200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4782800" y="60452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139700</xdr:rowOff>
    </xdr:from>
    <xdr:to>
      <xdr:col>78</xdr:col>
      <xdr:colOff>120650</xdr:colOff>
      <xdr:row>37</xdr:row>
      <xdr:rowOff>69850</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5621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54627</xdr:rowOff>
    </xdr:from>
    <xdr:ext cx="7366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5290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57150</xdr:rowOff>
    </xdr:from>
    <xdr:to>
      <xdr:col>73</xdr:col>
      <xdr:colOff>180975</xdr:colOff>
      <xdr:row>36</xdr:row>
      <xdr:rowOff>76200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3893800" y="60579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127000</xdr:rowOff>
    </xdr:from>
    <xdr:to>
      <xdr:col>74</xdr:col>
      <xdr:colOff>31750</xdr:colOff>
      <xdr:row>39</xdr:row>
      <xdr:rowOff>57150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47320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41927</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4401800" y="672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76200</xdr:rowOff>
    </xdr:from>
    <xdr:to>
      <xdr:col>69</xdr:col>
      <xdr:colOff>92075</xdr:colOff>
      <xdr:row>35</xdr:row>
      <xdr:rowOff>57150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004800" y="5905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146050</xdr:rowOff>
    </xdr:from>
    <xdr:to>
      <xdr:col>69</xdr:col>
      <xdr:colOff>142875</xdr:colOff>
      <xdr:row>38</xdr:row>
      <xdr:rowOff>76200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843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60977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512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31750</xdr:rowOff>
    </xdr:from>
    <xdr:to>
      <xdr:col>65</xdr:col>
      <xdr:colOff>53975</xdr:colOff>
      <xdr:row>37</xdr:row>
      <xdr:rowOff>133350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295400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118127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2623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146050</xdr:rowOff>
    </xdr:from>
    <xdr:to>
      <xdr:col>82</xdr:col>
      <xdr:colOff>158750</xdr:colOff>
      <xdr:row>36</xdr:row>
      <xdr:rowOff>76200</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6459200" y="614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162577</xdr:rowOff>
    </xdr:from>
    <xdr:ext cx="762000" cy="259045"/>
    <xdr:sp macro="" textlink="">
      <xdr:nvSpPr>
        <xdr:cNvPr id="319" name="補助費等該当値テキスト">
          <a:extLst>
            <a:ext uri="{FF2B5EF4-FFF2-40B4-BE49-F238E27FC236}">
              <a16:creationId xmlns:a16="http://schemas.microsoft.com/office/drawing/2014/main" id="{00000000-0008-0000-0400-00003F010000}"/>
            </a:ext>
          </a:extLst>
        </xdr:cNvPr>
        <xdr:cNvSpPr txBox="1"/>
      </xdr:nvSpPr>
      <xdr:spPr>
        <a:xfrm>
          <a:off x="165989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165100</xdr:rowOff>
    </xdr:from>
    <xdr:to>
      <xdr:col>78</xdr:col>
      <xdr:colOff>120650</xdr:colOff>
      <xdr:row>35</xdr:row>
      <xdr:rowOff>95250</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56210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105427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76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25400</xdr:rowOff>
    </xdr:from>
    <xdr:to>
      <xdr:col>74</xdr:col>
      <xdr:colOff>31750</xdr:colOff>
      <xdr:row>36</xdr:row>
      <xdr:rowOff>127000</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47320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137177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6350</xdr:rowOff>
    </xdr:from>
    <xdr:to>
      <xdr:col>69</xdr:col>
      <xdr:colOff>142875</xdr:colOff>
      <xdr:row>35</xdr:row>
      <xdr:rowOff>107950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3843000" y="600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118127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7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25400</xdr:rowOff>
    </xdr:from>
    <xdr:to>
      <xdr:col>65</xdr:col>
      <xdr:colOff>53975</xdr:colOff>
      <xdr:row>34</xdr:row>
      <xdr:rowOff>127000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2954000" y="585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137177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67</xdr:row>
      <xdr:rowOff>133350</xdr:rowOff>
    </xdr:from>
    <xdr:to>
      <xdr:col>43</xdr:col>
      <xdr:colOff>98425</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68</xdr:row>
      <xdr:rowOff>152400</xdr:rowOff>
    </xdr:from>
    <xdr:to>
      <xdr:col>43</xdr:col>
      <xdr:colOff>98425</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行財政改革の中で地方債発行抑制に取り組んできた結果、臨時財政対策債に係る公債費は増加傾向にある一方で、それ以外の公債費については減少傾向にあり、県債残高全体は減少傾向にあったが、令和３年２月の推計によると、令和２年度以降は、税収減に伴う臨時財政対策債等の県債発行が見込まれ、県債残高は緩やかに増加していく見込みである。</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今後も岡山県行財政経営指針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に基づき、地方債残高の縮減に努め、公債費の適正化を図ることとしている。</a:t>
          </a:r>
        </a:p>
      </xdr:txBody>
    </xdr:sp>
    <xdr:clientData/>
  </xdr:twoCellAnchor>
  <xdr:oneCellAnchor>
    <xdr:from>
      <xdr:col>3</xdr:col>
      <xdr:colOff>123825</xdr:colOff>
      <xdr:row>69</xdr:row>
      <xdr:rowOff>107950</xdr:rowOff>
    </xdr:from>
    <xdr:ext cx="298543" cy="225703"/>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8" name="直線コネクタ 337">
          <a:extLst>
            <a:ext uri="{FF2B5EF4-FFF2-40B4-BE49-F238E27FC236}">
              <a16:creationId xmlns:a16="http://schemas.microsoft.com/office/drawing/2014/main" id="{00000000-0008-0000-0400-000052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74584</xdr:rowOff>
    </xdr:from>
    <xdr:ext cx="762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90913</xdr:rowOff>
    </xdr:from>
    <xdr:ext cx="762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107241</xdr:rowOff>
    </xdr:from>
    <xdr:ext cx="762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73</xdr:row>
      <xdr:rowOff>123570</xdr:rowOff>
    </xdr:from>
    <xdr:ext cx="762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71</xdr:row>
      <xdr:rowOff>139899</xdr:rowOff>
    </xdr:from>
    <xdr:ext cx="762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118835</xdr:rowOff>
    </xdr:from>
    <xdr:to>
      <xdr:col>24</xdr:col>
      <xdr:colOff>25400</xdr:colOff>
      <xdr:row>82</xdr:row>
      <xdr:rowOff>110671</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34685"/>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82748</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4141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110671</xdr:rowOff>
    </xdr:from>
    <xdr:to>
      <xdr:col>24</xdr:col>
      <xdr:colOff>114300</xdr:colOff>
      <xdr:row>82</xdr:row>
      <xdr:rowOff>110671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4169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33762</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378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118835</xdr:rowOff>
    </xdr:from>
    <xdr:to>
      <xdr:col>24</xdr:col>
      <xdr:colOff>114300</xdr:colOff>
      <xdr:row>73</xdr:row>
      <xdr:rowOff>118835</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34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45357</xdr:rowOff>
    </xdr:from>
    <xdr:to>
      <xdr:col>24</xdr:col>
      <xdr:colOff>25400</xdr:colOff>
      <xdr:row>78</xdr:row>
      <xdr:rowOff>61686</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3987800" y="13418457"/>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51906</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082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35379</xdr:rowOff>
    </xdr:from>
    <xdr:to>
      <xdr:col>24</xdr:col>
      <xdr:colOff>76200</xdr:colOff>
      <xdr:row>77</xdr:row>
      <xdr:rowOff>136979</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23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45357</xdr:rowOff>
    </xdr:from>
    <xdr:to>
      <xdr:col>19</xdr:col>
      <xdr:colOff>187325</xdr:colOff>
      <xdr:row>78</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098800" y="134184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69850</xdr:rowOff>
    </xdr:from>
    <xdr:to>
      <xdr:col>15</xdr:col>
      <xdr:colOff>98425</xdr:colOff>
      <xdr:row>78</xdr:row>
      <xdr:rowOff>78014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3271500"/>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84364</xdr:rowOff>
    </xdr:from>
    <xdr:to>
      <xdr:col>15</xdr:col>
      <xdr:colOff>149225</xdr:colOff>
      <xdr:row>78</xdr:row>
      <xdr:rowOff>14514</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24691</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4536</xdr:rowOff>
    </xdr:from>
    <xdr:to>
      <xdr:col>11</xdr:col>
      <xdr:colOff>9525</xdr:colOff>
      <xdr:row>77</xdr:row>
      <xdr:rowOff>69850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1320800" y="132061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92529</xdr:rowOff>
    </xdr:from>
    <xdr:to>
      <xdr:col>11</xdr:col>
      <xdr:colOff>60325</xdr:colOff>
      <xdr:row>77</xdr:row>
      <xdr:rowOff>22679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32855</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76200</xdr:rowOff>
    </xdr:from>
    <xdr:to>
      <xdr:col>6</xdr:col>
      <xdr:colOff>171450</xdr:colOff>
      <xdr:row>77</xdr:row>
      <xdr:rowOff>6350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16527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10886</xdr:rowOff>
    </xdr:from>
    <xdr:to>
      <xdr:col>24</xdr:col>
      <xdr:colOff>76200</xdr:colOff>
      <xdr:row>78</xdr:row>
      <xdr:rowOff>112486</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3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154413</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166007</xdr:rowOff>
    </xdr:from>
    <xdr:to>
      <xdr:col>20</xdr:col>
      <xdr:colOff>38100</xdr:colOff>
      <xdr:row>78</xdr:row>
      <xdr:rowOff>96157</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36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80934</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3454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27214</xdr:rowOff>
    </xdr:from>
    <xdr:to>
      <xdr:col>15</xdr:col>
      <xdr:colOff>149225</xdr:colOff>
      <xdr:row>78</xdr:row>
      <xdr:rowOff>128814</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40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113591</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19050</xdr:rowOff>
    </xdr:from>
    <xdr:to>
      <xdr:col>11</xdr:col>
      <xdr:colOff>60325</xdr:colOff>
      <xdr:row>77</xdr:row>
      <xdr:rowOff>120650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125186</xdr:rowOff>
    </xdr:from>
    <xdr:to>
      <xdr:col>6</xdr:col>
      <xdr:colOff>171450</xdr:colOff>
      <xdr:row>77</xdr:row>
      <xdr:rowOff>55336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15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40113</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241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67</xdr:row>
      <xdr:rowOff>133350</xdr:rowOff>
    </xdr:from>
    <xdr:to>
      <xdr:col>101</xdr:col>
      <xdr:colOff>180975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68</xdr:row>
      <xdr:rowOff>152400</xdr:rowOff>
    </xdr:from>
    <xdr:to>
      <xdr:col>101</xdr:col>
      <xdr:colOff>180975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補助費等の比率について、高齢化の進展に伴う医療や介護に係る社会保障関係費の増や、高等学校等就学支援金の制度変更及び学年進行の影響等により大きく上昇してきており、令和元年度も子ども・子育て支援新制度給付費及び介護給付費負担金の増などにより上昇した。また、公共施設の老朽化に伴う維持補修費が増大しつつある。それらの影響により、公債費以外の比率が１．５ポイント上昇し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岡山県行財政経営指針</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平成２９年３月版</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に基づき、引き続き持続可能な財政運営に向け取り組んでいく。</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3827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6840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78</xdr:row>
      <xdr:rowOff>137177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6840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76</xdr:row>
      <xdr:rowOff>99077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68400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74</xdr:row>
      <xdr:rowOff>60977</xdr:rowOff>
    </xdr:from>
    <xdr:ext cx="762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68400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72</xdr:row>
      <xdr:rowOff>22877</xdr:rowOff>
    </xdr:from>
    <xdr:ext cx="762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6840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3" name="公債費以外グラフ枠">
          <a:extLst>
            <a:ext uri="{FF2B5EF4-FFF2-40B4-BE49-F238E27FC236}">
              <a16:creationId xmlns:a16="http://schemas.microsoft.com/office/drawing/2014/main" id="{00000000-0008-0000-0400-00009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158750</xdr:rowOff>
    </xdr:from>
    <xdr:to>
      <xdr:col>82</xdr:col>
      <xdr:colOff>107950</xdr:colOff>
      <xdr:row>81</xdr:row>
      <xdr:rowOff>133350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flipV="1">
          <a:off x="16510000" y="12674600"/>
          <a:ext cx="0" cy="134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105427</xdr:rowOff>
    </xdr:from>
    <xdr:ext cx="762000" cy="259045"/>
    <xdr:sp macro="" textlink="">
      <xdr:nvSpPr>
        <xdr:cNvPr id="415" name="公債費以外最小値テキスト">
          <a:extLst>
            <a:ext uri="{FF2B5EF4-FFF2-40B4-BE49-F238E27FC236}">
              <a16:creationId xmlns:a16="http://schemas.microsoft.com/office/drawing/2014/main" id="{00000000-0008-0000-0400-00009F010000}"/>
            </a:ext>
          </a:extLst>
        </xdr:cNvPr>
        <xdr:cNvSpPr txBox="1"/>
      </xdr:nvSpPr>
      <xdr:spPr>
        <a:xfrm>
          <a:off x="16598900" y="1399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133350</xdr:rowOff>
    </xdr:from>
    <xdr:to>
      <xdr:col>82</xdr:col>
      <xdr:colOff>196850</xdr:colOff>
      <xdr:row>81</xdr:row>
      <xdr:rowOff>133350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4020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73677</xdr:rowOff>
    </xdr:from>
    <xdr:ext cx="762000" cy="259045"/>
    <xdr:sp macro="" textlink="">
      <xdr:nvSpPr>
        <xdr:cNvPr id="417" name="公債費以外最大値テキスト">
          <a:extLst>
            <a:ext uri="{FF2B5EF4-FFF2-40B4-BE49-F238E27FC236}">
              <a16:creationId xmlns:a16="http://schemas.microsoft.com/office/drawing/2014/main" id="{00000000-0008-0000-0400-0000A1010000}"/>
            </a:ext>
          </a:extLst>
        </xdr:cNvPr>
        <xdr:cNvSpPr txBox="1"/>
      </xdr:nvSpPr>
      <xdr:spPr>
        <a:xfrm>
          <a:off x="165989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158750</xdr:rowOff>
    </xdr:from>
    <xdr:to>
      <xdr:col>82</xdr:col>
      <xdr:colOff>196850</xdr:colOff>
      <xdr:row>73</xdr:row>
      <xdr:rowOff>158750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267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xdr:rowOff>
    </xdr:from>
    <xdr:to>
      <xdr:col>82</xdr:col>
      <xdr:colOff>107950</xdr:colOff>
      <xdr:row>79</xdr:row>
      <xdr:rowOff>31750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5671800" y="133858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143527</xdr:rowOff>
    </xdr:from>
    <xdr:ext cx="762000" cy="259045"/>
    <xdr:sp macro="" textlink="">
      <xdr:nvSpPr>
        <xdr:cNvPr id="420" name="公債費以外平均値テキスト">
          <a:extLst>
            <a:ext uri="{FF2B5EF4-FFF2-40B4-BE49-F238E27FC236}">
              <a16:creationId xmlns:a16="http://schemas.microsoft.com/office/drawing/2014/main" id="{00000000-0008-0000-0400-0000A4010000}"/>
            </a:ext>
          </a:extLst>
        </xdr:cNvPr>
        <xdr:cNvSpPr txBox="1"/>
      </xdr:nvSpPr>
      <xdr:spPr>
        <a:xfrm>
          <a:off x="16598900" y="1334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127000</xdr:rowOff>
    </xdr:from>
    <xdr:to>
      <xdr:col>82</xdr:col>
      <xdr:colOff>158750</xdr:colOff>
      <xdr:row>79</xdr:row>
      <xdr:rowOff>57150</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6459200" y="1350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95250</xdr:rowOff>
    </xdr:from>
    <xdr:to>
      <xdr:col>78</xdr:col>
      <xdr:colOff>69850</xdr:colOff>
      <xdr:row>78</xdr:row>
      <xdr:rowOff>12700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4782800" y="13296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146050</xdr:rowOff>
    </xdr:from>
    <xdr:to>
      <xdr:col>78</xdr:col>
      <xdr:colOff>120650</xdr:colOff>
      <xdr:row>78</xdr:row>
      <xdr:rowOff>76200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5621000" y="133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60977</xdr:rowOff>
    </xdr:from>
    <xdr:ext cx="7366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5290800" y="1343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95250</xdr:rowOff>
    </xdr:from>
    <xdr:to>
      <xdr:col>73</xdr:col>
      <xdr:colOff>180975</xdr:colOff>
      <xdr:row>78</xdr:row>
      <xdr:rowOff>76200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3893800" y="13296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25400</xdr:rowOff>
    </xdr:from>
    <xdr:to>
      <xdr:col>74</xdr:col>
      <xdr:colOff>31750</xdr:colOff>
      <xdr:row>78</xdr:row>
      <xdr:rowOff>127000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4732000" y="1339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111777</xdr:rowOff>
    </xdr:from>
    <xdr:ext cx="762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4401800" y="1348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63500</xdr:rowOff>
    </xdr:from>
    <xdr:to>
      <xdr:col>69</xdr:col>
      <xdr:colOff>92075</xdr:colOff>
      <xdr:row>78</xdr:row>
      <xdr:rowOff>76200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3004800" y="13093700"/>
          <a:ext cx="889000" cy="35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95250</xdr:rowOff>
    </xdr:from>
    <xdr:to>
      <xdr:col>69</xdr:col>
      <xdr:colOff>142875</xdr:colOff>
      <xdr:row>80</xdr:row>
      <xdr:rowOff>25400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3843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10177</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3512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101600</xdr:rowOff>
    </xdr:from>
    <xdr:to>
      <xdr:col>65</xdr:col>
      <xdr:colOff>53975</xdr:colOff>
      <xdr:row>79</xdr:row>
      <xdr:rowOff>31750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29540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16527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2623800" y="1356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152400</xdr:rowOff>
    </xdr:from>
    <xdr:to>
      <xdr:col>82</xdr:col>
      <xdr:colOff>158750</xdr:colOff>
      <xdr:row>79</xdr:row>
      <xdr:rowOff>82550</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64592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124477</xdr:rowOff>
    </xdr:from>
    <xdr:ext cx="762000" cy="259045"/>
    <xdr:sp macro="" textlink="">
      <xdr:nvSpPr>
        <xdr:cNvPr id="439" name="公債費以外該当値テキスト">
          <a:extLst>
            <a:ext uri="{FF2B5EF4-FFF2-40B4-BE49-F238E27FC236}">
              <a16:creationId xmlns:a16="http://schemas.microsoft.com/office/drawing/2014/main" id="{00000000-0008-0000-0400-0000B7010000}"/>
            </a:ext>
          </a:extLst>
        </xdr:cNvPr>
        <xdr:cNvSpPr txBox="1"/>
      </xdr:nvSpPr>
      <xdr:spPr>
        <a:xfrm>
          <a:off x="165989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133350</xdr:rowOff>
    </xdr:from>
    <xdr:to>
      <xdr:col>78</xdr:col>
      <xdr:colOff>120650</xdr:colOff>
      <xdr:row>78</xdr:row>
      <xdr:rowOff>63500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5621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73677</xdr:rowOff>
    </xdr:from>
    <xdr:ext cx="7366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290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44450</xdr:rowOff>
    </xdr:from>
    <xdr:to>
      <xdr:col>74</xdr:col>
      <xdr:colOff>31750</xdr:colOff>
      <xdr:row>77</xdr:row>
      <xdr:rowOff>146050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4732000" y="132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156227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01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25400</xdr:rowOff>
    </xdr:from>
    <xdr:to>
      <xdr:col>69</xdr:col>
      <xdr:colOff>142875</xdr:colOff>
      <xdr:row>78</xdr:row>
      <xdr:rowOff>127000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38430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137177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316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12700</xdr:rowOff>
    </xdr:from>
    <xdr:to>
      <xdr:col>65</xdr:col>
      <xdr:colOff>53975</xdr:colOff>
      <xdr:row>76</xdr:row>
      <xdr:rowOff>114300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2954000" y="130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124477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281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グループ内平均値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13805</xdr:rowOff>
    </xdr:from>
    <xdr:to>
      <xdr:col>29</xdr:col>
      <xdr:colOff>127000</xdr:colOff>
      <xdr:row>19</xdr:row>
      <xdr:rowOff>39999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7380"/>
          <a:ext cx="0" cy="13977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12076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7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39999</xdr:rowOff>
    </xdr:from>
    <xdr:to>
      <xdr:col>30</xdr:col>
      <xdr:colOff>25400</xdr:colOff>
      <xdr:row>19</xdr:row>
      <xdr:rowOff>39999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51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13805</xdr:rowOff>
    </xdr:from>
    <xdr:to>
      <xdr:col>30</xdr:col>
      <xdr:colOff>25400</xdr:colOff>
      <xdr:row>11</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73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108521</xdr:rowOff>
    </xdr:from>
    <xdr:to>
      <xdr:col>29</xdr:col>
      <xdr:colOff>127000</xdr:colOff>
      <xdr:row>14</xdr:row>
      <xdr:rowOff>114103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56446"/>
          <a:ext cx="647700" cy="5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97902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125825</xdr:rowOff>
    </xdr:from>
    <xdr:to>
      <xdr:col>29</xdr:col>
      <xdr:colOff>177800</xdr:colOff>
      <xdr:row>16</xdr:row>
      <xdr:rowOff>55975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45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114103</xdr:rowOff>
    </xdr:from>
    <xdr:to>
      <xdr:col>26</xdr:col>
      <xdr:colOff>50800</xdr:colOff>
      <xdr:row>14</xdr:row>
      <xdr:rowOff>127000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62028"/>
          <a:ext cx="698500" cy="12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130569</xdr:rowOff>
    </xdr:from>
    <xdr:to>
      <xdr:col>26</xdr:col>
      <xdr:colOff>101600</xdr:colOff>
      <xdr:row>16</xdr:row>
      <xdr:rowOff>60719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99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45496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36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34207</xdr:rowOff>
    </xdr:from>
    <xdr:to>
      <xdr:col>22</xdr:col>
      <xdr:colOff>114300</xdr:colOff>
      <xdr:row>14</xdr:row>
      <xdr:rowOff>127000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310682"/>
          <a:ext cx="698500" cy="2642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125425</xdr:rowOff>
    </xdr:from>
    <xdr:to>
      <xdr:col>22</xdr:col>
      <xdr:colOff>165100</xdr:colOff>
      <xdr:row>16</xdr:row>
      <xdr:rowOff>55575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448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40352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3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34207</xdr:rowOff>
    </xdr:from>
    <xdr:to>
      <xdr:col>18</xdr:col>
      <xdr:colOff>177800</xdr:colOff>
      <xdr:row>13</xdr:row>
      <xdr:rowOff>41218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310682"/>
          <a:ext cx="698500" cy="7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14</xdr:row>
      <xdr:rowOff>112433</xdr:rowOff>
    </xdr:from>
    <xdr:to>
      <xdr:col>19</xdr:col>
      <xdr:colOff>38100</xdr:colOff>
      <xdr:row>15</xdr:row>
      <xdr:rowOff>42583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560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27360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646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119824</xdr:rowOff>
    </xdr:from>
    <xdr:to>
      <xdr:col>15</xdr:col>
      <xdr:colOff>101600</xdr:colOff>
      <xdr:row>15</xdr:row>
      <xdr:rowOff>49974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567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34751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654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57721</xdr:rowOff>
    </xdr:from>
    <xdr:to>
      <xdr:col>29</xdr:col>
      <xdr:colOff>177800</xdr:colOff>
      <xdr:row>14</xdr:row>
      <xdr:rowOff>159321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05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74248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50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63303</xdr:rowOff>
    </xdr:from>
    <xdr:to>
      <xdr:col>26</xdr:col>
      <xdr:colOff>101600</xdr:colOff>
      <xdr:row>14</xdr:row>
      <xdr:rowOff>164903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11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3630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76200</xdr:rowOff>
    </xdr:from>
    <xdr:to>
      <xdr:col>22</xdr:col>
      <xdr:colOff>165100</xdr:colOff>
      <xdr:row>15</xdr:row>
      <xdr:rowOff>6350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24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16527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9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12</xdr:row>
      <xdr:rowOff>154857</xdr:rowOff>
    </xdr:from>
    <xdr:to>
      <xdr:col>19</xdr:col>
      <xdr:colOff>38100</xdr:colOff>
      <xdr:row>13</xdr:row>
      <xdr:rowOff>85007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259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11</xdr:row>
      <xdr:rowOff>95184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02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12</xdr:row>
      <xdr:rowOff>161868</xdr:rowOff>
    </xdr:from>
    <xdr:to>
      <xdr:col>15</xdr:col>
      <xdr:colOff>101600</xdr:colOff>
      <xdr:row>13</xdr:row>
      <xdr:rowOff>92018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266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11</xdr:row>
      <xdr:rowOff>102195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035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306680</xdr:rowOff>
    </xdr:from>
    <xdr:to>
      <xdr:col>29</xdr:col>
      <xdr:colOff>127000</xdr:colOff>
      <xdr:row>38</xdr:row>
      <xdr:rowOff>55525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231230"/>
          <a:ext cx="0" cy="12918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27602</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9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55525</xdr:rowOff>
    </xdr:from>
    <xdr:to>
      <xdr:col>30</xdr:col>
      <xdr:colOff>25400</xdr:colOff>
      <xdr:row>38</xdr:row>
      <xdr:rowOff>55525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5231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50157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97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306680</xdr:rowOff>
    </xdr:from>
    <xdr:to>
      <xdr:col>30</xdr:col>
      <xdr:colOff>25400</xdr:colOff>
      <xdr:row>33</xdr:row>
      <xdr:rowOff>306680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2312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95986</xdr:rowOff>
    </xdr:from>
    <xdr:to>
      <xdr:col>29</xdr:col>
      <xdr:colOff>127000</xdr:colOff>
      <xdr:row>35</xdr:row>
      <xdr:rowOff>129057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706336"/>
          <a:ext cx="647700" cy="33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217898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282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245821</xdr:rowOff>
    </xdr:from>
    <xdr:to>
      <xdr:col>29</xdr:col>
      <xdr:colOff>177800</xdr:colOff>
      <xdr:row>36</xdr:row>
      <xdr:rowOff>4521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561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49429</xdr:rowOff>
    </xdr:from>
    <xdr:to>
      <xdr:col>26</xdr:col>
      <xdr:colOff>50800</xdr:colOff>
      <xdr:row>35</xdr:row>
      <xdr:rowOff>129057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659779"/>
          <a:ext cx="698500" cy="79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218618</xdr:rowOff>
    </xdr:from>
    <xdr:to>
      <xdr:col>26</xdr:col>
      <xdr:colOff>101600</xdr:colOff>
      <xdr:row>35</xdr:row>
      <xdr:rowOff>320218</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289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304995</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15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49429</xdr:rowOff>
    </xdr:from>
    <xdr:to>
      <xdr:col>22</xdr:col>
      <xdr:colOff>114300</xdr:colOff>
      <xdr:row>35</xdr:row>
      <xdr:rowOff>111074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659779"/>
          <a:ext cx="698500" cy="61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149657</xdr:rowOff>
    </xdr:from>
    <xdr:to>
      <xdr:col>22</xdr:col>
      <xdr:colOff>165100</xdr:colOff>
      <xdr:row>35</xdr:row>
      <xdr:rowOff>251257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60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236034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46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336931</xdr:rowOff>
    </xdr:from>
    <xdr:to>
      <xdr:col>18</xdr:col>
      <xdr:colOff>177800</xdr:colOff>
      <xdr:row>35</xdr:row>
      <xdr:rowOff>111074</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604381"/>
          <a:ext cx="698500" cy="1170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66142</xdr:rowOff>
    </xdr:from>
    <xdr:to>
      <xdr:col>19</xdr:col>
      <xdr:colOff>38100</xdr:colOff>
      <xdr:row>35</xdr:row>
      <xdr:rowOff>167742</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676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152519</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762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317221</xdr:rowOff>
    </xdr:from>
    <xdr:to>
      <xdr:col>15</xdr:col>
      <xdr:colOff>101600</xdr:colOff>
      <xdr:row>35</xdr:row>
      <xdr:rowOff>75921</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584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60698</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71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45186</xdr:rowOff>
    </xdr:from>
    <xdr:to>
      <xdr:col>29</xdr:col>
      <xdr:colOff>177800</xdr:colOff>
      <xdr:row>35</xdr:row>
      <xdr:rowOff>146786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655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233163</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0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78257</xdr:rowOff>
    </xdr:from>
    <xdr:to>
      <xdr:col>26</xdr:col>
      <xdr:colOff>101600</xdr:colOff>
      <xdr:row>35</xdr:row>
      <xdr:rowOff>179857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688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190034</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4574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341529</xdr:rowOff>
    </xdr:from>
    <xdr:to>
      <xdr:col>22</xdr:col>
      <xdr:colOff>165100</xdr:colOff>
      <xdr:row>35</xdr:row>
      <xdr:rowOff>100229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608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110405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377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60274</xdr:rowOff>
    </xdr:from>
    <xdr:to>
      <xdr:col>19</xdr:col>
      <xdr:colOff>38100</xdr:colOff>
      <xdr:row>35</xdr:row>
      <xdr:rowOff>161874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670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172051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439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286131</xdr:rowOff>
    </xdr:from>
    <xdr:to>
      <xdr:col>15</xdr:col>
      <xdr:colOff>101600</xdr:colOff>
      <xdr:row>35</xdr:row>
      <xdr:rowOff>44831</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553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55008</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322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1,903,627
1,872,421
7,114.33
706,739,670
698,349,477
1,170,425
415,428,307
1,339,205,913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198.5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a:extLst>
            <a:ext uri="{FF2B5EF4-FFF2-40B4-BE49-F238E27FC236}">
              <a16:creationId xmlns:a16="http://schemas.microsoft.com/office/drawing/2014/main" id="{00000000-0008-0000-0600-00001F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00000000-0008-0000-0600-000020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209427" cy="259045"/>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698500" y="3556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グループ内順位及び都道府県平均は、令和元年度決算の状況である。また同一グループの団体が存在しない場合グループ内順位を表示しない。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49041</xdr:rowOff>
    </xdr:from>
    <xdr:to>
      <xdr:col>24</xdr:col>
      <xdr:colOff>62865</xdr:colOff>
      <xdr:row>39</xdr:row>
      <xdr:rowOff>134462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63991"/>
          <a:ext cx="1270" cy="1457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138289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134462</xdr:rowOff>
    </xdr:from>
    <xdr:to>
      <xdr:col>24</xdr:col>
      <xdr:colOff>152400</xdr:colOff>
      <xdr:row>39</xdr:row>
      <xdr:rowOff>134462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167168</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3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49041</xdr:rowOff>
    </xdr:from>
    <xdr:to>
      <xdr:col>24</xdr:col>
      <xdr:colOff>152400</xdr:colOff>
      <xdr:row>31</xdr:row>
      <xdr:rowOff>49041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63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147815</xdr:rowOff>
    </xdr:from>
    <xdr:to>
      <xdr:col>24</xdr:col>
      <xdr:colOff>63500</xdr:colOff>
      <xdr:row>34</xdr:row>
      <xdr:rowOff>154445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77115"/>
          <a:ext cx="838200" cy="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6729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789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28302</xdr:rowOff>
    </xdr:from>
    <xdr:to>
      <xdr:col>24</xdr:col>
      <xdr:colOff>114300</xdr:colOff>
      <xdr:row>36</xdr:row>
      <xdr:rowOff>129902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0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154445</xdr:rowOff>
    </xdr:from>
    <xdr:to>
      <xdr:col>19</xdr:col>
      <xdr:colOff>177800</xdr:colOff>
      <xdr:row>34</xdr:row>
      <xdr:rowOff>167189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83745"/>
          <a:ext cx="889000" cy="1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24073</xdr:rowOff>
    </xdr:from>
    <xdr:to>
      <xdr:col>20</xdr:col>
      <xdr:colOff>38100</xdr:colOff>
      <xdr:row>36</xdr:row>
      <xdr:rowOff>125673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36</xdr:row>
      <xdr:rowOff>116800</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17411" y="628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26067</xdr:rowOff>
    </xdr:from>
    <xdr:to>
      <xdr:col>15</xdr:col>
      <xdr:colOff>50800</xdr:colOff>
      <xdr:row>34</xdr:row>
      <xdr:rowOff>167189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683917"/>
          <a:ext cx="889000" cy="31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21977</xdr:rowOff>
    </xdr:from>
    <xdr:to>
      <xdr:col>15</xdr:col>
      <xdr:colOff>101600</xdr:colOff>
      <xdr:row>36</xdr:row>
      <xdr:rowOff>123577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9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114704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8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26067</xdr:rowOff>
    </xdr:from>
    <xdr:to>
      <xdr:col>10</xdr:col>
      <xdr:colOff>114300</xdr:colOff>
      <xdr:row>33</xdr:row>
      <xdr:rowOff>52394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683917"/>
          <a:ext cx="889000" cy="2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152470</xdr:rowOff>
    </xdr:from>
    <xdr:to>
      <xdr:col>10</xdr:col>
      <xdr:colOff>165100</xdr:colOff>
      <xdr:row>35</xdr:row>
      <xdr:rowOff>82620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8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73747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7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158795</xdr:rowOff>
    </xdr:from>
    <xdr:to>
      <xdr:col>6</xdr:col>
      <xdr:colOff>38100</xdr:colOff>
      <xdr:row>35</xdr:row>
      <xdr:rowOff>88945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598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80072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8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97015</xdr:rowOff>
    </xdr:from>
    <xdr:to>
      <xdr:col>24</xdr:col>
      <xdr:colOff>114300</xdr:colOff>
      <xdr:row>35</xdr:row>
      <xdr:rowOff>27165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2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119892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7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103645</xdr:rowOff>
    </xdr:from>
    <xdr:to>
      <xdr:col>20</xdr:col>
      <xdr:colOff>38100</xdr:colOff>
      <xdr:row>35</xdr:row>
      <xdr:rowOff>33795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3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33</xdr:row>
      <xdr:rowOff>50322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17411" y="570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116389</xdr:rowOff>
    </xdr:from>
    <xdr:to>
      <xdr:col>15</xdr:col>
      <xdr:colOff>101600</xdr:colOff>
      <xdr:row>35</xdr:row>
      <xdr:rowOff>46539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4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63066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72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146717</xdr:rowOff>
    </xdr:from>
    <xdr:to>
      <xdr:col>10</xdr:col>
      <xdr:colOff>165100</xdr:colOff>
      <xdr:row>33</xdr:row>
      <xdr:rowOff>76867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6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93394</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408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1594</xdr:rowOff>
    </xdr:from>
    <xdr:to>
      <xdr:col>6</xdr:col>
      <xdr:colOff>38100</xdr:colOff>
      <xdr:row>33</xdr:row>
      <xdr:rowOff>103194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65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119721</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434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a:extLst>
            <a:ext uri="{FF2B5EF4-FFF2-40B4-BE49-F238E27FC236}">
              <a16:creationId xmlns:a16="http://schemas.microsoft.com/office/drawing/2014/main" id="{00000000-0008-0000-06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114966</xdr:rowOff>
    </xdr:from>
    <xdr:to>
      <xdr:col>24</xdr:col>
      <xdr:colOff>62865</xdr:colOff>
      <xdr:row>57</xdr:row>
      <xdr:rowOff>25126</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flipV="1">
          <a:off x="4633595" y="8687466"/>
          <a:ext cx="1270" cy="1110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28953</xdr:rowOff>
    </xdr:from>
    <xdr:ext cx="469744" cy="259045"/>
    <xdr:sp macro="" textlink="">
      <xdr:nvSpPr>
        <xdr:cNvPr id="110" name="物件費最小値テキスト">
          <a:extLst>
            <a:ext uri="{FF2B5EF4-FFF2-40B4-BE49-F238E27FC236}">
              <a16:creationId xmlns:a16="http://schemas.microsoft.com/office/drawing/2014/main" id="{00000000-0008-0000-0600-00006E000000}"/>
            </a:ext>
          </a:extLst>
        </xdr:cNvPr>
        <xdr:cNvSpPr txBox="1"/>
      </xdr:nvSpPr>
      <xdr:spPr>
        <a:xfrm>
          <a:off x="4686300" y="9801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25126</xdr:rowOff>
    </xdr:from>
    <xdr:to>
      <xdr:col>24</xdr:col>
      <xdr:colOff>152400</xdr:colOff>
      <xdr:row>57</xdr:row>
      <xdr:rowOff>25126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4546600" y="979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61643</xdr:rowOff>
    </xdr:from>
    <xdr:ext cx="534377" cy="259045"/>
    <xdr:sp macro="" textlink="">
      <xdr:nvSpPr>
        <xdr:cNvPr id="112" name="物件費最大値テキスト">
          <a:extLst>
            <a:ext uri="{FF2B5EF4-FFF2-40B4-BE49-F238E27FC236}">
              <a16:creationId xmlns:a16="http://schemas.microsoft.com/office/drawing/2014/main" id="{00000000-0008-0000-0600-000070000000}"/>
            </a:ext>
          </a:extLst>
        </xdr:cNvPr>
        <xdr:cNvSpPr txBox="1"/>
      </xdr:nvSpPr>
      <xdr:spPr>
        <a:xfrm>
          <a:off x="4686300" y="846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114966</xdr:rowOff>
    </xdr:from>
    <xdr:to>
      <xdr:col>24</xdr:col>
      <xdr:colOff>152400</xdr:colOff>
      <xdr:row>50</xdr:row>
      <xdr:rowOff>114966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8687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130191</xdr:rowOff>
    </xdr:from>
    <xdr:to>
      <xdr:col>24</xdr:col>
      <xdr:colOff>63500</xdr:colOff>
      <xdr:row>54</xdr:row>
      <xdr:rowOff>159086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3797300" y="9388491"/>
          <a:ext cx="838200" cy="2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90370</xdr:rowOff>
    </xdr:from>
    <xdr:ext cx="534377" cy="259045"/>
    <xdr:sp macro="" textlink="">
      <xdr:nvSpPr>
        <xdr:cNvPr id="115" name="物件費平均値テキスト">
          <a:extLst>
            <a:ext uri="{FF2B5EF4-FFF2-40B4-BE49-F238E27FC236}">
              <a16:creationId xmlns:a16="http://schemas.microsoft.com/office/drawing/2014/main" id="{00000000-0008-0000-0600-000073000000}"/>
            </a:ext>
          </a:extLst>
        </xdr:cNvPr>
        <xdr:cNvSpPr txBox="1"/>
      </xdr:nvSpPr>
      <xdr:spPr>
        <a:xfrm>
          <a:off x="4686300" y="9520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111943</xdr:rowOff>
    </xdr:from>
    <xdr:to>
      <xdr:col>24</xdr:col>
      <xdr:colOff>114300</xdr:colOff>
      <xdr:row>56</xdr:row>
      <xdr:rowOff>42093</xdr:rowOff>
    </xdr:to>
    <xdr:sp macro="" textlink="">
      <xdr:nvSpPr>
        <xdr:cNvPr id="116" name="フローチャート: 判断 115">
          <a:extLst>
            <a:ext uri="{FF2B5EF4-FFF2-40B4-BE49-F238E27FC236}">
              <a16:creationId xmlns:a16="http://schemas.microsoft.com/office/drawing/2014/main" id="{00000000-0008-0000-0600-000074000000}"/>
            </a:ext>
          </a:extLst>
        </xdr:cNvPr>
        <xdr:cNvSpPr/>
      </xdr:nvSpPr>
      <xdr:spPr>
        <a:xfrm>
          <a:off x="4584700" y="954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130191</xdr:rowOff>
    </xdr:from>
    <xdr:to>
      <xdr:col>19</xdr:col>
      <xdr:colOff>177800</xdr:colOff>
      <xdr:row>55</xdr:row>
      <xdr:rowOff>33218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2908300" y="9388491"/>
          <a:ext cx="889000" cy="7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132654</xdr:rowOff>
    </xdr:from>
    <xdr:to>
      <xdr:col>20</xdr:col>
      <xdr:colOff>38100</xdr:colOff>
      <xdr:row>56</xdr:row>
      <xdr:rowOff>62804</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3746500" y="956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56</xdr:row>
      <xdr:rowOff>53931</xdr:rowOff>
    </xdr:from>
    <xdr:ext cx="534377" cy="259045"/>
    <xdr:sp macro="" textlink="">
      <xdr:nvSpPr>
        <xdr:cNvPr id="119" name="テキスト ボックス 118">
          <a:extLst>
            <a:ext uri="{FF2B5EF4-FFF2-40B4-BE49-F238E27FC236}">
              <a16:creationId xmlns:a16="http://schemas.microsoft.com/office/drawing/2014/main" id="{00000000-0008-0000-0600-000077000000}"/>
            </a:ext>
          </a:extLst>
        </xdr:cNvPr>
        <xdr:cNvSpPr txBox="1"/>
      </xdr:nvSpPr>
      <xdr:spPr>
        <a:xfrm>
          <a:off x="3517411" y="965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33218</xdr:rowOff>
    </xdr:from>
    <xdr:to>
      <xdr:col>15</xdr:col>
      <xdr:colOff>50800</xdr:colOff>
      <xdr:row>55</xdr:row>
      <xdr:rowOff>35321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019300" y="9462968"/>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146690</xdr:rowOff>
    </xdr:from>
    <xdr:to>
      <xdr:col>15</xdr:col>
      <xdr:colOff>101600</xdr:colOff>
      <xdr:row>56</xdr:row>
      <xdr:rowOff>76840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2857500" y="957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56</xdr:row>
      <xdr:rowOff>67967</xdr:rowOff>
    </xdr:from>
    <xdr:ext cx="469744"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2673428" y="966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24302</xdr:rowOff>
    </xdr:from>
    <xdr:to>
      <xdr:col>10</xdr:col>
      <xdr:colOff>114300</xdr:colOff>
      <xdr:row>55</xdr:row>
      <xdr:rowOff>35321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1130300" y="9454052"/>
          <a:ext cx="889000" cy="11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150896</xdr:rowOff>
    </xdr:from>
    <xdr:to>
      <xdr:col>10</xdr:col>
      <xdr:colOff>165100</xdr:colOff>
      <xdr:row>56</xdr:row>
      <xdr:rowOff>81046</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1968500" y="958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56</xdr:row>
      <xdr:rowOff>72173</xdr:rowOff>
    </xdr:from>
    <xdr:ext cx="469744"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1784428" y="9673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135809</xdr:rowOff>
    </xdr:from>
    <xdr:to>
      <xdr:col>6</xdr:col>
      <xdr:colOff>38100</xdr:colOff>
      <xdr:row>56</xdr:row>
      <xdr:rowOff>65959</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079500" y="9565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57086</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863111" y="965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108286</xdr:rowOff>
    </xdr:from>
    <xdr:to>
      <xdr:col>24</xdr:col>
      <xdr:colOff>114300</xdr:colOff>
      <xdr:row>55</xdr:row>
      <xdr:rowOff>38436</xdr:rowOff>
    </xdr:to>
    <xdr:sp macro="" textlink="">
      <xdr:nvSpPr>
        <xdr:cNvPr id="133" name="楕円 132">
          <a:extLst>
            <a:ext uri="{FF2B5EF4-FFF2-40B4-BE49-F238E27FC236}">
              <a16:creationId xmlns:a16="http://schemas.microsoft.com/office/drawing/2014/main" id="{00000000-0008-0000-0600-000085000000}"/>
            </a:ext>
          </a:extLst>
        </xdr:cNvPr>
        <xdr:cNvSpPr/>
      </xdr:nvSpPr>
      <xdr:spPr>
        <a:xfrm>
          <a:off x="4584700" y="936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131163</xdr:rowOff>
    </xdr:from>
    <xdr:ext cx="534377" cy="259045"/>
    <xdr:sp macro="" textlink="">
      <xdr:nvSpPr>
        <xdr:cNvPr id="134" name="物件費該当値テキスト">
          <a:extLst>
            <a:ext uri="{FF2B5EF4-FFF2-40B4-BE49-F238E27FC236}">
              <a16:creationId xmlns:a16="http://schemas.microsoft.com/office/drawing/2014/main" id="{00000000-0008-0000-0600-000086000000}"/>
            </a:ext>
          </a:extLst>
        </xdr:cNvPr>
        <xdr:cNvSpPr txBox="1"/>
      </xdr:nvSpPr>
      <xdr:spPr>
        <a:xfrm>
          <a:off x="4686300" y="92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79391</xdr:rowOff>
    </xdr:from>
    <xdr:to>
      <xdr:col>20</xdr:col>
      <xdr:colOff>38100</xdr:colOff>
      <xdr:row>55</xdr:row>
      <xdr:rowOff>9541</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3746500" y="933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53</xdr:row>
      <xdr:rowOff>26068</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517411" y="911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153868</xdr:rowOff>
    </xdr:from>
    <xdr:to>
      <xdr:col>15</xdr:col>
      <xdr:colOff>101600</xdr:colOff>
      <xdr:row>55</xdr:row>
      <xdr:rowOff>84018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2857500" y="941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100545</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641111" y="918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155971</xdr:rowOff>
    </xdr:from>
    <xdr:to>
      <xdr:col>10</xdr:col>
      <xdr:colOff>165100</xdr:colOff>
      <xdr:row>55</xdr:row>
      <xdr:rowOff>86121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1968500" y="941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102648</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752111" y="918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144952</xdr:rowOff>
    </xdr:from>
    <xdr:to>
      <xdr:col>6</xdr:col>
      <xdr:colOff>38100</xdr:colOff>
      <xdr:row>55</xdr:row>
      <xdr:rowOff>75102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079500" y="940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91629</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863111" y="917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0" name="直線コネクタ 149">
          <a:extLst>
            <a:ext uri="{FF2B5EF4-FFF2-40B4-BE49-F238E27FC236}">
              <a16:creationId xmlns:a16="http://schemas.microsoft.com/office/drawing/2014/main" id="{00000000-0008-0000-0600-000096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1" name="直線コネクタ 150">
          <a:extLst>
            <a:ext uri="{FF2B5EF4-FFF2-40B4-BE49-F238E27FC236}">
              <a16:creationId xmlns:a16="http://schemas.microsoft.com/office/drawing/2014/main" id="{00000000-0008-0000-0600-000097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3" name="維持補修費グラフ枠">
          <a:extLst>
            <a:ext uri="{FF2B5EF4-FFF2-40B4-BE49-F238E27FC236}">
              <a16:creationId xmlns:a16="http://schemas.microsoft.com/office/drawing/2014/main" id="{00000000-0008-0000-0600-0000A3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32893</xdr:rowOff>
    </xdr:from>
    <xdr:to>
      <xdr:col>24</xdr:col>
      <xdr:colOff>62865</xdr:colOff>
      <xdr:row>78</xdr:row>
      <xdr:rowOff>165354</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flipV="1">
          <a:off x="4633595" y="12034393"/>
          <a:ext cx="1270" cy="1504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169181</xdr:rowOff>
    </xdr:from>
    <xdr:ext cx="378565" cy="259045"/>
    <xdr:sp macro="" textlink="">
      <xdr:nvSpPr>
        <xdr:cNvPr id="165" name="維持補修費最小値テキスト">
          <a:extLst>
            <a:ext uri="{FF2B5EF4-FFF2-40B4-BE49-F238E27FC236}">
              <a16:creationId xmlns:a16="http://schemas.microsoft.com/office/drawing/2014/main" id="{00000000-0008-0000-0600-0000A5000000}"/>
            </a:ext>
          </a:extLst>
        </xdr:cNvPr>
        <xdr:cNvSpPr txBox="1"/>
      </xdr:nvSpPr>
      <xdr:spPr>
        <a:xfrm>
          <a:off x="4686300" y="13542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165354</xdr:rowOff>
    </xdr:from>
    <xdr:to>
      <xdr:col>24</xdr:col>
      <xdr:colOff>152400</xdr:colOff>
      <xdr:row>78</xdr:row>
      <xdr:rowOff>165354</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4546600" y="13538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151020</xdr:rowOff>
    </xdr:from>
    <xdr:ext cx="534377" cy="259045"/>
    <xdr:sp macro="" textlink="">
      <xdr:nvSpPr>
        <xdr:cNvPr id="167" name="維持補修費最大値テキスト">
          <a:extLst>
            <a:ext uri="{FF2B5EF4-FFF2-40B4-BE49-F238E27FC236}">
              <a16:creationId xmlns:a16="http://schemas.microsoft.com/office/drawing/2014/main" id="{00000000-0008-0000-0600-0000A7000000}"/>
            </a:ext>
          </a:extLst>
        </xdr:cNvPr>
        <xdr:cNvSpPr txBox="1"/>
      </xdr:nvSpPr>
      <xdr:spPr>
        <a:xfrm>
          <a:off x="4686300" y="11809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32893</xdr:rowOff>
    </xdr:from>
    <xdr:to>
      <xdr:col>24</xdr:col>
      <xdr:colOff>152400</xdr:colOff>
      <xdr:row>70</xdr:row>
      <xdr:rowOff>32893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2034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73533</xdr:rowOff>
    </xdr:from>
    <xdr:to>
      <xdr:col>24</xdr:col>
      <xdr:colOff>63500</xdr:colOff>
      <xdr:row>75</xdr:row>
      <xdr:rowOff>49276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3797300" y="12760833"/>
          <a:ext cx="838200" cy="147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2430</xdr:rowOff>
    </xdr:from>
    <xdr:ext cx="469744" cy="259045"/>
    <xdr:sp macro="" textlink="">
      <xdr:nvSpPr>
        <xdr:cNvPr id="170" name="維持補修費平均値テキスト">
          <a:extLst>
            <a:ext uri="{FF2B5EF4-FFF2-40B4-BE49-F238E27FC236}">
              <a16:creationId xmlns:a16="http://schemas.microsoft.com/office/drawing/2014/main" id="{00000000-0008-0000-0600-0000AA000000}"/>
            </a:ext>
          </a:extLst>
        </xdr:cNvPr>
        <xdr:cNvSpPr txBox="1"/>
      </xdr:nvSpPr>
      <xdr:spPr>
        <a:xfrm>
          <a:off x="4686300" y="132040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24003</xdr:rowOff>
    </xdr:from>
    <xdr:to>
      <xdr:col>24</xdr:col>
      <xdr:colOff>114300</xdr:colOff>
      <xdr:row>77</xdr:row>
      <xdr:rowOff>125603</xdr:rowOff>
    </xdr:to>
    <xdr:sp macro="" textlink="">
      <xdr:nvSpPr>
        <xdr:cNvPr id="171" name="フローチャート: 判断 170">
          <a:extLst>
            <a:ext uri="{FF2B5EF4-FFF2-40B4-BE49-F238E27FC236}">
              <a16:creationId xmlns:a16="http://schemas.microsoft.com/office/drawing/2014/main" id="{00000000-0008-0000-0600-0000AB000000}"/>
            </a:ext>
          </a:extLst>
        </xdr:cNvPr>
        <xdr:cNvSpPr/>
      </xdr:nvSpPr>
      <xdr:spPr>
        <a:xfrm>
          <a:off x="4584700" y="13225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73533</xdr:rowOff>
    </xdr:from>
    <xdr:to>
      <xdr:col>19</xdr:col>
      <xdr:colOff>177800</xdr:colOff>
      <xdr:row>75</xdr:row>
      <xdr:rowOff>76327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2908300" y="12760833"/>
          <a:ext cx="889000" cy="174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6986</xdr:rowOff>
    </xdr:from>
    <xdr:to>
      <xdr:col>20</xdr:col>
      <xdr:colOff>38100</xdr:colOff>
      <xdr:row>77</xdr:row>
      <xdr:rowOff>108586</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3746500" y="13208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77</xdr:row>
      <xdr:rowOff>99713</xdr:rowOff>
    </xdr:from>
    <xdr:ext cx="469744" cy="259045"/>
    <xdr:sp macro="" textlink="">
      <xdr:nvSpPr>
        <xdr:cNvPr id="174" name="テキスト ボックス 173">
          <a:extLst>
            <a:ext uri="{FF2B5EF4-FFF2-40B4-BE49-F238E27FC236}">
              <a16:creationId xmlns:a16="http://schemas.microsoft.com/office/drawing/2014/main" id="{00000000-0008-0000-0600-0000AE000000}"/>
            </a:ext>
          </a:extLst>
        </xdr:cNvPr>
        <xdr:cNvSpPr txBox="1"/>
      </xdr:nvSpPr>
      <xdr:spPr>
        <a:xfrm>
          <a:off x="3549728" y="13301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58039</xdr:rowOff>
    </xdr:from>
    <xdr:to>
      <xdr:col>15</xdr:col>
      <xdr:colOff>50800</xdr:colOff>
      <xdr:row>75</xdr:row>
      <xdr:rowOff>76327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019300" y="12916789"/>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20065</xdr:rowOff>
    </xdr:from>
    <xdr:to>
      <xdr:col>15</xdr:col>
      <xdr:colOff>101600</xdr:colOff>
      <xdr:row>77</xdr:row>
      <xdr:rowOff>121665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2857500" y="1322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112792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2673428" y="13314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58039</xdr:rowOff>
    </xdr:from>
    <xdr:to>
      <xdr:col>10</xdr:col>
      <xdr:colOff>114300</xdr:colOff>
      <xdr:row>75</xdr:row>
      <xdr:rowOff>128397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1130300" y="12916789"/>
          <a:ext cx="889000" cy="7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48513</xdr:rowOff>
    </xdr:from>
    <xdr:to>
      <xdr:col>10</xdr:col>
      <xdr:colOff>165100</xdr:colOff>
      <xdr:row>77</xdr:row>
      <xdr:rowOff>150113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1968500" y="1325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141240</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1784428" y="1334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57277</xdr:rowOff>
    </xdr:from>
    <xdr:to>
      <xdr:col>6</xdr:col>
      <xdr:colOff>38100</xdr:colOff>
      <xdr:row>77</xdr:row>
      <xdr:rowOff>158877</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079500" y="1325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150004</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895428" y="1335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169926</xdr:rowOff>
    </xdr:from>
    <xdr:to>
      <xdr:col>24</xdr:col>
      <xdr:colOff>114300</xdr:colOff>
      <xdr:row>75</xdr:row>
      <xdr:rowOff>100076</xdr:rowOff>
    </xdr:to>
    <xdr:sp macro="" textlink="">
      <xdr:nvSpPr>
        <xdr:cNvPr id="188" name="楕円 187">
          <a:extLst>
            <a:ext uri="{FF2B5EF4-FFF2-40B4-BE49-F238E27FC236}">
              <a16:creationId xmlns:a16="http://schemas.microsoft.com/office/drawing/2014/main" id="{00000000-0008-0000-0600-0000BC000000}"/>
            </a:ext>
          </a:extLst>
        </xdr:cNvPr>
        <xdr:cNvSpPr/>
      </xdr:nvSpPr>
      <xdr:spPr>
        <a:xfrm>
          <a:off x="4584700" y="1285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21353</xdr:rowOff>
    </xdr:from>
    <xdr:ext cx="469744" cy="259045"/>
    <xdr:sp macro="" textlink="">
      <xdr:nvSpPr>
        <xdr:cNvPr id="189" name="維持補修費該当値テキスト">
          <a:extLst>
            <a:ext uri="{FF2B5EF4-FFF2-40B4-BE49-F238E27FC236}">
              <a16:creationId xmlns:a16="http://schemas.microsoft.com/office/drawing/2014/main" id="{00000000-0008-0000-0600-0000BD000000}"/>
            </a:ext>
          </a:extLst>
        </xdr:cNvPr>
        <xdr:cNvSpPr txBox="1"/>
      </xdr:nvSpPr>
      <xdr:spPr>
        <a:xfrm>
          <a:off x="4686300" y="12708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22733</xdr:rowOff>
    </xdr:from>
    <xdr:to>
      <xdr:col>20</xdr:col>
      <xdr:colOff>38100</xdr:colOff>
      <xdr:row>74</xdr:row>
      <xdr:rowOff>124333</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3746500" y="1271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72</xdr:row>
      <xdr:rowOff>140860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549728" y="12485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25527</xdr:rowOff>
    </xdr:from>
    <xdr:to>
      <xdr:col>15</xdr:col>
      <xdr:colOff>101600</xdr:colOff>
      <xdr:row>75</xdr:row>
      <xdr:rowOff>127127</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2857500" y="1288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143654</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673428" y="12659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7239</xdr:rowOff>
    </xdr:from>
    <xdr:to>
      <xdr:col>10</xdr:col>
      <xdr:colOff>165100</xdr:colOff>
      <xdr:row>75</xdr:row>
      <xdr:rowOff>108839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1968500" y="1286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125366</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784428" y="1264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77597</xdr:rowOff>
    </xdr:from>
    <xdr:to>
      <xdr:col>6</xdr:col>
      <xdr:colOff>38100</xdr:colOff>
      <xdr:row>76</xdr:row>
      <xdr:rowOff>7747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079500" y="129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24274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895428" y="12711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8" name="正方形/長方形 197">
          <a:extLst>
            <a:ext uri="{FF2B5EF4-FFF2-40B4-BE49-F238E27FC236}">
              <a16:creationId xmlns:a16="http://schemas.microsoft.com/office/drawing/2014/main" id="{00000000-0008-0000-0600-0000C6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5" name="直線コネクタ 204">
          <a:extLst>
            <a:ext uri="{FF2B5EF4-FFF2-40B4-BE49-F238E27FC236}">
              <a16:creationId xmlns:a16="http://schemas.microsoft.com/office/drawing/2014/main" id="{00000000-0008-0000-0600-0000CD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7" name="直線コネクタ 206">
          <a:extLst>
            <a:ext uri="{FF2B5EF4-FFF2-40B4-BE49-F238E27FC236}">
              <a16:creationId xmlns:a16="http://schemas.microsoft.com/office/drawing/2014/main" id="{00000000-0008-0000-0600-0000CF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73677</xdr:rowOff>
    </xdr:from>
    <xdr:ext cx="467179"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294821" y="1687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35577</xdr:rowOff>
    </xdr:from>
    <xdr:ext cx="467179"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294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93</xdr:row>
      <xdr:rowOff>168927</xdr:rowOff>
    </xdr:from>
    <xdr:ext cx="46717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94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19" name="扶助費グラフ枠">
          <a:extLst>
            <a:ext uri="{FF2B5EF4-FFF2-40B4-BE49-F238E27FC236}">
              <a16:creationId xmlns:a16="http://schemas.microsoft.com/office/drawing/2014/main" id="{00000000-0008-0000-0600-0000D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111761</xdr:rowOff>
    </xdr:from>
    <xdr:to>
      <xdr:col>24</xdr:col>
      <xdr:colOff>62865</xdr:colOff>
      <xdr:row>98</xdr:row>
      <xdr:rowOff>33910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flipV="1">
          <a:off x="4633595" y="15542261"/>
          <a:ext cx="1270" cy="1293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37737</xdr:rowOff>
    </xdr:from>
    <xdr:ext cx="469744" cy="259045"/>
    <xdr:sp macro="" textlink="">
      <xdr:nvSpPr>
        <xdr:cNvPr id="221" name="扶助費最小値テキスト">
          <a:extLst>
            <a:ext uri="{FF2B5EF4-FFF2-40B4-BE49-F238E27FC236}">
              <a16:creationId xmlns:a16="http://schemas.microsoft.com/office/drawing/2014/main" id="{00000000-0008-0000-0600-0000DD000000}"/>
            </a:ext>
          </a:extLst>
        </xdr:cNvPr>
        <xdr:cNvSpPr txBox="1"/>
      </xdr:nvSpPr>
      <xdr:spPr>
        <a:xfrm>
          <a:off x="4686300" y="1683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33910</xdr:rowOff>
    </xdr:from>
    <xdr:to>
      <xdr:col>24</xdr:col>
      <xdr:colOff>152400</xdr:colOff>
      <xdr:row>98</xdr:row>
      <xdr:rowOff>33910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4546600" y="16836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58438</xdr:rowOff>
    </xdr:from>
    <xdr:ext cx="534377" cy="259045"/>
    <xdr:sp macro="" textlink="">
      <xdr:nvSpPr>
        <xdr:cNvPr id="223" name="扶助費最大値テキスト">
          <a:extLst>
            <a:ext uri="{FF2B5EF4-FFF2-40B4-BE49-F238E27FC236}">
              <a16:creationId xmlns:a16="http://schemas.microsoft.com/office/drawing/2014/main" id="{00000000-0008-0000-0600-0000DF000000}"/>
            </a:ext>
          </a:extLst>
        </xdr:cNvPr>
        <xdr:cNvSpPr txBox="1"/>
      </xdr:nvSpPr>
      <xdr:spPr>
        <a:xfrm>
          <a:off x="4686300" y="1531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111761</xdr:rowOff>
    </xdr:from>
    <xdr:to>
      <xdr:col>24</xdr:col>
      <xdr:colOff>152400</xdr:colOff>
      <xdr:row>90</xdr:row>
      <xdr:rowOff>111761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5542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161798</xdr:rowOff>
    </xdr:from>
    <xdr:to>
      <xdr:col>24</xdr:col>
      <xdr:colOff>63500</xdr:colOff>
      <xdr:row>96</xdr:row>
      <xdr:rowOff>164085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3797300" y="16620998"/>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33926</xdr:rowOff>
    </xdr:from>
    <xdr:ext cx="469744" cy="259045"/>
    <xdr:sp macro="" textlink="">
      <xdr:nvSpPr>
        <xdr:cNvPr id="226" name="扶助費平均値テキスト">
          <a:extLst>
            <a:ext uri="{FF2B5EF4-FFF2-40B4-BE49-F238E27FC236}">
              <a16:creationId xmlns:a16="http://schemas.microsoft.com/office/drawing/2014/main" id="{00000000-0008-0000-0600-0000E2000000}"/>
            </a:ext>
          </a:extLst>
        </xdr:cNvPr>
        <xdr:cNvSpPr txBox="1"/>
      </xdr:nvSpPr>
      <xdr:spPr>
        <a:xfrm>
          <a:off x="4686300" y="163216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11049</xdr:rowOff>
    </xdr:from>
    <xdr:to>
      <xdr:col>24</xdr:col>
      <xdr:colOff>114300</xdr:colOff>
      <xdr:row>96</xdr:row>
      <xdr:rowOff>112649</xdr:rowOff>
    </xdr:to>
    <xdr:sp macro="" textlink="">
      <xdr:nvSpPr>
        <xdr:cNvPr id="227" name="フローチャート: 判断 226">
          <a:extLst>
            <a:ext uri="{FF2B5EF4-FFF2-40B4-BE49-F238E27FC236}">
              <a16:creationId xmlns:a16="http://schemas.microsoft.com/office/drawing/2014/main" id="{00000000-0008-0000-0600-0000E3000000}"/>
            </a:ext>
          </a:extLst>
        </xdr:cNvPr>
        <xdr:cNvSpPr/>
      </xdr:nvSpPr>
      <xdr:spPr>
        <a:xfrm>
          <a:off x="4584700" y="16470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111379</xdr:rowOff>
    </xdr:from>
    <xdr:to>
      <xdr:col>19</xdr:col>
      <xdr:colOff>177800</xdr:colOff>
      <xdr:row>96</xdr:row>
      <xdr:rowOff>161798</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2908300" y="16570579"/>
          <a:ext cx="889000" cy="5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43687</xdr:rowOff>
    </xdr:from>
    <xdr:to>
      <xdr:col>20</xdr:col>
      <xdr:colOff>38100</xdr:colOff>
      <xdr:row>96</xdr:row>
      <xdr:rowOff>145287</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3746500" y="16502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94</xdr:row>
      <xdr:rowOff>161814</xdr:rowOff>
    </xdr:from>
    <xdr:ext cx="469744"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3549728" y="16278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111379</xdr:rowOff>
    </xdr:from>
    <xdr:to>
      <xdr:col>15</xdr:col>
      <xdr:colOff>50800</xdr:colOff>
      <xdr:row>96</xdr:row>
      <xdr:rowOff>131190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019300" y="16570579"/>
          <a:ext cx="889000" cy="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9271</xdr:rowOff>
    </xdr:from>
    <xdr:to>
      <xdr:col>15</xdr:col>
      <xdr:colOff>101600</xdr:colOff>
      <xdr:row>96</xdr:row>
      <xdr:rowOff>110871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2857500" y="164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94</xdr:row>
      <xdr:rowOff>127398</xdr:rowOff>
    </xdr:from>
    <xdr:ext cx="469744"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2673428" y="162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131190</xdr:rowOff>
    </xdr:from>
    <xdr:to>
      <xdr:col>10</xdr:col>
      <xdr:colOff>114300</xdr:colOff>
      <xdr:row>96</xdr:row>
      <xdr:rowOff>154178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1130300" y="16590390"/>
          <a:ext cx="889000" cy="2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34289</xdr:rowOff>
    </xdr:from>
    <xdr:to>
      <xdr:col>10</xdr:col>
      <xdr:colOff>165100</xdr:colOff>
      <xdr:row>96</xdr:row>
      <xdr:rowOff>135889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1968500" y="1649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94</xdr:row>
      <xdr:rowOff>152416</xdr:rowOff>
    </xdr:from>
    <xdr:ext cx="469744"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1784428" y="16268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62864</xdr:rowOff>
    </xdr:from>
    <xdr:to>
      <xdr:col>6</xdr:col>
      <xdr:colOff>38100</xdr:colOff>
      <xdr:row>96</xdr:row>
      <xdr:rowOff>164464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079500" y="1652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95</xdr:row>
      <xdr:rowOff>9541</xdr:rowOff>
    </xdr:from>
    <xdr:ext cx="469744"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895428" y="16297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113285</xdr:rowOff>
    </xdr:from>
    <xdr:to>
      <xdr:col>24</xdr:col>
      <xdr:colOff>114300</xdr:colOff>
      <xdr:row>97</xdr:row>
      <xdr:rowOff>43435</xdr:rowOff>
    </xdr:to>
    <xdr:sp macro="" textlink="">
      <xdr:nvSpPr>
        <xdr:cNvPr id="244" name="楕円 243">
          <a:extLst>
            <a:ext uri="{FF2B5EF4-FFF2-40B4-BE49-F238E27FC236}">
              <a16:creationId xmlns:a16="http://schemas.microsoft.com/office/drawing/2014/main" id="{00000000-0008-0000-0600-0000F4000000}"/>
            </a:ext>
          </a:extLst>
        </xdr:cNvPr>
        <xdr:cNvSpPr/>
      </xdr:nvSpPr>
      <xdr:spPr>
        <a:xfrm>
          <a:off x="4584700" y="1657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91712</xdr:rowOff>
    </xdr:from>
    <xdr:ext cx="469744" cy="259045"/>
    <xdr:sp macro="" textlink="">
      <xdr:nvSpPr>
        <xdr:cNvPr id="245" name="扶助費該当値テキスト">
          <a:extLst>
            <a:ext uri="{FF2B5EF4-FFF2-40B4-BE49-F238E27FC236}">
              <a16:creationId xmlns:a16="http://schemas.microsoft.com/office/drawing/2014/main" id="{00000000-0008-0000-0600-0000F5000000}"/>
            </a:ext>
          </a:extLst>
        </xdr:cNvPr>
        <xdr:cNvSpPr txBox="1"/>
      </xdr:nvSpPr>
      <xdr:spPr>
        <a:xfrm>
          <a:off x="4686300" y="165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110998</xdr:rowOff>
    </xdr:from>
    <xdr:to>
      <xdr:col>20</xdr:col>
      <xdr:colOff>38100</xdr:colOff>
      <xdr:row>97</xdr:row>
      <xdr:rowOff>41148</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3746500" y="1657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97</xdr:row>
      <xdr:rowOff>32275</xdr:rowOff>
    </xdr:from>
    <xdr:ext cx="469744"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549728" y="1666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60579</xdr:rowOff>
    </xdr:from>
    <xdr:to>
      <xdr:col>15</xdr:col>
      <xdr:colOff>101600</xdr:colOff>
      <xdr:row>96</xdr:row>
      <xdr:rowOff>162179</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2857500" y="1651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96</xdr:row>
      <xdr:rowOff>153306</xdr:rowOff>
    </xdr:from>
    <xdr:ext cx="469744"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673428" y="16612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80390</xdr:rowOff>
    </xdr:from>
    <xdr:to>
      <xdr:col>10</xdr:col>
      <xdr:colOff>165100</xdr:colOff>
      <xdr:row>97</xdr:row>
      <xdr:rowOff>10540</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1968500" y="1653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97</xdr:row>
      <xdr:rowOff>1667</xdr:rowOff>
    </xdr:from>
    <xdr:ext cx="469744"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84428" y="1663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103378</xdr:rowOff>
    </xdr:from>
    <xdr:to>
      <xdr:col>6</xdr:col>
      <xdr:colOff>38100</xdr:colOff>
      <xdr:row>97</xdr:row>
      <xdr:rowOff>33528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079500" y="1656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97</xdr:row>
      <xdr:rowOff>24655</xdr:rowOff>
    </xdr:from>
    <xdr:ext cx="469744"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95428" y="16655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4" name="正方形/長方形 253">
          <a:extLst>
            <a:ext uri="{FF2B5EF4-FFF2-40B4-BE49-F238E27FC236}">
              <a16:creationId xmlns:a16="http://schemas.microsoft.com/office/drawing/2014/main" id="{00000000-0008-0000-0600-0000FE00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5" name="正方形/長方形 254">
          <a:extLst>
            <a:ext uri="{FF2B5EF4-FFF2-40B4-BE49-F238E27FC236}">
              <a16:creationId xmlns:a16="http://schemas.microsoft.com/office/drawing/2014/main" id="{00000000-0008-0000-0600-0000FF00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1" name="直線コネクタ 260">
          <a:extLst>
            <a:ext uri="{FF2B5EF4-FFF2-40B4-BE49-F238E27FC236}">
              <a16:creationId xmlns:a16="http://schemas.microsoft.com/office/drawing/2014/main" id="{00000000-0008-0000-0600-00000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111777</xdr:rowOff>
    </xdr:from>
    <xdr:ext cx="531299"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63" name="直線コネクタ 262">
          <a:extLst>
            <a:ext uri="{FF2B5EF4-FFF2-40B4-BE49-F238E27FC236}">
              <a16:creationId xmlns:a16="http://schemas.microsoft.com/office/drawing/2014/main" id="{00000000-0008-0000-0600-00000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a:extLst>
            <a:ext uri="{FF2B5EF4-FFF2-40B4-BE49-F238E27FC236}">
              <a16:creationId xmlns:a16="http://schemas.microsoft.com/office/drawing/2014/main" id="{00000000-0008-0000-0600-00001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16174</xdr:rowOff>
    </xdr:from>
    <xdr:to>
      <xdr:col>54</xdr:col>
      <xdr:colOff>189865</xdr:colOff>
      <xdr:row>38</xdr:row>
      <xdr:rowOff>66825</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flipV="1">
          <a:off x="10475595" y="5159674"/>
          <a:ext cx="1270" cy="1422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70652</xdr:rowOff>
    </xdr:from>
    <xdr:ext cx="534377" cy="259045"/>
    <xdr:sp macro="" textlink="">
      <xdr:nvSpPr>
        <xdr:cNvPr id="279" name="補助費等最小値テキスト">
          <a:extLst>
            <a:ext uri="{FF2B5EF4-FFF2-40B4-BE49-F238E27FC236}">
              <a16:creationId xmlns:a16="http://schemas.microsoft.com/office/drawing/2014/main" id="{00000000-0008-0000-0600-000017010000}"/>
            </a:ext>
          </a:extLst>
        </xdr:cNvPr>
        <xdr:cNvSpPr txBox="1"/>
      </xdr:nvSpPr>
      <xdr:spPr>
        <a:xfrm>
          <a:off x="10528300" y="6585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66825</xdr:rowOff>
    </xdr:from>
    <xdr:to>
      <xdr:col>55</xdr:col>
      <xdr:colOff>88900</xdr:colOff>
      <xdr:row>38</xdr:row>
      <xdr:rowOff>66825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10388600" y="6581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134301</xdr:rowOff>
    </xdr:from>
    <xdr:ext cx="599010" cy="259045"/>
    <xdr:sp macro="" textlink="">
      <xdr:nvSpPr>
        <xdr:cNvPr id="281" name="補助費等最大値テキスト">
          <a:extLst>
            <a:ext uri="{FF2B5EF4-FFF2-40B4-BE49-F238E27FC236}">
              <a16:creationId xmlns:a16="http://schemas.microsoft.com/office/drawing/2014/main" id="{00000000-0008-0000-0600-000019010000}"/>
            </a:ext>
          </a:extLst>
        </xdr:cNvPr>
        <xdr:cNvSpPr txBox="1"/>
      </xdr:nvSpPr>
      <xdr:spPr>
        <a:xfrm>
          <a:off x="10528300" y="4934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16174</xdr:rowOff>
    </xdr:from>
    <xdr:to>
      <xdr:col>55</xdr:col>
      <xdr:colOff>88900</xdr:colOff>
      <xdr:row>30</xdr:row>
      <xdr:rowOff>16174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5159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63527</xdr:rowOff>
    </xdr:from>
    <xdr:to>
      <xdr:col>55</xdr:col>
      <xdr:colOff>0</xdr:colOff>
      <xdr:row>36</xdr:row>
      <xdr:rowOff>68997</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9639300" y="6235727"/>
          <a:ext cx="838200" cy="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97078</xdr:rowOff>
    </xdr:from>
    <xdr:ext cx="534377" cy="259045"/>
    <xdr:sp macro="" textlink="">
      <xdr:nvSpPr>
        <xdr:cNvPr id="284" name="補助費等平均値テキスト">
          <a:extLst>
            <a:ext uri="{FF2B5EF4-FFF2-40B4-BE49-F238E27FC236}">
              <a16:creationId xmlns:a16="http://schemas.microsoft.com/office/drawing/2014/main" id="{00000000-0008-0000-0600-00001C010000}"/>
            </a:ext>
          </a:extLst>
        </xdr:cNvPr>
        <xdr:cNvSpPr txBox="1"/>
      </xdr:nvSpPr>
      <xdr:spPr>
        <a:xfrm>
          <a:off x="10528300" y="6269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118651</xdr:rowOff>
    </xdr:from>
    <xdr:to>
      <xdr:col>55</xdr:col>
      <xdr:colOff>50800</xdr:colOff>
      <xdr:row>37</xdr:row>
      <xdr:rowOff>48801</xdr:rowOff>
    </xdr:to>
    <xdr:sp macro="" textlink="">
      <xdr:nvSpPr>
        <xdr:cNvPr id="285" name="フローチャート: 判断 284">
          <a:extLst>
            <a:ext uri="{FF2B5EF4-FFF2-40B4-BE49-F238E27FC236}">
              <a16:creationId xmlns:a16="http://schemas.microsoft.com/office/drawing/2014/main" id="{00000000-0008-0000-0600-00001D010000}"/>
            </a:ext>
          </a:extLst>
        </xdr:cNvPr>
        <xdr:cNvSpPr/>
      </xdr:nvSpPr>
      <xdr:spPr>
        <a:xfrm>
          <a:off x="10426700" y="629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137218</xdr:rowOff>
    </xdr:from>
    <xdr:to>
      <xdr:col>50</xdr:col>
      <xdr:colOff>114300</xdr:colOff>
      <xdr:row>36</xdr:row>
      <xdr:rowOff>63527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8750300" y="6137968"/>
          <a:ext cx="889000" cy="9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131044</xdr:rowOff>
    </xdr:from>
    <xdr:to>
      <xdr:col>50</xdr:col>
      <xdr:colOff>165100</xdr:colOff>
      <xdr:row>37</xdr:row>
      <xdr:rowOff>61194</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9588500" y="6303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37</xdr:row>
      <xdr:rowOff>52321</xdr:rowOff>
    </xdr:from>
    <xdr:ext cx="534377"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9359411" y="639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137218</xdr:rowOff>
    </xdr:from>
    <xdr:to>
      <xdr:col>45</xdr:col>
      <xdr:colOff>177800</xdr:colOff>
      <xdr:row>36</xdr:row>
      <xdr:rowOff>91400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7861300" y="6137968"/>
          <a:ext cx="889000" cy="12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136759</xdr:rowOff>
    </xdr:from>
    <xdr:to>
      <xdr:col>46</xdr:col>
      <xdr:colOff>38100</xdr:colOff>
      <xdr:row>36</xdr:row>
      <xdr:rowOff>66909</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8699500" y="6137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58036</xdr:rowOff>
    </xdr:from>
    <xdr:ext cx="534377"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8483111" y="6230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91400</xdr:rowOff>
    </xdr:from>
    <xdr:to>
      <xdr:col>41</xdr:col>
      <xdr:colOff>50800</xdr:colOff>
      <xdr:row>36</xdr:row>
      <xdr:rowOff>94584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6972300" y="6263600"/>
          <a:ext cx="889000" cy="3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71429</xdr:rowOff>
    </xdr:from>
    <xdr:to>
      <xdr:col>41</xdr:col>
      <xdr:colOff>101600</xdr:colOff>
      <xdr:row>37</xdr:row>
      <xdr:rowOff>1579</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7810500" y="624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164156</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7594111" y="633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27194</xdr:rowOff>
    </xdr:from>
    <xdr:to>
      <xdr:col>36</xdr:col>
      <xdr:colOff>165100</xdr:colOff>
      <xdr:row>36</xdr:row>
      <xdr:rowOff>128794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6921500" y="6199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145321</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6705111" y="5974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18197</xdr:rowOff>
    </xdr:from>
    <xdr:to>
      <xdr:col>55</xdr:col>
      <xdr:colOff>50800</xdr:colOff>
      <xdr:row>36</xdr:row>
      <xdr:rowOff>119797</xdr:rowOff>
    </xdr:to>
    <xdr:sp macro="" textlink="">
      <xdr:nvSpPr>
        <xdr:cNvPr id="302" name="楕円 301">
          <a:extLst>
            <a:ext uri="{FF2B5EF4-FFF2-40B4-BE49-F238E27FC236}">
              <a16:creationId xmlns:a16="http://schemas.microsoft.com/office/drawing/2014/main" id="{00000000-0008-0000-0600-00002E010000}"/>
            </a:ext>
          </a:extLst>
        </xdr:cNvPr>
        <xdr:cNvSpPr/>
      </xdr:nvSpPr>
      <xdr:spPr>
        <a:xfrm>
          <a:off x="10426700" y="619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41074</xdr:rowOff>
    </xdr:from>
    <xdr:ext cx="534377" cy="259045"/>
    <xdr:sp macro="" textlink="">
      <xdr:nvSpPr>
        <xdr:cNvPr id="303" name="補助費等該当値テキスト">
          <a:extLst>
            <a:ext uri="{FF2B5EF4-FFF2-40B4-BE49-F238E27FC236}">
              <a16:creationId xmlns:a16="http://schemas.microsoft.com/office/drawing/2014/main" id="{00000000-0008-0000-0600-00002F010000}"/>
            </a:ext>
          </a:extLst>
        </xdr:cNvPr>
        <xdr:cNvSpPr txBox="1"/>
      </xdr:nvSpPr>
      <xdr:spPr>
        <a:xfrm>
          <a:off x="10528300" y="604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12727</xdr:rowOff>
    </xdr:from>
    <xdr:to>
      <xdr:col>50</xdr:col>
      <xdr:colOff>165100</xdr:colOff>
      <xdr:row>36</xdr:row>
      <xdr:rowOff>114327</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9588500" y="618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34</xdr:row>
      <xdr:rowOff>130854</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359411" y="5960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86418</xdr:rowOff>
    </xdr:from>
    <xdr:to>
      <xdr:col>46</xdr:col>
      <xdr:colOff>38100</xdr:colOff>
      <xdr:row>36</xdr:row>
      <xdr:rowOff>16568</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8699500" y="608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33095</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586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40600</xdr:rowOff>
    </xdr:from>
    <xdr:to>
      <xdr:col>41</xdr:col>
      <xdr:colOff>101600</xdr:colOff>
      <xdr:row>36</xdr:row>
      <xdr:rowOff>142200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7810500" y="621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158727</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598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43784</xdr:rowOff>
    </xdr:from>
    <xdr:to>
      <xdr:col>36</xdr:col>
      <xdr:colOff>165100</xdr:colOff>
      <xdr:row>36</xdr:row>
      <xdr:rowOff>145384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6921500" y="621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136511</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30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9" name="直線コネクタ 318">
          <a:extLst>
            <a:ext uri="{FF2B5EF4-FFF2-40B4-BE49-F238E27FC236}">
              <a16:creationId xmlns:a16="http://schemas.microsoft.com/office/drawing/2014/main" id="{00000000-0008-0000-0600-00003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普通建設事業費グラフ枠">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91911</xdr:rowOff>
    </xdr:from>
    <xdr:to>
      <xdr:col>54</xdr:col>
      <xdr:colOff>189865</xdr:colOff>
      <xdr:row>58</xdr:row>
      <xdr:rowOff>77368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flipV="1">
          <a:off x="10475595" y="8664411"/>
          <a:ext cx="1270" cy="1357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81195</xdr:rowOff>
    </xdr:from>
    <xdr:ext cx="534377" cy="259045"/>
    <xdr:sp macro="" textlink="">
      <xdr:nvSpPr>
        <xdr:cNvPr id="336" name="普通建設事業費最小値テキスト">
          <a:extLst>
            <a:ext uri="{FF2B5EF4-FFF2-40B4-BE49-F238E27FC236}">
              <a16:creationId xmlns:a16="http://schemas.microsoft.com/office/drawing/2014/main" id="{00000000-0008-0000-0600-000050010000}"/>
            </a:ext>
          </a:extLst>
        </xdr:cNvPr>
        <xdr:cNvSpPr txBox="1"/>
      </xdr:nvSpPr>
      <xdr:spPr>
        <a:xfrm>
          <a:off x="10528300" y="1002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77368</xdr:rowOff>
    </xdr:from>
    <xdr:to>
      <xdr:col>55</xdr:col>
      <xdr:colOff>88900</xdr:colOff>
      <xdr:row>58</xdr:row>
      <xdr:rowOff>77368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10388600" y="10021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38588</xdr:rowOff>
    </xdr:from>
    <xdr:ext cx="599010" cy="259045"/>
    <xdr:sp macro="" textlink="">
      <xdr:nvSpPr>
        <xdr:cNvPr id="338" name="普通建設事業費最大値テキスト">
          <a:extLst>
            <a:ext uri="{FF2B5EF4-FFF2-40B4-BE49-F238E27FC236}">
              <a16:creationId xmlns:a16="http://schemas.microsoft.com/office/drawing/2014/main" id="{00000000-0008-0000-0600-000052010000}"/>
            </a:ext>
          </a:extLst>
        </xdr:cNvPr>
        <xdr:cNvSpPr txBox="1"/>
      </xdr:nvSpPr>
      <xdr:spPr>
        <a:xfrm>
          <a:off x="10528300" y="8439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91911</xdr:rowOff>
    </xdr:from>
    <xdr:to>
      <xdr:col>55</xdr:col>
      <xdr:colOff>88900</xdr:colOff>
      <xdr:row>50</xdr:row>
      <xdr:rowOff>91911</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866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37461</xdr:rowOff>
    </xdr:from>
    <xdr:to>
      <xdr:col>55</xdr:col>
      <xdr:colOff>0</xdr:colOff>
      <xdr:row>57</xdr:row>
      <xdr:rowOff>21916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9639300" y="9638661"/>
          <a:ext cx="838200" cy="15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74588</xdr:rowOff>
    </xdr:from>
    <xdr:ext cx="534377" cy="259045"/>
    <xdr:sp macro="" textlink="">
      <xdr:nvSpPr>
        <xdr:cNvPr id="341" name="普通建設事業費平均値テキスト">
          <a:extLst>
            <a:ext uri="{FF2B5EF4-FFF2-40B4-BE49-F238E27FC236}">
              <a16:creationId xmlns:a16="http://schemas.microsoft.com/office/drawing/2014/main" id="{00000000-0008-0000-0600-000055010000}"/>
            </a:ext>
          </a:extLst>
        </xdr:cNvPr>
        <xdr:cNvSpPr txBox="1"/>
      </xdr:nvSpPr>
      <xdr:spPr>
        <a:xfrm>
          <a:off x="10528300" y="96757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96161</xdr:rowOff>
    </xdr:from>
    <xdr:to>
      <xdr:col>55</xdr:col>
      <xdr:colOff>50800</xdr:colOff>
      <xdr:row>57</xdr:row>
      <xdr:rowOff>26311</xdr:rowOff>
    </xdr:to>
    <xdr:sp macro="" textlink="">
      <xdr:nvSpPr>
        <xdr:cNvPr id="342" name="フローチャート: 判断 341">
          <a:extLst>
            <a:ext uri="{FF2B5EF4-FFF2-40B4-BE49-F238E27FC236}">
              <a16:creationId xmlns:a16="http://schemas.microsoft.com/office/drawing/2014/main" id="{00000000-0008-0000-0600-000056010000}"/>
            </a:ext>
          </a:extLst>
        </xdr:cNvPr>
        <xdr:cNvSpPr/>
      </xdr:nvSpPr>
      <xdr:spPr>
        <a:xfrm>
          <a:off x="10426700" y="969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21916</xdr:rowOff>
    </xdr:from>
    <xdr:to>
      <xdr:col>50</xdr:col>
      <xdr:colOff>114300</xdr:colOff>
      <xdr:row>57</xdr:row>
      <xdr:rowOff>32214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8750300" y="9794566"/>
          <a:ext cx="889000" cy="1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137102</xdr:rowOff>
    </xdr:from>
    <xdr:to>
      <xdr:col>50</xdr:col>
      <xdr:colOff>165100</xdr:colOff>
      <xdr:row>57</xdr:row>
      <xdr:rowOff>67252</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9588500" y="973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55</xdr:row>
      <xdr:rowOff>83779</xdr:rowOff>
    </xdr:from>
    <xdr:ext cx="534377"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9359411" y="951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28056</xdr:rowOff>
    </xdr:from>
    <xdr:to>
      <xdr:col>45</xdr:col>
      <xdr:colOff>177800</xdr:colOff>
      <xdr:row>57</xdr:row>
      <xdr:rowOff>32214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7861300" y="9800706"/>
          <a:ext cx="889000" cy="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137069</xdr:rowOff>
    </xdr:from>
    <xdr:to>
      <xdr:col>46</xdr:col>
      <xdr:colOff>38100</xdr:colOff>
      <xdr:row>57</xdr:row>
      <xdr:rowOff>67219</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8699500" y="973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83746</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8483111" y="951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15124</xdr:rowOff>
    </xdr:from>
    <xdr:to>
      <xdr:col>41</xdr:col>
      <xdr:colOff>50800</xdr:colOff>
      <xdr:row>57</xdr:row>
      <xdr:rowOff>28056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972300" y="9787774"/>
          <a:ext cx="889000" cy="1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145952</xdr:rowOff>
    </xdr:from>
    <xdr:to>
      <xdr:col>41</xdr:col>
      <xdr:colOff>101600</xdr:colOff>
      <xdr:row>57</xdr:row>
      <xdr:rowOff>76102</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7810500" y="974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92629</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7594111" y="952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162531</xdr:rowOff>
    </xdr:from>
    <xdr:to>
      <xdr:col>36</xdr:col>
      <xdr:colOff>165100</xdr:colOff>
      <xdr:row>57</xdr:row>
      <xdr:rowOff>92681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6921500" y="976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83808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6705111" y="985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158111</xdr:rowOff>
    </xdr:from>
    <xdr:to>
      <xdr:col>55</xdr:col>
      <xdr:colOff>50800</xdr:colOff>
      <xdr:row>56</xdr:row>
      <xdr:rowOff>88261</xdr:rowOff>
    </xdr:to>
    <xdr:sp macro="" textlink="">
      <xdr:nvSpPr>
        <xdr:cNvPr id="359" name="楕円 358">
          <a:extLst>
            <a:ext uri="{FF2B5EF4-FFF2-40B4-BE49-F238E27FC236}">
              <a16:creationId xmlns:a16="http://schemas.microsoft.com/office/drawing/2014/main" id="{00000000-0008-0000-0600-000067010000}"/>
            </a:ext>
          </a:extLst>
        </xdr:cNvPr>
        <xdr:cNvSpPr/>
      </xdr:nvSpPr>
      <xdr:spPr>
        <a:xfrm>
          <a:off x="10426700" y="958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9538</xdr:rowOff>
    </xdr:from>
    <xdr:ext cx="534377" cy="259045"/>
    <xdr:sp macro="" textlink="">
      <xdr:nvSpPr>
        <xdr:cNvPr id="360" name="普通建設事業費該当値テキスト">
          <a:extLst>
            <a:ext uri="{FF2B5EF4-FFF2-40B4-BE49-F238E27FC236}">
              <a16:creationId xmlns:a16="http://schemas.microsoft.com/office/drawing/2014/main" id="{00000000-0008-0000-0600-000068010000}"/>
            </a:ext>
          </a:extLst>
        </xdr:cNvPr>
        <xdr:cNvSpPr txBox="1"/>
      </xdr:nvSpPr>
      <xdr:spPr>
        <a:xfrm>
          <a:off x="10528300" y="943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142566</xdr:rowOff>
    </xdr:from>
    <xdr:to>
      <xdr:col>50</xdr:col>
      <xdr:colOff>165100</xdr:colOff>
      <xdr:row>57</xdr:row>
      <xdr:rowOff>72716</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9588500" y="974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63843</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59411" y="983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152864</xdr:rowOff>
    </xdr:from>
    <xdr:to>
      <xdr:col>46</xdr:col>
      <xdr:colOff>38100</xdr:colOff>
      <xdr:row>57</xdr:row>
      <xdr:rowOff>83014</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8699500" y="975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74141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483111" y="984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148706</xdr:rowOff>
    </xdr:from>
    <xdr:to>
      <xdr:col>41</xdr:col>
      <xdr:colOff>101600</xdr:colOff>
      <xdr:row>57</xdr:row>
      <xdr:rowOff>78856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7810500" y="974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69983</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84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135774</xdr:rowOff>
    </xdr:from>
    <xdr:to>
      <xdr:col>36</xdr:col>
      <xdr:colOff>165100</xdr:colOff>
      <xdr:row>57</xdr:row>
      <xdr:rowOff>65924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6921500" y="973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82451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5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7" name="直線コネクタ 376">
          <a:extLst>
            <a:ext uri="{FF2B5EF4-FFF2-40B4-BE49-F238E27FC236}">
              <a16:creationId xmlns:a16="http://schemas.microsoft.com/office/drawing/2014/main" id="{00000000-0008-0000-0600-00007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9" name="直線コネクタ 378">
          <a:extLst>
            <a:ext uri="{FF2B5EF4-FFF2-40B4-BE49-F238E27FC236}">
              <a16:creationId xmlns:a16="http://schemas.microsoft.com/office/drawing/2014/main" id="{00000000-0008-0000-0600-00007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9" name="普通建設事業費 （ うち新規整備　）グラフ枠">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74130</xdr:rowOff>
    </xdr:from>
    <xdr:to>
      <xdr:col>54</xdr:col>
      <xdr:colOff>189865</xdr:colOff>
      <xdr:row>78</xdr:row>
      <xdr:rowOff>139548</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flipV="1">
          <a:off x="10475595" y="12075630"/>
          <a:ext cx="1270" cy="1437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143375</xdr:rowOff>
    </xdr:from>
    <xdr:ext cx="469744" cy="259045"/>
    <xdr:sp macro="" textlink="">
      <xdr:nvSpPr>
        <xdr:cNvPr id="391" name="普通建設事業費 （ うち新規整備　）最小値テキスト">
          <a:extLst>
            <a:ext uri="{FF2B5EF4-FFF2-40B4-BE49-F238E27FC236}">
              <a16:creationId xmlns:a16="http://schemas.microsoft.com/office/drawing/2014/main" id="{00000000-0008-0000-0600-000087010000}"/>
            </a:ext>
          </a:extLst>
        </xdr:cNvPr>
        <xdr:cNvSpPr txBox="1"/>
      </xdr:nvSpPr>
      <xdr:spPr>
        <a:xfrm>
          <a:off x="10528300" y="13516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139548</xdr:rowOff>
    </xdr:from>
    <xdr:to>
      <xdr:col>55</xdr:col>
      <xdr:colOff>88900</xdr:colOff>
      <xdr:row>78</xdr:row>
      <xdr:rowOff>139548</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10388600" y="13512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20807</xdr:rowOff>
    </xdr:from>
    <xdr:ext cx="534377" cy="259045"/>
    <xdr:sp macro="" textlink="">
      <xdr:nvSpPr>
        <xdr:cNvPr id="393" name="普通建設事業費 （ うち新規整備　）最大値テキスト">
          <a:extLst>
            <a:ext uri="{FF2B5EF4-FFF2-40B4-BE49-F238E27FC236}">
              <a16:creationId xmlns:a16="http://schemas.microsoft.com/office/drawing/2014/main" id="{00000000-0008-0000-0600-000089010000}"/>
            </a:ext>
          </a:extLst>
        </xdr:cNvPr>
        <xdr:cNvSpPr txBox="1"/>
      </xdr:nvSpPr>
      <xdr:spPr>
        <a:xfrm>
          <a:off x="10528300" y="1185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74130</xdr:rowOff>
    </xdr:from>
    <xdr:to>
      <xdr:col>55</xdr:col>
      <xdr:colOff>88900</xdr:colOff>
      <xdr:row>70</xdr:row>
      <xdr:rowOff>74130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2075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139548</xdr:rowOff>
    </xdr:from>
    <xdr:to>
      <xdr:col>55</xdr:col>
      <xdr:colOff>0</xdr:colOff>
      <xdr:row>78</xdr:row>
      <xdr:rowOff>144005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9639300" y="13512648"/>
          <a:ext cx="838200" cy="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83126</xdr:rowOff>
    </xdr:from>
    <xdr:ext cx="534377" cy="259045"/>
    <xdr:sp macro="" textlink="">
      <xdr:nvSpPr>
        <xdr:cNvPr id="396" name="普通建設事業費 （ うち新規整備　）平均値テキスト">
          <a:extLst>
            <a:ext uri="{FF2B5EF4-FFF2-40B4-BE49-F238E27FC236}">
              <a16:creationId xmlns:a16="http://schemas.microsoft.com/office/drawing/2014/main" id="{00000000-0008-0000-0600-00008C010000}"/>
            </a:ext>
          </a:extLst>
        </xdr:cNvPr>
        <xdr:cNvSpPr txBox="1"/>
      </xdr:nvSpPr>
      <xdr:spPr>
        <a:xfrm>
          <a:off x="10528300" y="131133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60249</xdr:rowOff>
    </xdr:from>
    <xdr:to>
      <xdr:col>55</xdr:col>
      <xdr:colOff>50800</xdr:colOff>
      <xdr:row>77</xdr:row>
      <xdr:rowOff>161849</xdr:rowOff>
    </xdr:to>
    <xdr:sp macro="" textlink="">
      <xdr:nvSpPr>
        <xdr:cNvPr id="397" name="フローチャート: 判断 396">
          <a:extLst>
            <a:ext uri="{FF2B5EF4-FFF2-40B4-BE49-F238E27FC236}">
              <a16:creationId xmlns:a16="http://schemas.microsoft.com/office/drawing/2014/main" id="{00000000-0008-0000-0600-00008D010000}"/>
            </a:ext>
          </a:extLst>
        </xdr:cNvPr>
        <xdr:cNvSpPr/>
      </xdr:nvSpPr>
      <xdr:spPr>
        <a:xfrm>
          <a:off x="10426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121469</xdr:rowOff>
    </xdr:from>
    <xdr:to>
      <xdr:col>50</xdr:col>
      <xdr:colOff>114300</xdr:colOff>
      <xdr:row>78</xdr:row>
      <xdr:rowOff>144005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8750300" y="13494569"/>
          <a:ext cx="889000" cy="2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74822</xdr:rowOff>
    </xdr:from>
    <xdr:to>
      <xdr:col>50</xdr:col>
      <xdr:colOff>165100</xdr:colOff>
      <xdr:row>78</xdr:row>
      <xdr:rowOff>4972</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9588500" y="1327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76</xdr:row>
      <xdr:rowOff>21499</xdr:rowOff>
    </xdr:from>
    <xdr:ext cx="534377"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9359411" y="1305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25895</xdr:rowOff>
    </xdr:from>
    <xdr:to>
      <xdr:col>45</xdr:col>
      <xdr:colOff>177800</xdr:colOff>
      <xdr:row>78</xdr:row>
      <xdr:rowOff>121469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7861300" y="13398995"/>
          <a:ext cx="889000" cy="95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78479</xdr:rowOff>
    </xdr:from>
    <xdr:to>
      <xdr:col>46</xdr:col>
      <xdr:colOff>38100</xdr:colOff>
      <xdr:row>78</xdr:row>
      <xdr:rowOff>8629</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8699500" y="1328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25156</xdr:rowOff>
    </xdr:from>
    <xdr:ext cx="534377"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8483111" y="1305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17094</xdr:rowOff>
    </xdr:from>
    <xdr:to>
      <xdr:col>41</xdr:col>
      <xdr:colOff>50800</xdr:colOff>
      <xdr:row>78</xdr:row>
      <xdr:rowOff>25895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972300" y="13218744"/>
          <a:ext cx="889000" cy="18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87452</xdr:rowOff>
    </xdr:from>
    <xdr:to>
      <xdr:col>41</xdr:col>
      <xdr:colOff>101600</xdr:colOff>
      <xdr:row>78</xdr:row>
      <xdr:rowOff>17602</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7810500" y="132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34129</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7594111" y="13064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95986</xdr:rowOff>
    </xdr:from>
    <xdr:to>
      <xdr:col>36</xdr:col>
      <xdr:colOff>165100</xdr:colOff>
      <xdr:row>78</xdr:row>
      <xdr:rowOff>26136</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6921500" y="132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17263</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6705111" y="1339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88748</xdr:rowOff>
    </xdr:from>
    <xdr:to>
      <xdr:col>55</xdr:col>
      <xdr:colOff>50800</xdr:colOff>
      <xdr:row>79</xdr:row>
      <xdr:rowOff>18898</xdr:rowOff>
    </xdr:to>
    <xdr:sp macro="" textlink="">
      <xdr:nvSpPr>
        <xdr:cNvPr id="414" name="楕円 413">
          <a:extLst>
            <a:ext uri="{FF2B5EF4-FFF2-40B4-BE49-F238E27FC236}">
              <a16:creationId xmlns:a16="http://schemas.microsoft.com/office/drawing/2014/main" id="{00000000-0008-0000-0600-00009E010000}"/>
            </a:ext>
          </a:extLst>
        </xdr:cNvPr>
        <xdr:cNvSpPr/>
      </xdr:nvSpPr>
      <xdr:spPr>
        <a:xfrm>
          <a:off x="10426700" y="134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3675</xdr:rowOff>
    </xdr:from>
    <xdr:ext cx="469744" cy="259045"/>
    <xdr:sp macro="" textlink="">
      <xdr:nvSpPr>
        <xdr:cNvPr id="415" name="普通建設事業費 （ うち新規整備　）該当値テキスト">
          <a:extLst>
            <a:ext uri="{FF2B5EF4-FFF2-40B4-BE49-F238E27FC236}">
              <a16:creationId xmlns:a16="http://schemas.microsoft.com/office/drawing/2014/main" id="{00000000-0008-0000-0600-00009F010000}"/>
            </a:ext>
          </a:extLst>
        </xdr:cNvPr>
        <xdr:cNvSpPr txBox="1"/>
      </xdr:nvSpPr>
      <xdr:spPr>
        <a:xfrm>
          <a:off x="10528300" y="13376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93205</xdr:rowOff>
    </xdr:from>
    <xdr:to>
      <xdr:col>50</xdr:col>
      <xdr:colOff>165100</xdr:colOff>
      <xdr:row>79</xdr:row>
      <xdr:rowOff>23355</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9588500" y="1346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79</xdr:row>
      <xdr:rowOff>14482</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91728" y="1355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70669</xdr:rowOff>
    </xdr:from>
    <xdr:to>
      <xdr:col>46</xdr:col>
      <xdr:colOff>38100</xdr:colOff>
      <xdr:row>79</xdr:row>
      <xdr:rowOff>819</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8699500" y="1344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163396</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536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146545</xdr:rowOff>
    </xdr:from>
    <xdr:to>
      <xdr:col>41</xdr:col>
      <xdr:colOff>101600</xdr:colOff>
      <xdr:row>78</xdr:row>
      <xdr:rowOff>76695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7810500" y="1334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67822</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26428" y="1344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137744</xdr:rowOff>
    </xdr:from>
    <xdr:to>
      <xdr:col>36</xdr:col>
      <xdr:colOff>165100</xdr:colOff>
      <xdr:row>77</xdr:row>
      <xdr:rowOff>67894</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6921500" y="1316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84421</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4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普通建設事業費 （ うち更新整備　）グラフ枠">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48444</xdr:rowOff>
    </xdr:from>
    <xdr:to>
      <xdr:col>54</xdr:col>
      <xdr:colOff>189865</xdr:colOff>
      <xdr:row>99</xdr:row>
      <xdr:rowOff>52284</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flipV="1">
          <a:off x="10475595" y="15650394"/>
          <a:ext cx="1270" cy="137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56111</xdr:rowOff>
    </xdr:from>
    <xdr:ext cx="469744" cy="259045"/>
    <xdr:sp macro="" textlink="">
      <xdr:nvSpPr>
        <xdr:cNvPr id="445" name="普通建設事業費 （ うち更新整備　）最小値テキスト">
          <a:extLst>
            <a:ext uri="{FF2B5EF4-FFF2-40B4-BE49-F238E27FC236}">
              <a16:creationId xmlns:a16="http://schemas.microsoft.com/office/drawing/2014/main" id="{00000000-0008-0000-0600-0000BD010000}"/>
            </a:ext>
          </a:extLst>
        </xdr:cNvPr>
        <xdr:cNvSpPr txBox="1"/>
      </xdr:nvSpPr>
      <xdr:spPr>
        <a:xfrm>
          <a:off x="10528300" y="1702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52284</xdr:rowOff>
    </xdr:from>
    <xdr:to>
      <xdr:col>55</xdr:col>
      <xdr:colOff>88900</xdr:colOff>
      <xdr:row>99</xdr:row>
      <xdr:rowOff>52284</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702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166571</xdr:rowOff>
    </xdr:from>
    <xdr:ext cx="534377" cy="259045"/>
    <xdr:sp macro="" textlink="">
      <xdr:nvSpPr>
        <xdr:cNvPr id="447" name="普通建設事業費 （ うち更新整備　）最大値テキスト">
          <a:extLst>
            <a:ext uri="{FF2B5EF4-FFF2-40B4-BE49-F238E27FC236}">
              <a16:creationId xmlns:a16="http://schemas.microsoft.com/office/drawing/2014/main" id="{00000000-0008-0000-0600-0000BF010000}"/>
            </a:ext>
          </a:extLst>
        </xdr:cNvPr>
        <xdr:cNvSpPr txBox="1"/>
      </xdr:nvSpPr>
      <xdr:spPr>
        <a:xfrm>
          <a:off x="10528300" y="1542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48444</xdr:rowOff>
    </xdr:from>
    <xdr:to>
      <xdr:col>55</xdr:col>
      <xdr:colOff>88900</xdr:colOff>
      <xdr:row>91</xdr:row>
      <xdr:rowOff>48444</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10388600" y="15650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103947</xdr:rowOff>
    </xdr:from>
    <xdr:to>
      <xdr:col>55</xdr:col>
      <xdr:colOff>0</xdr:colOff>
      <xdr:row>94</xdr:row>
      <xdr:rowOff>166171</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9639300" y="15877347"/>
          <a:ext cx="838200" cy="405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132661</xdr:rowOff>
    </xdr:from>
    <xdr:ext cx="534377" cy="259045"/>
    <xdr:sp macro="" textlink="">
      <xdr:nvSpPr>
        <xdr:cNvPr id="450" name="普通建設事業費 （ うち更新整備　）平均値テキスト">
          <a:extLst>
            <a:ext uri="{FF2B5EF4-FFF2-40B4-BE49-F238E27FC236}">
              <a16:creationId xmlns:a16="http://schemas.microsoft.com/office/drawing/2014/main" id="{00000000-0008-0000-0600-0000C2010000}"/>
            </a:ext>
          </a:extLst>
        </xdr:cNvPr>
        <xdr:cNvSpPr txBox="1"/>
      </xdr:nvSpPr>
      <xdr:spPr>
        <a:xfrm>
          <a:off x="10528300" y="16591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154234</xdr:rowOff>
    </xdr:from>
    <xdr:to>
      <xdr:col>55</xdr:col>
      <xdr:colOff>50800</xdr:colOff>
      <xdr:row>97</xdr:row>
      <xdr:rowOff>84384</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10426700" y="1661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166171</xdr:rowOff>
    </xdr:from>
    <xdr:to>
      <xdr:col>50</xdr:col>
      <xdr:colOff>114300</xdr:colOff>
      <xdr:row>95</xdr:row>
      <xdr:rowOff>34407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8750300" y="16282471"/>
          <a:ext cx="889000" cy="3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47569</xdr:rowOff>
    </xdr:from>
    <xdr:to>
      <xdr:col>50</xdr:col>
      <xdr:colOff>165100</xdr:colOff>
      <xdr:row>97</xdr:row>
      <xdr:rowOff>149169</xdr:rowOff>
    </xdr:to>
    <xdr:sp macro="" textlink="">
      <xdr:nvSpPr>
        <xdr:cNvPr id="453" name="フローチャート: 判断 452">
          <a:extLst>
            <a:ext uri="{FF2B5EF4-FFF2-40B4-BE49-F238E27FC236}">
              <a16:creationId xmlns:a16="http://schemas.microsoft.com/office/drawing/2014/main" id="{00000000-0008-0000-0600-0000C5010000}"/>
            </a:ext>
          </a:extLst>
        </xdr:cNvPr>
        <xdr:cNvSpPr/>
      </xdr:nvSpPr>
      <xdr:spPr>
        <a:xfrm>
          <a:off x="9588500" y="1667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140296</xdr:rowOff>
    </xdr:from>
    <xdr:ext cx="534377"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9359411" y="16770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34407</xdr:rowOff>
    </xdr:from>
    <xdr:to>
      <xdr:col>45</xdr:col>
      <xdr:colOff>177800</xdr:colOff>
      <xdr:row>96</xdr:row>
      <xdr:rowOff>140019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7861300" y="16322157"/>
          <a:ext cx="889000" cy="27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80807</xdr:rowOff>
    </xdr:from>
    <xdr:to>
      <xdr:col>46</xdr:col>
      <xdr:colOff>38100</xdr:colOff>
      <xdr:row>98</xdr:row>
      <xdr:rowOff>10957</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8699500" y="1671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2084</xdr:rowOff>
    </xdr:from>
    <xdr:ext cx="534377"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8483111" y="1680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140019</xdr:rowOff>
    </xdr:from>
    <xdr:to>
      <xdr:col>41</xdr:col>
      <xdr:colOff>50800</xdr:colOff>
      <xdr:row>99</xdr:row>
      <xdr:rowOff>24485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6972300" y="16599219"/>
          <a:ext cx="889000" cy="398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105359</xdr:rowOff>
    </xdr:from>
    <xdr:to>
      <xdr:col>41</xdr:col>
      <xdr:colOff>101600</xdr:colOff>
      <xdr:row>98</xdr:row>
      <xdr:rowOff>35509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7810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26636</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7594111" y="1682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6147</xdr:rowOff>
    </xdr:from>
    <xdr:to>
      <xdr:col>36</xdr:col>
      <xdr:colOff>165100</xdr:colOff>
      <xdr:row>98</xdr:row>
      <xdr:rowOff>107747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6921500" y="1680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124274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705111" y="16583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53147</xdr:rowOff>
    </xdr:from>
    <xdr:to>
      <xdr:col>55</xdr:col>
      <xdr:colOff>50800</xdr:colOff>
      <xdr:row>92</xdr:row>
      <xdr:rowOff>154747</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10426700" y="15826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76024</xdr:rowOff>
    </xdr:from>
    <xdr:ext cx="534377" cy="259045"/>
    <xdr:sp macro="" textlink="">
      <xdr:nvSpPr>
        <xdr:cNvPr id="469" name="普通建設事業費 （ うち更新整備　）該当値テキスト">
          <a:extLst>
            <a:ext uri="{FF2B5EF4-FFF2-40B4-BE49-F238E27FC236}">
              <a16:creationId xmlns:a16="http://schemas.microsoft.com/office/drawing/2014/main" id="{00000000-0008-0000-0600-0000D5010000}"/>
            </a:ext>
          </a:extLst>
        </xdr:cNvPr>
        <xdr:cNvSpPr txBox="1"/>
      </xdr:nvSpPr>
      <xdr:spPr>
        <a:xfrm>
          <a:off x="10528300" y="1567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115371</xdr:rowOff>
    </xdr:from>
    <xdr:to>
      <xdr:col>50</xdr:col>
      <xdr:colOff>165100</xdr:colOff>
      <xdr:row>95</xdr:row>
      <xdr:rowOff>45521</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9588500" y="162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93</xdr:row>
      <xdr:rowOff>62048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59411" y="16006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155057</xdr:rowOff>
    </xdr:from>
    <xdr:to>
      <xdr:col>46</xdr:col>
      <xdr:colOff>38100</xdr:colOff>
      <xdr:row>95</xdr:row>
      <xdr:rowOff>85207</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8699500" y="1627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101734</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04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89219</xdr:rowOff>
    </xdr:from>
    <xdr:to>
      <xdr:col>41</xdr:col>
      <xdr:colOff>101600</xdr:colOff>
      <xdr:row>97</xdr:row>
      <xdr:rowOff>19369</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7810500" y="1654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35896</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32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145135</xdr:rowOff>
    </xdr:from>
    <xdr:to>
      <xdr:col>36</xdr:col>
      <xdr:colOff>165100</xdr:colOff>
      <xdr:row>99</xdr:row>
      <xdr:rowOff>75285</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6921500" y="1694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66412</xdr:rowOff>
    </xdr:from>
    <xdr:ext cx="469744"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37428" y="1703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85331</xdr:rowOff>
    </xdr:from>
    <xdr:to>
      <xdr:col>85</xdr:col>
      <xdr:colOff>126364</xdr:colOff>
      <xdr:row>39</xdr:row>
      <xdr:rowOff>41097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228831"/>
          <a:ext cx="1269" cy="1498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44924</xdr:rowOff>
    </xdr:from>
    <xdr:ext cx="313932"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1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41097</xdr:rowOff>
    </xdr:from>
    <xdr:to>
      <xdr:col>86</xdr:col>
      <xdr:colOff>25400</xdr:colOff>
      <xdr:row>39</xdr:row>
      <xdr:rowOff>41097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27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32008</xdr:rowOff>
    </xdr:from>
    <xdr:ext cx="534377"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00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85331</xdr:rowOff>
    </xdr:from>
    <xdr:to>
      <xdr:col>86</xdr:col>
      <xdr:colOff>25400</xdr:colOff>
      <xdr:row>30</xdr:row>
      <xdr:rowOff>85331</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228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85408</xdr:rowOff>
    </xdr:from>
    <xdr:to>
      <xdr:col>85</xdr:col>
      <xdr:colOff>127000</xdr:colOff>
      <xdr:row>37</xdr:row>
      <xdr:rowOff>89027</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5481300" y="6257608"/>
          <a:ext cx="838200" cy="175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170883</xdr:rowOff>
    </xdr:from>
    <xdr:ext cx="469744"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514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21006</xdr:rowOff>
    </xdr:from>
    <xdr:to>
      <xdr:col>85</xdr:col>
      <xdr:colOff>177800</xdr:colOff>
      <xdr:row>38</xdr:row>
      <xdr:rowOff>122606</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53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89027</xdr:rowOff>
    </xdr:from>
    <xdr:to>
      <xdr:col>81</xdr:col>
      <xdr:colOff>50800</xdr:colOff>
      <xdr:row>39</xdr:row>
      <xdr:rowOff>27381</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4592300" y="6432677"/>
          <a:ext cx="889000" cy="28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27787</xdr:rowOff>
    </xdr:from>
    <xdr:to>
      <xdr:col>81</xdr:col>
      <xdr:colOff>101600</xdr:colOff>
      <xdr:row>38</xdr:row>
      <xdr:rowOff>129387</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542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38</xdr:row>
      <xdr:rowOff>120514</xdr:rowOff>
    </xdr:from>
    <xdr:ext cx="469744"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33728" y="6635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27381</xdr:rowOff>
    </xdr:from>
    <xdr:to>
      <xdr:col>76</xdr:col>
      <xdr:colOff>114300</xdr:colOff>
      <xdr:row>39</xdr:row>
      <xdr:rowOff>37135</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3703300" y="6713931"/>
          <a:ext cx="889000" cy="9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36360</xdr:rowOff>
    </xdr:from>
    <xdr:to>
      <xdr:col>76</xdr:col>
      <xdr:colOff>165100</xdr:colOff>
      <xdr:row>38</xdr:row>
      <xdr:rowOff>137960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5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154487</xdr:rowOff>
    </xdr:from>
    <xdr:ext cx="469744"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57428" y="632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37135</xdr:rowOff>
    </xdr:from>
    <xdr:to>
      <xdr:col>71</xdr:col>
      <xdr:colOff>177800</xdr:colOff>
      <xdr:row>39</xdr:row>
      <xdr:rowOff>37173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2814300" y="672368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15672</xdr:rowOff>
    </xdr:from>
    <xdr:to>
      <xdr:col>72</xdr:col>
      <xdr:colOff>38100</xdr:colOff>
      <xdr:row>38</xdr:row>
      <xdr:rowOff>117272</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3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133799</xdr:rowOff>
    </xdr:from>
    <xdr:ext cx="469744"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68428" y="63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20586</xdr:rowOff>
    </xdr:from>
    <xdr:to>
      <xdr:col>67</xdr:col>
      <xdr:colOff>101600</xdr:colOff>
      <xdr:row>38</xdr:row>
      <xdr:rowOff>122186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53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138714</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79428" y="631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34608</xdr:rowOff>
    </xdr:from>
    <xdr:to>
      <xdr:col>85</xdr:col>
      <xdr:colOff>177800</xdr:colOff>
      <xdr:row>36</xdr:row>
      <xdr:rowOff>136208</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20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57485</xdr:rowOff>
    </xdr:from>
    <xdr:ext cx="534377"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05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38227</xdr:rowOff>
    </xdr:from>
    <xdr:to>
      <xdr:col>81</xdr:col>
      <xdr:colOff>101600</xdr:colOff>
      <xdr:row>37</xdr:row>
      <xdr:rowOff>139827</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38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35</xdr:row>
      <xdr:rowOff>156354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33728" y="6157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148031</xdr:rowOff>
    </xdr:from>
    <xdr:to>
      <xdr:col>76</xdr:col>
      <xdr:colOff>165100</xdr:colOff>
      <xdr:row>39</xdr:row>
      <xdr:rowOff>78181</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663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69308</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3017" y="6755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157785</xdr:rowOff>
    </xdr:from>
    <xdr:to>
      <xdr:col>72</xdr:col>
      <xdr:colOff>38100</xdr:colOff>
      <xdr:row>39</xdr:row>
      <xdr:rowOff>87935</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6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79062</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4017" y="67656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157823</xdr:rowOff>
    </xdr:from>
    <xdr:to>
      <xdr:col>67</xdr:col>
      <xdr:colOff>101600</xdr:colOff>
      <xdr:row>39</xdr:row>
      <xdr:rowOff>87973</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67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79100</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5017" y="6765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0" name="直線コネクタ 539">
          <a:extLst>
            <a:ext uri="{FF2B5EF4-FFF2-40B4-BE49-F238E27FC236}">
              <a16:creationId xmlns:a16="http://schemas.microsoft.com/office/drawing/2014/main" id="{00000000-0008-0000-0600-00001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1" name="直線コネクタ 540">
          <a:extLst>
            <a:ext uri="{FF2B5EF4-FFF2-40B4-BE49-F238E27FC236}">
              <a16:creationId xmlns:a16="http://schemas.microsoft.com/office/drawing/2014/main" id="{00000000-0008-0000-0600-00001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5" name="失業対策事業費グラフ枠">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6" name="直線コネクタ 545">
          <a:extLst>
            <a:ext uri="{FF2B5EF4-FFF2-40B4-BE49-F238E27FC236}">
              <a16:creationId xmlns:a16="http://schemas.microsoft.com/office/drawing/2014/main" id="{00000000-0008-0000-0600-00002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7" name="失業対策事業費最小値テキスト">
          <a:extLst>
            <a:ext uri="{FF2B5EF4-FFF2-40B4-BE49-F238E27FC236}">
              <a16:creationId xmlns:a16="http://schemas.microsoft.com/office/drawing/2014/main" id="{00000000-0008-0000-0600-00002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9" name="失業対策事業費最大値テキスト">
          <a:extLst>
            <a:ext uri="{FF2B5EF4-FFF2-40B4-BE49-F238E27FC236}">
              <a16:creationId xmlns:a16="http://schemas.microsoft.com/office/drawing/2014/main" id="{00000000-0008-0000-0600-00002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2" name="失業対策事業費平均値テキスト">
          <a:extLst>
            <a:ext uri="{FF2B5EF4-FFF2-40B4-BE49-F238E27FC236}">
              <a16:creationId xmlns:a16="http://schemas.microsoft.com/office/drawing/2014/main" id="{00000000-0008-0000-0600-00002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3" name="フローチャート: 判断 552">
          <a:extLst>
            <a:ext uri="{FF2B5EF4-FFF2-40B4-BE49-F238E27FC236}">
              <a16:creationId xmlns:a16="http://schemas.microsoft.com/office/drawing/2014/main" id="{00000000-0008-0000-0600-00002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55</xdr:row>
      <xdr:rowOff>10177</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5343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8" name="フローチャート: 判断 557">
          <a:extLst>
            <a:ext uri="{FF2B5EF4-FFF2-40B4-BE49-F238E27FC236}">
              <a16:creationId xmlns:a16="http://schemas.microsoft.com/office/drawing/2014/main" id="{00000000-0008-0000-0600-00002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楕円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1" name="失業対策事業費該当値テキスト">
          <a:extLst>
            <a:ext uri="{FF2B5EF4-FFF2-40B4-BE49-F238E27FC236}">
              <a16:creationId xmlns:a16="http://schemas.microsoft.com/office/drawing/2014/main" id="{00000000-0008-0000-0600-00003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53</xdr:row>
      <xdr:rowOff>35577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0" name="正方形/長方形 579">
          <a:extLst>
            <a:ext uri="{FF2B5EF4-FFF2-40B4-BE49-F238E27FC236}">
              <a16:creationId xmlns:a16="http://schemas.microsoft.com/office/drawing/2014/main" id="{00000000-0008-0000-0600-00004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81" name="正方形/長方形 580">
          <a:extLst>
            <a:ext uri="{FF2B5EF4-FFF2-40B4-BE49-F238E27FC236}">
              <a16:creationId xmlns:a16="http://schemas.microsoft.com/office/drawing/2014/main" id="{00000000-0008-0000-0600-00004502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7" name="直線コネクタ 586">
          <a:extLst>
            <a:ext uri="{FF2B5EF4-FFF2-40B4-BE49-F238E27FC236}">
              <a16:creationId xmlns:a16="http://schemas.microsoft.com/office/drawing/2014/main" id="{00000000-0008-0000-0600-00004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589" name="直線コネクタ 588">
          <a:extLst>
            <a:ext uri="{FF2B5EF4-FFF2-40B4-BE49-F238E27FC236}">
              <a16:creationId xmlns:a16="http://schemas.microsoft.com/office/drawing/2014/main" id="{00000000-0008-0000-0600-00004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593" name="直線コネクタ 592">
          <a:extLst>
            <a:ext uri="{FF2B5EF4-FFF2-40B4-BE49-F238E27FC236}">
              <a16:creationId xmlns:a16="http://schemas.microsoft.com/office/drawing/2014/main" id="{00000000-0008-0000-0600-00005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595" name="直線コネクタ 594">
          <a:extLst>
            <a:ext uri="{FF2B5EF4-FFF2-40B4-BE49-F238E27FC236}">
              <a16:creationId xmlns:a16="http://schemas.microsoft.com/office/drawing/2014/main" id="{00000000-0008-0000-0600-00005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3" name="公債費グラフ枠">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8222</xdr:rowOff>
    </xdr:from>
    <xdr:to>
      <xdr:col>85</xdr:col>
      <xdr:colOff>126364</xdr:colOff>
      <xdr:row>78</xdr:row>
      <xdr:rowOff>155930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flipV="1">
          <a:off x="16317595" y="12009722"/>
          <a:ext cx="1269" cy="1519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159757</xdr:rowOff>
    </xdr:from>
    <xdr:ext cx="534377" cy="259045"/>
    <xdr:sp macro="" textlink="">
      <xdr:nvSpPr>
        <xdr:cNvPr id="605" name="公債費最小値テキスト">
          <a:extLst>
            <a:ext uri="{FF2B5EF4-FFF2-40B4-BE49-F238E27FC236}">
              <a16:creationId xmlns:a16="http://schemas.microsoft.com/office/drawing/2014/main" id="{00000000-0008-0000-0600-00005D020000}"/>
            </a:ext>
          </a:extLst>
        </xdr:cNvPr>
        <xdr:cNvSpPr txBox="1"/>
      </xdr:nvSpPr>
      <xdr:spPr>
        <a:xfrm>
          <a:off x="16370300" y="13532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155930</xdr:rowOff>
    </xdr:from>
    <xdr:to>
      <xdr:col>86</xdr:col>
      <xdr:colOff>25400</xdr:colOff>
      <xdr:row>78</xdr:row>
      <xdr:rowOff>155930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6230600" y="1352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126349</xdr:rowOff>
    </xdr:from>
    <xdr:ext cx="534377" cy="259045"/>
    <xdr:sp macro="" textlink="">
      <xdr:nvSpPr>
        <xdr:cNvPr id="607" name="公債費最大値テキスト">
          <a:extLst>
            <a:ext uri="{FF2B5EF4-FFF2-40B4-BE49-F238E27FC236}">
              <a16:creationId xmlns:a16="http://schemas.microsoft.com/office/drawing/2014/main" id="{00000000-0008-0000-0600-00005F020000}"/>
            </a:ext>
          </a:extLst>
        </xdr:cNvPr>
        <xdr:cNvSpPr txBox="1"/>
      </xdr:nvSpPr>
      <xdr:spPr>
        <a:xfrm>
          <a:off x="16370300" y="1178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8222</xdr:rowOff>
    </xdr:from>
    <xdr:to>
      <xdr:col>86</xdr:col>
      <xdr:colOff>25400</xdr:colOff>
      <xdr:row>70</xdr:row>
      <xdr:rowOff>8222</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6230600" y="1200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8745</xdr:rowOff>
    </xdr:from>
    <xdr:to>
      <xdr:col>85</xdr:col>
      <xdr:colOff>127000</xdr:colOff>
      <xdr:row>75</xdr:row>
      <xdr:rowOff>29711</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5481300" y="12867495"/>
          <a:ext cx="838200" cy="2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12854</xdr:rowOff>
    </xdr:from>
    <xdr:ext cx="534377" cy="259045"/>
    <xdr:sp macro="" textlink="">
      <xdr:nvSpPr>
        <xdr:cNvPr id="610" name="公債費平均値テキスト">
          <a:extLst>
            <a:ext uri="{FF2B5EF4-FFF2-40B4-BE49-F238E27FC236}">
              <a16:creationId xmlns:a16="http://schemas.microsoft.com/office/drawing/2014/main" id="{00000000-0008-0000-0600-000062020000}"/>
            </a:ext>
          </a:extLst>
        </xdr:cNvPr>
        <xdr:cNvSpPr txBox="1"/>
      </xdr:nvSpPr>
      <xdr:spPr>
        <a:xfrm>
          <a:off x="16370300" y="13043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34427</xdr:rowOff>
    </xdr:from>
    <xdr:to>
      <xdr:col>85</xdr:col>
      <xdr:colOff>177800</xdr:colOff>
      <xdr:row>76</xdr:row>
      <xdr:rowOff>136027</xdr:rowOff>
    </xdr:to>
    <xdr:sp macro="" textlink="">
      <xdr:nvSpPr>
        <xdr:cNvPr id="611" name="フローチャート: 判断 610">
          <a:extLst>
            <a:ext uri="{FF2B5EF4-FFF2-40B4-BE49-F238E27FC236}">
              <a16:creationId xmlns:a16="http://schemas.microsoft.com/office/drawing/2014/main" id="{00000000-0008-0000-0600-000063020000}"/>
            </a:ext>
          </a:extLst>
        </xdr:cNvPr>
        <xdr:cNvSpPr/>
      </xdr:nvSpPr>
      <xdr:spPr>
        <a:xfrm>
          <a:off x="16268700" y="1306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119975</xdr:rowOff>
    </xdr:from>
    <xdr:to>
      <xdr:col>81</xdr:col>
      <xdr:colOff>50800</xdr:colOff>
      <xdr:row>75</xdr:row>
      <xdr:rowOff>8745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4592300" y="12807275"/>
          <a:ext cx="889000" cy="6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25643</xdr:rowOff>
    </xdr:from>
    <xdr:to>
      <xdr:col>81</xdr:col>
      <xdr:colOff>101600</xdr:colOff>
      <xdr:row>76</xdr:row>
      <xdr:rowOff>127243</xdr:rowOff>
    </xdr:to>
    <xdr:sp macro="" textlink="">
      <xdr:nvSpPr>
        <xdr:cNvPr id="613" name="フローチャート: 判断 612">
          <a:extLst>
            <a:ext uri="{FF2B5EF4-FFF2-40B4-BE49-F238E27FC236}">
              <a16:creationId xmlns:a16="http://schemas.microsoft.com/office/drawing/2014/main" id="{00000000-0008-0000-0600-000065020000}"/>
            </a:ext>
          </a:extLst>
        </xdr:cNvPr>
        <xdr:cNvSpPr/>
      </xdr:nvSpPr>
      <xdr:spPr>
        <a:xfrm>
          <a:off x="15430500" y="1305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76</xdr:row>
      <xdr:rowOff>118370</xdr:rowOff>
    </xdr:from>
    <xdr:ext cx="534377"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5201411" y="13148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119975</xdr:rowOff>
    </xdr:from>
    <xdr:to>
      <xdr:col>76</xdr:col>
      <xdr:colOff>114300</xdr:colOff>
      <xdr:row>75</xdr:row>
      <xdr:rowOff>27556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3703300" y="12807275"/>
          <a:ext cx="889000" cy="79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166199</xdr:rowOff>
    </xdr:from>
    <xdr:to>
      <xdr:col>76</xdr:col>
      <xdr:colOff>165100</xdr:colOff>
      <xdr:row>76</xdr:row>
      <xdr:rowOff>96349</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4541500" y="1302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87476</xdr:rowOff>
    </xdr:from>
    <xdr:ext cx="534377"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4325111" y="1311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27556</xdr:rowOff>
    </xdr:from>
    <xdr:to>
      <xdr:col>71</xdr:col>
      <xdr:colOff>177800</xdr:colOff>
      <xdr:row>75</xdr:row>
      <xdr:rowOff>38757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2814300" y="12886306"/>
          <a:ext cx="8890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64407</xdr:rowOff>
    </xdr:from>
    <xdr:to>
      <xdr:col>72</xdr:col>
      <xdr:colOff>38100</xdr:colOff>
      <xdr:row>76</xdr:row>
      <xdr:rowOff>166007</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3652500" y="1309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157134</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3436111" y="1318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44323</xdr:rowOff>
    </xdr:from>
    <xdr:to>
      <xdr:col>67</xdr:col>
      <xdr:colOff>101600</xdr:colOff>
      <xdr:row>76</xdr:row>
      <xdr:rowOff>145923</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2763500" y="130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137050</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2547111" y="131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150361</xdr:rowOff>
    </xdr:from>
    <xdr:to>
      <xdr:col>85</xdr:col>
      <xdr:colOff>177800</xdr:colOff>
      <xdr:row>75</xdr:row>
      <xdr:rowOff>80511</xdr:rowOff>
    </xdr:to>
    <xdr:sp macro="" textlink="">
      <xdr:nvSpPr>
        <xdr:cNvPr id="628" name="楕円 627">
          <a:extLst>
            <a:ext uri="{FF2B5EF4-FFF2-40B4-BE49-F238E27FC236}">
              <a16:creationId xmlns:a16="http://schemas.microsoft.com/office/drawing/2014/main" id="{00000000-0008-0000-0600-000074020000}"/>
            </a:ext>
          </a:extLst>
        </xdr:cNvPr>
        <xdr:cNvSpPr/>
      </xdr:nvSpPr>
      <xdr:spPr>
        <a:xfrm>
          <a:off x="16268700" y="1283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1788</xdr:rowOff>
    </xdr:from>
    <xdr:ext cx="534377" cy="259045"/>
    <xdr:sp macro="" textlink="">
      <xdr:nvSpPr>
        <xdr:cNvPr id="629" name="公債費該当値テキスト">
          <a:extLst>
            <a:ext uri="{FF2B5EF4-FFF2-40B4-BE49-F238E27FC236}">
              <a16:creationId xmlns:a16="http://schemas.microsoft.com/office/drawing/2014/main" id="{00000000-0008-0000-0600-000075020000}"/>
            </a:ext>
          </a:extLst>
        </xdr:cNvPr>
        <xdr:cNvSpPr txBox="1"/>
      </xdr:nvSpPr>
      <xdr:spPr>
        <a:xfrm>
          <a:off x="16370300" y="12689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129395</xdr:rowOff>
    </xdr:from>
    <xdr:to>
      <xdr:col>81</xdr:col>
      <xdr:colOff>101600</xdr:colOff>
      <xdr:row>75</xdr:row>
      <xdr:rowOff>59545</xdr:rowOff>
    </xdr:to>
    <xdr:sp macro="" textlink="">
      <xdr:nvSpPr>
        <xdr:cNvPr id="630" name="楕円 629">
          <a:extLst>
            <a:ext uri="{FF2B5EF4-FFF2-40B4-BE49-F238E27FC236}">
              <a16:creationId xmlns:a16="http://schemas.microsoft.com/office/drawing/2014/main" id="{00000000-0008-0000-0600-000076020000}"/>
            </a:ext>
          </a:extLst>
        </xdr:cNvPr>
        <xdr:cNvSpPr/>
      </xdr:nvSpPr>
      <xdr:spPr>
        <a:xfrm>
          <a:off x="15430500" y="1281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73</xdr:row>
      <xdr:rowOff>76072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01411" y="1259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69175</xdr:rowOff>
    </xdr:from>
    <xdr:to>
      <xdr:col>76</xdr:col>
      <xdr:colOff>165100</xdr:colOff>
      <xdr:row>74</xdr:row>
      <xdr:rowOff>170775</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4541500" y="127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15852</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531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148206</xdr:rowOff>
    </xdr:from>
    <xdr:to>
      <xdr:col>72</xdr:col>
      <xdr:colOff>38100</xdr:colOff>
      <xdr:row>75</xdr:row>
      <xdr:rowOff>78356</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3652500" y="1283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94883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61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159407</xdr:rowOff>
    </xdr:from>
    <xdr:to>
      <xdr:col>67</xdr:col>
      <xdr:colOff>101600</xdr:colOff>
      <xdr:row>75</xdr:row>
      <xdr:rowOff>89557</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2763500" y="1284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106084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62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8" name="正方形/長方形 637">
          <a:extLst>
            <a:ext uri="{FF2B5EF4-FFF2-40B4-BE49-F238E27FC236}">
              <a16:creationId xmlns:a16="http://schemas.microsoft.com/office/drawing/2014/main" id="{00000000-0008-0000-0600-00007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46" name="直線コネクタ 645">
          <a:extLst>
            <a:ext uri="{FF2B5EF4-FFF2-40B4-BE49-F238E27FC236}">
              <a16:creationId xmlns:a16="http://schemas.microsoft.com/office/drawing/2014/main" id="{00000000-0008-0000-0600-00008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0" name="直線コネクタ 649">
          <a:extLst>
            <a:ext uri="{FF2B5EF4-FFF2-40B4-BE49-F238E27FC236}">
              <a16:creationId xmlns:a16="http://schemas.microsoft.com/office/drawing/2014/main" id="{00000000-0008-0000-0600-00008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6" name="積立金グラフ枠">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77657</xdr:rowOff>
    </xdr:from>
    <xdr:to>
      <xdr:col>85</xdr:col>
      <xdr:colOff>126364</xdr:colOff>
      <xdr:row>98</xdr:row>
      <xdr:rowOff>116269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flipV="1">
          <a:off x="16317595" y="15679607"/>
          <a:ext cx="1269" cy="1238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120096</xdr:rowOff>
    </xdr:from>
    <xdr:ext cx="469744" cy="259045"/>
    <xdr:sp macro="" textlink="">
      <xdr:nvSpPr>
        <xdr:cNvPr id="658" name="積立金最小値テキスト">
          <a:extLst>
            <a:ext uri="{FF2B5EF4-FFF2-40B4-BE49-F238E27FC236}">
              <a16:creationId xmlns:a16="http://schemas.microsoft.com/office/drawing/2014/main" id="{00000000-0008-0000-0600-000092020000}"/>
            </a:ext>
          </a:extLst>
        </xdr:cNvPr>
        <xdr:cNvSpPr txBox="1"/>
      </xdr:nvSpPr>
      <xdr:spPr>
        <a:xfrm>
          <a:off x="16370300" y="16922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116269</xdr:rowOff>
    </xdr:from>
    <xdr:to>
      <xdr:col>86</xdr:col>
      <xdr:colOff>25400</xdr:colOff>
      <xdr:row>98</xdr:row>
      <xdr:rowOff>116269</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6230600" y="16918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24334</xdr:rowOff>
    </xdr:from>
    <xdr:ext cx="534377" cy="259045"/>
    <xdr:sp macro="" textlink="">
      <xdr:nvSpPr>
        <xdr:cNvPr id="660" name="積立金最大値テキスト">
          <a:extLst>
            <a:ext uri="{FF2B5EF4-FFF2-40B4-BE49-F238E27FC236}">
              <a16:creationId xmlns:a16="http://schemas.microsoft.com/office/drawing/2014/main" id="{00000000-0008-0000-0600-000094020000}"/>
            </a:ext>
          </a:extLst>
        </xdr:cNvPr>
        <xdr:cNvSpPr txBox="1"/>
      </xdr:nvSpPr>
      <xdr:spPr>
        <a:xfrm>
          <a:off x="16370300" y="1545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77657</xdr:rowOff>
    </xdr:from>
    <xdr:to>
      <xdr:col>86</xdr:col>
      <xdr:colOff>25400</xdr:colOff>
      <xdr:row>91</xdr:row>
      <xdr:rowOff>77657</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6230600" y="156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72149</xdr:rowOff>
    </xdr:from>
    <xdr:to>
      <xdr:col>85</xdr:col>
      <xdr:colOff>127000</xdr:colOff>
      <xdr:row>98</xdr:row>
      <xdr:rowOff>81042</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5481300" y="16874249"/>
          <a:ext cx="838200" cy="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8382</xdr:rowOff>
    </xdr:from>
    <xdr:ext cx="469744" cy="259045"/>
    <xdr:sp macro="" textlink="">
      <xdr:nvSpPr>
        <xdr:cNvPr id="663" name="積立金平均値テキスト">
          <a:extLst>
            <a:ext uri="{FF2B5EF4-FFF2-40B4-BE49-F238E27FC236}">
              <a16:creationId xmlns:a16="http://schemas.microsoft.com/office/drawing/2014/main" id="{00000000-0008-0000-0600-000097020000}"/>
            </a:ext>
          </a:extLst>
        </xdr:cNvPr>
        <xdr:cNvSpPr txBox="1"/>
      </xdr:nvSpPr>
      <xdr:spPr>
        <a:xfrm>
          <a:off x="16370300" y="166390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156955</xdr:rowOff>
    </xdr:from>
    <xdr:to>
      <xdr:col>85</xdr:col>
      <xdr:colOff>177800</xdr:colOff>
      <xdr:row>98</xdr:row>
      <xdr:rowOff>87105</xdr:rowOff>
    </xdr:to>
    <xdr:sp macro="" textlink="">
      <xdr:nvSpPr>
        <xdr:cNvPr id="664" name="フローチャート: 判断 663">
          <a:extLst>
            <a:ext uri="{FF2B5EF4-FFF2-40B4-BE49-F238E27FC236}">
              <a16:creationId xmlns:a16="http://schemas.microsoft.com/office/drawing/2014/main" id="{00000000-0008-0000-0600-000098020000}"/>
            </a:ext>
          </a:extLst>
        </xdr:cNvPr>
        <xdr:cNvSpPr/>
      </xdr:nvSpPr>
      <xdr:spPr>
        <a:xfrm>
          <a:off x="16268700" y="1678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148524</xdr:rowOff>
    </xdr:from>
    <xdr:to>
      <xdr:col>81</xdr:col>
      <xdr:colOff>50800</xdr:colOff>
      <xdr:row>98</xdr:row>
      <xdr:rowOff>72149</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4592300" y="16779174"/>
          <a:ext cx="889000" cy="9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115760</xdr:rowOff>
    </xdr:from>
    <xdr:to>
      <xdr:col>81</xdr:col>
      <xdr:colOff>101600</xdr:colOff>
      <xdr:row>98</xdr:row>
      <xdr:rowOff>45910</xdr:rowOff>
    </xdr:to>
    <xdr:sp macro="" textlink="">
      <xdr:nvSpPr>
        <xdr:cNvPr id="666" name="フローチャート: 判断 665">
          <a:extLst>
            <a:ext uri="{FF2B5EF4-FFF2-40B4-BE49-F238E27FC236}">
              <a16:creationId xmlns:a16="http://schemas.microsoft.com/office/drawing/2014/main" id="{00000000-0008-0000-0600-00009A020000}"/>
            </a:ext>
          </a:extLst>
        </xdr:cNvPr>
        <xdr:cNvSpPr/>
      </xdr:nvSpPr>
      <xdr:spPr>
        <a:xfrm>
          <a:off x="15430500" y="167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96</xdr:row>
      <xdr:rowOff>62437</xdr:rowOff>
    </xdr:from>
    <xdr:ext cx="469744"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5233728" y="165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148524</xdr:rowOff>
    </xdr:from>
    <xdr:to>
      <xdr:col>76</xdr:col>
      <xdr:colOff>114300</xdr:colOff>
      <xdr:row>98</xdr:row>
      <xdr:rowOff>49448</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3703300" y="16779174"/>
          <a:ext cx="889000" cy="72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76533</xdr:rowOff>
    </xdr:from>
    <xdr:to>
      <xdr:col>76</xdr:col>
      <xdr:colOff>165100</xdr:colOff>
      <xdr:row>98</xdr:row>
      <xdr:rowOff>6683</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4541500" y="16707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23210</xdr:rowOff>
    </xdr:from>
    <xdr:ext cx="469744"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4357428" y="16482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100929</xdr:rowOff>
    </xdr:from>
    <xdr:to>
      <xdr:col>71</xdr:col>
      <xdr:colOff>177800</xdr:colOff>
      <xdr:row>98</xdr:row>
      <xdr:rowOff>49448</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814300" y="16731579"/>
          <a:ext cx="889000" cy="119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16182</xdr:rowOff>
    </xdr:from>
    <xdr:to>
      <xdr:col>72</xdr:col>
      <xdr:colOff>38100</xdr:colOff>
      <xdr:row>97</xdr:row>
      <xdr:rowOff>117782</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3652500" y="166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134309</xdr:rowOff>
    </xdr:from>
    <xdr:ext cx="534377"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3436111" y="1642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4387</xdr:rowOff>
    </xdr:from>
    <xdr:to>
      <xdr:col>67</xdr:col>
      <xdr:colOff>101600</xdr:colOff>
      <xdr:row>97</xdr:row>
      <xdr:rowOff>105987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2763500" y="16635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122514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547111" y="1641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30242</xdr:rowOff>
    </xdr:from>
    <xdr:to>
      <xdr:col>85</xdr:col>
      <xdr:colOff>177800</xdr:colOff>
      <xdr:row>98</xdr:row>
      <xdr:rowOff>131842</xdr:rowOff>
    </xdr:to>
    <xdr:sp macro="" textlink="">
      <xdr:nvSpPr>
        <xdr:cNvPr id="681" name="楕円 680">
          <a:extLst>
            <a:ext uri="{FF2B5EF4-FFF2-40B4-BE49-F238E27FC236}">
              <a16:creationId xmlns:a16="http://schemas.microsoft.com/office/drawing/2014/main" id="{00000000-0008-0000-0600-0000A9020000}"/>
            </a:ext>
          </a:extLst>
        </xdr:cNvPr>
        <xdr:cNvSpPr/>
      </xdr:nvSpPr>
      <xdr:spPr>
        <a:xfrm>
          <a:off x="16268700" y="1683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135382</xdr:rowOff>
    </xdr:from>
    <xdr:ext cx="469744" cy="259045"/>
    <xdr:sp macro="" textlink="">
      <xdr:nvSpPr>
        <xdr:cNvPr id="682" name="積立金該当値テキスト">
          <a:extLst>
            <a:ext uri="{FF2B5EF4-FFF2-40B4-BE49-F238E27FC236}">
              <a16:creationId xmlns:a16="http://schemas.microsoft.com/office/drawing/2014/main" id="{00000000-0008-0000-0600-0000AA020000}"/>
            </a:ext>
          </a:extLst>
        </xdr:cNvPr>
        <xdr:cNvSpPr txBox="1"/>
      </xdr:nvSpPr>
      <xdr:spPr>
        <a:xfrm>
          <a:off x="16370300" y="16766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21349</xdr:rowOff>
    </xdr:from>
    <xdr:to>
      <xdr:col>81</xdr:col>
      <xdr:colOff>101600</xdr:colOff>
      <xdr:row>98</xdr:row>
      <xdr:rowOff>122949</xdr:rowOff>
    </xdr:to>
    <xdr:sp macro="" textlink="">
      <xdr:nvSpPr>
        <xdr:cNvPr id="683" name="楕円 682">
          <a:extLst>
            <a:ext uri="{FF2B5EF4-FFF2-40B4-BE49-F238E27FC236}">
              <a16:creationId xmlns:a16="http://schemas.microsoft.com/office/drawing/2014/main" id="{00000000-0008-0000-0600-0000AB020000}"/>
            </a:ext>
          </a:extLst>
        </xdr:cNvPr>
        <xdr:cNvSpPr/>
      </xdr:nvSpPr>
      <xdr:spPr>
        <a:xfrm>
          <a:off x="15430500" y="16823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98</xdr:row>
      <xdr:rowOff>114076</xdr:rowOff>
    </xdr:from>
    <xdr:ext cx="469744"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33728" y="1691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97724</xdr:rowOff>
    </xdr:from>
    <xdr:to>
      <xdr:col>76</xdr:col>
      <xdr:colOff>165100</xdr:colOff>
      <xdr:row>98</xdr:row>
      <xdr:rowOff>27874</xdr:rowOff>
    </xdr:to>
    <xdr:sp macro="" textlink="">
      <xdr:nvSpPr>
        <xdr:cNvPr id="685" name="楕円 684">
          <a:extLst>
            <a:ext uri="{FF2B5EF4-FFF2-40B4-BE49-F238E27FC236}">
              <a16:creationId xmlns:a16="http://schemas.microsoft.com/office/drawing/2014/main" id="{00000000-0008-0000-0600-0000AD020000}"/>
            </a:ext>
          </a:extLst>
        </xdr:cNvPr>
        <xdr:cNvSpPr/>
      </xdr:nvSpPr>
      <xdr:spPr>
        <a:xfrm>
          <a:off x="14541500" y="1672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19001</xdr:rowOff>
    </xdr:from>
    <xdr:ext cx="469744"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57428" y="1682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170098</xdr:rowOff>
    </xdr:from>
    <xdr:to>
      <xdr:col>72</xdr:col>
      <xdr:colOff>38100</xdr:colOff>
      <xdr:row>98</xdr:row>
      <xdr:rowOff>100248</xdr:rowOff>
    </xdr:to>
    <xdr:sp macro="" textlink="">
      <xdr:nvSpPr>
        <xdr:cNvPr id="687" name="楕円 686">
          <a:extLst>
            <a:ext uri="{FF2B5EF4-FFF2-40B4-BE49-F238E27FC236}">
              <a16:creationId xmlns:a16="http://schemas.microsoft.com/office/drawing/2014/main" id="{00000000-0008-0000-0600-0000AF020000}"/>
            </a:ext>
          </a:extLst>
        </xdr:cNvPr>
        <xdr:cNvSpPr/>
      </xdr:nvSpPr>
      <xdr:spPr>
        <a:xfrm>
          <a:off x="13652500" y="1680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91375</xdr:rowOff>
    </xdr:from>
    <xdr:ext cx="469744"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68428" y="1689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50129</xdr:rowOff>
    </xdr:from>
    <xdr:to>
      <xdr:col>67</xdr:col>
      <xdr:colOff>101600</xdr:colOff>
      <xdr:row>97</xdr:row>
      <xdr:rowOff>151729</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2763500" y="1668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142856</xdr:rowOff>
    </xdr:from>
    <xdr:ext cx="469744"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79428" y="1677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1" name="正方形/長方形 690">
          <a:extLst>
            <a:ext uri="{FF2B5EF4-FFF2-40B4-BE49-F238E27FC236}">
              <a16:creationId xmlns:a16="http://schemas.microsoft.com/office/drawing/2014/main" id="{00000000-0008-0000-0600-0000B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692" name="正方形/長方形 691">
          <a:extLst>
            <a:ext uri="{FF2B5EF4-FFF2-40B4-BE49-F238E27FC236}">
              <a16:creationId xmlns:a16="http://schemas.microsoft.com/office/drawing/2014/main" id="{00000000-0008-0000-0600-0000B402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693" name="正方形/長方形 692">
          <a:extLst>
            <a:ext uri="{FF2B5EF4-FFF2-40B4-BE49-F238E27FC236}">
              <a16:creationId xmlns:a16="http://schemas.microsoft.com/office/drawing/2014/main" id="{00000000-0008-0000-0600-0000B502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694" name="正方形/長方形 693">
          <a:extLst>
            <a:ext uri="{FF2B5EF4-FFF2-40B4-BE49-F238E27FC236}">
              <a16:creationId xmlns:a16="http://schemas.microsoft.com/office/drawing/2014/main" id="{00000000-0008-0000-0600-0000B6020000}"/>
            </a:ext>
          </a:extLst>
        </xdr:cNvPr>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695" name="正方形/長方形 694">
          <a:extLst>
            <a:ext uri="{FF2B5EF4-FFF2-40B4-BE49-F238E27FC236}">
              <a16:creationId xmlns:a16="http://schemas.microsoft.com/office/drawing/2014/main" id="{00000000-0008-0000-0600-0000B7020000}"/>
            </a:ext>
          </a:extLst>
        </xdr:cNvPr>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07" name="直線コネクタ 706">
          <a:extLst>
            <a:ext uri="{FF2B5EF4-FFF2-40B4-BE49-F238E27FC236}">
              <a16:creationId xmlns:a16="http://schemas.microsoft.com/office/drawing/2014/main" id="{00000000-0008-0000-0600-0000C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09" name="投資及び出資金グラフ枠">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1" name="投資及び出資金最小値テキスト">
          <a:extLst>
            <a:ext uri="{FF2B5EF4-FFF2-40B4-BE49-F238E27FC236}">
              <a16:creationId xmlns:a16="http://schemas.microsoft.com/office/drawing/2014/main" id="{00000000-0008-0000-0600-0000C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13" name="投資及び出資金最大値テキスト">
          <a:extLst>
            <a:ext uri="{FF2B5EF4-FFF2-40B4-BE49-F238E27FC236}">
              <a16:creationId xmlns:a16="http://schemas.microsoft.com/office/drawing/2014/main" id="{00000000-0008-0000-0600-0000C9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83922</xdr:rowOff>
    </xdr:from>
    <xdr:to>
      <xdr:col>116</xdr:col>
      <xdr:colOff>63500</xdr:colOff>
      <xdr:row>38</xdr:row>
      <xdr:rowOff>30886</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flipV="1">
          <a:off x="21323300" y="6256122"/>
          <a:ext cx="838200" cy="289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34</xdr:row>
      <xdr:rowOff>11650</xdr:rowOff>
    </xdr:from>
    <xdr:ext cx="378565" cy="259045"/>
    <xdr:sp macro="" textlink="">
      <xdr:nvSpPr>
        <xdr:cNvPr id="716" name="投資及び出資金平均値テキスト">
          <a:extLst>
            <a:ext uri="{FF2B5EF4-FFF2-40B4-BE49-F238E27FC236}">
              <a16:creationId xmlns:a16="http://schemas.microsoft.com/office/drawing/2014/main" id="{00000000-0008-0000-0600-0000CC020000}"/>
            </a:ext>
          </a:extLst>
        </xdr:cNvPr>
        <xdr:cNvSpPr txBox="1"/>
      </xdr:nvSpPr>
      <xdr:spPr>
        <a:xfrm>
          <a:off x="22212300" y="58409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160223</xdr:rowOff>
    </xdr:from>
    <xdr:to>
      <xdr:col>116</xdr:col>
      <xdr:colOff>114300</xdr:colOff>
      <xdr:row>35</xdr:row>
      <xdr:rowOff>90373</xdr:rowOff>
    </xdr:to>
    <xdr:sp macro="" textlink="">
      <xdr:nvSpPr>
        <xdr:cNvPr id="717" name="フローチャート: 判断 716">
          <a:extLst>
            <a:ext uri="{FF2B5EF4-FFF2-40B4-BE49-F238E27FC236}">
              <a16:creationId xmlns:a16="http://schemas.microsoft.com/office/drawing/2014/main" id="{00000000-0008-0000-0600-0000CD020000}"/>
            </a:ext>
          </a:extLst>
        </xdr:cNvPr>
        <xdr:cNvSpPr/>
      </xdr:nvSpPr>
      <xdr:spPr>
        <a:xfrm>
          <a:off x="22110700" y="598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9855</xdr:rowOff>
    </xdr:from>
    <xdr:to>
      <xdr:col>111</xdr:col>
      <xdr:colOff>177800</xdr:colOff>
      <xdr:row>38</xdr:row>
      <xdr:rowOff>30886</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20434300" y="6524955"/>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104445</xdr:rowOff>
    </xdr:from>
    <xdr:to>
      <xdr:col>112</xdr:col>
      <xdr:colOff>38100</xdr:colOff>
      <xdr:row>37</xdr:row>
      <xdr:rowOff>34595</xdr:rowOff>
    </xdr:to>
    <xdr:sp macro="" textlink="">
      <xdr:nvSpPr>
        <xdr:cNvPr id="719" name="フローチャート: 判断 718">
          <a:extLst>
            <a:ext uri="{FF2B5EF4-FFF2-40B4-BE49-F238E27FC236}">
              <a16:creationId xmlns:a16="http://schemas.microsoft.com/office/drawing/2014/main" id="{00000000-0008-0000-0600-0000CF020000}"/>
            </a:ext>
          </a:extLst>
        </xdr:cNvPr>
        <xdr:cNvSpPr/>
      </xdr:nvSpPr>
      <xdr:spPr>
        <a:xfrm>
          <a:off x="21272500" y="627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35</xdr:row>
      <xdr:rowOff>51122</xdr:rowOff>
    </xdr:from>
    <xdr:ext cx="378565"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21121317" y="605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165760</xdr:rowOff>
    </xdr:from>
    <xdr:to>
      <xdr:col>107</xdr:col>
      <xdr:colOff>50800</xdr:colOff>
      <xdr:row>38</xdr:row>
      <xdr:rowOff>9855</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9545300" y="6509410"/>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164795</xdr:rowOff>
    </xdr:from>
    <xdr:to>
      <xdr:col>107</xdr:col>
      <xdr:colOff>101600</xdr:colOff>
      <xdr:row>37</xdr:row>
      <xdr:rowOff>94945</xdr:rowOff>
    </xdr:to>
    <xdr:sp macro="" textlink="">
      <xdr:nvSpPr>
        <xdr:cNvPr id="722" name="フローチャート: 判断 721">
          <a:extLst>
            <a:ext uri="{FF2B5EF4-FFF2-40B4-BE49-F238E27FC236}">
              <a16:creationId xmlns:a16="http://schemas.microsoft.com/office/drawing/2014/main" id="{00000000-0008-0000-0600-0000D2020000}"/>
            </a:ext>
          </a:extLst>
        </xdr:cNvPr>
        <xdr:cNvSpPr/>
      </xdr:nvSpPr>
      <xdr:spPr>
        <a:xfrm>
          <a:off x="20383500" y="63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111472</xdr:rowOff>
    </xdr:from>
    <xdr:ext cx="378565"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20245017" y="61122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163017</xdr:rowOff>
    </xdr:from>
    <xdr:to>
      <xdr:col>102</xdr:col>
      <xdr:colOff>114300</xdr:colOff>
      <xdr:row>37</xdr:row>
      <xdr:rowOff>165760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656300" y="6506667"/>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85242</xdr:rowOff>
    </xdr:from>
    <xdr:to>
      <xdr:col>102</xdr:col>
      <xdr:colOff>165100</xdr:colOff>
      <xdr:row>37</xdr:row>
      <xdr:rowOff>15392</xdr:rowOff>
    </xdr:to>
    <xdr:sp macro="" textlink="">
      <xdr:nvSpPr>
        <xdr:cNvPr id="725" name="フローチャート: 判断 724">
          <a:extLst>
            <a:ext uri="{FF2B5EF4-FFF2-40B4-BE49-F238E27FC236}">
              <a16:creationId xmlns:a16="http://schemas.microsoft.com/office/drawing/2014/main" id="{00000000-0008-0000-0600-0000D5020000}"/>
            </a:ext>
          </a:extLst>
        </xdr:cNvPr>
        <xdr:cNvSpPr/>
      </xdr:nvSpPr>
      <xdr:spPr>
        <a:xfrm>
          <a:off x="19494500" y="6257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31919</xdr:rowOff>
    </xdr:from>
    <xdr:ext cx="378565"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9356017" y="60326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87986</xdr:rowOff>
    </xdr:from>
    <xdr:to>
      <xdr:col>98</xdr:col>
      <xdr:colOff>38100</xdr:colOff>
      <xdr:row>37</xdr:row>
      <xdr:rowOff>18136</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18605500" y="62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34663</xdr:rowOff>
    </xdr:from>
    <xdr:ext cx="378565"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467017" y="6035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33122</xdr:rowOff>
    </xdr:from>
    <xdr:to>
      <xdr:col>116</xdr:col>
      <xdr:colOff>114300</xdr:colOff>
      <xdr:row>36</xdr:row>
      <xdr:rowOff>134722</xdr:rowOff>
    </xdr:to>
    <xdr:sp macro="" textlink="">
      <xdr:nvSpPr>
        <xdr:cNvPr id="734" name="楕円 733">
          <a:extLst>
            <a:ext uri="{FF2B5EF4-FFF2-40B4-BE49-F238E27FC236}">
              <a16:creationId xmlns:a16="http://schemas.microsoft.com/office/drawing/2014/main" id="{00000000-0008-0000-0600-0000DE020000}"/>
            </a:ext>
          </a:extLst>
        </xdr:cNvPr>
        <xdr:cNvSpPr/>
      </xdr:nvSpPr>
      <xdr:spPr>
        <a:xfrm>
          <a:off x="22110700" y="620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11549</xdr:rowOff>
    </xdr:from>
    <xdr:ext cx="378565" cy="259045"/>
    <xdr:sp macro="" textlink="">
      <xdr:nvSpPr>
        <xdr:cNvPr id="735" name="投資及び出資金該当値テキスト">
          <a:extLst>
            <a:ext uri="{FF2B5EF4-FFF2-40B4-BE49-F238E27FC236}">
              <a16:creationId xmlns:a16="http://schemas.microsoft.com/office/drawing/2014/main" id="{00000000-0008-0000-0600-0000DF020000}"/>
            </a:ext>
          </a:extLst>
        </xdr:cNvPr>
        <xdr:cNvSpPr txBox="1"/>
      </xdr:nvSpPr>
      <xdr:spPr>
        <a:xfrm>
          <a:off x="22212300" y="61837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151536</xdr:rowOff>
    </xdr:from>
    <xdr:to>
      <xdr:col>112</xdr:col>
      <xdr:colOff>38100</xdr:colOff>
      <xdr:row>38</xdr:row>
      <xdr:rowOff>81686</xdr:rowOff>
    </xdr:to>
    <xdr:sp macro="" textlink="">
      <xdr:nvSpPr>
        <xdr:cNvPr id="736" name="楕円 735">
          <a:extLst>
            <a:ext uri="{FF2B5EF4-FFF2-40B4-BE49-F238E27FC236}">
              <a16:creationId xmlns:a16="http://schemas.microsoft.com/office/drawing/2014/main" id="{00000000-0008-0000-0600-0000E0020000}"/>
            </a:ext>
          </a:extLst>
        </xdr:cNvPr>
        <xdr:cNvSpPr/>
      </xdr:nvSpPr>
      <xdr:spPr>
        <a:xfrm>
          <a:off x="21272500" y="64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38</xdr:row>
      <xdr:rowOff>72813</xdr:rowOff>
    </xdr:from>
    <xdr:ext cx="378565"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121317" y="6587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130505</xdr:rowOff>
    </xdr:from>
    <xdr:to>
      <xdr:col>107</xdr:col>
      <xdr:colOff>101600</xdr:colOff>
      <xdr:row>38</xdr:row>
      <xdr:rowOff>60655</xdr:rowOff>
    </xdr:to>
    <xdr:sp macro="" textlink="">
      <xdr:nvSpPr>
        <xdr:cNvPr id="738" name="楕円 737">
          <a:extLst>
            <a:ext uri="{FF2B5EF4-FFF2-40B4-BE49-F238E27FC236}">
              <a16:creationId xmlns:a16="http://schemas.microsoft.com/office/drawing/2014/main" id="{00000000-0008-0000-0600-0000E2020000}"/>
            </a:ext>
          </a:extLst>
        </xdr:cNvPr>
        <xdr:cNvSpPr/>
      </xdr:nvSpPr>
      <xdr:spPr>
        <a:xfrm>
          <a:off x="20383500" y="647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51782</xdr:rowOff>
    </xdr:from>
    <xdr:ext cx="378565"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0245017" y="65668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114960</xdr:rowOff>
    </xdr:from>
    <xdr:to>
      <xdr:col>102</xdr:col>
      <xdr:colOff>165100</xdr:colOff>
      <xdr:row>38</xdr:row>
      <xdr:rowOff>45110</xdr:rowOff>
    </xdr:to>
    <xdr:sp macro="" textlink="">
      <xdr:nvSpPr>
        <xdr:cNvPr id="740" name="楕円 739">
          <a:extLst>
            <a:ext uri="{FF2B5EF4-FFF2-40B4-BE49-F238E27FC236}">
              <a16:creationId xmlns:a16="http://schemas.microsoft.com/office/drawing/2014/main" id="{00000000-0008-0000-0600-0000E4020000}"/>
            </a:ext>
          </a:extLst>
        </xdr:cNvPr>
        <xdr:cNvSpPr/>
      </xdr:nvSpPr>
      <xdr:spPr>
        <a:xfrm>
          <a:off x="19494500" y="64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36237</xdr:rowOff>
    </xdr:from>
    <xdr:ext cx="378565"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56017" y="65513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112217</xdr:rowOff>
    </xdr:from>
    <xdr:to>
      <xdr:col>98</xdr:col>
      <xdr:colOff>38100</xdr:colOff>
      <xdr:row>38</xdr:row>
      <xdr:rowOff>42367</xdr:rowOff>
    </xdr:to>
    <xdr:sp macro="" textlink="">
      <xdr:nvSpPr>
        <xdr:cNvPr id="742" name="楕円 741">
          <a:extLst>
            <a:ext uri="{FF2B5EF4-FFF2-40B4-BE49-F238E27FC236}">
              <a16:creationId xmlns:a16="http://schemas.microsoft.com/office/drawing/2014/main" id="{00000000-0008-0000-0600-0000E6020000}"/>
            </a:ext>
          </a:extLst>
        </xdr:cNvPr>
        <xdr:cNvSpPr/>
      </xdr:nvSpPr>
      <xdr:spPr>
        <a:xfrm>
          <a:off x="18605500" y="645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33494</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548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4" name="正方形/長方形 743">
          <a:extLst>
            <a:ext uri="{FF2B5EF4-FFF2-40B4-BE49-F238E27FC236}">
              <a16:creationId xmlns:a16="http://schemas.microsoft.com/office/drawing/2014/main" id="{00000000-0008-0000-0600-0000E8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45" name="正方形/長方形 744">
          <a:extLst>
            <a:ext uri="{FF2B5EF4-FFF2-40B4-BE49-F238E27FC236}">
              <a16:creationId xmlns:a16="http://schemas.microsoft.com/office/drawing/2014/main" id="{00000000-0008-0000-0600-0000E9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46" name="正方形/長方形 745">
          <a:extLst>
            <a:ext uri="{FF2B5EF4-FFF2-40B4-BE49-F238E27FC236}">
              <a16:creationId xmlns:a16="http://schemas.microsoft.com/office/drawing/2014/main" id="{00000000-0008-0000-0600-0000EA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47" name="正方形/長方形 746">
          <a:extLst>
            <a:ext uri="{FF2B5EF4-FFF2-40B4-BE49-F238E27FC236}">
              <a16:creationId xmlns:a16="http://schemas.microsoft.com/office/drawing/2014/main" id="{00000000-0008-0000-0600-0000EB020000}"/>
            </a:ext>
          </a:extLst>
        </xdr:cNvPr>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48" name="正方形/長方形 747">
          <a:extLst>
            <a:ext uri="{FF2B5EF4-FFF2-40B4-BE49-F238E27FC236}">
              <a16:creationId xmlns:a16="http://schemas.microsoft.com/office/drawing/2014/main" id="{00000000-0008-0000-0600-0000EC020000}"/>
            </a:ext>
          </a:extLst>
        </xdr:cNvPr>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49" name="正方形/長方形 748">
          <a:extLst>
            <a:ext uri="{FF2B5EF4-FFF2-40B4-BE49-F238E27FC236}">
              <a16:creationId xmlns:a16="http://schemas.microsoft.com/office/drawing/2014/main" id="{00000000-0008-0000-0600-0000E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6" name="貸付金グラフ枠">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137153</xdr:rowOff>
    </xdr:from>
    <xdr:to>
      <xdr:col>116</xdr:col>
      <xdr:colOff>62864</xdr:colOff>
      <xdr:row>59</xdr:row>
      <xdr:rowOff>76639</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flipV="1">
          <a:off x="22159595" y="8709653"/>
          <a:ext cx="1269" cy="1482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80466</xdr:rowOff>
    </xdr:from>
    <xdr:ext cx="378565" cy="259045"/>
    <xdr:sp macro="" textlink="">
      <xdr:nvSpPr>
        <xdr:cNvPr id="768" name="貸付金最小値テキスト">
          <a:extLst>
            <a:ext uri="{FF2B5EF4-FFF2-40B4-BE49-F238E27FC236}">
              <a16:creationId xmlns:a16="http://schemas.microsoft.com/office/drawing/2014/main" id="{00000000-0008-0000-0600-000000030000}"/>
            </a:ext>
          </a:extLst>
        </xdr:cNvPr>
        <xdr:cNvSpPr txBox="1"/>
      </xdr:nvSpPr>
      <xdr:spPr>
        <a:xfrm>
          <a:off x="22212300" y="10196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76639</xdr:rowOff>
    </xdr:from>
    <xdr:to>
      <xdr:col>116</xdr:col>
      <xdr:colOff>152400</xdr:colOff>
      <xdr:row>59</xdr:row>
      <xdr:rowOff>76639</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22072600" y="10192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83830</xdr:rowOff>
    </xdr:from>
    <xdr:ext cx="534377" cy="259045"/>
    <xdr:sp macro="" textlink="">
      <xdr:nvSpPr>
        <xdr:cNvPr id="770" name="貸付金最大値テキスト">
          <a:extLst>
            <a:ext uri="{FF2B5EF4-FFF2-40B4-BE49-F238E27FC236}">
              <a16:creationId xmlns:a16="http://schemas.microsoft.com/office/drawing/2014/main" id="{00000000-0008-0000-0600-000002030000}"/>
            </a:ext>
          </a:extLst>
        </xdr:cNvPr>
        <xdr:cNvSpPr txBox="1"/>
      </xdr:nvSpPr>
      <xdr:spPr>
        <a:xfrm>
          <a:off x="22212300" y="848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137153</xdr:rowOff>
    </xdr:from>
    <xdr:to>
      <xdr:col>116</xdr:col>
      <xdr:colOff>152400</xdr:colOff>
      <xdr:row>50</xdr:row>
      <xdr:rowOff>137153</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22072600" y="8709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143259</xdr:rowOff>
    </xdr:from>
    <xdr:to>
      <xdr:col>116</xdr:col>
      <xdr:colOff>63500</xdr:colOff>
      <xdr:row>55</xdr:row>
      <xdr:rowOff>123012</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21323300" y="9401559"/>
          <a:ext cx="838200" cy="151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148513</xdr:rowOff>
    </xdr:from>
    <xdr:ext cx="534377" cy="259045"/>
    <xdr:sp macro="" textlink="">
      <xdr:nvSpPr>
        <xdr:cNvPr id="773" name="貸付金平均値テキスト">
          <a:extLst>
            <a:ext uri="{FF2B5EF4-FFF2-40B4-BE49-F238E27FC236}">
              <a16:creationId xmlns:a16="http://schemas.microsoft.com/office/drawing/2014/main" id="{00000000-0008-0000-0600-000005030000}"/>
            </a:ext>
          </a:extLst>
        </xdr:cNvPr>
        <xdr:cNvSpPr txBox="1"/>
      </xdr:nvSpPr>
      <xdr:spPr>
        <a:xfrm>
          <a:off x="22212300" y="9578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170086</xdr:rowOff>
    </xdr:from>
    <xdr:to>
      <xdr:col>116</xdr:col>
      <xdr:colOff>114300</xdr:colOff>
      <xdr:row>56</xdr:row>
      <xdr:rowOff>100236</xdr:rowOff>
    </xdr:to>
    <xdr:sp macro="" textlink="">
      <xdr:nvSpPr>
        <xdr:cNvPr id="774" name="フローチャート: 判断 773">
          <a:extLst>
            <a:ext uri="{FF2B5EF4-FFF2-40B4-BE49-F238E27FC236}">
              <a16:creationId xmlns:a16="http://schemas.microsoft.com/office/drawing/2014/main" id="{00000000-0008-0000-0600-000006030000}"/>
            </a:ext>
          </a:extLst>
        </xdr:cNvPr>
        <xdr:cNvSpPr/>
      </xdr:nvSpPr>
      <xdr:spPr>
        <a:xfrm>
          <a:off x="22110700" y="9599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143259</xdr:rowOff>
    </xdr:from>
    <xdr:to>
      <xdr:col>111</xdr:col>
      <xdr:colOff>177800</xdr:colOff>
      <xdr:row>55</xdr:row>
      <xdr:rowOff>77978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flipV="1">
          <a:off x="20434300" y="9401559"/>
          <a:ext cx="889000" cy="10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142098</xdr:rowOff>
    </xdr:from>
    <xdr:to>
      <xdr:col>112</xdr:col>
      <xdr:colOff>38100</xdr:colOff>
      <xdr:row>56</xdr:row>
      <xdr:rowOff>72248</xdr:rowOff>
    </xdr:to>
    <xdr:sp macro="" textlink="">
      <xdr:nvSpPr>
        <xdr:cNvPr id="776" name="フローチャート: 判断 775">
          <a:extLst>
            <a:ext uri="{FF2B5EF4-FFF2-40B4-BE49-F238E27FC236}">
              <a16:creationId xmlns:a16="http://schemas.microsoft.com/office/drawing/2014/main" id="{00000000-0008-0000-0600-000008030000}"/>
            </a:ext>
          </a:extLst>
        </xdr:cNvPr>
        <xdr:cNvSpPr/>
      </xdr:nvSpPr>
      <xdr:spPr>
        <a:xfrm>
          <a:off x="21272500" y="957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56</xdr:row>
      <xdr:rowOff>63375</xdr:rowOff>
    </xdr:from>
    <xdr:ext cx="534377"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21043411" y="966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46660</xdr:rowOff>
    </xdr:from>
    <xdr:to>
      <xdr:col>107</xdr:col>
      <xdr:colOff>50800</xdr:colOff>
      <xdr:row>55</xdr:row>
      <xdr:rowOff>77978</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9545300" y="9476410"/>
          <a:ext cx="8890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103432</xdr:rowOff>
    </xdr:from>
    <xdr:to>
      <xdr:col>107</xdr:col>
      <xdr:colOff>101600</xdr:colOff>
      <xdr:row>56</xdr:row>
      <xdr:rowOff>33582</xdr:rowOff>
    </xdr:to>
    <xdr:sp macro="" textlink="">
      <xdr:nvSpPr>
        <xdr:cNvPr id="779" name="フローチャート: 判断 778">
          <a:extLst>
            <a:ext uri="{FF2B5EF4-FFF2-40B4-BE49-F238E27FC236}">
              <a16:creationId xmlns:a16="http://schemas.microsoft.com/office/drawing/2014/main" id="{00000000-0008-0000-0600-00000B030000}"/>
            </a:ext>
          </a:extLst>
        </xdr:cNvPr>
        <xdr:cNvSpPr/>
      </xdr:nvSpPr>
      <xdr:spPr>
        <a:xfrm>
          <a:off x="20383500" y="953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24709</xdr:rowOff>
    </xdr:from>
    <xdr:ext cx="534377"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20167111" y="962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52</xdr:row>
      <xdr:rowOff>5446</xdr:rowOff>
    </xdr:from>
    <xdr:to>
      <xdr:col>102</xdr:col>
      <xdr:colOff>114300</xdr:colOff>
      <xdr:row>55</xdr:row>
      <xdr:rowOff>46660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656300" y="8920846"/>
          <a:ext cx="889000" cy="55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51018</xdr:rowOff>
    </xdr:from>
    <xdr:to>
      <xdr:col>102</xdr:col>
      <xdr:colOff>165100</xdr:colOff>
      <xdr:row>55</xdr:row>
      <xdr:rowOff>152618</xdr:rowOff>
    </xdr:to>
    <xdr:sp macro="" textlink="">
      <xdr:nvSpPr>
        <xdr:cNvPr id="782" name="フローチャート: 判断 781">
          <a:extLst>
            <a:ext uri="{FF2B5EF4-FFF2-40B4-BE49-F238E27FC236}">
              <a16:creationId xmlns:a16="http://schemas.microsoft.com/office/drawing/2014/main" id="{00000000-0008-0000-0600-00000E030000}"/>
            </a:ext>
          </a:extLst>
        </xdr:cNvPr>
        <xdr:cNvSpPr/>
      </xdr:nvSpPr>
      <xdr:spPr>
        <a:xfrm>
          <a:off x="19494500" y="948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143745</xdr:rowOff>
    </xdr:from>
    <xdr:ext cx="534377"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9278111" y="957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141707</xdr:rowOff>
    </xdr:from>
    <xdr:to>
      <xdr:col>98</xdr:col>
      <xdr:colOff>38100</xdr:colOff>
      <xdr:row>55</xdr:row>
      <xdr:rowOff>71857</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18605500" y="940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62984</xdr:rowOff>
    </xdr:from>
    <xdr:ext cx="534377"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389111" y="949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72212</xdr:rowOff>
    </xdr:from>
    <xdr:to>
      <xdr:col>116</xdr:col>
      <xdr:colOff>114300</xdr:colOff>
      <xdr:row>56</xdr:row>
      <xdr:rowOff>2362</xdr:rowOff>
    </xdr:to>
    <xdr:sp macro="" textlink="">
      <xdr:nvSpPr>
        <xdr:cNvPr id="791" name="楕円 790">
          <a:extLst>
            <a:ext uri="{FF2B5EF4-FFF2-40B4-BE49-F238E27FC236}">
              <a16:creationId xmlns:a16="http://schemas.microsoft.com/office/drawing/2014/main" id="{00000000-0008-0000-0600-000017030000}"/>
            </a:ext>
          </a:extLst>
        </xdr:cNvPr>
        <xdr:cNvSpPr/>
      </xdr:nvSpPr>
      <xdr:spPr>
        <a:xfrm>
          <a:off x="22110700" y="9501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95089</xdr:rowOff>
    </xdr:from>
    <xdr:ext cx="534377" cy="259045"/>
    <xdr:sp macro="" textlink="">
      <xdr:nvSpPr>
        <xdr:cNvPr id="792" name="貸付金該当値テキスト">
          <a:extLst>
            <a:ext uri="{FF2B5EF4-FFF2-40B4-BE49-F238E27FC236}">
              <a16:creationId xmlns:a16="http://schemas.microsoft.com/office/drawing/2014/main" id="{00000000-0008-0000-0600-000018030000}"/>
            </a:ext>
          </a:extLst>
        </xdr:cNvPr>
        <xdr:cNvSpPr txBox="1"/>
      </xdr:nvSpPr>
      <xdr:spPr>
        <a:xfrm>
          <a:off x="22212300" y="935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92459</xdr:rowOff>
    </xdr:from>
    <xdr:to>
      <xdr:col>112</xdr:col>
      <xdr:colOff>38100</xdr:colOff>
      <xdr:row>55</xdr:row>
      <xdr:rowOff>22609</xdr:rowOff>
    </xdr:to>
    <xdr:sp macro="" textlink="">
      <xdr:nvSpPr>
        <xdr:cNvPr id="793" name="楕円 792">
          <a:extLst>
            <a:ext uri="{FF2B5EF4-FFF2-40B4-BE49-F238E27FC236}">
              <a16:creationId xmlns:a16="http://schemas.microsoft.com/office/drawing/2014/main" id="{00000000-0008-0000-0600-000019030000}"/>
            </a:ext>
          </a:extLst>
        </xdr:cNvPr>
        <xdr:cNvSpPr/>
      </xdr:nvSpPr>
      <xdr:spPr>
        <a:xfrm>
          <a:off x="21272500" y="935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53</xdr:row>
      <xdr:rowOff>39136</xdr:rowOff>
    </xdr:from>
    <xdr:ext cx="534377"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43411" y="912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27178</xdr:rowOff>
    </xdr:from>
    <xdr:to>
      <xdr:col>107</xdr:col>
      <xdr:colOff>101600</xdr:colOff>
      <xdr:row>55</xdr:row>
      <xdr:rowOff>128778</xdr:rowOff>
    </xdr:to>
    <xdr:sp macro="" textlink="">
      <xdr:nvSpPr>
        <xdr:cNvPr id="795" name="楕円 794">
          <a:extLst>
            <a:ext uri="{FF2B5EF4-FFF2-40B4-BE49-F238E27FC236}">
              <a16:creationId xmlns:a16="http://schemas.microsoft.com/office/drawing/2014/main" id="{00000000-0008-0000-0600-00001B030000}"/>
            </a:ext>
          </a:extLst>
        </xdr:cNvPr>
        <xdr:cNvSpPr/>
      </xdr:nvSpPr>
      <xdr:spPr>
        <a:xfrm>
          <a:off x="20383500" y="945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145305</xdr:rowOff>
    </xdr:from>
    <xdr:ext cx="534377"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167111" y="923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167310</xdr:rowOff>
    </xdr:from>
    <xdr:to>
      <xdr:col>102</xdr:col>
      <xdr:colOff>165100</xdr:colOff>
      <xdr:row>55</xdr:row>
      <xdr:rowOff>97460</xdr:rowOff>
    </xdr:to>
    <xdr:sp macro="" textlink="">
      <xdr:nvSpPr>
        <xdr:cNvPr id="797" name="楕円 796">
          <a:extLst>
            <a:ext uri="{FF2B5EF4-FFF2-40B4-BE49-F238E27FC236}">
              <a16:creationId xmlns:a16="http://schemas.microsoft.com/office/drawing/2014/main" id="{00000000-0008-0000-0600-00001D030000}"/>
            </a:ext>
          </a:extLst>
        </xdr:cNvPr>
        <xdr:cNvSpPr/>
      </xdr:nvSpPr>
      <xdr:spPr>
        <a:xfrm>
          <a:off x="19494500" y="94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113987</xdr:rowOff>
    </xdr:from>
    <xdr:ext cx="534377"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278111" y="920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126096</xdr:rowOff>
    </xdr:from>
    <xdr:to>
      <xdr:col>98</xdr:col>
      <xdr:colOff>38100</xdr:colOff>
      <xdr:row>52</xdr:row>
      <xdr:rowOff>56246</xdr:rowOff>
    </xdr:to>
    <xdr:sp macro="" textlink="">
      <xdr:nvSpPr>
        <xdr:cNvPr id="799" name="楕円 798">
          <a:extLst>
            <a:ext uri="{FF2B5EF4-FFF2-40B4-BE49-F238E27FC236}">
              <a16:creationId xmlns:a16="http://schemas.microsoft.com/office/drawing/2014/main" id="{00000000-0008-0000-0600-00001F030000}"/>
            </a:ext>
          </a:extLst>
        </xdr:cNvPr>
        <xdr:cNvSpPr/>
      </xdr:nvSpPr>
      <xdr:spPr>
        <a:xfrm>
          <a:off x="18605500" y="887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50</xdr:row>
      <xdr:rowOff>72773</xdr:rowOff>
    </xdr:from>
    <xdr:ext cx="534377"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389111" y="864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1" name="正方形/長方形 800">
          <a:extLst>
            <a:ext uri="{FF2B5EF4-FFF2-40B4-BE49-F238E27FC236}">
              <a16:creationId xmlns:a16="http://schemas.microsoft.com/office/drawing/2014/main" id="{00000000-0008-0000-0600-00002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802" name="正方形/長方形 801">
          <a:extLst>
            <a:ext uri="{FF2B5EF4-FFF2-40B4-BE49-F238E27FC236}">
              <a16:creationId xmlns:a16="http://schemas.microsoft.com/office/drawing/2014/main" id="{00000000-0008-0000-0600-000022030000}"/>
            </a:ext>
          </a:extLst>
        </xdr:cNvPr>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803" name="正方形/長方形 802">
          <a:extLst>
            <a:ext uri="{FF2B5EF4-FFF2-40B4-BE49-F238E27FC236}">
              <a16:creationId xmlns:a16="http://schemas.microsoft.com/office/drawing/2014/main" id="{00000000-0008-0000-0600-000023030000}"/>
            </a:ext>
          </a:extLst>
        </xdr:cNvPr>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65</xdr:row>
      <xdr:rowOff>57150</xdr:rowOff>
    </xdr:from>
    <xdr:to>
      <xdr:col>115</xdr:col>
      <xdr:colOff>63500</xdr:colOff>
      <xdr:row>66</xdr:row>
      <xdr:rowOff>139700</xdr:rowOff>
    </xdr:to>
    <xdr:sp macro="" textlink="">
      <xdr:nvSpPr>
        <xdr:cNvPr id="804" name="正方形/長方形 803">
          <a:extLst>
            <a:ext uri="{FF2B5EF4-FFF2-40B4-BE49-F238E27FC236}">
              <a16:creationId xmlns:a16="http://schemas.microsoft.com/office/drawing/2014/main" id="{00000000-0008-0000-0600-000024030000}"/>
            </a:ext>
          </a:extLst>
        </xdr:cNvPr>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66</xdr:row>
      <xdr:rowOff>88900</xdr:rowOff>
    </xdr:from>
    <xdr:to>
      <xdr:col>115</xdr:col>
      <xdr:colOff>63500</xdr:colOff>
      <xdr:row>68</xdr:row>
      <xdr:rowOff>0</xdr:rowOff>
    </xdr:to>
    <xdr:sp macro="" textlink="">
      <xdr:nvSpPr>
        <xdr:cNvPr id="805" name="正方形/長方形 804">
          <a:extLst>
            <a:ext uri="{FF2B5EF4-FFF2-40B4-BE49-F238E27FC236}">
              <a16:creationId xmlns:a16="http://schemas.microsoft.com/office/drawing/2014/main" id="{00000000-0008-0000-0600-000025030000}"/>
            </a:ext>
          </a:extLst>
        </xdr:cNvPr>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06" name="正方形/長方形 805">
          <a:extLst>
            <a:ext uri="{FF2B5EF4-FFF2-40B4-BE49-F238E27FC236}">
              <a16:creationId xmlns:a16="http://schemas.microsoft.com/office/drawing/2014/main" id="{00000000-0008-0000-0600-00002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144434</xdr:rowOff>
    </xdr:from>
    <xdr:ext cx="46717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7820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160762</xdr:rowOff>
    </xdr:from>
    <xdr:ext cx="46717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7820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5642</xdr:rowOff>
    </xdr:from>
    <xdr:ext cx="467179"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7820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71</xdr:row>
      <xdr:rowOff>21970</xdr:rowOff>
    </xdr:from>
    <xdr:ext cx="46717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7820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3" name="繰出金グラフ枠">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33727</xdr:rowOff>
    </xdr:from>
    <xdr:to>
      <xdr:col>116</xdr:col>
      <xdr:colOff>62864</xdr:colOff>
      <xdr:row>74</xdr:row>
      <xdr:rowOff>162560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flipV="1">
          <a:off x="22159595" y="12206677"/>
          <a:ext cx="1269" cy="643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166387</xdr:rowOff>
    </xdr:from>
    <xdr:ext cx="469744" cy="259045"/>
    <xdr:sp macro="" textlink="">
      <xdr:nvSpPr>
        <xdr:cNvPr id="825" name="繰出金最小値テキスト">
          <a:extLst>
            <a:ext uri="{FF2B5EF4-FFF2-40B4-BE49-F238E27FC236}">
              <a16:creationId xmlns:a16="http://schemas.microsoft.com/office/drawing/2014/main" id="{00000000-0008-0000-0600-000039030000}"/>
            </a:ext>
          </a:extLst>
        </xdr:cNvPr>
        <xdr:cNvSpPr txBox="1"/>
      </xdr:nvSpPr>
      <xdr:spPr>
        <a:xfrm>
          <a:off x="22212300" y="1285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74</xdr:row>
      <xdr:rowOff>162560</xdr:rowOff>
    </xdr:from>
    <xdr:to>
      <xdr:col>116</xdr:col>
      <xdr:colOff>152400</xdr:colOff>
      <xdr:row>74</xdr:row>
      <xdr:rowOff>162560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22072600" y="12849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151854</xdr:rowOff>
    </xdr:from>
    <xdr:ext cx="469744" cy="259045"/>
    <xdr:sp macro="" textlink="">
      <xdr:nvSpPr>
        <xdr:cNvPr id="827" name="繰出金最大値テキスト">
          <a:extLst>
            <a:ext uri="{FF2B5EF4-FFF2-40B4-BE49-F238E27FC236}">
              <a16:creationId xmlns:a16="http://schemas.microsoft.com/office/drawing/2014/main" id="{00000000-0008-0000-0600-00003B030000}"/>
            </a:ext>
          </a:extLst>
        </xdr:cNvPr>
        <xdr:cNvSpPr txBox="1"/>
      </xdr:nvSpPr>
      <xdr:spPr>
        <a:xfrm>
          <a:off x="22212300" y="11981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33727</xdr:rowOff>
    </xdr:from>
    <xdr:to>
      <xdr:col>116</xdr:col>
      <xdr:colOff>152400</xdr:colOff>
      <xdr:row>71</xdr:row>
      <xdr:rowOff>33727</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22072600" y="12206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58384</xdr:rowOff>
    </xdr:from>
    <xdr:to>
      <xdr:col>116</xdr:col>
      <xdr:colOff>63500</xdr:colOff>
      <xdr:row>73</xdr:row>
      <xdr:rowOff>114717</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21323300" y="12574234"/>
          <a:ext cx="838200" cy="56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77288</xdr:rowOff>
    </xdr:from>
    <xdr:ext cx="469744" cy="259045"/>
    <xdr:sp macro="" textlink="">
      <xdr:nvSpPr>
        <xdr:cNvPr id="830" name="繰出金平均値テキスト">
          <a:extLst>
            <a:ext uri="{FF2B5EF4-FFF2-40B4-BE49-F238E27FC236}">
              <a16:creationId xmlns:a16="http://schemas.microsoft.com/office/drawing/2014/main" id="{00000000-0008-0000-0600-00003E030000}"/>
            </a:ext>
          </a:extLst>
        </xdr:cNvPr>
        <xdr:cNvSpPr txBox="1"/>
      </xdr:nvSpPr>
      <xdr:spPr>
        <a:xfrm>
          <a:off x="22212300" y="125931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98861</xdr:rowOff>
    </xdr:from>
    <xdr:to>
      <xdr:col>116</xdr:col>
      <xdr:colOff>114300</xdr:colOff>
      <xdr:row>74</xdr:row>
      <xdr:rowOff>29011</xdr:rowOff>
    </xdr:to>
    <xdr:sp macro="" textlink="">
      <xdr:nvSpPr>
        <xdr:cNvPr id="831" name="フローチャート: 判断 830">
          <a:extLst>
            <a:ext uri="{FF2B5EF4-FFF2-40B4-BE49-F238E27FC236}">
              <a16:creationId xmlns:a16="http://schemas.microsoft.com/office/drawing/2014/main" id="{00000000-0008-0000-0600-00003F030000}"/>
            </a:ext>
          </a:extLst>
        </xdr:cNvPr>
        <xdr:cNvSpPr/>
      </xdr:nvSpPr>
      <xdr:spPr>
        <a:xfrm>
          <a:off x="22110700" y="1261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58384</xdr:rowOff>
    </xdr:from>
    <xdr:to>
      <xdr:col>111</xdr:col>
      <xdr:colOff>177800</xdr:colOff>
      <xdr:row>77</xdr:row>
      <xdr:rowOff>64915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flipV="1">
          <a:off x="20434300" y="12574234"/>
          <a:ext cx="889000" cy="69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62611</xdr:rowOff>
    </xdr:from>
    <xdr:to>
      <xdr:col>112</xdr:col>
      <xdr:colOff>38100</xdr:colOff>
      <xdr:row>73</xdr:row>
      <xdr:rowOff>164211</xdr:rowOff>
    </xdr:to>
    <xdr:sp macro="" textlink="">
      <xdr:nvSpPr>
        <xdr:cNvPr id="833" name="フローチャート: 判断 832">
          <a:extLst>
            <a:ext uri="{FF2B5EF4-FFF2-40B4-BE49-F238E27FC236}">
              <a16:creationId xmlns:a16="http://schemas.microsoft.com/office/drawing/2014/main" id="{00000000-0008-0000-0600-000041030000}"/>
            </a:ext>
          </a:extLst>
        </xdr:cNvPr>
        <xdr:cNvSpPr/>
      </xdr:nvSpPr>
      <xdr:spPr>
        <a:xfrm>
          <a:off x="21272500" y="1257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73</xdr:row>
      <xdr:rowOff>155338</xdr:rowOff>
    </xdr:from>
    <xdr:ext cx="469744"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21075728" y="1267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64915</xdr:rowOff>
    </xdr:from>
    <xdr:to>
      <xdr:col>107</xdr:col>
      <xdr:colOff>50800</xdr:colOff>
      <xdr:row>78</xdr:row>
      <xdr:rowOff>49566</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19545300" y="13266565"/>
          <a:ext cx="889000" cy="15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20484</xdr:rowOff>
    </xdr:from>
    <xdr:to>
      <xdr:col>107</xdr:col>
      <xdr:colOff>101600</xdr:colOff>
      <xdr:row>78</xdr:row>
      <xdr:rowOff>122084</xdr:rowOff>
    </xdr:to>
    <xdr:sp macro="" textlink="">
      <xdr:nvSpPr>
        <xdr:cNvPr id="836" name="フローチャート: 判断 835">
          <a:extLst>
            <a:ext uri="{FF2B5EF4-FFF2-40B4-BE49-F238E27FC236}">
              <a16:creationId xmlns:a16="http://schemas.microsoft.com/office/drawing/2014/main" id="{00000000-0008-0000-0600-000044030000}"/>
            </a:ext>
          </a:extLst>
        </xdr:cNvPr>
        <xdr:cNvSpPr/>
      </xdr:nvSpPr>
      <xdr:spPr>
        <a:xfrm>
          <a:off x="20383500" y="1339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78</xdr:row>
      <xdr:rowOff>113211</xdr:rowOff>
    </xdr:from>
    <xdr:ext cx="469744"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20199428" y="1348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164030</xdr:rowOff>
    </xdr:from>
    <xdr:to>
      <xdr:col>102</xdr:col>
      <xdr:colOff>114300</xdr:colOff>
      <xdr:row>78</xdr:row>
      <xdr:rowOff>49566</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656300" y="13194230"/>
          <a:ext cx="889000" cy="22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10686</xdr:rowOff>
    </xdr:from>
    <xdr:to>
      <xdr:col>102</xdr:col>
      <xdr:colOff>165100</xdr:colOff>
      <xdr:row>78</xdr:row>
      <xdr:rowOff>112286</xdr:rowOff>
    </xdr:to>
    <xdr:sp macro="" textlink="">
      <xdr:nvSpPr>
        <xdr:cNvPr id="839" name="フローチャート: 判断 838">
          <a:extLst>
            <a:ext uri="{FF2B5EF4-FFF2-40B4-BE49-F238E27FC236}">
              <a16:creationId xmlns:a16="http://schemas.microsoft.com/office/drawing/2014/main" id="{00000000-0008-0000-0600-000047030000}"/>
            </a:ext>
          </a:extLst>
        </xdr:cNvPr>
        <xdr:cNvSpPr/>
      </xdr:nvSpPr>
      <xdr:spPr>
        <a:xfrm>
          <a:off x="19494500" y="1338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78</xdr:row>
      <xdr:rowOff>103413</xdr:rowOff>
    </xdr:from>
    <xdr:ext cx="469744"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9310428" y="1347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164664</xdr:rowOff>
    </xdr:from>
    <xdr:to>
      <xdr:col>98</xdr:col>
      <xdr:colOff>38100</xdr:colOff>
      <xdr:row>78</xdr:row>
      <xdr:rowOff>94814</xdr:rowOff>
    </xdr:to>
    <xdr:sp macro="" textlink="">
      <xdr:nvSpPr>
        <xdr:cNvPr id="841" name="フローチャート: 判断 840">
          <a:extLst>
            <a:ext uri="{FF2B5EF4-FFF2-40B4-BE49-F238E27FC236}">
              <a16:creationId xmlns:a16="http://schemas.microsoft.com/office/drawing/2014/main" id="{00000000-0008-0000-0600-000049030000}"/>
            </a:ext>
          </a:extLst>
        </xdr:cNvPr>
        <xdr:cNvSpPr/>
      </xdr:nvSpPr>
      <xdr:spPr>
        <a:xfrm>
          <a:off x="18605500" y="1336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78</xdr:row>
      <xdr:rowOff>85941</xdr:rowOff>
    </xdr:from>
    <xdr:ext cx="469744"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421428" y="13459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63917</xdr:rowOff>
    </xdr:from>
    <xdr:to>
      <xdr:col>116</xdr:col>
      <xdr:colOff>114300</xdr:colOff>
      <xdr:row>73</xdr:row>
      <xdr:rowOff>165517</xdr:rowOff>
    </xdr:to>
    <xdr:sp macro="" textlink="">
      <xdr:nvSpPr>
        <xdr:cNvPr id="848" name="楕円 847">
          <a:extLst>
            <a:ext uri="{FF2B5EF4-FFF2-40B4-BE49-F238E27FC236}">
              <a16:creationId xmlns:a16="http://schemas.microsoft.com/office/drawing/2014/main" id="{00000000-0008-0000-0600-000050030000}"/>
            </a:ext>
          </a:extLst>
        </xdr:cNvPr>
        <xdr:cNvSpPr/>
      </xdr:nvSpPr>
      <xdr:spPr>
        <a:xfrm>
          <a:off x="22110700" y="1257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86794</xdr:rowOff>
    </xdr:from>
    <xdr:ext cx="469744" cy="259045"/>
    <xdr:sp macro="" textlink="">
      <xdr:nvSpPr>
        <xdr:cNvPr id="849" name="繰出金該当値テキスト">
          <a:extLst>
            <a:ext uri="{FF2B5EF4-FFF2-40B4-BE49-F238E27FC236}">
              <a16:creationId xmlns:a16="http://schemas.microsoft.com/office/drawing/2014/main" id="{00000000-0008-0000-0600-000051030000}"/>
            </a:ext>
          </a:extLst>
        </xdr:cNvPr>
        <xdr:cNvSpPr txBox="1"/>
      </xdr:nvSpPr>
      <xdr:spPr>
        <a:xfrm>
          <a:off x="22212300" y="1243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7584</xdr:rowOff>
    </xdr:from>
    <xdr:to>
      <xdr:col>112</xdr:col>
      <xdr:colOff>38100</xdr:colOff>
      <xdr:row>73</xdr:row>
      <xdr:rowOff>109184</xdr:rowOff>
    </xdr:to>
    <xdr:sp macro="" textlink="">
      <xdr:nvSpPr>
        <xdr:cNvPr id="850" name="楕円 849">
          <a:extLst>
            <a:ext uri="{FF2B5EF4-FFF2-40B4-BE49-F238E27FC236}">
              <a16:creationId xmlns:a16="http://schemas.microsoft.com/office/drawing/2014/main" id="{00000000-0008-0000-0600-000052030000}"/>
            </a:ext>
          </a:extLst>
        </xdr:cNvPr>
        <xdr:cNvSpPr/>
      </xdr:nvSpPr>
      <xdr:spPr>
        <a:xfrm>
          <a:off x="21272500" y="1252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71</xdr:row>
      <xdr:rowOff>125711</xdr:rowOff>
    </xdr:from>
    <xdr:ext cx="469744"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75728" y="1229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14115</xdr:rowOff>
    </xdr:from>
    <xdr:to>
      <xdr:col>107</xdr:col>
      <xdr:colOff>101600</xdr:colOff>
      <xdr:row>77</xdr:row>
      <xdr:rowOff>115715</xdr:rowOff>
    </xdr:to>
    <xdr:sp macro="" textlink="">
      <xdr:nvSpPr>
        <xdr:cNvPr id="852" name="楕円 851">
          <a:extLst>
            <a:ext uri="{FF2B5EF4-FFF2-40B4-BE49-F238E27FC236}">
              <a16:creationId xmlns:a16="http://schemas.microsoft.com/office/drawing/2014/main" id="{00000000-0008-0000-0600-000054030000}"/>
            </a:ext>
          </a:extLst>
        </xdr:cNvPr>
        <xdr:cNvSpPr/>
      </xdr:nvSpPr>
      <xdr:spPr>
        <a:xfrm>
          <a:off x="20383500" y="1321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75</xdr:row>
      <xdr:rowOff>132242</xdr:rowOff>
    </xdr:from>
    <xdr:ext cx="469744"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99428" y="1299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170216</xdr:rowOff>
    </xdr:from>
    <xdr:to>
      <xdr:col>102</xdr:col>
      <xdr:colOff>165100</xdr:colOff>
      <xdr:row>78</xdr:row>
      <xdr:rowOff>100366</xdr:rowOff>
    </xdr:to>
    <xdr:sp macro="" textlink="">
      <xdr:nvSpPr>
        <xdr:cNvPr id="854" name="楕円 853">
          <a:extLst>
            <a:ext uri="{FF2B5EF4-FFF2-40B4-BE49-F238E27FC236}">
              <a16:creationId xmlns:a16="http://schemas.microsoft.com/office/drawing/2014/main" id="{00000000-0008-0000-0600-000056030000}"/>
            </a:ext>
          </a:extLst>
        </xdr:cNvPr>
        <xdr:cNvSpPr/>
      </xdr:nvSpPr>
      <xdr:spPr>
        <a:xfrm>
          <a:off x="19494500" y="1337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76</xdr:row>
      <xdr:rowOff>116893</xdr:rowOff>
    </xdr:from>
    <xdr:ext cx="469744"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310428" y="1314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113230</xdr:rowOff>
    </xdr:from>
    <xdr:to>
      <xdr:col>98</xdr:col>
      <xdr:colOff>38100</xdr:colOff>
      <xdr:row>77</xdr:row>
      <xdr:rowOff>43380</xdr:rowOff>
    </xdr:to>
    <xdr:sp macro="" textlink="">
      <xdr:nvSpPr>
        <xdr:cNvPr id="856" name="楕円 855">
          <a:extLst>
            <a:ext uri="{FF2B5EF4-FFF2-40B4-BE49-F238E27FC236}">
              <a16:creationId xmlns:a16="http://schemas.microsoft.com/office/drawing/2014/main" id="{00000000-0008-0000-0600-000058030000}"/>
            </a:ext>
          </a:extLst>
        </xdr:cNvPr>
        <xdr:cNvSpPr/>
      </xdr:nvSpPr>
      <xdr:spPr>
        <a:xfrm>
          <a:off x="18605500" y="1314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75</xdr:row>
      <xdr:rowOff>59907</xdr:rowOff>
    </xdr:from>
    <xdr:ext cx="469744"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421428" y="1291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58" name="正方形/長方形 857">
          <a:extLst>
            <a:ext uri="{FF2B5EF4-FFF2-40B4-BE49-F238E27FC236}">
              <a16:creationId xmlns:a16="http://schemas.microsoft.com/office/drawing/2014/main" id="{00000000-0008-0000-0600-00005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859" name="正方形/長方形 858">
          <a:extLst>
            <a:ext uri="{FF2B5EF4-FFF2-40B4-BE49-F238E27FC236}">
              <a16:creationId xmlns:a16="http://schemas.microsoft.com/office/drawing/2014/main" id="{00000000-0008-0000-0600-00005B030000}"/>
            </a:ext>
          </a:extLst>
        </xdr:cNvPr>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860" name="正方形/長方形 859">
          <a:extLst>
            <a:ext uri="{FF2B5EF4-FFF2-40B4-BE49-F238E27FC236}">
              <a16:creationId xmlns:a16="http://schemas.microsoft.com/office/drawing/2014/main" id="{00000000-0008-0000-0600-00005C030000}"/>
            </a:ext>
          </a:extLst>
        </xdr:cNvPr>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85</xdr:row>
      <xdr:rowOff>57150</xdr:rowOff>
    </xdr:from>
    <xdr:to>
      <xdr:col>115</xdr:col>
      <xdr:colOff>63500</xdr:colOff>
      <xdr:row>86</xdr:row>
      <xdr:rowOff>139700</xdr:rowOff>
    </xdr:to>
    <xdr:sp macro="" textlink="">
      <xdr:nvSpPr>
        <xdr:cNvPr id="861" name="正方形/長方形 860">
          <a:extLst>
            <a:ext uri="{FF2B5EF4-FFF2-40B4-BE49-F238E27FC236}">
              <a16:creationId xmlns:a16="http://schemas.microsoft.com/office/drawing/2014/main" id="{00000000-0008-0000-0600-00005D030000}"/>
            </a:ext>
          </a:extLst>
        </xdr:cNvPr>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86</xdr:row>
      <xdr:rowOff>88900</xdr:rowOff>
    </xdr:from>
    <xdr:to>
      <xdr:col>115</xdr:col>
      <xdr:colOff>63500</xdr:colOff>
      <xdr:row>88</xdr:row>
      <xdr:rowOff>0</xdr:rowOff>
    </xdr:to>
    <xdr:sp macro="" textlink="">
      <xdr:nvSpPr>
        <xdr:cNvPr id="862" name="正方形/長方形 861">
          <a:extLst>
            <a:ext uri="{FF2B5EF4-FFF2-40B4-BE49-F238E27FC236}">
              <a16:creationId xmlns:a16="http://schemas.microsoft.com/office/drawing/2014/main" id="{00000000-0008-0000-0600-00005E030000}"/>
            </a:ext>
          </a:extLst>
        </xdr:cNvPr>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3" name="正方形/長方形 862">
          <a:extLst>
            <a:ext uri="{FF2B5EF4-FFF2-40B4-BE49-F238E27FC236}">
              <a16:creationId xmlns:a16="http://schemas.microsoft.com/office/drawing/2014/main" id="{00000000-0008-0000-0600-00005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0" name="前年度繰上充用金グラフ枠">
          <a:extLst>
            <a:ext uri="{FF2B5EF4-FFF2-40B4-BE49-F238E27FC236}">
              <a16:creationId xmlns:a16="http://schemas.microsoft.com/office/drawing/2014/main" id="{00000000-0008-0000-0600-00006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2" name="前年度繰上充用金最小値テキスト">
          <a:extLst>
            <a:ext uri="{FF2B5EF4-FFF2-40B4-BE49-F238E27FC236}">
              <a16:creationId xmlns:a16="http://schemas.microsoft.com/office/drawing/2014/main" id="{00000000-0008-0000-0600-00006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3" name="直線コネクタ 872">
          <a:extLst>
            <a:ext uri="{FF2B5EF4-FFF2-40B4-BE49-F238E27FC236}">
              <a16:creationId xmlns:a16="http://schemas.microsoft.com/office/drawing/2014/main" id="{00000000-0008-0000-0600-00006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4" name="前年度繰上充用金最大値テキスト">
          <a:extLst>
            <a:ext uri="{FF2B5EF4-FFF2-40B4-BE49-F238E27FC236}">
              <a16:creationId xmlns:a16="http://schemas.microsoft.com/office/drawing/2014/main" id="{00000000-0008-0000-0600-00006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76" name="直線コネクタ 875">
          <a:extLst>
            <a:ext uri="{FF2B5EF4-FFF2-40B4-BE49-F238E27FC236}">
              <a16:creationId xmlns:a16="http://schemas.microsoft.com/office/drawing/2014/main" id="{00000000-0008-0000-0600-00006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77" name="前年度繰上充用金平均値テキスト">
          <a:extLst>
            <a:ext uri="{FF2B5EF4-FFF2-40B4-BE49-F238E27FC236}">
              <a16:creationId xmlns:a16="http://schemas.microsoft.com/office/drawing/2014/main" id="{00000000-0008-0000-0600-00006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0" name="フローチャート: 判断 879">
          <a:extLst>
            <a:ext uri="{FF2B5EF4-FFF2-40B4-BE49-F238E27FC236}">
              <a16:creationId xmlns:a16="http://schemas.microsoft.com/office/drawing/2014/main" id="{00000000-0008-0000-0600-00007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95</xdr:row>
      <xdr:rowOff>10177</xdr:rowOff>
    </xdr:from>
    <xdr:ext cx="249299"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859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3" name="フローチャート: 判断 882">
          <a:extLst>
            <a:ext uri="{FF2B5EF4-FFF2-40B4-BE49-F238E27FC236}">
              <a16:creationId xmlns:a16="http://schemas.microsoft.com/office/drawing/2014/main" id="{00000000-0008-0000-0600-00007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86" name="フローチャート: 判断 885">
          <a:extLst>
            <a:ext uri="{FF2B5EF4-FFF2-40B4-BE49-F238E27FC236}">
              <a16:creationId xmlns:a16="http://schemas.microsoft.com/office/drawing/2014/main" id="{00000000-0008-0000-0600-00007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88" name="フローチャート: 判断 887">
          <a:extLst>
            <a:ext uri="{FF2B5EF4-FFF2-40B4-BE49-F238E27FC236}">
              <a16:creationId xmlns:a16="http://schemas.microsoft.com/office/drawing/2014/main" id="{00000000-0008-0000-0600-00007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楕円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896" name="前年度繰上充用金該当値テキスト">
          <a:extLst>
            <a:ext uri="{FF2B5EF4-FFF2-40B4-BE49-F238E27FC236}">
              <a16:creationId xmlns:a16="http://schemas.microsoft.com/office/drawing/2014/main" id="{00000000-0008-0000-0600-00008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897" name="楕円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93</xdr:row>
      <xdr:rowOff>35577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899" name="楕円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1" name="楕円 900">
          <a:extLst>
            <a:ext uri="{FF2B5EF4-FFF2-40B4-BE49-F238E27FC236}">
              <a16:creationId xmlns:a16="http://schemas.microsoft.com/office/drawing/2014/main" id="{00000000-0008-0000-0600-00008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3" name="楕円 902">
          <a:extLst>
            <a:ext uri="{FF2B5EF4-FFF2-40B4-BE49-F238E27FC236}">
              <a16:creationId xmlns:a16="http://schemas.microsoft.com/office/drawing/2014/main" id="{00000000-0008-0000-0600-00008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05" name="正方形/長方形 904">
          <a:extLst>
            <a:ext uri="{FF2B5EF4-FFF2-40B4-BE49-F238E27FC236}">
              <a16:creationId xmlns:a16="http://schemas.microsoft.com/office/drawing/2014/main" id="{00000000-0008-0000-0600-00008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06" name="正方形/長方形 905">
          <a:extLst>
            <a:ext uri="{FF2B5EF4-FFF2-40B4-BE49-F238E27FC236}">
              <a16:creationId xmlns:a16="http://schemas.microsoft.com/office/drawing/2014/main" id="{00000000-0008-0000-0600-00008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歳出決算総額は、住民一人当たり３６６，８５２円となっており、前年度に比べると、住民一人当たり１１，４３１円の増となっている。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は、豪雨災害への対応として約４２２億円を支出したことによるものである。具体的には、グループ補助金に係る産業労働関係災害対策費の増などによる普通建設事業費の増及び公共災害土木復旧費や耕地災害復旧事業費の増などによる災害復旧事業費の増が挙げられる。一方で、中小企業グループ施設等復旧整備資金貸付金の皆減及びおかやまの森整備公社への短期貸付金が減少したことによる貸付金の減により、歳出の増加幅は抑制されている。　</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主な構成項目である人件費は、住民一人当たり９９，５７４円となっている。平成２９年度に県費負担教職員の権限移譲により大幅に減少し、令和元年度は時間外勤務手当の減などがあったものの、概ね前年度と同水準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1,903,627
1,872,421
7,114.33
706,739,670
698,349,477
1,170,425
415,428,307
1,339,205,913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198.5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a:extLst>
            <a:ext uri="{FF2B5EF4-FFF2-40B4-BE49-F238E27FC236}">
              <a16:creationId xmlns:a16="http://schemas.microsoft.com/office/drawing/2014/main" id="{00000000-0008-0000-0700-00001F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209427" cy="259045"/>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698500" y="3556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グループ内順位及び都道府県平均は、令和元年度決算の状況である。また同一グループの団体が存在しない場合グループ内順位を表示しない。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73677</xdr:rowOff>
    </xdr:from>
    <xdr:ext cx="377026"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384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36</xdr:row>
      <xdr:rowOff>35577</xdr:rowOff>
    </xdr:from>
    <xdr:ext cx="377026"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384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33</xdr:row>
      <xdr:rowOff>168927</xdr:rowOff>
    </xdr:from>
    <xdr:ext cx="377026"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384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31</xdr:row>
      <xdr:rowOff>130827</xdr:rowOff>
    </xdr:from>
    <xdr:ext cx="377026"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384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65405</xdr:rowOff>
    </xdr:from>
    <xdr:to>
      <xdr:col>24</xdr:col>
      <xdr:colOff>62865</xdr:colOff>
      <xdr:row>38</xdr:row>
      <xdr:rowOff>55880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8905"/>
          <a:ext cx="127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59707</xdr:rowOff>
    </xdr:from>
    <xdr:ext cx="378565"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74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55880</xdr:rowOff>
    </xdr:from>
    <xdr:to>
      <xdr:col>24</xdr:col>
      <xdr:colOff>152400</xdr:colOff>
      <xdr:row>38</xdr:row>
      <xdr:rowOff>55880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7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12082</xdr:rowOff>
    </xdr:from>
    <xdr:ext cx="378565"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841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65405</xdr:rowOff>
    </xdr:from>
    <xdr:to>
      <xdr:col>24</xdr:col>
      <xdr:colOff>152400</xdr:colOff>
      <xdr:row>30</xdr:row>
      <xdr:rowOff>65405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8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92075</xdr:rowOff>
    </xdr:from>
    <xdr:to>
      <xdr:col>24</xdr:col>
      <xdr:colOff>63500</xdr:colOff>
      <xdr:row>32</xdr:row>
      <xdr:rowOff>162560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578475"/>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52087</xdr:rowOff>
    </xdr:from>
    <xdr:ext cx="378565"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528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73660</xdr:rowOff>
    </xdr:from>
    <xdr:to>
      <xdr:col>24</xdr:col>
      <xdr:colOff>114300</xdr:colOff>
      <xdr:row>36</xdr:row>
      <xdr:rowOff>3810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162560</xdr:rowOff>
    </xdr:from>
    <xdr:to>
      <xdr:col>19</xdr:col>
      <xdr:colOff>177800</xdr:colOff>
      <xdr:row>33</xdr:row>
      <xdr:rowOff>31115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6489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81280</xdr:rowOff>
    </xdr:from>
    <xdr:to>
      <xdr:col>20</xdr:col>
      <xdr:colOff>38100</xdr:colOff>
      <xdr:row>36</xdr:row>
      <xdr:rowOff>11430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36</xdr:row>
      <xdr:rowOff>2557</xdr:rowOff>
    </xdr:from>
    <xdr:ext cx="378565"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95317" y="6174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4445</xdr:rowOff>
    </xdr:from>
    <xdr:to>
      <xdr:col>15</xdr:col>
      <xdr:colOff>50800</xdr:colOff>
      <xdr:row>33</xdr:row>
      <xdr:rowOff>31115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66229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79375</xdr:rowOff>
    </xdr:from>
    <xdr:to>
      <xdr:col>15</xdr:col>
      <xdr:colOff>101600</xdr:colOff>
      <xdr:row>36</xdr:row>
      <xdr:rowOff>9525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80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36</xdr:row>
      <xdr:rowOff>652</xdr:rowOff>
    </xdr:from>
    <xdr:ext cx="378565"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719017" y="6172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4445</xdr:rowOff>
    </xdr:from>
    <xdr:to>
      <xdr:col>10</xdr:col>
      <xdr:colOff>114300</xdr:colOff>
      <xdr:row>33</xdr:row>
      <xdr:rowOff>15875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66229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94615</xdr:rowOff>
    </xdr:from>
    <xdr:to>
      <xdr:col>10</xdr:col>
      <xdr:colOff>165100</xdr:colOff>
      <xdr:row>36</xdr:row>
      <xdr:rowOff>24765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9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36</xdr:row>
      <xdr:rowOff>15892</xdr:rowOff>
    </xdr:from>
    <xdr:ext cx="378565"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830017" y="618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104140</xdr:rowOff>
    </xdr:from>
    <xdr:to>
      <xdr:col>6</xdr:col>
      <xdr:colOff>38100</xdr:colOff>
      <xdr:row>36</xdr:row>
      <xdr:rowOff>34290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36</xdr:row>
      <xdr:rowOff>25417</xdr:rowOff>
    </xdr:from>
    <xdr:ext cx="378565"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941017" y="6197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41275</xdr:rowOff>
    </xdr:from>
    <xdr:to>
      <xdr:col>24</xdr:col>
      <xdr:colOff>114300</xdr:colOff>
      <xdr:row>32</xdr:row>
      <xdr:rowOff>142875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52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64152</xdr:rowOff>
    </xdr:from>
    <xdr:ext cx="378565"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3791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111760</xdr:rowOff>
    </xdr:from>
    <xdr:to>
      <xdr:col>20</xdr:col>
      <xdr:colOff>38100</xdr:colOff>
      <xdr:row>33</xdr:row>
      <xdr:rowOff>41910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59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31</xdr:row>
      <xdr:rowOff>58437</xdr:rowOff>
    </xdr:from>
    <xdr:ext cx="378565"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95317" y="5373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151765</xdr:rowOff>
    </xdr:from>
    <xdr:to>
      <xdr:col>15</xdr:col>
      <xdr:colOff>101600</xdr:colOff>
      <xdr:row>33</xdr:row>
      <xdr:rowOff>81915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63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31</xdr:row>
      <xdr:rowOff>98442</xdr:rowOff>
    </xdr:from>
    <xdr:ext cx="378565"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719017" y="5413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125095</xdr:rowOff>
    </xdr:from>
    <xdr:to>
      <xdr:col>10</xdr:col>
      <xdr:colOff>165100</xdr:colOff>
      <xdr:row>33</xdr:row>
      <xdr:rowOff>55245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61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31</xdr:row>
      <xdr:rowOff>71772</xdr:rowOff>
    </xdr:from>
    <xdr:ext cx="378565"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830017" y="5386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136525</xdr:rowOff>
    </xdr:from>
    <xdr:to>
      <xdr:col>6</xdr:col>
      <xdr:colOff>38100</xdr:colOff>
      <xdr:row>33</xdr:row>
      <xdr:rowOff>66675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6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31</xdr:row>
      <xdr:rowOff>83202</xdr:rowOff>
    </xdr:from>
    <xdr:ext cx="378565"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941017" y="5398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156583</xdr:rowOff>
    </xdr:from>
    <xdr:to>
      <xdr:col>24</xdr:col>
      <xdr:colOff>62865</xdr:colOff>
      <xdr:row>59</xdr:row>
      <xdr:rowOff>115338</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729083"/>
          <a:ext cx="1270" cy="150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119165</xdr:rowOff>
    </xdr:from>
    <xdr:ext cx="469744"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34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115338</xdr:rowOff>
    </xdr:from>
    <xdr:to>
      <xdr:col>24</xdr:col>
      <xdr:colOff>152400</xdr:colOff>
      <xdr:row>59</xdr:row>
      <xdr:rowOff>115338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0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103260</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504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156583</xdr:rowOff>
    </xdr:from>
    <xdr:to>
      <xdr:col>24</xdr:col>
      <xdr:colOff>152400</xdr:colOff>
      <xdr:row>50</xdr:row>
      <xdr:rowOff>156583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729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45223</xdr:rowOff>
    </xdr:from>
    <xdr:to>
      <xdr:col>24</xdr:col>
      <xdr:colOff>63500</xdr:colOff>
      <xdr:row>58</xdr:row>
      <xdr:rowOff>106782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89323"/>
          <a:ext cx="838200" cy="61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15860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9599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37433</xdr:rowOff>
    </xdr:from>
    <xdr:to>
      <xdr:col>24</xdr:col>
      <xdr:colOff>114300</xdr:colOff>
      <xdr:row>58</xdr:row>
      <xdr:rowOff>139033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81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29449</xdr:rowOff>
    </xdr:from>
    <xdr:to>
      <xdr:col>19</xdr:col>
      <xdr:colOff>177800</xdr:colOff>
      <xdr:row>58</xdr:row>
      <xdr:rowOff>106782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73549"/>
          <a:ext cx="889000" cy="7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18752</xdr:rowOff>
    </xdr:from>
    <xdr:to>
      <xdr:col>20</xdr:col>
      <xdr:colOff>38100</xdr:colOff>
      <xdr:row>58</xdr:row>
      <xdr:rowOff>120352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6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56</xdr:row>
      <xdr:rowOff>136879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17411" y="9738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29449</xdr:rowOff>
    </xdr:from>
    <xdr:to>
      <xdr:col>15</xdr:col>
      <xdr:colOff>50800</xdr:colOff>
      <xdr:row>58</xdr:row>
      <xdr:rowOff>50644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973549"/>
          <a:ext cx="889000" cy="2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39164</xdr:rowOff>
    </xdr:from>
    <xdr:to>
      <xdr:col>15</xdr:col>
      <xdr:colOff>101600</xdr:colOff>
      <xdr:row>58</xdr:row>
      <xdr:rowOff>140764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8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131891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7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86338</xdr:rowOff>
    </xdr:from>
    <xdr:to>
      <xdr:col>10</xdr:col>
      <xdr:colOff>114300</xdr:colOff>
      <xdr:row>58</xdr:row>
      <xdr:rowOff>50644</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858988"/>
          <a:ext cx="889000" cy="13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52422</xdr:rowOff>
    </xdr:from>
    <xdr:to>
      <xdr:col>10</xdr:col>
      <xdr:colOff>165100</xdr:colOff>
      <xdr:row>58</xdr:row>
      <xdr:rowOff>154022</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9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145149</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89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3861</xdr:rowOff>
    </xdr:from>
    <xdr:to>
      <xdr:col>6</xdr:col>
      <xdr:colOff>38100</xdr:colOff>
      <xdr:row>58</xdr:row>
      <xdr:rowOff>105461</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47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96588</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1004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165873</xdr:rowOff>
    </xdr:from>
    <xdr:to>
      <xdr:col>24</xdr:col>
      <xdr:colOff>114300</xdr:colOff>
      <xdr:row>58</xdr:row>
      <xdr:rowOff>96023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3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17300</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89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55982</xdr:rowOff>
    </xdr:from>
    <xdr:to>
      <xdr:col>20</xdr:col>
      <xdr:colOff>38100</xdr:colOff>
      <xdr:row>58</xdr:row>
      <xdr:rowOff>157582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0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58</xdr:row>
      <xdr:rowOff>148709</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17411" y="1009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150099</xdr:rowOff>
    </xdr:from>
    <xdr:to>
      <xdr:col>15</xdr:col>
      <xdr:colOff>101600</xdr:colOff>
      <xdr:row>58</xdr:row>
      <xdr:rowOff>80249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2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96776</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9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171294</xdr:rowOff>
    </xdr:from>
    <xdr:to>
      <xdr:col>10</xdr:col>
      <xdr:colOff>165100</xdr:colOff>
      <xdr:row>58</xdr:row>
      <xdr:rowOff>101444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4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117971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71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35538</xdr:rowOff>
    </xdr:from>
    <xdr:to>
      <xdr:col>6</xdr:col>
      <xdr:colOff>38100</xdr:colOff>
      <xdr:row>57</xdr:row>
      <xdr:rowOff>137138</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0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153665</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958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60458</xdr:rowOff>
    </xdr:from>
    <xdr:to>
      <xdr:col>24</xdr:col>
      <xdr:colOff>62865</xdr:colOff>
      <xdr:row>78</xdr:row>
      <xdr:rowOff>163751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233408"/>
          <a:ext cx="1270" cy="1303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167578</xdr:rowOff>
    </xdr:from>
    <xdr:ext cx="534377"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163751</xdr:rowOff>
    </xdr:from>
    <xdr:to>
      <xdr:col>24</xdr:col>
      <xdr:colOff>152400</xdr:colOff>
      <xdr:row>78</xdr:row>
      <xdr:rowOff>163751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3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7135</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08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60458</xdr:rowOff>
    </xdr:from>
    <xdr:to>
      <xdr:col>24</xdr:col>
      <xdr:colOff>152400</xdr:colOff>
      <xdr:row>71</xdr:row>
      <xdr:rowOff>60458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233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85097</xdr:rowOff>
    </xdr:from>
    <xdr:to>
      <xdr:col>24</xdr:col>
      <xdr:colOff>63500</xdr:colOff>
      <xdr:row>77</xdr:row>
      <xdr:rowOff>112220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3286747"/>
          <a:ext cx="838200" cy="27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82087</xdr:rowOff>
    </xdr:from>
    <xdr:ext cx="534377"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2837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103660</xdr:rowOff>
    </xdr:from>
    <xdr:to>
      <xdr:col>24</xdr:col>
      <xdr:colOff>114300</xdr:colOff>
      <xdr:row>78</xdr:row>
      <xdr:rowOff>33810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0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85097</xdr:rowOff>
    </xdr:from>
    <xdr:to>
      <xdr:col>19</xdr:col>
      <xdr:colOff>177800</xdr:colOff>
      <xdr:row>77</xdr:row>
      <xdr:rowOff>147293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286747"/>
          <a:ext cx="889000" cy="6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144156</xdr:rowOff>
    </xdr:from>
    <xdr:to>
      <xdr:col>20</xdr:col>
      <xdr:colOff>38100</xdr:colOff>
      <xdr:row>78</xdr:row>
      <xdr:rowOff>74306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4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78</xdr:row>
      <xdr:rowOff>65433</xdr:rowOff>
    </xdr:from>
    <xdr:ext cx="534377"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517411" y="1343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147293</xdr:rowOff>
    </xdr:from>
    <xdr:to>
      <xdr:col>15</xdr:col>
      <xdr:colOff>50800</xdr:colOff>
      <xdr:row>78</xdr:row>
      <xdr:rowOff>7553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348943"/>
          <a:ext cx="889000" cy="31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101963</xdr:rowOff>
    </xdr:from>
    <xdr:to>
      <xdr:col>15</xdr:col>
      <xdr:colOff>101600</xdr:colOff>
      <xdr:row>78</xdr:row>
      <xdr:rowOff>32113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0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23240</xdr:rowOff>
    </xdr:from>
    <xdr:ext cx="534377"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41111" y="1339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7553</xdr:rowOff>
    </xdr:from>
    <xdr:to>
      <xdr:col>10</xdr:col>
      <xdr:colOff>114300</xdr:colOff>
      <xdr:row>78</xdr:row>
      <xdr:rowOff>16811</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380653"/>
          <a:ext cx="8890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32028</xdr:rowOff>
    </xdr:from>
    <xdr:to>
      <xdr:col>10</xdr:col>
      <xdr:colOff>165100</xdr:colOff>
      <xdr:row>77</xdr:row>
      <xdr:rowOff>133628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33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150155</xdr:rowOff>
    </xdr:from>
    <xdr:ext cx="534377"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52111" y="13008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75495</xdr:rowOff>
    </xdr:from>
    <xdr:to>
      <xdr:col>6</xdr:col>
      <xdr:colOff>38100</xdr:colOff>
      <xdr:row>78</xdr:row>
      <xdr:rowOff>5645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7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22172</xdr:rowOff>
    </xdr:from>
    <xdr:ext cx="534377"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63111" y="13052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61420</xdr:rowOff>
    </xdr:from>
    <xdr:to>
      <xdr:col>24</xdr:col>
      <xdr:colOff>114300</xdr:colOff>
      <xdr:row>77</xdr:row>
      <xdr:rowOff>163020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26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84297</xdr:rowOff>
    </xdr:from>
    <xdr:ext cx="534377"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11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34297</xdr:rowOff>
    </xdr:from>
    <xdr:to>
      <xdr:col>20</xdr:col>
      <xdr:colOff>38100</xdr:colOff>
      <xdr:row>77</xdr:row>
      <xdr:rowOff>135897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23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75</xdr:row>
      <xdr:rowOff>152424</xdr:rowOff>
    </xdr:from>
    <xdr:ext cx="534377"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517411" y="1301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96493</xdr:rowOff>
    </xdr:from>
    <xdr:to>
      <xdr:col>15</xdr:col>
      <xdr:colOff>101600</xdr:colOff>
      <xdr:row>78</xdr:row>
      <xdr:rowOff>26643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9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43170</xdr:rowOff>
    </xdr:from>
    <xdr:ext cx="534377"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41111" y="1307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128203</xdr:rowOff>
    </xdr:from>
    <xdr:to>
      <xdr:col>10</xdr:col>
      <xdr:colOff>165100</xdr:colOff>
      <xdr:row>78</xdr:row>
      <xdr:rowOff>58353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329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49480</xdr:rowOff>
    </xdr:from>
    <xdr:ext cx="534377"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52111" y="1342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137461</xdr:rowOff>
    </xdr:from>
    <xdr:to>
      <xdr:col>6</xdr:col>
      <xdr:colOff>38100</xdr:colOff>
      <xdr:row>78</xdr:row>
      <xdr:rowOff>67611</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3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58738</xdr:rowOff>
    </xdr:from>
    <xdr:ext cx="534377"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63111" y="13431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97</xdr:row>
      <xdr:rowOff>168927</xdr:rowOff>
    </xdr:from>
    <xdr:ext cx="46717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94821" y="1679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72492</xdr:rowOff>
    </xdr:from>
    <xdr:to>
      <xdr:col>24</xdr:col>
      <xdr:colOff>62865</xdr:colOff>
      <xdr:row>98</xdr:row>
      <xdr:rowOff>75874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02992"/>
          <a:ext cx="1270" cy="1374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79701</xdr:rowOff>
    </xdr:from>
    <xdr:ext cx="469744"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81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75874</xdr:rowOff>
    </xdr:from>
    <xdr:to>
      <xdr:col>24</xdr:col>
      <xdr:colOff>152400</xdr:colOff>
      <xdr:row>98</xdr:row>
      <xdr:rowOff>75874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77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19169</xdr:rowOff>
    </xdr:from>
    <xdr:ext cx="534377"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278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72492</xdr:rowOff>
    </xdr:from>
    <xdr:to>
      <xdr:col>24</xdr:col>
      <xdr:colOff>152400</xdr:colOff>
      <xdr:row>90</xdr:row>
      <xdr:rowOff>72492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02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19822</xdr:rowOff>
    </xdr:from>
    <xdr:to>
      <xdr:col>24</xdr:col>
      <xdr:colOff>63500</xdr:colOff>
      <xdr:row>97</xdr:row>
      <xdr:rowOff>40670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650472"/>
          <a:ext cx="838200" cy="20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74561</xdr:rowOff>
    </xdr:from>
    <xdr:ext cx="469744"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3623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51684</xdr:rowOff>
    </xdr:from>
    <xdr:to>
      <xdr:col>24</xdr:col>
      <xdr:colOff>114300</xdr:colOff>
      <xdr:row>96</xdr:row>
      <xdr:rowOff>153284</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51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124613</xdr:rowOff>
    </xdr:from>
    <xdr:to>
      <xdr:col>19</xdr:col>
      <xdr:colOff>177800</xdr:colOff>
      <xdr:row>97</xdr:row>
      <xdr:rowOff>19822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583813"/>
          <a:ext cx="889000" cy="6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10353</xdr:rowOff>
    </xdr:from>
    <xdr:to>
      <xdr:col>20</xdr:col>
      <xdr:colOff>38100</xdr:colOff>
      <xdr:row>96</xdr:row>
      <xdr:rowOff>111953</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46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94</xdr:row>
      <xdr:rowOff>128480</xdr:rowOff>
    </xdr:from>
    <xdr:ext cx="469744"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49728" y="16244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37379</xdr:rowOff>
    </xdr:from>
    <xdr:to>
      <xdr:col>15</xdr:col>
      <xdr:colOff>50800</xdr:colOff>
      <xdr:row>96</xdr:row>
      <xdr:rowOff>124613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496579"/>
          <a:ext cx="889000" cy="87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117703</xdr:rowOff>
    </xdr:from>
    <xdr:to>
      <xdr:col>15</xdr:col>
      <xdr:colOff>101600</xdr:colOff>
      <xdr:row>96</xdr:row>
      <xdr:rowOff>47853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4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64380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18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37379</xdr:rowOff>
    </xdr:from>
    <xdr:to>
      <xdr:col>10</xdr:col>
      <xdr:colOff>114300</xdr:colOff>
      <xdr:row>96</xdr:row>
      <xdr:rowOff>65542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496579"/>
          <a:ext cx="889000" cy="2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92740</xdr:rowOff>
    </xdr:from>
    <xdr:to>
      <xdr:col>10</xdr:col>
      <xdr:colOff>165100</xdr:colOff>
      <xdr:row>96</xdr:row>
      <xdr:rowOff>22890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38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39417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15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69332</xdr:rowOff>
    </xdr:from>
    <xdr:to>
      <xdr:col>6</xdr:col>
      <xdr:colOff>38100</xdr:colOff>
      <xdr:row>95</xdr:row>
      <xdr:rowOff>170932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35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16009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13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161320</xdr:rowOff>
    </xdr:from>
    <xdr:to>
      <xdr:col>24</xdr:col>
      <xdr:colOff>114300</xdr:colOff>
      <xdr:row>97</xdr:row>
      <xdr:rowOff>91470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6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139747</xdr:rowOff>
    </xdr:from>
    <xdr:ext cx="469744"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9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140472</xdr:rowOff>
    </xdr:from>
    <xdr:to>
      <xdr:col>20</xdr:col>
      <xdr:colOff>38100</xdr:colOff>
      <xdr:row>97</xdr:row>
      <xdr:rowOff>70622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59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97</xdr:row>
      <xdr:rowOff>61749</xdr:rowOff>
    </xdr:from>
    <xdr:ext cx="469744"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49728" y="16692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73813</xdr:rowOff>
    </xdr:from>
    <xdr:to>
      <xdr:col>15</xdr:col>
      <xdr:colOff>101600</xdr:colOff>
      <xdr:row>97</xdr:row>
      <xdr:rowOff>3963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533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96</xdr:row>
      <xdr:rowOff>166540</xdr:rowOff>
    </xdr:from>
    <xdr:ext cx="469744"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73428" y="1662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158029</xdr:rowOff>
    </xdr:from>
    <xdr:to>
      <xdr:col>10</xdr:col>
      <xdr:colOff>165100</xdr:colOff>
      <xdr:row>96</xdr:row>
      <xdr:rowOff>88179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44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96</xdr:row>
      <xdr:rowOff>79306</xdr:rowOff>
    </xdr:from>
    <xdr:ext cx="469744"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84428" y="16538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14742</xdr:rowOff>
    </xdr:from>
    <xdr:to>
      <xdr:col>6</xdr:col>
      <xdr:colOff>38100</xdr:colOff>
      <xdr:row>96</xdr:row>
      <xdr:rowOff>116342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47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96</xdr:row>
      <xdr:rowOff>107469</xdr:rowOff>
    </xdr:from>
    <xdr:ext cx="469744"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95428" y="16566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38</xdr:row>
      <xdr:rowOff>73677</xdr:rowOff>
    </xdr:from>
    <xdr:ext cx="37702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226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100838</xdr:rowOff>
    </xdr:from>
    <xdr:to>
      <xdr:col>54</xdr:col>
      <xdr:colOff>189865</xdr:colOff>
      <xdr:row>39</xdr:row>
      <xdr:rowOff>83312</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415788"/>
          <a:ext cx="1270" cy="135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87139</xdr:rowOff>
    </xdr:from>
    <xdr:ext cx="378565"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73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83312</xdr:rowOff>
    </xdr:from>
    <xdr:to>
      <xdr:col>55</xdr:col>
      <xdr:colOff>88900</xdr:colOff>
      <xdr:row>39</xdr:row>
      <xdr:rowOff>83312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69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47515</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19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100838</xdr:rowOff>
    </xdr:from>
    <xdr:to>
      <xdr:col>55</xdr:col>
      <xdr:colOff>88900</xdr:colOff>
      <xdr:row>31</xdr:row>
      <xdr:rowOff>100838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415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158750</xdr:rowOff>
    </xdr:from>
    <xdr:to>
      <xdr:col>55</xdr:col>
      <xdr:colOff>0</xdr:colOff>
      <xdr:row>38</xdr:row>
      <xdr:rowOff>29210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50240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64533</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3673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41656</xdr:rowOff>
    </xdr:from>
    <xdr:to>
      <xdr:col>55</xdr:col>
      <xdr:colOff>50800</xdr:colOff>
      <xdr:row>37</xdr:row>
      <xdr:rowOff>143256</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38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29210</xdr:rowOff>
    </xdr:from>
    <xdr:to>
      <xdr:col>50</xdr:col>
      <xdr:colOff>114300</xdr:colOff>
      <xdr:row>38</xdr:row>
      <xdr:rowOff>38354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54431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21844</xdr:rowOff>
    </xdr:from>
    <xdr:to>
      <xdr:col>50</xdr:col>
      <xdr:colOff>165100</xdr:colOff>
      <xdr:row>37</xdr:row>
      <xdr:rowOff>123444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36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35</xdr:row>
      <xdr:rowOff>139971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37317" y="61407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159512</xdr:rowOff>
    </xdr:from>
    <xdr:to>
      <xdr:col>45</xdr:col>
      <xdr:colOff>177800</xdr:colOff>
      <xdr:row>38</xdr:row>
      <xdr:rowOff>38354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50316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128524</xdr:rowOff>
    </xdr:from>
    <xdr:to>
      <xdr:col>46</xdr:col>
      <xdr:colOff>38100</xdr:colOff>
      <xdr:row>37</xdr:row>
      <xdr:rowOff>58674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00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75201</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0759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79502</xdr:rowOff>
    </xdr:from>
    <xdr:to>
      <xdr:col>41</xdr:col>
      <xdr:colOff>50800</xdr:colOff>
      <xdr:row>37</xdr:row>
      <xdr:rowOff>159512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251702"/>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154432</xdr:rowOff>
    </xdr:from>
    <xdr:to>
      <xdr:col>41</xdr:col>
      <xdr:colOff>101600</xdr:colOff>
      <xdr:row>36</xdr:row>
      <xdr:rowOff>84582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155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101109</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5930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159766</xdr:rowOff>
    </xdr:from>
    <xdr:to>
      <xdr:col>36</xdr:col>
      <xdr:colOff>165100</xdr:colOff>
      <xdr:row>32</xdr:row>
      <xdr:rowOff>89916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5474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106443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524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107950</xdr:rowOff>
    </xdr:from>
    <xdr:to>
      <xdr:col>55</xdr:col>
      <xdr:colOff>50800</xdr:colOff>
      <xdr:row>38</xdr:row>
      <xdr:rowOff>38100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86377</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30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149860</xdr:rowOff>
    </xdr:from>
    <xdr:to>
      <xdr:col>50</xdr:col>
      <xdr:colOff>165100</xdr:colOff>
      <xdr:row>38</xdr:row>
      <xdr:rowOff>80010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49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38</xdr:row>
      <xdr:rowOff>71137</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37317" y="6586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159004</xdr:rowOff>
    </xdr:from>
    <xdr:to>
      <xdr:col>46</xdr:col>
      <xdr:colOff>38100</xdr:colOff>
      <xdr:row>38</xdr:row>
      <xdr:rowOff>89154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0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80281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595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108712</xdr:rowOff>
    </xdr:from>
    <xdr:to>
      <xdr:col>41</xdr:col>
      <xdr:colOff>101600</xdr:colOff>
      <xdr:row>38</xdr:row>
      <xdr:rowOff>38862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45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29989</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5450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28702</xdr:rowOff>
    </xdr:from>
    <xdr:to>
      <xdr:col>36</xdr:col>
      <xdr:colOff>165100</xdr:colOff>
      <xdr:row>36</xdr:row>
      <xdr:rowOff>130302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20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121429</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629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農林水産業費グラフ枠">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21720</xdr:rowOff>
    </xdr:from>
    <xdr:to>
      <xdr:col>54</xdr:col>
      <xdr:colOff>189865</xdr:colOff>
      <xdr:row>58</xdr:row>
      <xdr:rowOff>100495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flipV="1">
          <a:off x="10475595" y="8937120"/>
          <a:ext cx="1270" cy="1107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104322</xdr:rowOff>
    </xdr:from>
    <xdr:ext cx="469744" cy="259045"/>
    <xdr:sp macro="" textlink="">
      <xdr:nvSpPr>
        <xdr:cNvPr id="336" name="農林水産業費最小値テキスト">
          <a:extLst>
            <a:ext uri="{FF2B5EF4-FFF2-40B4-BE49-F238E27FC236}">
              <a16:creationId xmlns:a16="http://schemas.microsoft.com/office/drawing/2014/main" id="{00000000-0008-0000-0700-000050010000}"/>
            </a:ext>
          </a:extLst>
        </xdr:cNvPr>
        <xdr:cNvSpPr txBox="1"/>
      </xdr:nvSpPr>
      <xdr:spPr>
        <a:xfrm>
          <a:off x="10528300" y="1004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100495</xdr:rowOff>
    </xdr:from>
    <xdr:to>
      <xdr:col>55</xdr:col>
      <xdr:colOff>88900</xdr:colOff>
      <xdr:row>58</xdr:row>
      <xdr:rowOff>100495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10388600" y="10044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139847</xdr:rowOff>
    </xdr:from>
    <xdr:ext cx="534377" cy="259045"/>
    <xdr:sp macro="" textlink="">
      <xdr:nvSpPr>
        <xdr:cNvPr id="338" name="農林水産業費最大値テキスト">
          <a:extLst>
            <a:ext uri="{FF2B5EF4-FFF2-40B4-BE49-F238E27FC236}">
              <a16:creationId xmlns:a16="http://schemas.microsoft.com/office/drawing/2014/main" id="{00000000-0008-0000-0700-000052010000}"/>
            </a:ext>
          </a:extLst>
        </xdr:cNvPr>
        <xdr:cNvSpPr txBox="1"/>
      </xdr:nvSpPr>
      <xdr:spPr>
        <a:xfrm>
          <a:off x="10528300" y="8712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21720</xdr:rowOff>
    </xdr:from>
    <xdr:to>
      <xdr:col>55</xdr:col>
      <xdr:colOff>88900</xdr:colOff>
      <xdr:row>52</xdr:row>
      <xdr:rowOff>21720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893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102575</xdr:rowOff>
    </xdr:from>
    <xdr:to>
      <xdr:col>55</xdr:col>
      <xdr:colOff>0</xdr:colOff>
      <xdr:row>53</xdr:row>
      <xdr:rowOff>112771</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9639300" y="9189425"/>
          <a:ext cx="838200" cy="10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128523</xdr:rowOff>
    </xdr:from>
    <xdr:ext cx="534377" cy="259045"/>
    <xdr:sp macro="" textlink="">
      <xdr:nvSpPr>
        <xdr:cNvPr id="341" name="農林水産業費平均値テキスト">
          <a:extLst>
            <a:ext uri="{FF2B5EF4-FFF2-40B4-BE49-F238E27FC236}">
              <a16:creationId xmlns:a16="http://schemas.microsoft.com/office/drawing/2014/main" id="{00000000-0008-0000-0700-000055010000}"/>
            </a:ext>
          </a:extLst>
        </xdr:cNvPr>
        <xdr:cNvSpPr txBox="1"/>
      </xdr:nvSpPr>
      <xdr:spPr>
        <a:xfrm>
          <a:off x="10528300" y="9729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150096</xdr:rowOff>
    </xdr:from>
    <xdr:to>
      <xdr:col>55</xdr:col>
      <xdr:colOff>50800</xdr:colOff>
      <xdr:row>57</xdr:row>
      <xdr:rowOff>80246</xdr:rowOff>
    </xdr:to>
    <xdr:sp macro="" textlink="">
      <xdr:nvSpPr>
        <xdr:cNvPr id="342" name="フローチャート: 判断 341">
          <a:extLst>
            <a:ext uri="{FF2B5EF4-FFF2-40B4-BE49-F238E27FC236}">
              <a16:creationId xmlns:a16="http://schemas.microsoft.com/office/drawing/2014/main" id="{00000000-0008-0000-0700-000056010000}"/>
            </a:ext>
          </a:extLst>
        </xdr:cNvPr>
        <xdr:cNvSpPr/>
      </xdr:nvSpPr>
      <xdr:spPr>
        <a:xfrm>
          <a:off x="10426700" y="975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102575</xdr:rowOff>
    </xdr:from>
    <xdr:to>
      <xdr:col>50</xdr:col>
      <xdr:colOff>114300</xdr:colOff>
      <xdr:row>53</xdr:row>
      <xdr:rowOff>111948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8750300" y="9189425"/>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151719</xdr:rowOff>
    </xdr:from>
    <xdr:to>
      <xdr:col>50</xdr:col>
      <xdr:colOff>165100</xdr:colOff>
      <xdr:row>57</xdr:row>
      <xdr:rowOff>81869</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9588500" y="9752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72996</xdr:rowOff>
    </xdr:from>
    <xdr:ext cx="534377"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9359411" y="9845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82116</xdr:rowOff>
    </xdr:from>
    <xdr:to>
      <xdr:col>45</xdr:col>
      <xdr:colOff>177800</xdr:colOff>
      <xdr:row>53</xdr:row>
      <xdr:rowOff>111948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7861300" y="9168966"/>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154143</xdr:rowOff>
    </xdr:from>
    <xdr:to>
      <xdr:col>46</xdr:col>
      <xdr:colOff>38100</xdr:colOff>
      <xdr:row>57</xdr:row>
      <xdr:rowOff>84293</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8699500" y="975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75420</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8483111" y="984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67714</xdr:rowOff>
    </xdr:from>
    <xdr:to>
      <xdr:col>41</xdr:col>
      <xdr:colOff>50800</xdr:colOff>
      <xdr:row>53</xdr:row>
      <xdr:rowOff>82116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6972300" y="8811664"/>
          <a:ext cx="889000" cy="35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167058</xdr:rowOff>
    </xdr:from>
    <xdr:to>
      <xdr:col>41</xdr:col>
      <xdr:colOff>101600</xdr:colOff>
      <xdr:row>57</xdr:row>
      <xdr:rowOff>97208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7810500" y="976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88335</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7594111" y="986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156794</xdr:rowOff>
    </xdr:from>
    <xdr:to>
      <xdr:col>36</xdr:col>
      <xdr:colOff>165100</xdr:colOff>
      <xdr:row>57</xdr:row>
      <xdr:rowOff>86944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69215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78071</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6705111" y="985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61971</xdr:rowOff>
    </xdr:from>
    <xdr:to>
      <xdr:col>55</xdr:col>
      <xdr:colOff>50800</xdr:colOff>
      <xdr:row>53</xdr:row>
      <xdr:rowOff>163571</xdr:rowOff>
    </xdr:to>
    <xdr:sp macro="" textlink="">
      <xdr:nvSpPr>
        <xdr:cNvPr id="359" name="楕円 358">
          <a:extLst>
            <a:ext uri="{FF2B5EF4-FFF2-40B4-BE49-F238E27FC236}">
              <a16:creationId xmlns:a16="http://schemas.microsoft.com/office/drawing/2014/main" id="{00000000-0008-0000-0700-000067010000}"/>
            </a:ext>
          </a:extLst>
        </xdr:cNvPr>
        <xdr:cNvSpPr/>
      </xdr:nvSpPr>
      <xdr:spPr>
        <a:xfrm>
          <a:off x="10426700" y="914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84848</xdr:rowOff>
    </xdr:from>
    <xdr:ext cx="534377" cy="259045"/>
    <xdr:sp macro="" textlink="">
      <xdr:nvSpPr>
        <xdr:cNvPr id="360" name="農林水産業費該当値テキスト">
          <a:extLst>
            <a:ext uri="{FF2B5EF4-FFF2-40B4-BE49-F238E27FC236}">
              <a16:creationId xmlns:a16="http://schemas.microsoft.com/office/drawing/2014/main" id="{00000000-0008-0000-0700-000068010000}"/>
            </a:ext>
          </a:extLst>
        </xdr:cNvPr>
        <xdr:cNvSpPr txBox="1"/>
      </xdr:nvSpPr>
      <xdr:spPr>
        <a:xfrm>
          <a:off x="10528300" y="900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51775</xdr:rowOff>
    </xdr:from>
    <xdr:to>
      <xdr:col>50</xdr:col>
      <xdr:colOff>165100</xdr:colOff>
      <xdr:row>53</xdr:row>
      <xdr:rowOff>153375</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9588500" y="913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51</xdr:row>
      <xdr:rowOff>169902</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359411" y="891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61148</xdr:rowOff>
    </xdr:from>
    <xdr:to>
      <xdr:col>46</xdr:col>
      <xdr:colOff>38100</xdr:colOff>
      <xdr:row>53</xdr:row>
      <xdr:rowOff>162748</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8699500" y="914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7825</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483111" y="8923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31316</xdr:rowOff>
    </xdr:from>
    <xdr:to>
      <xdr:col>41</xdr:col>
      <xdr:colOff>101600</xdr:colOff>
      <xdr:row>53</xdr:row>
      <xdr:rowOff>132916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7810500" y="91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149443</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594111" y="8893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16914</xdr:rowOff>
    </xdr:from>
    <xdr:to>
      <xdr:col>36</xdr:col>
      <xdr:colOff>165100</xdr:colOff>
      <xdr:row>51</xdr:row>
      <xdr:rowOff>118514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6921500" y="87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49</xdr:row>
      <xdr:rowOff>135041</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05111" y="853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a:extLst>
            <a:ext uri="{FF2B5EF4-FFF2-40B4-BE49-F238E27FC236}">
              <a16:creationId xmlns:a16="http://schemas.microsoft.com/office/drawing/2014/main" id="{00000000-0008-0000-0700-00007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7" name="商工費グラフ枠">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135448</xdr:rowOff>
    </xdr:from>
    <xdr:to>
      <xdr:col>54</xdr:col>
      <xdr:colOff>189865</xdr:colOff>
      <xdr:row>78</xdr:row>
      <xdr:rowOff>93957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flipV="1">
          <a:off x="10475595" y="12136948"/>
          <a:ext cx="1270" cy="1330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97784</xdr:rowOff>
    </xdr:from>
    <xdr:ext cx="469744" cy="259045"/>
    <xdr:sp macro="" textlink="">
      <xdr:nvSpPr>
        <xdr:cNvPr id="389" name="商工費最小値テキスト">
          <a:extLst>
            <a:ext uri="{FF2B5EF4-FFF2-40B4-BE49-F238E27FC236}">
              <a16:creationId xmlns:a16="http://schemas.microsoft.com/office/drawing/2014/main" id="{00000000-0008-0000-0700-000085010000}"/>
            </a:ext>
          </a:extLst>
        </xdr:cNvPr>
        <xdr:cNvSpPr txBox="1"/>
      </xdr:nvSpPr>
      <xdr:spPr>
        <a:xfrm>
          <a:off x="10528300" y="1347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93957</xdr:rowOff>
    </xdr:from>
    <xdr:to>
      <xdr:col>55</xdr:col>
      <xdr:colOff>88900</xdr:colOff>
      <xdr:row>78</xdr:row>
      <xdr:rowOff>93957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10388600" y="13467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82125</xdr:rowOff>
    </xdr:from>
    <xdr:ext cx="534377" cy="259045"/>
    <xdr:sp macro="" textlink="">
      <xdr:nvSpPr>
        <xdr:cNvPr id="391" name="商工費最大値テキスト">
          <a:extLst>
            <a:ext uri="{FF2B5EF4-FFF2-40B4-BE49-F238E27FC236}">
              <a16:creationId xmlns:a16="http://schemas.microsoft.com/office/drawing/2014/main" id="{00000000-0008-0000-0700-000087010000}"/>
            </a:ext>
          </a:extLst>
        </xdr:cNvPr>
        <xdr:cNvSpPr txBox="1"/>
      </xdr:nvSpPr>
      <xdr:spPr>
        <a:xfrm>
          <a:off x="10528300" y="1191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135448</xdr:rowOff>
    </xdr:from>
    <xdr:to>
      <xdr:col>55</xdr:col>
      <xdr:colOff>88900</xdr:colOff>
      <xdr:row>70</xdr:row>
      <xdr:rowOff>135448</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10388600" y="12136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88356</xdr:rowOff>
    </xdr:from>
    <xdr:to>
      <xdr:col>55</xdr:col>
      <xdr:colOff>0</xdr:colOff>
      <xdr:row>77</xdr:row>
      <xdr:rowOff>104062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9639300" y="13290006"/>
          <a:ext cx="838200" cy="1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7193</xdr:rowOff>
    </xdr:from>
    <xdr:ext cx="534377" cy="259045"/>
    <xdr:sp macro="" textlink="">
      <xdr:nvSpPr>
        <xdr:cNvPr id="394" name="商工費平均値テキスト">
          <a:extLst>
            <a:ext uri="{FF2B5EF4-FFF2-40B4-BE49-F238E27FC236}">
              <a16:creationId xmlns:a16="http://schemas.microsoft.com/office/drawing/2014/main" id="{00000000-0008-0000-0700-00008A010000}"/>
            </a:ext>
          </a:extLst>
        </xdr:cNvPr>
        <xdr:cNvSpPr txBox="1"/>
      </xdr:nvSpPr>
      <xdr:spPr>
        <a:xfrm>
          <a:off x="10528300" y="128659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155766</xdr:rowOff>
    </xdr:from>
    <xdr:to>
      <xdr:col>55</xdr:col>
      <xdr:colOff>50800</xdr:colOff>
      <xdr:row>76</xdr:row>
      <xdr:rowOff>85916</xdr:rowOff>
    </xdr:to>
    <xdr:sp macro="" textlink="">
      <xdr:nvSpPr>
        <xdr:cNvPr id="395" name="フローチャート: 判断 394">
          <a:extLst>
            <a:ext uri="{FF2B5EF4-FFF2-40B4-BE49-F238E27FC236}">
              <a16:creationId xmlns:a16="http://schemas.microsoft.com/office/drawing/2014/main" id="{00000000-0008-0000-0700-00008B010000}"/>
            </a:ext>
          </a:extLst>
        </xdr:cNvPr>
        <xdr:cNvSpPr/>
      </xdr:nvSpPr>
      <xdr:spPr>
        <a:xfrm>
          <a:off x="10426700" y="1301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88356</xdr:rowOff>
    </xdr:from>
    <xdr:to>
      <xdr:col>50</xdr:col>
      <xdr:colOff>114300</xdr:colOff>
      <xdr:row>78</xdr:row>
      <xdr:rowOff>5992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8750300" y="13290006"/>
          <a:ext cx="889000" cy="89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140633</xdr:rowOff>
    </xdr:from>
    <xdr:to>
      <xdr:col>50</xdr:col>
      <xdr:colOff>165100</xdr:colOff>
      <xdr:row>76</xdr:row>
      <xdr:rowOff>70783</xdr:rowOff>
    </xdr:to>
    <xdr:sp macro="" textlink="">
      <xdr:nvSpPr>
        <xdr:cNvPr id="397" name="フローチャート: 判断 396">
          <a:extLst>
            <a:ext uri="{FF2B5EF4-FFF2-40B4-BE49-F238E27FC236}">
              <a16:creationId xmlns:a16="http://schemas.microsoft.com/office/drawing/2014/main" id="{00000000-0008-0000-0700-00008D010000}"/>
            </a:ext>
          </a:extLst>
        </xdr:cNvPr>
        <xdr:cNvSpPr/>
      </xdr:nvSpPr>
      <xdr:spPr>
        <a:xfrm>
          <a:off x="9588500" y="1299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74</xdr:row>
      <xdr:rowOff>87310</xdr:rowOff>
    </xdr:from>
    <xdr:ext cx="534377"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9359411" y="1277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5992</xdr:rowOff>
    </xdr:from>
    <xdr:to>
      <xdr:col>45</xdr:col>
      <xdr:colOff>177800</xdr:colOff>
      <xdr:row>78</xdr:row>
      <xdr:rowOff>19341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7861300" y="13379092"/>
          <a:ext cx="889000" cy="1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119669</xdr:rowOff>
    </xdr:from>
    <xdr:to>
      <xdr:col>46</xdr:col>
      <xdr:colOff>38100</xdr:colOff>
      <xdr:row>76</xdr:row>
      <xdr:rowOff>49820</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8699500" y="1297841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66346</xdr:rowOff>
    </xdr:from>
    <xdr:ext cx="534377"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8483111" y="1275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142649</xdr:rowOff>
    </xdr:from>
    <xdr:to>
      <xdr:col>41</xdr:col>
      <xdr:colOff>50800</xdr:colOff>
      <xdr:row>78</xdr:row>
      <xdr:rowOff>19341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6972300" y="13344299"/>
          <a:ext cx="889000" cy="4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87619</xdr:rowOff>
    </xdr:from>
    <xdr:to>
      <xdr:col>41</xdr:col>
      <xdr:colOff>101600</xdr:colOff>
      <xdr:row>76</xdr:row>
      <xdr:rowOff>17769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7810500" y="12946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34296</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7594111" y="1272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26309</xdr:rowOff>
    </xdr:from>
    <xdr:to>
      <xdr:col>36</xdr:col>
      <xdr:colOff>165100</xdr:colOff>
      <xdr:row>75</xdr:row>
      <xdr:rowOff>127909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6921500" y="12885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144436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705111" y="1266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53262</xdr:rowOff>
    </xdr:from>
    <xdr:to>
      <xdr:col>55</xdr:col>
      <xdr:colOff>50800</xdr:colOff>
      <xdr:row>77</xdr:row>
      <xdr:rowOff>154862</xdr:rowOff>
    </xdr:to>
    <xdr:sp macro="" textlink="">
      <xdr:nvSpPr>
        <xdr:cNvPr id="412" name="楕円 411">
          <a:extLst>
            <a:ext uri="{FF2B5EF4-FFF2-40B4-BE49-F238E27FC236}">
              <a16:creationId xmlns:a16="http://schemas.microsoft.com/office/drawing/2014/main" id="{00000000-0008-0000-0700-00009C010000}"/>
            </a:ext>
          </a:extLst>
        </xdr:cNvPr>
        <xdr:cNvSpPr/>
      </xdr:nvSpPr>
      <xdr:spPr>
        <a:xfrm>
          <a:off x="10426700" y="1325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31689</xdr:rowOff>
    </xdr:from>
    <xdr:ext cx="469744" cy="259045"/>
    <xdr:sp macro="" textlink="">
      <xdr:nvSpPr>
        <xdr:cNvPr id="413" name="商工費該当値テキスト">
          <a:extLst>
            <a:ext uri="{FF2B5EF4-FFF2-40B4-BE49-F238E27FC236}">
              <a16:creationId xmlns:a16="http://schemas.microsoft.com/office/drawing/2014/main" id="{00000000-0008-0000-0700-00009D010000}"/>
            </a:ext>
          </a:extLst>
        </xdr:cNvPr>
        <xdr:cNvSpPr txBox="1"/>
      </xdr:nvSpPr>
      <xdr:spPr>
        <a:xfrm>
          <a:off x="10528300" y="13233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37556</xdr:rowOff>
    </xdr:from>
    <xdr:to>
      <xdr:col>50</xdr:col>
      <xdr:colOff>165100</xdr:colOff>
      <xdr:row>77</xdr:row>
      <xdr:rowOff>139156</xdr:rowOff>
    </xdr:to>
    <xdr:sp macro="" textlink="">
      <xdr:nvSpPr>
        <xdr:cNvPr id="414" name="楕円 413">
          <a:extLst>
            <a:ext uri="{FF2B5EF4-FFF2-40B4-BE49-F238E27FC236}">
              <a16:creationId xmlns:a16="http://schemas.microsoft.com/office/drawing/2014/main" id="{00000000-0008-0000-0700-00009E010000}"/>
            </a:ext>
          </a:extLst>
        </xdr:cNvPr>
        <xdr:cNvSpPr/>
      </xdr:nvSpPr>
      <xdr:spPr>
        <a:xfrm>
          <a:off x="9588500" y="1323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77</xdr:row>
      <xdr:rowOff>130283</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391728" y="1333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126642</xdr:rowOff>
    </xdr:from>
    <xdr:to>
      <xdr:col>46</xdr:col>
      <xdr:colOff>38100</xdr:colOff>
      <xdr:row>78</xdr:row>
      <xdr:rowOff>56792</xdr:rowOff>
    </xdr:to>
    <xdr:sp macro="" textlink="">
      <xdr:nvSpPr>
        <xdr:cNvPr id="416" name="楕円 415">
          <a:extLst>
            <a:ext uri="{FF2B5EF4-FFF2-40B4-BE49-F238E27FC236}">
              <a16:creationId xmlns:a16="http://schemas.microsoft.com/office/drawing/2014/main" id="{00000000-0008-0000-0700-0000A0010000}"/>
            </a:ext>
          </a:extLst>
        </xdr:cNvPr>
        <xdr:cNvSpPr/>
      </xdr:nvSpPr>
      <xdr:spPr>
        <a:xfrm>
          <a:off x="8699500" y="1332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47919</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428" y="1342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139991</xdr:rowOff>
    </xdr:from>
    <xdr:to>
      <xdr:col>41</xdr:col>
      <xdr:colOff>101600</xdr:colOff>
      <xdr:row>78</xdr:row>
      <xdr:rowOff>70141</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7810500" y="1334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61268</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26428" y="13434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91849</xdr:rowOff>
    </xdr:from>
    <xdr:to>
      <xdr:col>36</xdr:col>
      <xdr:colOff>165100</xdr:colOff>
      <xdr:row>78</xdr:row>
      <xdr:rowOff>21999</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6921500" y="13293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13126</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37428" y="13386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2" name="正方形/長方形 421">
          <a:extLst>
            <a:ext uri="{FF2B5EF4-FFF2-40B4-BE49-F238E27FC236}">
              <a16:creationId xmlns:a16="http://schemas.microsoft.com/office/drawing/2014/main" id="{00000000-0008-0000-0700-0000A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3" name="正方形/長方形 422">
          <a:extLst>
            <a:ext uri="{FF2B5EF4-FFF2-40B4-BE49-F238E27FC236}">
              <a16:creationId xmlns:a16="http://schemas.microsoft.com/office/drawing/2014/main" id="{00000000-0008-0000-0700-0000A7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4" name="正方形/長方形 423">
          <a:extLst>
            <a:ext uri="{FF2B5EF4-FFF2-40B4-BE49-F238E27FC236}">
              <a16:creationId xmlns:a16="http://schemas.microsoft.com/office/drawing/2014/main" id="{00000000-0008-0000-0700-0000A8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9" name="直線コネクタ 428">
          <a:extLst>
            <a:ext uri="{FF2B5EF4-FFF2-40B4-BE49-F238E27FC236}">
              <a16:creationId xmlns:a16="http://schemas.microsoft.com/office/drawing/2014/main" id="{00000000-0008-0000-0700-0000A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0" name="直線コネクタ 429">
          <a:extLst>
            <a:ext uri="{FF2B5EF4-FFF2-40B4-BE49-F238E27FC236}">
              <a16:creationId xmlns:a16="http://schemas.microsoft.com/office/drawing/2014/main" id="{00000000-0008-0000-0700-0000A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2" name="直線コネクタ 431">
          <a:extLst>
            <a:ext uri="{FF2B5EF4-FFF2-40B4-BE49-F238E27FC236}">
              <a16:creationId xmlns:a16="http://schemas.microsoft.com/office/drawing/2014/main" id="{00000000-0008-0000-0700-0000B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2" name="土木費グラフ枠">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118808</xdr:rowOff>
    </xdr:from>
    <xdr:to>
      <xdr:col>54</xdr:col>
      <xdr:colOff>189865</xdr:colOff>
      <xdr:row>98</xdr:row>
      <xdr:rowOff>55854</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flipV="1">
          <a:off x="10475595" y="15549308"/>
          <a:ext cx="1270" cy="1308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59681</xdr:rowOff>
    </xdr:from>
    <xdr:ext cx="534377" cy="259045"/>
    <xdr:sp macro="" textlink="">
      <xdr:nvSpPr>
        <xdr:cNvPr id="444" name="土木費最小値テキスト">
          <a:extLst>
            <a:ext uri="{FF2B5EF4-FFF2-40B4-BE49-F238E27FC236}">
              <a16:creationId xmlns:a16="http://schemas.microsoft.com/office/drawing/2014/main" id="{00000000-0008-0000-0700-0000BC010000}"/>
            </a:ext>
          </a:extLst>
        </xdr:cNvPr>
        <xdr:cNvSpPr txBox="1"/>
      </xdr:nvSpPr>
      <xdr:spPr>
        <a:xfrm>
          <a:off x="10528300" y="1686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55854</xdr:rowOff>
    </xdr:from>
    <xdr:to>
      <xdr:col>55</xdr:col>
      <xdr:colOff>88900</xdr:colOff>
      <xdr:row>98</xdr:row>
      <xdr:rowOff>55854</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10388600" y="16857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65485</xdr:rowOff>
    </xdr:from>
    <xdr:ext cx="599010" cy="259045"/>
    <xdr:sp macro="" textlink="">
      <xdr:nvSpPr>
        <xdr:cNvPr id="446" name="土木費最大値テキスト">
          <a:extLst>
            <a:ext uri="{FF2B5EF4-FFF2-40B4-BE49-F238E27FC236}">
              <a16:creationId xmlns:a16="http://schemas.microsoft.com/office/drawing/2014/main" id="{00000000-0008-0000-0700-0000BE010000}"/>
            </a:ext>
          </a:extLst>
        </xdr:cNvPr>
        <xdr:cNvSpPr txBox="1"/>
      </xdr:nvSpPr>
      <xdr:spPr>
        <a:xfrm>
          <a:off x="10528300" y="15324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118808</xdr:rowOff>
    </xdr:from>
    <xdr:to>
      <xdr:col>55</xdr:col>
      <xdr:colOff>88900</xdr:colOff>
      <xdr:row>90</xdr:row>
      <xdr:rowOff>118808</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10388600" y="1554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65176</xdr:rowOff>
    </xdr:from>
    <xdr:to>
      <xdr:col>55</xdr:col>
      <xdr:colOff>0</xdr:colOff>
      <xdr:row>96</xdr:row>
      <xdr:rowOff>142951</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flipV="1">
          <a:off x="9639300" y="16524376"/>
          <a:ext cx="838200" cy="77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64864</xdr:rowOff>
    </xdr:from>
    <xdr:ext cx="534377" cy="259045"/>
    <xdr:sp macro="" textlink="">
      <xdr:nvSpPr>
        <xdr:cNvPr id="449" name="土木費平均値テキスト">
          <a:extLst>
            <a:ext uri="{FF2B5EF4-FFF2-40B4-BE49-F238E27FC236}">
              <a16:creationId xmlns:a16="http://schemas.microsoft.com/office/drawing/2014/main" id="{00000000-0008-0000-0700-0000C1010000}"/>
            </a:ext>
          </a:extLst>
        </xdr:cNvPr>
        <xdr:cNvSpPr txBox="1"/>
      </xdr:nvSpPr>
      <xdr:spPr>
        <a:xfrm>
          <a:off x="10528300" y="165240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86437</xdr:rowOff>
    </xdr:from>
    <xdr:to>
      <xdr:col>55</xdr:col>
      <xdr:colOff>50800</xdr:colOff>
      <xdr:row>97</xdr:row>
      <xdr:rowOff>16587</xdr:rowOff>
    </xdr:to>
    <xdr:sp macro="" textlink="">
      <xdr:nvSpPr>
        <xdr:cNvPr id="450" name="フローチャート: 判断 449">
          <a:extLst>
            <a:ext uri="{FF2B5EF4-FFF2-40B4-BE49-F238E27FC236}">
              <a16:creationId xmlns:a16="http://schemas.microsoft.com/office/drawing/2014/main" id="{00000000-0008-0000-0700-0000C2010000}"/>
            </a:ext>
          </a:extLst>
        </xdr:cNvPr>
        <xdr:cNvSpPr/>
      </xdr:nvSpPr>
      <xdr:spPr>
        <a:xfrm>
          <a:off x="10426700" y="1654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142951</xdr:rowOff>
    </xdr:from>
    <xdr:to>
      <xdr:col>50</xdr:col>
      <xdr:colOff>114300</xdr:colOff>
      <xdr:row>96</xdr:row>
      <xdr:rowOff>159728</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8750300" y="16602151"/>
          <a:ext cx="889000" cy="1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122289</xdr:rowOff>
    </xdr:from>
    <xdr:to>
      <xdr:col>50</xdr:col>
      <xdr:colOff>165100</xdr:colOff>
      <xdr:row>97</xdr:row>
      <xdr:rowOff>52439</xdr:rowOff>
    </xdr:to>
    <xdr:sp macro="" textlink="">
      <xdr:nvSpPr>
        <xdr:cNvPr id="452" name="フローチャート: 判断 451">
          <a:extLst>
            <a:ext uri="{FF2B5EF4-FFF2-40B4-BE49-F238E27FC236}">
              <a16:creationId xmlns:a16="http://schemas.microsoft.com/office/drawing/2014/main" id="{00000000-0008-0000-0700-0000C4010000}"/>
            </a:ext>
          </a:extLst>
        </xdr:cNvPr>
        <xdr:cNvSpPr/>
      </xdr:nvSpPr>
      <xdr:spPr>
        <a:xfrm>
          <a:off x="9588500" y="1658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43566</xdr:rowOff>
    </xdr:from>
    <xdr:ext cx="534377"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9359411" y="1667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159728</xdr:rowOff>
    </xdr:from>
    <xdr:to>
      <xdr:col>45</xdr:col>
      <xdr:colOff>177800</xdr:colOff>
      <xdr:row>96</xdr:row>
      <xdr:rowOff>170625</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7861300" y="16618928"/>
          <a:ext cx="889000" cy="1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124104</xdr:rowOff>
    </xdr:from>
    <xdr:to>
      <xdr:col>46</xdr:col>
      <xdr:colOff>38100</xdr:colOff>
      <xdr:row>97</xdr:row>
      <xdr:rowOff>54254</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8699500" y="1658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45381</xdr:rowOff>
    </xdr:from>
    <xdr:ext cx="534377"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8483111" y="1667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170625</xdr:rowOff>
    </xdr:from>
    <xdr:to>
      <xdr:col>41</xdr:col>
      <xdr:colOff>50800</xdr:colOff>
      <xdr:row>96</xdr:row>
      <xdr:rowOff>170675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6972300" y="16629825"/>
          <a:ext cx="889000" cy="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130721</xdr:rowOff>
    </xdr:from>
    <xdr:to>
      <xdr:col>41</xdr:col>
      <xdr:colOff>101600</xdr:colOff>
      <xdr:row>97</xdr:row>
      <xdr:rowOff>60871</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7810500" y="16589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51998</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7594111" y="1668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152870</xdr:rowOff>
    </xdr:from>
    <xdr:to>
      <xdr:col>36</xdr:col>
      <xdr:colOff>165100</xdr:colOff>
      <xdr:row>97</xdr:row>
      <xdr:rowOff>83020</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6921500" y="1661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74147</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6705111" y="1670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14376</xdr:rowOff>
    </xdr:from>
    <xdr:to>
      <xdr:col>55</xdr:col>
      <xdr:colOff>50800</xdr:colOff>
      <xdr:row>96</xdr:row>
      <xdr:rowOff>115976</xdr:rowOff>
    </xdr:to>
    <xdr:sp macro="" textlink="">
      <xdr:nvSpPr>
        <xdr:cNvPr id="467" name="楕円 466">
          <a:extLst>
            <a:ext uri="{FF2B5EF4-FFF2-40B4-BE49-F238E27FC236}">
              <a16:creationId xmlns:a16="http://schemas.microsoft.com/office/drawing/2014/main" id="{00000000-0008-0000-0700-0000D3010000}"/>
            </a:ext>
          </a:extLst>
        </xdr:cNvPr>
        <xdr:cNvSpPr/>
      </xdr:nvSpPr>
      <xdr:spPr>
        <a:xfrm>
          <a:off x="10426700" y="1647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37253</xdr:rowOff>
    </xdr:from>
    <xdr:ext cx="534377" cy="259045"/>
    <xdr:sp macro="" textlink="">
      <xdr:nvSpPr>
        <xdr:cNvPr id="468" name="土木費該当値テキスト">
          <a:extLst>
            <a:ext uri="{FF2B5EF4-FFF2-40B4-BE49-F238E27FC236}">
              <a16:creationId xmlns:a16="http://schemas.microsoft.com/office/drawing/2014/main" id="{00000000-0008-0000-0700-0000D4010000}"/>
            </a:ext>
          </a:extLst>
        </xdr:cNvPr>
        <xdr:cNvSpPr txBox="1"/>
      </xdr:nvSpPr>
      <xdr:spPr>
        <a:xfrm>
          <a:off x="10528300" y="1632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92151</xdr:rowOff>
    </xdr:from>
    <xdr:to>
      <xdr:col>50</xdr:col>
      <xdr:colOff>165100</xdr:colOff>
      <xdr:row>97</xdr:row>
      <xdr:rowOff>22301</xdr:rowOff>
    </xdr:to>
    <xdr:sp macro="" textlink="">
      <xdr:nvSpPr>
        <xdr:cNvPr id="469" name="楕円 468">
          <a:extLst>
            <a:ext uri="{FF2B5EF4-FFF2-40B4-BE49-F238E27FC236}">
              <a16:creationId xmlns:a16="http://schemas.microsoft.com/office/drawing/2014/main" id="{00000000-0008-0000-0700-0000D5010000}"/>
            </a:ext>
          </a:extLst>
        </xdr:cNvPr>
        <xdr:cNvSpPr/>
      </xdr:nvSpPr>
      <xdr:spPr>
        <a:xfrm>
          <a:off x="9588500" y="1655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95</xdr:row>
      <xdr:rowOff>38828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59411" y="1632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108928</xdr:rowOff>
    </xdr:from>
    <xdr:to>
      <xdr:col>46</xdr:col>
      <xdr:colOff>38100</xdr:colOff>
      <xdr:row>97</xdr:row>
      <xdr:rowOff>39078</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8699500" y="1656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55605</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343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119825</xdr:rowOff>
    </xdr:from>
    <xdr:to>
      <xdr:col>41</xdr:col>
      <xdr:colOff>101600</xdr:colOff>
      <xdr:row>97</xdr:row>
      <xdr:rowOff>49975</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7810500" y="1657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66502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5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119875</xdr:rowOff>
    </xdr:from>
    <xdr:to>
      <xdr:col>36</xdr:col>
      <xdr:colOff>165100</xdr:colOff>
      <xdr:row>97</xdr:row>
      <xdr:rowOff>50025</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6921500" y="165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66552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5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7" name="正方形/長方形 476">
          <a:extLst>
            <a:ext uri="{FF2B5EF4-FFF2-40B4-BE49-F238E27FC236}">
              <a16:creationId xmlns:a16="http://schemas.microsoft.com/office/drawing/2014/main" id="{00000000-0008-0000-0700-0000D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8" name="正方形/長方形 477">
          <a:extLst>
            <a:ext uri="{FF2B5EF4-FFF2-40B4-BE49-F238E27FC236}">
              <a16:creationId xmlns:a16="http://schemas.microsoft.com/office/drawing/2014/main" id="{00000000-0008-0000-0700-0000DE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79" name="正方形/長方形 478">
          <a:extLst>
            <a:ext uri="{FF2B5EF4-FFF2-40B4-BE49-F238E27FC236}">
              <a16:creationId xmlns:a16="http://schemas.microsoft.com/office/drawing/2014/main" id="{00000000-0008-0000-0700-0000DF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4" name="直線コネクタ 483">
          <a:extLst>
            <a:ext uri="{FF2B5EF4-FFF2-40B4-BE49-F238E27FC236}">
              <a16:creationId xmlns:a16="http://schemas.microsoft.com/office/drawing/2014/main" id="{00000000-0008-0000-0700-0000E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486" name="直線コネクタ 485">
          <a:extLst>
            <a:ext uri="{FF2B5EF4-FFF2-40B4-BE49-F238E27FC236}">
              <a16:creationId xmlns:a16="http://schemas.microsoft.com/office/drawing/2014/main" id="{00000000-0008-0000-0700-0000E6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168927</xdr:rowOff>
    </xdr:from>
    <xdr:ext cx="531299"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11914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88" name="直線コネクタ 487">
          <a:extLst>
            <a:ext uri="{FF2B5EF4-FFF2-40B4-BE49-F238E27FC236}">
              <a16:creationId xmlns:a16="http://schemas.microsoft.com/office/drawing/2014/main" id="{00000000-0008-0000-0700-0000E8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警察費グラフ枠">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109029</xdr:rowOff>
    </xdr:from>
    <xdr:to>
      <xdr:col>85</xdr:col>
      <xdr:colOff>126364</xdr:colOff>
      <xdr:row>38</xdr:row>
      <xdr:rowOff>107315</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flipV="1">
          <a:off x="16317595" y="5252529"/>
          <a:ext cx="1269" cy="136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111142</xdr:rowOff>
    </xdr:from>
    <xdr:ext cx="534377" cy="259045"/>
    <xdr:sp macro="" textlink="">
      <xdr:nvSpPr>
        <xdr:cNvPr id="504" name="警察費最小値テキスト">
          <a:extLst>
            <a:ext uri="{FF2B5EF4-FFF2-40B4-BE49-F238E27FC236}">
              <a16:creationId xmlns:a16="http://schemas.microsoft.com/office/drawing/2014/main" id="{00000000-0008-0000-0700-0000F8010000}"/>
            </a:ext>
          </a:extLst>
        </xdr:cNvPr>
        <xdr:cNvSpPr txBox="1"/>
      </xdr:nvSpPr>
      <xdr:spPr>
        <a:xfrm>
          <a:off x="16370300" y="662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107315</xdr:rowOff>
    </xdr:from>
    <xdr:to>
      <xdr:col>86</xdr:col>
      <xdr:colOff>25400</xdr:colOff>
      <xdr:row>38</xdr:row>
      <xdr:rowOff>107315</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6230600" y="662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55706</xdr:rowOff>
    </xdr:from>
    <xdr:ext cx="534377" cy="259045"/>
    <xdr:sp macro="" textlink="">
      <xdr:nvSpPr>
        <xdr:cNvPr id="506" name="警察費最大値テキスト">
          <a:extLst>
            <a:ext uri="{FF2B5EF4-FFF2-40B4-BE49-F238E27FC236}">
              <a16:creationId xmlns:a16="http://schemas.microsoft.com/office/drawing/2014/main" id="{00000000-0008-0000-0700-0000FA010000}"/>
            </a:ext>
          </a:extLst>
        </xdr:cNvPr>
        <xdr:cNvSpPr txBox="1"/>
      </xdr:nvSpPr>
      <xdr:spPr>
        <a:xfrm>
          <a:off x="16370300" y="502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109029</xdr:rowOff>
    </xdr:from>
    <xdr:to>
      <xdr:col>86</xdr:col>
      <xdr:colOff>25400</xdr:colOff>
      <xdr:row>30</xdr:row>
      <xdr:rowOff>109029</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5252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71787</xdr:rowOff>
    </xdr:from>
    <xdr:to>
      <xdr:col>85</xdr:col>
      <xdr:colOff>127000</xdr:colOff>
      <xdr:row>36</xdr:row>
      <xdr:rowOff>46831</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5481300" y="5901087"/>
          <a:ext cx="838200" cy="317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49230</xdr:rowOff>
    </xdr:from>
    <xdr:ext cx="534377" cy="259045"/>
    <xdr:sp macro="" textlink="">
      <xdr:nvSpPr>
        <xdr:cNvPr id="509" name="警察費平均値テキスト">
          <a:extLst>
            <a:ext uri="{FF2B5EF4-FFF2-40B4-BE49-F238E27FC236}">
              <a16:creationId xmlns:a16="http://schemas.microsoft.com/office/drawing/2014/main" id="{00000000-0008-0000-0700-0000FD010000}"/>
            </a:ext>
          </a:extLst>
        </xdr:cNvPr>
        <xdr:cNvSpPr txBox="1"/>
      </xdr:nvSpPr>
      <xdr:spPr>
        <a:xfrm>
          <a:off x="16370300" y="6221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70803</xdr:rowOff>
    </xdr:from>
    <xdr:to>
      <xdr:col>85</xdr:col>
      <xdr:colOff>177800</xdr:colOff>
      <xdr:row>37</xdr:row>
      <xdr:rowOff>953</xdr:rowOff>
    </xdr:to>
    <xdr:sp macro="" textlink="">
      <xdr:nvSpPr>
        <xdr:cNvPr id="510" name="フローチャート: 判断 509">
          <a:extLst>
            <a:ext uri="{FF2B5EF4-FFF2-40B4-BE49-F238E27FC236}">
              <a16:creationId xmlns:a16="http://schemas.microsoft.com/office/drawing/2014/main" id="{00000000-0008-0000-0700-0000FE010000}"/>
            </a:ext>
          </a:extLst>
        </xdr:cNvPr>
        <xdr:cNvSpPr/>
      </xdr:nvSpPr>
      <xdr:spPr>
        <a:xfrm>
          <a:off x="16268700" y="6243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46831</xdr:rowOff>
    </xdr:from>
    <xdr:to>
      <xdr:col>81</xdr:col>
      <xdr:colOff>50800</xdr:colOff>
      <xdr:row>36</xdr:row>
      <xdr:rowOff>126555</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4592300" y="6219031"/>
          <a:ext cx="889000" cy="79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111665</xdr:rowOff>
    </xdr:from>
    <xdr:to>
      <xdr:col>81</xdr:col>
      <xdr:colOff>101600</xdr:colOff>
      <xdr:row>37</xdr:row>
      <xdr:rowOff>41815</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5430500" y="628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37</xdr:row>
      <xdr:rowOff>32942</xdr:rowOff>
    </xdr:from>
    <xdr:ext cx="534377"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5201411" y="6376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95314</xdr:rowOff>
    </xdr:from>
    <xdr:to>
      <xdr:col>76</xdr:col>
      <xdr:colOff>114300</xdr:colOff>
      <xdr:row>36</xdr:row>
      <xdr:rowOff>126555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3703300" y="6267514"/>
          <a:ext cx="889000" cy="3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145383</xdr:rowOff>
    </xdr:from>
    <xdr:to>
      <xdr:col>76</xdr:col>
      <xdr:colOff>165100</xdr:colOff>
      <xdr:row>37</xdr:row>
      <xdr:rowOff>75533</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4541500" y="6317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66660</xdr:rowOff>
    </xdr:from>
    <xdr:ext cx="534377"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4325111" y="6410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95314</xdr:rowOff>
    </xdr:from>
    <xdr:to>
      <xdr:col>71</xdr:col>
      <xdr:colOff>177800</xdr:colOff>
      <xdr:row>37</xdr:row>
      <xdr:rowOff>2730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2814300" y="6267514"/>
          <a:ext cx="889000" cy="78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146431</xdr:rowOff>
    </xdr:from>
    <xdr:to>
      <xdr:col>72</xdr:col>
      <xdr:colOff>38100</xdr:colOff>
      <xdr:row>37</xdr:row>
      <xdr:rowOff>76581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3652500" y="631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67708</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3436111" y="641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157385</xdr:rowOff>
    </xdr:from>
    <xdr:to>
      <xdr:col>67</xdr:col>
      <xdr:colOff>101600</xdr:colOff>
      <xdr:row>37</xdr:row>
      <xdr:rowOff>87535</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2763500" y="632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78662</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2547111" y="6422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20987</xdr:rowOff>
    </xdr:from>
    <xdr:to>
      <xdr:col>85</xdr:col>
      <xdr:colOff>177800</xdr:colOff>
      <xdr:row>34</xdr:row>
      <xdr:rowOff>122587</xdr:rowOff>
    </xdr:to>
    <xdr:sp macro="" textlink="">
      <xdr:nvSpPr>
        <xdr:cNvPr id="527" name="楕円 526">
          <a:extLst>
            <a:ext uri="{FF2B5EF4-FFF2-40B4-BE49-F238E27FC236}">
              <a16:creationId xmlns:a16="http://schemas.microsoft.com/office/drawing/2014/main" id="{00000000-0008-0000-0700-00000F020000}"/>
            </a:ext>
          </a:extLst>
        </xdr:cNvPr>
        <xdr:cNvSpPr/>
      </xdr:nvSpPr>
      <xdr:spPr>
        <a:xfrm>
          <a:off x="16268700" y="585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43864</xdr:rowOff>
    </xdr:from>
    <xdr:ext cx="534377" cy="259045"/>
    <xdr:sp macro="" textlink="">
      <xdr:nvSpPr>
        <xdr:cNvPr id="528" name="警察費該当値テキスト">
          <a:extLst>
            <a:ext uri="{FF2B5EF4-FFF2-40B4-BE49-F238E27FC236}">
              <a16:creationId xmlns:a16="http://schemas.microsoft.com/office/drawing/2014/main" id="{00000000-0008-0000-0700-000010020000}"/>
            </a:ext>
          </a:extLst>
        </xdr:cNvPr>
        <xdr:cNvSpPr txBox="1"/>
      </xdr:nvSpPr>
      <xdr:spPr>
        <a:xfrm>
          <a:off x="16370300" y="5701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167481</xdr:rowOff>
    </xdr:from>
    <xdr:to>
      <xdr:col>81</xdr:col>
      <xdr:colOff>101600</xdr:colOff>
      <xdr:row>36</xdr:row>
      <xdr:rowOff>97631</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5430500" y="616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34</xdr:row>
      <xdr:rowOff>114158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01411" y="594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75755</xdr:rowOff>
    </xdr:from>
    <xdr:to>
      <xdr:col>76</xdr:col>
      <xdr:colOff>165100</xdr:colOff>
      <xdr:row>37</xdr:row>
      <xdr:rowOff>5905</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4541500" y="624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22432</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02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44514</xdr:rowOff>
    </xdr:from>
    <xdr:to>
      <xdr:col>72</xdr:col>
      <xdr:colOff>38100</xdr:colOff>
      <xdr:row>36</xdr:row>
      <xdr:rowOff>146114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3652500" y="621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162641</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99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123380</xdr:rowOff>
    </xdr:from>
    <xdr:to>
      <xdr:col>67</xdr:col>
      <xdr:colOff>101600</xdr:colOff>
      <xdr:row>37</xdr:row>
      <xdr:rowOff>53530</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2763500" y="629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70057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070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id="{00000000-0008-0000-07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教育費グラフ枠">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93752</xdr:rowOff>
    </xdr:from>
    <xdr:to>
      <xdr:col>85</xdr:col>
      <xdr:colOff>126364</xdr:colOff>
      <xdr:row>58</xdr:row>
      <xdr:rowOff>149454</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flipV="1">
          <a:off x="16317595" y="8666252"/>
          <a:ext cx="1269" cy="1427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153281</xdr:rowOff>
    </xdr:from>
    <xdr:ext cx="534377" cy="259045"/>
    <xdr:sp macro="" textlink="">
      <xdr:nvSpPr>
        <xdr:cNvPr id="560" name="教育費最小値テキスト">
          <a:extLst>
            <a:ext uri="{FF2B5EF4-FFF2-40B4-BE49-F238E27FC236}">
              <a16:creationId xmlns:a16="http://schemas.microsoft.com/office/drawing/2014/main" id="{00000000-0008-0000-0700-000030020000}"/>
            </a:ext>
          </a:extLst>
        </xdr:cNvPr>
        <xdr:cNvSpPr txBox="1"/>
      </xdr:nvSpPr>
      <xdr:spPr>
        <a:xfrm>
          <a:off x="16370300" y="10097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149454</xdr:rowOff>
    </xdr:from>
    <xdr:to>
      <xdr:col>86</xdr:col>
      <xdr:colOff>25400</xdr:colOff>
      <xdr:row>58</xdr:row>
      <xdr:rowOff>149454</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10093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40429</xdr:rowOff>
    </xdr:from>
    <xdr:ext cx="599010" cy="259045"/>
    <xdr:sp macro="" textlink="">
      <xdr:nvSpPr>
        <xdr:cNvPr id="562" name="教育費最大値テキスト">
          <a:extLst>
            <a:ext uri="{FF2B5EF4-FFF2-40B4-BE49-F238E27FC236}">
              <a16:creationId xmlns:a16="http://schemas.microsoft.com/office/drawing/2014/main" id="{00000000-0008-0000-0700-000032020000}"/>
            </a:ext>
          </a:extLst>
        </xdr:cNvPr>
        <xdr:cNvSpPr txBox="1"/>
      </xdr:nvSpPr>
      <xdr:spPr>
        <a:xfrm>
          <a:off x="16370300" y="8441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93752</xdr:rowOff>
    </xdr:from>
    <xdr:to>
      <xdr:col>86</xdr:col>
      <xdr:colOff>25400</xdr:colOff>
      <xdr:row>50</xdr:row>
      <xdr:rowOff>93752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6230600" y="8666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29820</xdr:rowOff>
    </xdr:from>
    <xdr:to>
      <xdr:col>85</xdr:col>
      <xdr:colOff>127000</xdr:colOff>
      <xdr:row>55</xdr:row>
      <xdr:rowOff>43802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5481300" y="9459570"/>
          <a:ext cx="8382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94149</xdr:rowOff>
    </xdr:from>
    <xdr:ext cx="534377" cy="259045"/>
    <xdr:sp macro="" textlink="">
      <xdr:nvSpPr>
        <xdr:cNvPr id="565" name="教育費平均値テキスト">
          <a:extLst>
            <a:ext uri="{FF2B5EF4-FFF2-40B4-BE49-F238E27FC236}">
              <a16:creationId xmlns:a16="http://schemas.microsoft.com/office/drawing/2014/main" id="{00000000-0008-0000-0700-000035020000}"/>
            </a:ext>
          </a:extLst>
        </xdr:cNvPr>
        <xdr:cNvSpPr txBox="1"/>
      </xdr:nvSpPr>
      <xdr:spPr>
        <a:xfrm>
          <a:off x="16370300" y="9523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115722</xdr:rowOff>
    </xdr:from>
    <xdr:to>
      <xdr:col>85</xdr:col>
      <xdr:colOff>177800</xdr:colOff>
      <xdr:row>56</xdr:row>
      <xdr:rowOff>45872</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6268700" y="954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42183</xdr:rowOff>
    </xdr:from>
    <xdr:to>
      <xdr:col>81</xdr:col>
      <xdr:colOff>50800</xdr:colOff>
      <xdr:row>55</xdr:row>
      <xdr:rowOff>43802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4592300" y="9471933"/>
          <a:ext cx="889000" cy="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120523</xdr:rowOff>
    </xdr:from>
    <xdr:to>
      <xdr:col>81</xdr:col>
      <xdr:colOff>101600</xdr:colOff>
      <xdr:row>56</xdr:row>
      <xdr:rowOff>50673</xdr:rowOff>
    </xdr:to>
    <xdr:sp macro="" textlink="">
      <xdr:nvSpPr>
        <xdr:cNvPr id="568" name="フローチャート: 判断 567">
          <a:extLst>
            <a:ext uri="{FF2B5EF4-FFF2-40B4-BE49-F238E27FC236}">
              <a16:creationId xmlns:a16="http://schemas.microsoft.com/office/drawing/2014/main" id="{00000000-0008-0000-0700-000038020000}"/>
            </a:ext>
          </a:extLst>
        </xdr:cNvPr>
        <xdr:cNvSpPr/>
      </xdr:nvSpPr>
      <xdr:spPr>
        <a:xfrm>
          <a:off x="15430500" y="9550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56</xdr:row>
      <xdr:rowOff>41800</xdr:rowOff>
    </xdr:from>
    <xdr:ext cx="534377"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5201411" y="964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79293</xdr:rowOff>
    </xdr:from>
    <xdr:to>
      <xdr:col>76</xdr:col>
      <xdr:colOff>114300</xdr:colOff>
      <xdr:row>55</xdr:row>
      <xdr:rowOff>42183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3703300" y="9166143"/>
          <a:ext cx="889000" cy="30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122142</xdr:rowOff>
    </xdr:from>
    <xdr:to>
      <xdr:col>76</xdr:col>
      <xdr:colOff>165100</xdr:colOff>
      <xdr:row>56</xdr:row>
      <xdr:rowOff>52292</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4541500" y="955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43419</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4325111" y="964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79293</xdr:rowOff>
    </xdr:from>
    <xdr:to>
      <xdr:col>71</xdr:col>
      <xdr:colOff>177800</xdr:colOff>
      <xdr:row>53</xdr:row>
      <xdr:rowOff>85503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2814300" y="9166143"/>
          <a:ext cx="889000" cy="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82976</xdr:rowOff>
    </xdr:from>
    <xdr:to>
      <xdr:col>72</xdr:col>
      <xdr:colOff>38100</xdr:colOff>
      <xdr:row>55</xdr:row>
      <xdr:rowOff>13126</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3652500" y="934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4253</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3436111" y="943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84652</xdr:rowOff>
    </xdr:from>
    <xdr:to>
      <xdr:col>67</xdr:col>
      <xdr:colOff>101600</xdr:colOff>
      <xdr:row>55</xdr:row>
      <xdr:rowOff>14802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2763500" y="934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5929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2547111" y="9435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150470</xdr:rowOff>
    </xdr:from>
    <xdr:to>
      <xdr:col>85</xdr:col>
      <xdr:colOff>177800</xdr:colOff>
      <xdr:row>55</xdr:row>
      <xdr:rowOff>80620</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6268700" y="940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1897</xdr:rowOff>
    </xdr:from>
    <xdr:ext cx="534377" cy="259045"/>
    <xdr:sp macro="" textlink="">
      <xdr:nvSpPr>
        <xdr:cNvPr id="584" name="教育費該当値テキスト">
          <a:extLst>
            <a:ext uri="{FF2B5EF4-FFF2-40B4-BE49-F238E27FC236}">
              <a16:creationId xmlns:a16="http://schemas.microsoft.com/office/drawing/2014/main" id="{00000000-0008-0000-0700-000048020000}"/>
            </a:ext>
          </a:extLst>
        </xdr:cNvPr>
        <xdr:cNvSpPr txBox="1"/>
      </xdr:nvSpPr>
      <xdr:spPr>
        <a:xfrm>
          <a:off x="16370300" y="926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164452</xdr:rowOff>
    </xdr:from>
    <xdr:to>
      <xdr:col>81</xdr:col>
      <xdr:colOff>101600</xdr:colOff>
      <xdr:row>55</xdr:row>
      <xdr:rowOff>94602</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5430500" y="942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53</xdr:row>
      <xdr:rowOff>111129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01411" y="919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162833</xdr:rowOff>
    </xdr:from>
    <xdr:to>
      <xdr:col>76</xdr:col>
      <xdr:colOff>165100</xdr:colOff>
      <xdr:row>55</xdr:row>
      <xdr:rowOff>92983</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4541500" y="942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109510</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19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28493</xdr:rowOff>
    </xdr:from>
    <xdr:to>
      <xdr:col>72</xdr:col>
      <xdr:colOff>38100</xdr:colOff>
      <xdr:row>53</xdr:row>
      <xdr:rowOff>130093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3652500" y="911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146620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889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34703</xdr:rowOff>
    </xdr:from>
    <xdr:to>
      <xdr:col>67</xdr:col>
      <xdr:colOff>101600</xdr:colOff>
      <xdr:row>53</xdr:row>
      <xdr:rowOff>136303</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2763500" y="912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152830</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889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災害復旧費グラフ枠">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85331</xdr:rowOff>
    </xdr:from>
    <xdr:to>
      <xdr:col>85</xdr:col>
      <xdr:colOff>126364</xdr:colOff>
      <xdr:row>79</xdr:row>
      <xdr:rowOff>41097</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flipV="1">
          <a:off x="16317595" y="12086831"/>
          <a:ext cx="1269" cy="1498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44924</xdr:rowOff>
    </xdr:from>
    <xdr:ext cx="313932" cy="259045"/>
    <xdr:sp macro="" textlink="">
      <xdr:nvSpPr>
        <xdr:cNvPr id="615" name="災害復旧費最小値テキスト">
          <a:extLst>
            <a:ext uri="{FF2B5EF4-FFF2-40B4-BE49-F238E27FC236}">
              <a16:creationId xmlns:a16="http://schemas.microsoft.com/office/drawing/2014/main" id="{00000000-0008-0000-0700-000067020000}"/>
            </a:ext>
          </a:extLst>
        </xdr:cNvPr>
        <xdr:cNvSpPr txBox="1"/>
      </xdr:nvSpPr>
      <xdr:spPr>
        <a:xfrm>
          <a:off x="16370300" y="13589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41097</xdr:rowOff>
    </xdr:from>
    <xdr:to>
      <xdr:col>86</xdr:col>
      <xdr:colOff>25400</xdr:colOff>
      <xdr:row>79</xdr:row>
      <xdr:rowOff>41097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85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32008</xdr:rowOff>
    </xdr:from>
    <xdr:ext cx="534377" cy="259045"/>
    <xdr:sp macro="" textlink="">
      <xdr:nvSpPr>
        <xdr:cNvPr id="617" name="災害復旧費最大値テキスト">
          <a:extLst>
            <a:ext uri="{FF2B5EF4-FFF2-40B4-BE49-F238E27FC236}">
              <a16:creationId xmlns:a16="http://schemas.microsoft.com/office/drawing/2014/main" id="{00000000-0008-0000-0700-000069020000}"/>
            </a:ext>
          </a:extLst>
        </xdr:cNvPr>
        <xdr:cNvSpPr txBox="1"/>
      </xdr:nvSpPr>
      <xdr:spPr>
        <a:xfrm>
          <a:off x="16370300" y="1186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85331</xdr:rowOff>
    </xdr:from>
    <xdr:to>
      <xdr:col>86</xdr:col>
      <xdr:colOff>25400</xdr:colOff>
      <xdr:row>70</xdr:row>
      <xdr:rowOff>85331</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208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85407</xdr:rowOff>
    </xdr:from>
    <xdr:to>
      <xdr:col>85</xdr:col>
      <xdr:colOff>127000</xdr:colOff>
      <xdr:row>77</xdr:row>
      <xdr:rowOff>89027</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5481300" y="13115607"/>
          <a:ext cx="838200" cy="175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170883</xdr:rowOff>
    </xdr:from>
    <xdr:ext cx="469744" cy="259045"/>
    <xdr:sp macro="" textlink="">
      <xdr:nvSpPr>
        <xdr:cNvPr id="620" name="災害復旧費平均値テキスト">
          <a:extLst>
            <a:ext uri="{FF2B5EF4-FFF2-40B4-BE49-F238E27FC236}">
              <a16:creationId xmlns:a16="http://schemas.microsoft.com/office/drawing/2014/main" id="{00000000-0008-0000-0700-00006C020000}"/>
            </a:ext>
          </a:extLst>
        </xdr:cNvPr>
        <xdr:cNvSpPr txBox="1"/>
      </xdr:nvSpPr>
      <xdr:spPr>
        <a:xfrm>
          <a:off x="16370300" y="13372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21006</xdr:rowOff>
    </xdr:from>
    <xdr:to>
      <xdr:col>85</xdr:col>
      <xdr:colOff>177800</xdr:colOff>
      <xdr:row>78</xdr:row>
      <xdr:rowOff>122606</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6268700" y="13394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89027</xdr:rowOff>
    </xdr:from>
    <xdr:to>
      <xdr:col>81</xdr:col>
      <xdr:colOff>50800</xdr:colOff>
      <xdr:row>79</xdr:row>
      <xdr:rowOff>27381</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4592300" y="13290677"/>
          <a:ext cx="889000" cy="28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27787</xdr:rowOff>
    </xdr:from>
    <xdr:to>
      <xdr:col>81</xdr:col>
      <xdr:colOff>101600</xdr:colOff>
      <xdr:row>78</xdr:row>
      <xdr:rowOff>129387</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5430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78</xdr:row>
      <xdr:rowOff>120514</xdr:rowOff>
    </xdr:from>
    <xdr:ext cx="469744"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5233728" y="1349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27381</xdr:rowOff>
    </xdr:from>
    <xdr:to>
      <xdr:col>76</xdr:col>
      <xdr:colOff>114300</xdr:colOff>
      <xdr:row>79</xdr:row>
      <xdr:rowOff>37134</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3703300" y="13571931"/>
          <a:ext cx="889000" cy="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36361</xdr:rowOff>
    </xdr:from>
    <xdr:to>
      <xdr:col>76</xdr:col>
      <xdr:colOff>165100</xdr:colOff>
      <xdr:row>78</xdr:row>
      <xdr:rowOff>137961</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4541500" y="1340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154488</xdr:rowOff>
    </xdr:from>
    <xdr:ext cx="469744"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4357428" y="1318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37134</xdr:rowOff>
    </xdr:from>
    <xdr:to>
      <xdr:col>71</xdr:col>
      <xdr:colOff>177800</xdr:colOff>
      <xdr:row>79</xdr:row>
      <xdr:rowOff>37173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2814300" y="13581684"/>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15633</xdr:rowOff>
    </xdr:from>
    <xdr:to>
      <xdr:col>72</xdr:col>
      <xdr:colOff>38100</xdr:colOff>
      <xdr:row>78</xdr:row>
      <xdr:rowOff>117233</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3652500" y="1338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133760</xdr:rowOff>
    </xdr:from>
    <xdr:ext cx="469744"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3468428" y="1316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20586</xdr:rowOff>
    </xdr:from>
    <xdr:to>
      <xdr:col>67</xdr:col>
      <xdr:colOff>101600</xdr:colOff>
      <xdr:row>78</xdr:row>
      <xdr:rowOff>122186</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2763500" y="1339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138713</xdr:rowOff>
    </xdr:from>
    <xdr:ext cx="469744"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2579428" y="1316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34607</xdr:rowOff>
    </xdr:from>
    <xdr:to>
      <xdr:col>85</xdr:col>
      <xdr:colOff>177800</xdr:colOff>
      <xdr:row>76</xdr:row>
      <xdr:rowOff>136207</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6268700" y="1306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57484</xdr:rowOff>
    </xdr:from>
    <xdr:ext cx="534377" cy="259045"/>
    <xdr:sp macro="" textlink="">
      <xdr:nvSpPr>
        <xdr:cNvPr id="639" name="災害復旧費該当値テキスト">
          <a:extLst>
            <a:ext uri="{FF2B5EF4-FFF2-40B4-BE49-F238E27FC236}">
              <a16:creationId xmlns:a16="http://schemas.microsoft.com/office/drawing/2014/main" id="{00000000-0008-0000-0700-00007F020000}"/>
            </a:ext>
          </a:extLst>
        </xdr:cNvPr>
        <xdr:cNvSpPr txBox="1"/>
      </xdr:nvSpPr>
      <xdr:spPr>
        <a:xfrm>
          <a:off x="16370300" y="12916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38227</xdr:rowOff>
    </xdr:from>
    <xdr:to>
      <xdr:col>81</xdr:col>
      <xdr:colOff>101600</xdr:colOff>
      <xdr:row>77</xdr:row>
      <xdr:rowOff>139827</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5430500" y="1323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75</xdr:row>
      <xdr:rowOff>156354</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33728" y="13015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148031</xdr:rowOff>
    </xdr:from>
    <xdr:to>
      <xdr:col>76</xdr:col>
      <xdr:colOff>165100</xdr:colOff>
      <xdr:row>79</xdr:row>
      <xdr:rowOff>78181</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4541500" y="1352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69308</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613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157784</xdr:rowOff>
    </xdr:from>
    <xdr:to>
      <xdr:col>72</xdr:col>
      <xdr:colOff>38100</xdr:colOff>
      <xdr:row>79</xdr:row>
      <xdr:rowOff>87934</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3652500" y="1353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79061</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4017" y="13623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157823</xdr:rowOff>
    </xdr:from>
    <xdr:to>
      <xdr:col>67</xdr:col>
      <xdr:colOff>101600</xdr:colOff>
      <xdr:row>79</xdr:row>
      <xdr:rowOff>87973</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2763500" y="1353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79100</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623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7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公債費グラフ枠">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4631</xdr:rowOff>
    </xdr:from>
    <xdr:to>
      <xdr:col>85</xdr:col>
      <xdr:colOff>126364</xdr:colOff>
      <xdr:row>98</xdr:row>
      <xdr:rowOff>151881</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6317595" y="15435131"/>
          <a:ext cx="1269" cy="1518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155708</xdr:rowOff>
    </xdr:from>
    <xdr:ext cx="534377" cy="259045"/>
    <xdr:sp macro="" textlink="">
      <xdr:nvSpPr>
        <xdr:cNvPr id="673" name="公債費最小値テキスト">
          <a:extLst>
            <a:ext uri="{FF2B5EF4-FFF2-40B4-BE49-F238E27FC236}">
              <a16:creationId xmlns:a16="http://schemas.microsoft.com/office/drawing/2014/main" id="{00000000-0008-0000-0700-0000A1020000}"/>
            </a:ext>
          </a:extLst>
        </xdr:cNvPr>
        <xdr:cNvSpPr txBox="1"/>
      </xdr:nvSpPr>
      <xdr:spPr>
        <a:xfrm>
          <a:off x="16370300" y="16957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151881</xdr:rowOff>
    </xdr:from>
    <xdr:to>
      <xdr:col>86</xdr:col>
      <xdr:colOff>25400</xdr:colOff>
      <xdr:row>98</xdr:row>
      <xdr:rowOff>151881</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6230600" y="16953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122758</xdr:rowOff>
    </xdr:from>
    <xdr:ext cx="534377" cy="259045"/>
    <xdr:sp macro="" textlink="">
      <xdr:nvSpPr>
        <xdr:cNvPr id="675" name="公債費最大値テキスト">
          <a:extLst>
            <a:ext uri="{FF2B5EF4-FFF2-40B4-BE49-F238E27FC236}">
              <a16:creationId xmlns:a16="http://schemas.microsoft.com/office/drawing/2014/main" id="{00000000-0008-0000-0700-0000A3020000}"/>
            </a:ext>
          </a:extLst>
        </xdr:cNvPr>
        <xdr:cNvSpPr txBox="1"/>
      </xdr:nvSpPr>
      <xdr:spPr>
        <a:xfrm>
          <a:off x="16370300" y="15210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4631</xdr:rowOff>
    </xdr:from>
    <xdr:to>
      <xdr:col>86</xdr:col>
      <xdr:colOff>25400</xdr:colOff>
      <xdr:row>90</xdr:row>
      <xdr:rowOff>4631</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5435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5251</xdr:rowOff>
    </xdr:from>
    <xdr:to>
      <xdr:col>85</xdr:col>
      <xdr:colOff>127000</xdr:colOff>
      <xdr:row>95</xdr:row>
      <xdr:rowOff>26217</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5481300" y="16293001"/>
          <a:ext cx="838200" cy="2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6748</xdr:rowOff>
    </xdr:from>
    <xdr:ext cx="534377" cy="259045"/>
    <xdr:sp macro="" textlink="">
      <xdr:nvSpPr>
        <xdr:cNvPr id="678" name="公債費平均値テキスト">
          <a:extLst>
            <a:ext uri="{FF2B5EF4-FFF2-40B4-BE49-F238E27FC236}">
              <a16:creationId xmlns:a16="http://schemas.microsoft.com/office/drawing/2014/main" id="{00000000-0008-0000-0700-0000A6020000}"/>
            </a:ext>
          </a:extLst>
        </xdr:cNvPr>
        <xdr:cNvSpPr txBox="1"/>
      </xdr:nvSpPr>
      <xdr:spPr>
        <a:xfrm>
          <a:off x="16370300" y="164659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28321</xdr:rowOff>
    </xdr:from>
    <xdr:to>
      <xdr:col>85</xdr:col>
      <xdr:colOff>177800</xdr:colOff>
      <xdr:row>96</xdr:row>
      <xdr:rowOff>129921</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6268700" y="1648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116122</xdr:rowOff>
    </xdr:from>
    <xdr:to>
      <xdr:col>81</xdr:col>
      <xdr:colOff>50800</xdr:colOff>
      <xdr:row>95</xdr:row>
      <xdr:rowOff>5251</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4592300" y="16232422"/>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19862</xdr:rowOff>
    </xdr:from>
    <xdr:to>
      <xdr:col>81</xdr:col>
      <xdr:colOff>101600</xdr:colOff>
      <xdr:row>96</xdr:row>
      <xdr:rowOff>121462</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5430500" y="16479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96</xdr:row>
      <xdr:rowOff>112589</xdr:rowOff>
    </xdr:from>
    <xdr:ext cx="534377"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5201411" y="16571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116122</xdr:rowOff>
    </xdr:from>
    <xdr:to>
      <xdr:col>76</xdr:col>
      <xdr:colOff>114300</xdr:colOff>
      <xdr:row>95</xdr:row>
      <xdr:rowOff>23930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3703300" y="16232422"/>
          <a:ext cx="889000" cy="7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160320</xdr:rowOff>
    </xdr:from>
    <xdr:to>
      <xdr:col>76</xdr:col>
      <xdr:colOff>165100</xdr:colOff>
      <xdr:row>96</xdr:row>
      <xdr:rowOff>90470</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4541500" y="164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81597</xdr:rowOff>
    </xdr:from>
    <xdr:ext cx="534377"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4325111" y="1654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23930</xdr:rowOff>
    </xdr:from>
    <xdr:to>
      <xdr:col>71</xdr:col>
      <xdr:colOff>177800</xdr:colOff>
      <xdr:row>95</xdr:row>
      <xdr:rowOff>36308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2814300" y="16311680"/>
          <a:ext cx="889000" cy="1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58300</xdr:rowOff>
    </xdr:from>
    <xdr:to>
      <xdr:col>72</xdr:col>
      <xdr:colOff>38100</xdr:colOff>
      <xdr:row>96</xdr:row>
      <xdr:rowOff>159900</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3652500" y="1651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151027</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3436111" y="1661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38021</xdr:rowOff>
    </xdr:from>
    <xdr:to>
      <xdr:col>67</xdr:col>
      <xdr:colOff>101600</xdr:colOff>
      <xdr:row>96</xdr:row>
      <xdr:rowOff>139621</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2763500" y="1649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130748</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547111" y="1658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146867</xdr:rowOff>
    </xdr:from>
    <xdr:to>
      <xdr:col>85</xdr:col>
      <xdr:colOff>177800</xdr:colOff>
      <xdr:row>95</xdr:row>
      <xdr:rowOff>77017</xdr:rowOff>
    </xdr:to>
    <xdr:sp macro="" textlink="">
      <xdr:nvSpPr>
        <xdr:cNvPr id="696" name="楕円 695">
          <a:extLst>
            <a:ext uri="{FF2B5EF4-FFF2-40B4-BE49-F238E27FC236}">
              <a16:creationId xmlns:a16="http://schemas.microsoft.com/office/drawing/2014/main" id="{00000000-0008-0000-0700-0000B8020000}"/>
            </a:ext>
          </a:extLst>
        </xdr:cNvPr>
        <xdr:cNvSpPr/>
      </xdr:nvSpPr>
      <xdr:spPr>
        <a:xfrm>
          <a:off x="16268700" y="162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169744</xdr:rowOff>
    </xdr:from>
    <xdr:ext cx="534377" cy="259045"/>
    <xdr:sp macro="" textlink="">
      <xdr:nvSpPr>
        <xdr:cNvPr id="697" name="公債費該当値テキスト">
          <a:extLst>
            <a:ext uri="{FF2B5EF4-FFF2-40B4-BE49-F238E27FC236}">
              <a16:creationId xmlns:a16="http://schemas.microsoft.com/office/drawing/2014/main" id="{00000000-0008-0000-0700-0000B9020000}"/>
            </a:ext>
          </a:extLst>
        </xdr:cNvPr>
        <xdr:cNvSpPr txBox="1"/>
      </xdr:nvSpPr>
      <xdr:spPr>
        <a:xfrm>
          <a:off x="16370300" y="1611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125901</xdr:rowOff>
    </xdr:from>
    <xdr:to>
      <xdr:col>81</xdr:col>
      <xdr:colOff>101600</xdr:colOff>
      <xdr:row>95</xdr:row>
      <xdr:rowOff>56051</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5430500" y="1624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93</xdr:row>
      <xdr:rowOff>72578</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01411" y="1601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65322</xdr:rowOff>
    </xdr:from>
    <xdr:to>
      <xdr:col>76</xdr:col>
      <xdr:colOff>165100</xdr:colOff>
      <xdr:row>94</xdr:row>
      <xdr:rowOff>166922</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4541500" y="1618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11999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595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144580</xdr:rowOff>
    </xdr:from>
    <xdr:to>
      <xdr:col>72</xdr:col>
      <xdr:colOff>38100</xdr:colOff>
      <xdr:row>95</xdr:row>
      <xdr:rowOff>74730</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3652500" y="1626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91257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036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156958</xdr:rowOff>
    </xdr:from>
    <xdr:to>
      <xdr:col>67</xdr:col>
      <xdr:colOff>101600</xdr:colOff>
      <xdr:row>95</xdr:row>
      <xdr:rowOff>87108</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2763500" y="1627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103635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04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7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諸支出金グラフ枠">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77978</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flipV="1">
          <a:off x="22159595" y="5392928"/>
          <a:ext cx="1269" cy="1261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162323</xdr:rowOff>
    </xdr:from>
    <xdr:ext cx="249299" cy="259045"/>
    <xdr:sp macro="" textlink="">
      <xdr:nvSpPr>
        <xdr:cNvPr id="726" name="諸支出金最小値テキスト">
          <a:extLst>
            <a:ext uri="{FF2B5EF4-FFF2-40B4-BE49-F238E27FC236}">
              <a16:creationId xmlns:a16="http://schemas.microsoft.com/office/drawing/2014/main" id="{00000000-0008-0000-0700-0000D6020000}"/>
            </a:ext>
          </a:extLst>
        </xdr:cNvPr>
        <xdr:cNvSpPr txBox="1"/>
      </xdr:nvSpPr>
      <xdr:spPr>
        <a:xfrm>
          <a:off x="22212300" y="6677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24655</xdr:rowOff>
    </xdr:from>
    <xdr:ext cx="378565" cy="259045"/>
    <xdr:sp macro="" textlink="">
      <xdr:nvSpPr>
        <xdr:cNvPr id="728" name="諸支出金最大値テキスト">
          <a:extLst>
            <a:ext uri="{FF2B5EF4-FFF2-40B4-BE49-F238E27FC236}">
              <a16:creationId xmlns:a16="http://schemas.microsoft.com/office/drawing/2014/main" id="{00000000-0008-0000-0700-0000D8020000}"/>
            </a:ext>
          </a:extLst>
        </xdr:cNvPr>
        <xdr:cNvSpPr txBox="1"/>
      </xdr:nvSpPr>
      <xdr:spPr>
        <a:xfrm>
          <a:off x="22212300" y="51681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77978</xdr:rowOff>
    </xdr:from>
    <xdr:to>
      <xdr:col>116</xdr:col>
      <xdr:colOff>152400</xdr:colOff>
      <xdr:row>31</xdr:row>
      <xdr:rowOff>77978</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2072600" y="5392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79773</xdr:rowOff>
    </xdr:from>
    <xdr:ext cx="249299" cy="259045"/>
    <xdr:sp macro="" textlink="">
      <xdr:nvSpPr>
        <xdr:cNvPr id="731" name="諸支出金平均値テキスト">
          <a:extLst>
            <a:ext uri="{FF2B5EF4-FFF2-40B4-BE49-F238E27FC236}">
              <a16:creationId xmlns:a16="http://schemas.microsoft.com/office/drawing/2014/main" id="{00000000-0008-0000-0700-0000DB020000}"/>
            </a:ext>
          </a:extLst>
        </xdr:cNvPr>
        <xdr:cNvSpPr txBox="1"/>
      </xdr:nvSpPr>
      <xdr:spPr>
        <a:xfrm>
          <a:off x="22212300" y="6423423"/>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56896</xdr:rowOff>
    </xdr:from>
    <xdr:to>
      <xdr:col>116</xdr:col>
      <xdr:colOff>114300</xdr:colOff>
      <xdr:row>38</xdr:row>
      <xdr:rowOff>158496</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21107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84328</xdr:rowOff>
    </xdr:from>
    <xdr:to>
      <xdr:col>112</xdr:col>
      <xdr:colOff>38100</xdr:colOff>
      <xdr:row>39</xdr:row>
      <xdr:rowOff>14478</xdr:rowOff>
    </xdr:to>
    <xdr:sp macro="" textlink="">
      <xdr:nvSpPr>
        <xdr:cNvPr id="734" name="フローチャート: 判断 733">
          <a:extLst>
            <a:ext uri="{FF2B5EF4-FFF2-40B4-BE49-F238E27FC236}">
              <a16:creationId xmlns:a16="http://schemas.microsoft.com/office/drawing/2014/main" id="{00000000-0008-0000-0700-0000DE020000}"/>
            </a:ext>
          </a:extLst>
        </xdr:cNvPr>
        <xdr:cNvSpPr/>
      </xdr:nvSpPr>
      <xdr:spPr>
        <a:xfrm>
          <a:off x="21272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37</xdr:row>
      <xdr:rowOff>31005</xdr:rowOff>
    </xdr:from>
    <xdr:ext cx="249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21185950" y="63746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56896</xdr:rowOff>
    </xdr:from>
    <xdr:to>
      <xdr:col>107</xdr:col>
      <xdr:colOff>101600</xdr:colOff>
      <xdr:row>38</xdr:row>
      <xdr:rowOff>158496</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203835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3573</xdr:rowOff>
    </xdr:from>
    <xdr:ext cx="249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20309650" y="63472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7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35323</xdr:rowOff>
    </xdr:from>
    <xdr:ext cx="249299" cy="259045"/>
    <xdr:sp macro="" textlink="">
      <xdr:nvSpPr>
        <xdr:cNvPr id="750" name="諸支出金該当値テキスト">
          <a:extLst>
            <a:ext uri="{FF2B5EF4-FFF2-40B4-BE49-F238E27FC236}">
              <a16:creationId xmlns:a16="http://schemas.microsoft.com/office/drawing/2014/main" id="{00000000-0008-0000-0700-0000EE020000}"/>
            </a:ext>
          </a:extLst>
        </xdr:cNvPr>
        <xdr:cNvSpPr txBox="1"/>
      </xdr:nvSpPr>
      <xdr:spPr>
        <a:xfrm>
          <a:off x="22212300" y="6550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7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859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1" name="前年度繰上充用金グラフ枠">
          <a:extLst>
            <a:ext uri="{FF2B5EF4-FFF2-40B4-BE49-F238E27FC236}">
              <a16:creationId xmlns:a16="http://schemas.microsoft.com/office/drawing/2014/main" id="{00000000-0008-0000-0700-00000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3" name="前年度繰上充用金最小値テキスト">
          <a:extLst>
            <a:ext uri="{FF2B5EF4-FFF2-40B4-BE49-F238E27FC236}">
              <a16:creationId xmlns:a16="http://schemas.microsoft.com/office/drawing/2014/main" id="{00000000-0008-0000-0700-00000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5" name="前年度繰上充用金最大値テキスト">
          <a:extLst>
            <a:ext uri="{FF2B5EF4-FFF2-40B4-BE49-F238E27FC236}">
              <a16:creationId xmlns:a16="http://schemas.microsoft.com/office/drawing/2014/main" id="{00000000-0008-0000-0700-00000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8" name="前年度繰上充用金平均値テキスト">
          <a:extLst>
            <a:ext uri="{FF2B5EF4-FFF2-40B4-BE49-F238E27FC236}">
              <a16:creationId xmlns:a16="http://schemas.microsoft.com/office/drawing/2014/main" id="{00000000-0008-0000-0700-00000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9" name="フローチャート: 判断 778">
          <a:extLst>
            <a:ext uri="{FF2B5EF4-FFF2-40B4-BE49-F238E27FC236}">
              <a16:creationId xmlns:a16="http://schemas.microsoft.com/office/drawing/2014/main" id="{00000000-0008-0000-0700-00000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1185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楕円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7" name="前年度繰上充用金該当値テキスト">
          <a:extLst>
            <a:ext uri="{FF2B5EF4-FFF2-40B4-BE49-F238E27FC236}">
              <a16:creationId xmlns:a16="http://schemas.microsoft.com/office/drawing/2014/main" id="{00000000-0008-0000-0700-00001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8" name="楕円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53</xdr:row>
      <xdr:rowOff>35577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0" name="楕円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6" name="正方形/長方形 805">
          <a:extLst>
            <a:ext uri="{FF2B5EF4-FFF2-40B4-BE49-F238E27FC236}">
              <a16:creationId xmlns:a16="http://schemas.microsoft.com/office/drawing/2014/main" id="{00000000-0008-0000-0700-00002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7" name="正方形/長方形 806">
          <a:extLst>
            <a:ext uri="{FF2B5EF4-FFF2-40B4-BE49-F238E27FC236}">
              <a16:creationId xmlns:a16="http://schemas.microsoft.com/office/drawing/2014/main" id="{00000000-0008-0000-0700-00002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主な構成項目である教育費は、平成２９年度に大きく減少している。これは、第４次分権一括法に基づき、小・中学校における教職員の給与負担を政令指定都市へ移譲した影響等によるものである。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について、高齢化の進展に伴う医療や介護に係る社会保障関係費の増の影響により増加傾向にあったものの、令和元年度は豪雨災害への対応に係る災害救助費及び災害救助基金積立金が減少したことにより、前年度に比べ住民一人当たり１，６６１円の減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一方で、災害復旧費が豪雨災害に係る公共災害土木復旧費や耕地災害復旧事業費の増などにより前年度に比べ住民一人当たり４，５９５円の増、警察費が警察本部庁舎整備事業費の増により前年度に比べ住民一人当たり３，３３８円の増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ゴシック" pitchFamily="49" charset="-128"/>
              <a:ea typeface="ＭＳ ゴシック" pitchFamily="49" charset="-128"/>
            </a:rPr>
            <a:t>　平成２８年度は、円高・原油安の影響による地方消費税の減収などにより、財政調整基金の取崩が増加しており、実質単年度収支はマイナスとなった。平成２９年度は、円安・原油高の影響による地方消費税の増収などにより、財政調整基金の取崩が減少しており、実質単年度収支は前年度に比べ改善した。平成３０年度は、豪雨災害からの復旧・復興を優先的に行ったことにより、財政調整基金の取崩が前年度より増加するとともに積み立てが減少し、実質単年度収支は前年度に比べ悪化した。令和元年度は、昨年度できなかった財政調整基金への収支改善分の積み立てを行ったため、実質単年度収支は前年度に比べ改善した。</a:t>
          </a:r>
        </a:p>
        <a:p>
          <a:r>
            <a:rPr kumimoji="1" lang="ja-JP" altLang="en-US" sz="900">
              <a:solidFill>
                <a:sysClr val="windowText" lastClr="000000"/>
              </a:solidFill>
              <a:latin typeface="ＭＳ ゴシック" pitchFamily="49" charset="-128"/>
              <a:ea typeface="ＭＳ ゴシック" pitchFamily="49" charset="-128"/>
            </a:rPr>
            <a:t>　財政調整基金残高は標準財政規模比５％を上回る水準で推移していたが、平成２８年度には取崩が増加したことなどから、下回ることとなった。令和元年度は、豪雨災害からの復旧・復興事業を最優先で実施したことや、警察本部庁舎の整備の本格化により約２９億円を取り崩したことから残高はさらに減少している。</a:t>
          </a:r>
          <a:endParaRPr kumimoji="1" lang="en-US" altLang="ja-JP" sz="900">
            <a:solidFill>
              <a:sysClr val="windowText" lastClr="000000"/>
            </a:solidFill>
            <a:latin typeface="ＭＳ ゴシック" pitchFamily="49" charset="-128"/>
            <a:ea typeface="ＭＳ ゴシック" pitchFamily="49" charset="-128"/>
          </a:endParaRPr>
        </a:p>
        <a:p>
          <a:r>
            <a:rPr kumimoji="1" lang="ja-JP" altLang="en-US" sz="900">
              <a:solidFill>
                <a:sysClr val="windowText" lastClr="000000"/>
              </a:solidFill>
              <a:latin typeface="ＭＳ ゴシック" pitchFamily="49" charset="-128"/>
              <a:ea typeface="ＭＳ ゴシック" pitchFamily="49" charset="-128"/>
            </a:rPr>
            <a:t>　今後も突発的な財政需要に備えるため、計画的な積立を行うこととしている。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いずれの会計においても、実質赤字額、資金不足額は生じていない。引き続き持続可能な財政運営・健全経営に努める。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7.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9"/>
  <sheetViews>
    <sheetView showGridLines="0" tabSelected="1" workbookViewId="0"/>
  </sheetViews>
  <sheetFormatPr defaultColWidth="0" defaultRowHeight="11" zeroHeight="1" x14ac:dyDescent="0.2"/>
  <cols>
    <col min="1" max="11" width="2.08984375" style="160" customWidth="1"/>
    <col min="12" max="12" width="2.26953125" style="160" customWidth="1"/>
    <col min="13" max="17" width="2.36328125" style="160" customWidth="1"/>
    <col min="18" max="119" width="2.08984375" style="160" customWidth="1"/>
    <col min="120" max="16384" width="0" style="160" hidden="1"/>
  </cols>
  <sheetData>
    <row r="1" spans="1:119" ht="33" customHeight="1" x14ac:dyDescent="0.2">
      <c r="A1" s="158"/>
      <c r="B1" s="396" t="s">
        <v>78</v>
      </c>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c r="AR1" s="396"/>
      <c r="AS1" s="396"/>
      <c r="AT1" s="396"/>
      <c r="AU1" s="396"/>
      <c r="AV1" s="396"/>
      <c r="AW1" s="396"/>
      <c r="AX1" s="396"/>
      <c r="AY1" s="396"/>
      <c r="AZ1" s="396"/>
      <c r="BA1" s="396"/>
      <c r="BB1" s="396"/>
      <c r="BC1" s="396"/>
      <c r="BD1" s="396"/>
      <c r="BE1" s="396"/>
      <c r="BF1" s="396"/>
      <c r="BG1" s="396"/>
      <c r="BH1" s="396"/>
      <c r="BI1" s="396"/>
      <c r="BJ1" s="396"/>
      <c r="BK1" s="396"/>
      <c r="BL1" s="396"/>
      <c r="BM1" s="396"/>
      <c r="BN1" s="396"/>
      <c r="BO1" s="396"/>
      <c r="BP1" s="396"/>
      <c r="BQ1" s="396"/>
      <c r="BR1" s="396"/>
      <c r="BS1" s="396"/>
      <c r="BT1" s="396"/>
      <c r="BU1" s="396"/>
      <c r="BV1" s="396"/>
      <c r="BW1" s="396"/>
      <c r="BX1" s="396"/>
      <c r="BY1" s="396"/>
      <c r="BZ1" s="396"/>
      <c r="CA1" s="396"/>
      <c r="CB1" s="396"/>
      <c r="CC1" s="396"/>
      <c r="CD1" s="396"/>
      <c r="CE1" s="396"/>
      <c r="CF1" s="396"/>
      <c r="CG1" s="396"/>
      <c r="CH1" s="396"/>
      <c r="CI1" s="396"/>
      <c r="CJ1" s="396"/>
      <c r="CK1" s="396"/>
      <c r="CL1" s="396"/>
      <c r="CM1" s="396"/>
      <c r="CN1" s="396"/>
      <c r="CO1" s="396"/>
      <c r="CP1" s="396"/>
      <c r="CQ1" s="396"/>
      <c r="CR1" s="396"/>
      <c r="CS1" s="396"/>
      <c r="CT1" s="396"/>
      <c r="CU1" s="396"/>
      <c r="CV1" s="396"/>
      <c r="CW1" s="396"/>
      <c r="CX1" s="396"/>
      <c r="CY1" s="396"/>
      <c r="CZ1" s="396"/>
      <c r="DA1" s="396"/>
      <c r="DB1" s="396"/>
      <c r="DC1" s="396"/>
      <c r="DD1" s="396"/>
      <c r="DE1" s="396"/>
      <c r="DF1" s="396"/>
      <c r="DG1" s="396"/>
      <c r="DH1" s="396"/>
      <c r="DI1" s="396"/>
      <c r="DJ1" s="159"/>
      <c r="DK1" s="159"/>
      <c r="DL1" s="159"/>
      <c r="DM1" s="159"/>
      <c r="DN1" s="159"/>
      <c r="DO1" s="159"/>
    </row>
    <row r="2" spans="1:119" ht="24" thickBot="1" x14ac:dyDescent="0.25">
      <c r="A2" s="158"/>
      <c r="B2" s="161" t="s">
        <v>79</v>
      </c>
      <c r="C2" s="162"/>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158"/>
      <c r="CC2" s="158"/>
      <c r="CD2" s="158"/>
      <c r="CE2" s="158"/>
      <c r="CF2" s="158"/>
      <c r="CG2" s="158"/>
      <c r="CH2" s="158"/>
      <c r="CI2" s="158"/>
      <c r="CJ2" s="158"/>
      <c r="CK2" s="158"/>
      <c r="CL2" s="158"/>
      <c r="CM2" s="158"/>
      <c r="CN2" s="158"/>
      <c r="CO2" s="158"/>
      <c r="CP2" s="158"/>
      <c r="CQ2" s="158"/>
      <c r="CR2" s="158"/>
      <c r="CS2" s="158"/>
      <c r="CT2" s="158"/>
      <c r="CU2" s="158"/>
      <c r="CV2" s="158"/>
      <c r="CW2" s="158"/>
      <c r="CX2" s="158"/>
      <c r="CY2" s="158"/>
      <c r="CZ2" s="158"/>
      <c r="DA2" s="158"/>
      <c r="DB2" s="158"/>
      <c r="DC2" s="158"/>
      <c r="DD2" s="158"/>
      <c r="DE2" s="158"/>
      <c r="DF2" s="158"/>
      <c r="DG2" s="158"/>
      <c r="DH2" s="158"/>
      <c r="DI2" s="158"/>
      <c r="DJ2" s="158"/>
      <c r="DK2" s="158"/>
      <c r="DL2" s="158"/>
      <c r="DM2" s="158"/>
      <c r="DN2" s="158"/>
      <c r="DO2" s="158"/>
    </row>
    <row r="3" spans="1:119" ht="18.75" customHeight="1" thickBot="1" x14ac:dyDescent="0.25">
      <c r="A3" s="159"/>
      <c r="B3" s="397" t="s">
        <v>80</v>
      </c>
      <c r="C3" s="398"/>
      <c r="D3" s="399"/>
      <c r="E3" s="399"/>
      <c r="F3" s="399"/>
      <c r="G3" s="399"/>
      <c r="H3" s="399"/>
      <c r="I3" s="399"/>
      <c r="J3" s="399"/>
      <c r="K3" s="399"/>
      <c r="L3" s="399" t="s">
        <v>81</v>
      </c>
      <c r="M3" s="399"/>
      <c r="N3" s="399"/>
      <c r="O3" s="399"/>
      <c r="P3" s="399"/>
      <c r="Q3" s="399"/>
      <c r="R3" s="403"/>
      <c r="S3" s="403"/>
      <c r="T3" s="403"/>
      <c r="U3" s="403"/>
      <c r="V3" s="404"/>
      <c r="W3" s="410" t="s">
        <v>82</v>
      </c>
      <c r="X3" s="411"/>
      <c r="Y3" s="411"/>
      <c r="Z3" s="411"/>
      <c r="AA3" s="411"/>
      <c r="AB3" s="411"/>
      <c r="AC3" s="411"/>
      <c r="AD3" s="411"/>
      <c r="AE3" s="411"/>
      <c r="AF3" s="411"/>
      <c r="AG3" s="411"/>
      <c r="AH3" s="411"/>
      <c r="AI3" s="411"/>
      <c r="AJ3" s="411"/>
      <c r="AK3" s="411"/>
      <c r="AL3" s="411"/>
      <c r="AM3" s="411"/>
      <c r="AN3" s="411"/>
      <c r="AO3" s="411"/>
      <c r="AP3" s="411"/>
      <c r="AQ3" s="411"/>
      <c r="AR3" s="411"/>
      <c r="AS3" s="411"/>
      <c r="AT3" s="411"/>
      <c r="AU3" s="411"/>
      <c r="AV3" s="411"/>
      <c r="AW3" s="411"/>
      <c r="AX3" s="411"/>
      <c r="AY3" s="412"/>
      <c r="AZ3" s="413" t="s">
        <v>1</v>
      </c>
      <c r="BA3" s="414"/>
      <c r="BB3" s="414"/>
      <c r="BC3" s="414"/>
      <c r="BD3" s="414"/>
      <c r="BE3" s="414"/>
      <c r="BF3" s="414"/>
      <c r="BG3" s="414"/>
      <c r="BH3" s="414"/>
      <c r="BI3" s="414"/>
      <c r="BJ3" s="414"/>
      <c r="BK3" s="414"/>
      <c r="BL3" s="414"/>
      <c r="BM3" s="415"/>
      <c r="BN3" s="416" t="s">
        <v>83</v>
      </c>
      <c r="BO3" s="417"/>
      <c r="BP3" s="417"/>
      <c r="BQ3" s="417"/>
      <c r="BR3" s="417"/>
      <c r="BS3" s="417"/>
      <c r="BT3" s="417"/>
      <c r="BU3" s="418"/>
      <c r="BV3" s="416" t="s">
        <v>84</v>
      </c>
      <c r="BW3" s="417"/>
      <c r="BX3" s="417"/>
      <c r="BY3" s="417"/>
      <c r="BZ3" s="417"/>
      <c r="CA3" s="417"/>
      <c r="CB3" s="417"/>
      <c r="CC3" s="418"/>
      <c r="CD3" s="413" t="s">
        <v>1</v>
      </c>
      <c r="CE3" s="414"/>
      <c r="CF3" s="414"/>
      <c r="CG3" s="414"/>
      <c r="CH3" s="414"/>
      <c r="CI3" s="414"/>
      <c r="CJ3" s="414"/>
      <c r="CK3" s="414"/>
      <c r="CL3" s="414"/>
      <c r="CM3" s="414"/>
      <c r="CN3" s="414"/>
      <c r="CO3" s="414"/>
      <c r="CP3" s="414"/>
      <c r="CQ3" s="414"/>
      <c r="CR3" s="414"/>
      <c r="CS3" s="415"/>
      <c r="CT3" s="416" t="s">
        <v>85</v>
      </c>
      <c r="CU3" s="417"/>
      <c r="CV3" s="417"/>
      <c r="CW3" s="417"/>
      <c r="CX3" s="417"/>
      <c r="CY3" s="417"/>
      <c r="CZ3" s="417"/>
      <c r="DA3" s="418"/>
      <c r="DB3" s="416" t="s">
        <v>86</v>
      </c>
      <c r="DC3" s="417"/>
      <c r="DD3" s="417"/>
      <c r="DE3" s="417"/>
      <c r="DF3" s="417"/>
      <c r="DG3" s="417"/>
      <c r="DH3" s="417"/>
      <c r="DI3" s="418"/>
      <c r="DJ3" s="158"/>
      <c r="DK3" s="158"/>
      <c r="DL3" s="158"/>
      <c r="DM3" s="158"/>
      <c r="DN3" s="158"/>
      <c r="DO3" s="158"/>
    </row>
    <row r="4" spans="1:119" ht="18.75" customHeight="1" x14ac:dyDescent="0.2">
      <c r="A4" s="159"/>
      <c r="B4" s="400"/>
      <c r="C4" s="401"/>
      <c r="D4" s="402"/>
      <c r="E4" s="402"/>
      <c r="F4" s="402"/>
      <c r="G4" s="402"/>
      <c r="H4" s="402"/>
      <c r="I4" s="402"/>
      <c r="J4" s="402"/>
      <c r="K4" s="402"/>
      <c r="L4" s="402"/>
      <c r="M4" s="402"/>
      <c r="N4" s="402"/>
      <c r="O4" s="402"/>
      <c r="P4" s="402"/>
      <c r="Q4" s="402"/>
      <c r="R4" s="405"/>
      <c r="S4" s="405"/>
      <c r="T4" s="405"/>
      <c r="U4" s="405"/>
      <c r="V4" s="406"/>
      <c r="W4" s="470" t="s">
        <v>87</v>
      </c>
      <c r="X4" s="471"/>
      <c r="Y4" s="472"/>
      <c r="Z4" s="479" t="s">
        <v>1</v>
      </c>
      <c r="AA4" s="457"/>
      <c r="AB4" s="457"/>
      <c r="AC4" s="457"/>
      <c r="AD4" s="457"/>
      <c r="AE4" s="457"/>
      <c r="AF4" s="457"/>
      <c r="AG4" s="457"/>
      <c r="AH4" s="458"/>
      <c r="AI4" s="479" t="s">
        <v>88</v>
      </c>
      <c r="AJ4" s="482"/>
      <c r="AK4" s="482"/>
      <c r="AL4" s="482"/>
      <c r="AM4" s="482"/>
      <c r="AN4" s="482"/>
      <c r="AO4" s="482"/>
      <c r="AP4" s="483"/>
      <c r="AQ4" s="487" t="s">
        <v>89</v>
      </c>
      <c r="AR4" s="488"/>
      <c r="AS4" s="482"/>
      <c r="AT4" s="482"/>
      <c r="AU4" s="482"/>
      <c r="AV4" s="482"/>
      <c r="AW4" s="482"/>
      <c r="AX4" s="482"/>
      <c r="AY4" s="489"/>
      <c r="AZ4" s="440" t="s">
        <v>90</v>
      </c>
      <c r="BA4" s="441"/>
      <c r="BB4" s="441"/>
      <c r="BC4" s="441"/>
      <c r="BD4" s="441"/>
      <c r="BE4" s="441"/>
      <c r="BF4" s="441"/>
      <c r="BG4" s="441"/>
      <c r="BH4" s="441"/>
      <c r="BI4" s="441"/>
      <c r="BJ4" s="441"/>
      <c r="BK4" s="441"/>
      <c r="BL4" s="441"/>
      <c r="BM4" s="442"/>
      <c r="BN4" s="419">
        <v>706739670</v>
      </c>
      <c r="BO4" s="420"/>
      <c r="BP4" s="420"/>
      <c r="BQ4" s="420"/>
      <c r="BR4" s="420"/>
      <c r="BS4" s="420"/>
      <c r="BT4" s="420"/>
      <c r="BU4" s="421"/>
      <c r="BV4" s="419">
        <v>688541705</v>
      </c>
      <c r="BW4" s="420"/>
      <c r="BX4" s="420"/>
      <c r="BY4" s="420"/>
      <c r="BZ4" s="420"/>
      <c r="CA4" s="420"/>
      <c r="CB4" s="420"/>
      <c r="CC4" s="421"/>
      <c r="CD4" s="422" t="s">
        <v>91</v>
      </c>
      <c r="CE4" s="423"/>
      <c r="CF4" s="423"/>
      <c r="CG4" s="423"/>
      <c r="CH4" s="423"/>
      <c r="CI4" s="423"/>
      <c r="CJ4" s="423"/>
      <c r="CK4" s="423"/>
      <c r="CL4" s="423"/>
      <c r="CM4" s="423"/>
      <c r="CN4" s="423"/>
      <c r="CO4" s="423"/>
      <c r="CP4" s="423"/>
      <c r="CQ4" s="423"/>
      <c r="CR4" s="423"/>
      <c r="CS4" s="424"/>
      <c r="CT4" s="425">
        <v>0.3</v>
      </c>
      <c r="CU4" s="426"/>
      <c r="CV4" s="426"/>
      <c r="CW4" s="426"/>
      <c r="CX4" s="426"/>
      <c r="CY4" s="426"/>
      <c r="CZ4" s="426"/>
      <c r="DA4" s="427"/>
      <c r="DB4" s="425">
        <v>0.3</v>
      </c>
      <c r="DC4" s="426"/>
      <c r="DD4" s="426"/>
      <c r="DE4" s="426"/>
      <c r="DF4" s="426"/>
      <c r="DG4" s="426"/>
      <c r="DH4" s="426"/>
      <c r="DI4" s="427"/>
      <c r="DJ4" s="158"/>
      <c r="DK4" s="158"/>
      <c r="DL4" s="158"/>
      <c r="DM4" s="158"/>
      <c r="DN4" s="158"/>
      <c r="DO4" s="158"/>
    </row>
    <row r="5" spans="1:119" ht="18.75" customHeight="1" thickBot="1" x14ac:dyDescent="0.25">
      <c r="A5" s="159"/>
      <c r="B5" s="400"/>
      <c r="C5" s="401"/>
      <c r="D5" s="402"/>
      <c r="E5" s="402"/>
      <c r="F5" s="402"/>
      <c r="G5" s="402"/>
      <c r="H5" s="402"/>
      <c r="I5" s="402"/>
      <c r="J5" s="402"/>
      <c r="K5" s="402"/>
      <c r="L5" s="407"/>
      <c r="M5" s="407"/>
      <c r="N5" s="407"/>
      <c r="O5" s="407"/>
      <c r="P5" s="407"/>
      <c r="Q5" s="407"/>
      <c r="R5" s="408"/>
      <c r="S5" s="408"/>
      <c r="T5" s="408"/>
      <c r="U5" s="408"/>
      <c r="V5" s="409"/>
      <c r="W5" s="473"/>
      <c r="X5" s="474"/>
      <c r="Y5" s="475"/>
      <c r="Z5" s="408"/>
      <c r="AA5" s="480"/>
      <c r="AB5" s="480"/>
      <c r="AC5" s="480"/>
      <c r="AD5" s="480"/>
      <c r="AE5" s="480"/>
      <c r="AF5" s="480"/>
      <c r="AG5" s="480"/>
      <c r="AH5" s="481"/>
      <c r="AI5" s="484"/>
      <c r="AJ5" s="485"/>
      <c r="AK5" s="485"/>
      <c r="AL5" s="485"/>
      <c r="AM5" s="485"/>
      <c r="AN5" s="485"/>
      <c r="AO5" s="485"/>
      <c r="AP5" s="486"/>
      <c r="AQ5" s="484"/>
      <c r="AR5" s="485"/>
      <c r="AS5" s="485"/>
      <c r="AT5" s="485"/>
      <c r="AU5" s="485"/>
      <c r="AV5" s="485"/>
      <c r="AW5" s="485"/>
      <c r="AX5" s="485"/>
      <c r="AY5" s="490"/>
      <c r="AZ5" s="428" t="s">
        <v>92</v>
      </c>
      <c r="BA5" s="429"/>
      <c r="BB5" s="429"/>
      <c r="BC5" s="429"/>
      <c r="BD5" s="429"/>
      <c r="BE5" s="429"/>
      <c r="BF5" s="429"/>
      <c r="BG5" s="429"/>
      <c r="BH5" s="429"/>
      <c r="BI5" s="429"/>
      <c r="BJ5" s="429"/>
      <c r="BK5" s="429"/>
      <c r="BL5" s="429"/>
      <c r="BM5" s="430"/>
      <c r="BN5" s="431">
        <v>698349477</v>
      </c>
      <c r="BO5" s="432"/>
      <c r="BP5" s="432"/>
      <c r="BQ5" s="432"/>
      <c r="BR5" s="432"/>
      <c r="BS5" s="432"/>
      <c r="BT5" s="432"/>
      <c r="BU5" s="433"/>
      <c r="BV5" s="431">
        <v>679466344</v>
      </c>
      <c r="BW5" s="432"/>
      <c r="BX5" s="432"/>
      <c r="BY5" s="432"/>
      <c r="BZ5" s="432"/>
      <c r="CA5" s="432"/>
      <c r="CB5" s="432"/>
      <c r="CC5" s="433"/>
      <c r="CD5" s="434" t="s">
        <v>93</v>
      </c>
      <c r="CE5" s="435"/>
      <c r="CF5" s="435"/>
      <c r="CG5" s="435"/>
      <c r="CH5" s="435"/>
      <c r="CI5" s="435"/>
      <c r="CJ5" s="435"/>
      <c r="CK5" s="435"/>
      <c r="CL5" s="435"/>
      <c r="CM5" s="435"/>
      <c r="CN5" s="435"/>
      <c r="CO5" s="435"/>
      <c r="CP5" s="435"/>
      <c r="CQ5" s="435"/>
      <c r="CR5" s="435"/>
      <c r="CS5" s="436"/>
      <c r="CT5" s="437">
        <v>98.4</v>
      </c>
      <c r="CU5" s="438"/>
      <c r="CV5" s="438"/>
      <c r="CW5" s="438"/>
      <c r="CX5" s="438"/>
      <c r="CY5" s="438"/>
      <c r="CZ5" s="438"/>
      <c r="DA5" s="439"/>
      <c r="DB5" s="437">
        <v>96.8</v>
      </c>
      <c r="DC5" s="438"/>
      <c r="DD5" s="438"/>
      <c r="DE5" s="438"/>
      <c r="DF5" s="438"/>
      <c r="DG5" s="438"/>
      <c r="DH5" s="438"/>
      <c r="DI5" s="439"/>
      <c r="DJ5" s="158"/>
      <c r="DK5" s="158"/>
      <c r="DL5" s="158"/>
      <c r="DM5" s="158"/>
      <c r="DN5" s="158"/>
      <c r="DO5" s="158"/>
    </row>
    <row r="6" spans="1:119" ht="18.75" customHeight="1" x14ac:dyDescent="0.2">
      <c r="A6" s="159"/>
      <c r="B6" s="416" t="s">
        <v>94</v>
      </c>
      <c r="C6" s="417"/>
      <c r="D6" s="417"/>
      <c r="E6" s="417"/>
      <c r="F6" s="417"/>
      <c r="G6" s="417"/>
      <c r="H6" s="417"/>
      <c r="I6" s="417"/>
      <c r="J6" s="417"/>
      <c r="K6" s="398"/>
      <c r="L6" s="399" t="s">
        <v>95</v>
      </c>
      <c r="M6" s="399"/>
      <c r="N6" s="399"/>
      <c r="O6" s="399"/>
      <c r="P6" s="399"/>
      <c r="Q6" s="399"/>
      <c r="R6" s="403"/>
      <c r="S6" s="403"/>
      <c r="T6" s="403"/>
      <c r="U6" s="403"/>
      <c r="V6" s="404"/>
      <c r="W6" s="473"/>
      <c r="X6" s="474"/>
      <c r="Y6" s="475"/>
      <c r="Z6" s="443" t="s">
        <v>96</v>
      </c>
      <c r="AA6" s="444"/>
      <c r="AB6" s="444"/>
      <c r="AC6" s="444"/>
      <c r="AD6" s="444"/>
      <c r="AE6" s="444"/>
      <c r="AF6" s="444"/>
      <c r="AG6" s="444"/>
      <c r="AH6" s="445"/>
      <c r="AI6" s="446">
        <v>1</v>
      </c>
      <c r="AJ6" s="447"/>
      <c r="AK6" s="447"/>
      <c r="AL6" s="447"/>
      <c r="AM6" s="447"/>
      <c r="AN6" s="447"/>
      <c r="AO6" s="447"/>
      <c r="AP6" s="448"/>
      <c r="AQ6" s="446">
        <v>10320</v>
      </c>
      <c r="AR6" s="447"/>
      <c r="AS6" s="447"/>
      <c r="AT6" s="447"/>
      <c r="AU6" s="447"/>
      <c r="AV6" s="447"/>
      <c r="AW6" s="447"/>
      <c r="AX6" s="447"/>
      <c r="AY6" s="449"/>
      <c r="AZ6" s="428" t="s">
        <v>97</v>
      </c>
      <c r="BA6" s="429"/>
      <c r="BB6" s="429"/>
      <c r="BC6" s="429"/>
      <c r="BD6" s="429"/>
      <c r="BE6" s="429"/>
      <c r="BF6" s="429"/>
      <c r="BG6" s="429"/>
      <c r="BH6" s="429"/>
      <c r="BI6" s="429"/>
      <c r="BJ6" s="429"/>
      <c r="BK6" s="429"/>
      <c r="BL6" s="429"/>
      <c r="BM6" s="430"/>
      <c r="BN6" s="431">
        <v>8390193</v>
      </c>
      <c r="BO6" s="432"/>
      <c r="BP6" s="432"/>
      <c r="BQ6" s="432"/>
      <c r="BR6" s="432"/>
      <c r="BS6" s="432"/>
      <c r="BT6" s="432"/>
      <c r="BU6" s="433"/>
      <c r="BV6" s="431">
        <v>9075361</v>
      </c>
      <c r="BW6" s="432"/>
      <c r="BX6" s="432"/>
      <c r="BY6" s="432"/>
      <c r="BZ6" s="432"/>
      <c r="CA6" s="432"/>
      <c r="CB6" s="432"/>
      <c r="CC6" s="433"/>
      <c r="CD6" s="434" t="s">
        <v>98</v>
      </c>
      <c r="CE6" s="435"/>
      <c r="CF6" s="435"/>
      <c r="CG6" s="435"/>
      <c r="CH6" s="435"/>
      <c r="CI6" s="435"/>
      <c r="CJ6" s="435"/>
      <c r="CK6" s="435"/>
      <c r="CL6" s="435"/>
      <c r="CM6" s="435"/>
      <c r="CN6" s="435"/>
      <c r="CO6" s="435"/>
      <c r="CP6" s="435"/>
      <c r="CQ6" s="435"/>
      <c r="CR6" s="435"/>
      <c r="CS6" s="436"/>
      <c r="CT6" s="453">
        <v>105.9</v>
      </c>
      <c r="CU6" s="454"/>
      <c r="CV6" s="454"/>
      <c r="CW6" s="454"/>
      <c r="CX6" s="454"/>
      <c r="CY6" s="454"/>
      <c r="CZ6" s="454"/>
      <c r="DA6" s="455"/>
      <c r="DB6" s="453">
        <v>106</v>
      </c>
      <c r="DC6" s="454"/>
      <c r="DD6" s="454"/>
      <c r="DE6" s="454"/>
      <c r="DF6" s="454"/>
      <c r="DG6" s="454"/>
      <c r="DH6" s="454"/>
      <c r="DI6" s="455"/>
      <c r="DJ6" s="158"/>
      <c r="DK6" s="158"/>
      <c r="DL6" s="158"/>
      <c r="DM6" s="158"/>
      <c r="DN6" s="158"/>
      <c r="DO6" s="158"/>
    </row>
    <row r="7" spans="1:119" ht="18.75" customHeight="1" x14ac:dyDescent="0.2">
      <c r="A7" s="159"/>
      <c r="B7" s="459"/>
      <c r="C7" s="460"/>
      <c r="D7" s="460"/>
      <c r="E7" s="460"/>
      <c r="F7" s="460"/>
      <c r="G7" s="460"/>
      <c r="H7" s="460"/>
      <c r="I7" s="460"/>
      <c r="J7" s="460"/>
      <c r="K7" s="401"/>
      <c r="L7" s="402"/>
      <c r="M7" s="402"/>
      <c r="N7" s="402"/>
      <c r="O7" s="402"/>
      <c r="P7" s="402"/>
      <c r="Q7" s="402"/>
      <c r="R7" s="405"/>
      <c r="S7" s="405"/>
      <c r="T7" s="405"/>
      <c r="U7" s="405"/>
      <c r="V7" s="406"/>
      <c r="W7" s="473"/>
      <c r="X7" s="474"/>
      <c r="Y7" s="475"/>
      <c r="Z7" s="443" t="s">
        <v>99</v>
      </c>
      <c r="AA7" s="444"/>
      <c r="AB7" s="444"/>
      <c r="AC7" s="444"/>
      <c r="AD7" s="444"/>
      <c r="AE7" s="444"/>
      <c r="AF7" s="444"/>
      <c r="AG7" s="444"/>
      <c r="AH7" s="445"/>
      <c r="AI7" s="446">
        <v>3</v>
      </c>
      <c r="AJ7" s="447"/>
      <c r="AK7" s="447"/>
      <c r="AL7" s="447"/>
      <c r="AM7" s="447"/>
      <c r="AN7" s="447"/>
      <c r="AO7" s="447"/>
      <c r="AP7" s="448"/>
      <c r="AQ7" s="446">
        <v>9180</v>
      </c>
      <c r="AR7" s="447"/>
      <c r="AS7" s="447"/>
      <c r="AT7" s="447"/>
      <c r="AU7" s="447"/>
      <c r="AV7" s="447"/>
      <c r="AW7" s="447"/>
      <c r="AX7" s="447"/>
      <c r="AY7" s="449"/>
      <c r="AZ7" s="428" t="s">
        <v>100</v>
      </c>
      <c r="BA7" s="429"/>
      <c r="BB7" s="429"/>
      <c r="BC7" s="429"/>
      <c r="BD7" s="429"/>
      <c r="BE7" s="429"/>
      <c r="BF7" s="429"/>
      <c r="BG7" s="429"/>
      <c r="BH7" s="429"/>
      <c r="BI7" s="429"/>
      <c r="BJ7" s="429"/>
      <c r="BK7" s="429"/>
      <c r="BL7" s="429"/>
      <c r="BM7" s="430"/>
      <c r="BN7" s="431">
        <v>7219768</v>
      </c>
      <c r="BO7" s="432"/>
      <c r="BP7" s="432"/>
      <c r="BQ7" s="432"/>
      <c r="BR7" s="432"/>
      <c r="BS7" s="432"/>
      <c r="BT7" s="432"/>
      <c r="BU7" s="433"/>
      <c r="BV7" s="431">
        <v>7646124</v>
      </c>
      <c r="BW7" s="432"/>
      <c r="BX7" s="432"/>
      <c r="BY7" s="432"/>
      <c r="BZ7" s="432"/>
      <c r="CA7" s="432"/>
      <c r="CB7" s="432"/>
      <c r="CC7" s="433"/>
      <c r="CD7" s="434" t="s">
        <v>101</v>
      </c>
      <c r="CE7" s="435"/>
      <c r="CF7" s="435"/>
      <c r="CG7" s="435"/>
      <c r="CH7" s="435"/>
      <c r="CI7" s="435"/>
      <c r="CJ7" s="435"/>
      <c r="CK7" s="435"/>
      <c r="CL7" s="435"/>
      <c r="CM7" s="435"/>
      <c r="CN7" s="435"/>
      <c r="CO7" s="435"/>
      <c r="CP7" s="435"/>
      <c r="CQ7" s="435"/>
      <c r="CR7" s="435"/>
      <c r="CS7" s="436"/>
      <c r="CT7" s="431">
        <v>415428307</v>
      </c>
      <c r="CU7" s="432"/>
      <c r="CV7" s="432"/>
      <c r="CW7" s="432"/>
      <c r="CX7" s="432"/>
      <c r="CY7" s="432"/>
      <c r="CZ7" s="432"/>
      <c r="DA7" s="433"/>
      <c r="DB7" s="431">
        <v>414574139</v>
      </c>
      <c r="DC7" s="432"/>
      <c r="DD7" s="432"/>
      <c r="DE7" s="432"/>
      <c r="DF7" s="432"/>
      <c r="DG7" s="432"/>
      <c r="DH7" s="432"/>
      <c r="DI7" s="433"/>
      <c r="DJ7" s="158"/>
      <c r="DK7" s="158"/>
      <c r="DL7" s="158"/>
      <c r="DM7" s="158"/>
      <c r="DN7" s="158"/>
      <c r="DO7" s="158"/>
    </row>
    <row r="8" spans="1:119" ht="18.75" customHeight="1" thickBot="1" x14ac:dyDescent="0.25">
      <c r="A8" s="159"/>
      <c r="B8" s="461"/>
      <c r="C8" s="462"/>
      <c r="D8" s="462"/>
      <c r="E8" s="462"/>
      <c r="F8" s="462"/>
      <c r="G8" s="462"/>
      <c r="H8" s="462"/>
      <c r="I8" s="462"/>
      <c r="J8" s="462"/>
      <c r="K8" s="463"/>
      <c r="L8" s="407"/>
      <c r="M8" s="407"/>
      <c r="N8" s="407"/>
      <c r="O8" s="407"/>
      <c r="P8" s="407"/>
      <c r="Q8" s="407"/>
      <c r="R8" s="408"/>
      <c r="S8" s="408"/>
      <c r="T8" s="408"/>
      <c r="U8" s="408"/>
      <c r="V8" s="409"/>
      <c r="W8" s="473"/>
      <c r="X8" s="474"/>
      <c r="Y8" s="475"/>
      <c r="Z8" s="443" t="s">
        <v>102</v>
      </c>
      <c r="AA8" s="444"/>
      <c r="AB8" s="444"/>
      <c r="AC8" s="444"/>
      <c r="AD8" s="444"/>
      <c r="AE8" s="444"/>
      <c r="AF8" s="444"/>
      <c r="AG8" s="444"/>
      <c r="AH8" s="445"/>
      <c r="AI8" s="446">
        <v>1</v>
      </c>
      <c r="AJ8" s="447"/>
      <c r="AK8" s="447"/>
      <c r="AL8" s="447"/>
      <c r="AM8" s="447"/>
      <c r="AN8" s="447"/>
      <c r="AO8" s="447"/>
      <c r="AP8" s="448"/>
      <c r="AQ8" s="446">
        <v>8455</v>
      </c>
      <c r="AR8" s="447"/>
      <c r="AS8" s="447"/>
      <c r="AT8" s="447"/>
      <c r="AU8" s="447"/>
      <c r="AV8" s="447"/>
      <c r="AW8" s="447"/>
      <c r="AX8" s="447"/>
      <c r="AY8" s="449"/>
      <c r="AZ8" s="428" t="s">
        <v>103</v>
      </c>
      <c r="BA8" s="429"/>
      <c r="BB8" s="429"/>
      <c r="BC8" s="429"/>
      <c r="BD8" s="429"/>
      <c r="BE8" s="429"/>
      <c r="BF8" s="429"/>
      <c r="BG8" s="429"/>
      <c r="BH8" s="429"/>
      <c r="BI8" s="429"/>
      <c r="BJ8" s="429"/>
      <c r="BK8" s="429"/>
      <c r="BL8" s="429"/>
      <c r="BM8" s="430"/>
      <c r="BN8" s="431">
        <v>1170425</v>
      </c>
      <c r="BO8" s="432"/>
      <c r="BP8" s="432"/>
      <c r="BQ8" s="432"/>
      <c r="BR8" s="432"/>
      <c r="BS8" s="432"/>
      <c r="BT8" s="432"/>
      <c r="BU8" s="433"/>
      <c r="BV8" s="431">
        <v>1429237</v>
      </c>
      <c r="BW8" s="432"/>
      <c r="BX8" s="432"/>
      <c r="BY8" s="432"/>
      <c r="BZ8" s="432"/>
      <c r="CA8" s="432"/>
      <c r="CB8" s="432"/>
      <c r="CC8" s="433"/>
      <c r="CD8" s="434" t="s">
        <v>104</v>
      </c>
      <c r="CE8" s="435"/>
      <c r="CF8" s="435"/>
      <c r="CG8" s="435"/>
      <c r="CH8" s="435"/>
      <c r="CI8" s="435"/>
      <c r="CJ8" s="435"/>
      <c r="CK8" s="435"/>
      <c r="CL8" s="435"/>
      <c r="CM8" s="435"/>
      <c r="CN8" s="435"/>
      <c r="CO8" s="435"/>
      <c r="CP8" s="435"/>
      <c r="CQ8" s="435"/>
      <c r="CR8" s="435"/>
      <c r="CS8" s="436"/>
      <c r="CT8" s="450">
        <v>0.53017000000000003</v>
      </c>
      <c r="CU8" s="451"/>
      <c r="CV8" s="451"/>
      <c r="CW8" s="451"/>
      <c r="CX8" s="451"/>
      <c r="CY8" s="451"/>
      <c r="CZ8" s="451"/>
      <c r="DA8" s="452"/>
      <c r="DB8" s="450">
        <v>0.52817000000000003</v>
      </c>
      <c r="DC8" s="451"/>
      <c r="DD8" s="451"/>
      <c r="DE8" s="451"/>
      <c r="DF8" s="451"/>
      <c r="DG8" s="451"/>
      <c r="DH8" s="451"/>
      <c r="DI8" s="452"/>
      <c r="DJ8" s="158"/>
      <c r="DK8" s="158"/>
      <c r="DL8" s="158"/>
      <c r="DM8" s="158"/>
      <c r="DN8" s="158"/>
      <c r="DO8" s="158"/>
    </row>
    <row r="9" spans="1:119" ht="18.75" customHeight="1" thickBot="1" x14ac:dyDescent="0.25">
      <c r="A9" s="159"/>
      <c r="B9" s="456" t="s">
        <v>105</v>
      </c>
      <c r="C9" s="457"/>
      <c r="D9" s="457"/>
      <c r="E9" s="457"/>
      <c r="F9" s="457"/>
      <c r="G9" s="457"/>
      <c r="H9" s="457"/>
      <c r="I9" s="457"/>
      <c r="J9" s="457"/>
      <c r="K9" s="458"/>
      <c r="L9" s="464" t="s">
        <v>106</v>
      </c>
      <c r="M9" s="465"/>
      <c r="N9" s="465"/>
      <c r="O9" s="465"/>
      <c r="P9" s="465"/>
      <c r="Q9" s="466"/>
      <c r="R9" s="467">
        <v>1921525</v>
      </c>
      <c r="S9" s="468"/>
      <c r="T9" s="468"/>
      <c r="U9" s="468"/>
      <c r="V9" s="469"/>
      <c r="W9" s="473"/>
      <c r="X9" s="474"/>
      <c r="Y9" s="475"/>
      <c r="Z9" s="443" t="s">
        <v>107</v>
      </c>
      <c r="AA9" s="444"/>
      <c r="AB9" s="444"/>
      <c r="AC9" s="444"/>
      <c r="AD9" s="444"/>
      <c r="AE9" s="444"/>
      <c r="AF9" s="444"/>
      <c r="AG9" s="444"/>
      <c r="AH9" s="445"/>
      <c r="AI9" s="446">
        <v>1</v>
      </c>
      <c r="AJ9" s="447"/>
      <c r="AK9" s="447"/>
      <c r="AL9" s="447"/>
      <c r="AM9" s="447"/>
      <c r="AN9" s="447"/>
      <c r="AO9" s="447"/>
      <c r="AP9" s="448"/>
      <c r="AQ9" s="446">
        <v>10000</v>
      </c>
      <c r="AR9" s="447"/>
      <c r="AS9" s="447"/>
      <c r="AT9" s="447"/>
      <c r="AU9" s="447"/>
      <c r="AV9" s="447"/>
      <c r="AW9" s="447"/>
      <c r="AX9" s="447"/>
      <c r="AY9" s="449"/>
      <c r="AZ9" s="428" t="s">
        <v>108</v>
      </c>
      <c r="BA9" s="429"/>
      <c r="BB9" s="429"/>
      <c r="BC9" s="429"/>
      <c r="BD9" s="429"/>
      <c r="BE9" s="429"/>
      <c r="BF9" s="429"/>
      <c r="BG9" s="429"/>
      <c r="BH9" s="429"/>
      <c r="BI9" s="429"/>
      <c r="BJ9" s="429"/>
      <c r="BK9" s="429"/>
      <c r="BL9" s="429"/>
      <c r="BM9" s="430"/>
      <c r="BN9" s="431">
        <v>-258812</v>
      </c>
      <c r="BO9" s="432"/>
      <c r="BP9" s="432"/>
      <c r="BQ9" s="432"/>
      <c r="BR9" s="432"/>
      <c r="BS9" s="432"/>
      <c r="BT9" s="432"/>
      <c r="BU9" s="433"/>
      <c r="BV9" s="431">
        <v>-223219</v>
      </c>
      <c r="BW9" s="432"/>
      <c r="BX9" s="432"/>
      <c r="BY9" s="432"/>
      <c r="BZ9" s="432"/>
      <c r="CA9" s="432"/>
      <c r="CB9" s="432"/>
      <c r="CC9" s="433"/>
      <c r="CD9" s="497" t="s">
        <v>109</v>
      </c>
      <c r="CE9" s="498"/>
      <c r="CF9" s="498"/>
      <c r="CG9" s="498"/>
      <c r="CH9" s="498"/>
      <c r="CI9" s="498"/>
      <c r="CJ9" s="498"/>
      <c r="CK9" s="498"/>
      <c r="CL9" s="498"/>
      <c r="CM9" s="498"/>
      <c r="CN9" s="498"/>
      <c r="CO9" s="498"/>
      <c r="CP9" s="498"/>
      <c r="CQ9" s="498"/>
      <c r="CR9" s="498"/>
      <c r="CS9" s="499"/>
      <c r="CT9" s="437">
        <v>20.7</v>
      </c>
      <c r="CU9" s="438"/>
      <c r="CV9" s="438"/>
      <c r="CW9" s="438"/>
      <c r="CX9" s="438"/>
      <c r="CY9" s="438"/>
      <c r="CZ9" s="438"/>
      <c r="DA9" s="439"/>
      <c r="DB9" s="437">
        <v>20.399999999999999</v>
      </c>
      <c r="DC9" s="438"/>
      <c r="DD9" s="438"/>
      <c r="DE9" s="438"/>
      <c r="DF9" s="438"/>
      <c r="DG9" s="438"/>
      <c r="DH9" s="438"/>
      <c r="DI9" s="439"/>
      <c r="DJ9" s="158"/>
      <c r="DK9" s="158"/>
      <c r="DL9" s="158"/>
      <c r="DM9" s="158"/>
      <c r="DN9" s="158"/>
      <c r="DO9" s="158"/>
    </row>
    <row r="10" spans="1:119" ht="18.75" customHeight="1" x14ac:dyDescent="0.2">
      <c r="A10" s="159"/>
      <c r="B10" s="459"/>
      <c r="C10" s="460"/>
      <c r="D10" s="460"/>
      <c r="E10" s="460"/>
      <c r="F10" s="460"/>
      <c r="G10" s="460"/>
      <c r="H10" s="460"/>
      <c r="I10" s="460"/>
      <c r="J10" s="460"/>
      <c r="K10" s="401"/>
      <c r="L10" s="500" t="s">
        <v>110</v>
      </c>
      <c r="M10" s="501"/>
      <c r="N10" s="501"/>
      <c r="O10" s="501"/>
      <c r="P10" s="501"/>
      <c r="Q10" s="502"/>
      <c r="R10" s="446">
        <v>1945276</v>
      </c>
      <c r="S10" s="447"/>
      <c r="T10" s="447"/>
      <c r="U10" s="447"/>
      <c r="V10" s="449"/>
      <c r="W10" s="473"/>
      <c r="X10" s="474"/>
      <c r="Y10" s="475"/>
      <c r="Z10" s="443" t="s">
        <v>111</v>
      </c>
      <c r="AA10" s="444"/>
      <c r="AB10" s="444"/>
      <c r="AC10" s="444"/>
      <c r="AD10" s="444"/>
      <c r="AE10" s="444"/>
      <c r="AF10" s="444"/>
      <c r="AG10" s="444"/>
      <c r="AH10" s="445"/>
      <c r="AI10" s="446">
        <v>1</v>
      </c>
      <c r="AJ10" s="447"/>
      <c r="AK10" s="447"/>
      <c r="AL10" s="447"/>
      <c r="AM10" s="447"/>
      <c r="AN10" s="447"/>
      <c r="AO10" s="447"/>
      <c r="AP10" s="448"/>
      <c r="AQ10" s="446">
        <v>9000</v>
      </c>
      <c r="AR10" s="447"/>
      <c r="AS10" s="447"/>
      <c r="AT10" s="447"/>
      <c r="AU10" s="447"/>
      <c r="AV10" s="447"/>
      <c r="AW10" s="447"/>
      <c r="AX10" s="447"/>
      <c r="AY10" s="449"/>
      <c r="AZ10" s="428" t="s">
        <v>112</v>
      </c>
      <c r="BA10" s="429"/>
      <c r="BB10" s="429"/>
      <c r="BC10" s="429"/>
      <c r="BD10" s="429"/>
      <c r="BE10" s="429"/>
      <c r="BF10" s="429"/>
      <c r="BG10" s="429"/>
      <c r="BH10" s="429"/>
      <c r="BI10" s="429"/>
      <c r="BJ10" s="429"/>
      <c r="BK10" s="429"/>
      <c r="BL10" s="429"/>
      <c r="BM10" s="430"/>
      <c r="BN10" s="431">
        <v>1003906</v>
      </c>
      <c r="BO10" s="432"/>
      <c r="BP10" s="432"/>
      <c r="BQ10" s="432"/>
      <c r="BR10" s="432"/>
      <c r="BS10" s="432"/>
      <c r="BT10" s="432"/>
      <c r="BU10" s="433"/>
      <c r="BV10" s="431">
        <v>326733</v>
      </c>
      <c r="BW10" s="432"/>
      <c r="BX10" s="432"/>
      <c r="BY10" s="432"/>
      <c r="BZ10" s="432"/>
      <c r="CA10" s="432"/>
      <c r="CB10" s="432"/>
      <c r="CC10" s="433"/>
      <c r="CD10" s="422" t="s">
        <v>113</v>
      </c>
      <c r="CE10" s="423"/>
      <c r="CF10" s="423"/>
      <c r="CG10" s="423"/>
      <c r="CH10" s="423"/>
      <c r="CI10" s="423"/>
      <c r="CJ10" s="423"/>
      <c r="CK10" s="423"/>
      <c r="CL10" s="423"/>
      <c r="CM10" s="423"/>
      <c r="CN10" s="423"/>
      <c r="CO10" s="423"/>
      <c r="CP10" s="423"/>
      <c r="CQ10" s="423"/>
      <c r="CR10" s="423"/>
      <c r="CS10" s="424"/>
      <c r="CT10" s="163"/>
      <c r="CU10" s="164"/>
      <c r="CV10" s="164"/>
      <c r="CW10" s="164"/>
      <c r="CX10" s="164"/>
      <c r="CY10" s="164"/>
      <c r="CZ10" s="164"/>
      <c r="DA10" s="165"/>
      <c r="DB10" s="163"/>
      <c r="DC10" s="164"/>
      <c r="DD10" s="164"/>
      <c r="DE10" s="164"/>
      <c r="DF10" s="164"/>
      <c r="DG10" s="164"/>
      <c r="DH10" s="164"/>
      <c r="DI10" s="165"/>
      <c r="DJ10" s="158"/>
      <c r="DK10" s="158"/>
      <c r="DL10" s="158"/>
      <c r="DM10" s="158"/>
      <c r="DN10" s="158"/>
      <c r="DO10" s="158"/>
    </row>
    <row r="11" spans="1:119" ht="18.75" customHeight="1" thickBot="1" x14ac:dyDescent="0.25">
      <c r="A11" s="159"/>
      <c r="B11" s="461"/>
      <c r="C11" s="462"/>
      <c r="D11" s="462"/>
      <c r="E11" s="462"/>
      <c r="F11" s="462"/>
      <c r="G11" s="462"/>
      <c r="H11" s="462"/>
      <c r="I11" s="462"/>
      <c r="J11" s="462"/>
      <c r="K11" s="463"/>
      <c r="L11" s="491" t="s">
        <v>114</v>
      </c>
      <c r="M11" s="492"/>
      <c r="N11" s="492"/>
      <c r="O11" s="492"/>
      <c r="P11" s="492"/>
      <c r="Q11" s="493"/>
      <c r="R11" s="494" t="s">
        <v>115</v>
      </c>
      <c r="S11" s="495"/>
      <c r="T11" s="495"/>
      <c r="U11" s="495"/>
      <c r="V11" s="496"/>
      <c r="W11" s="476"/>
      <c r="X11" s="477"/>
      <c r="Y11" s="478"/>
      <c r="Z11" s="443" t="s">
        <v>116</v>
      </c>
      <c r="AA11" s="444"/>
      <c r="AB11" s="444"/>
      <c r="AC11" s="444"/>
      <c r="AD11" s="444"/>
      <c r="AE11" s="444"/>
      <c r="AF11" s="444"/>
      <c r="AG11" s="444"/>
      <c r="AH11" s="445"/>
      <c r="AI11" s="446">
        <v>53</v>
      </c>
      <c r="AJ11" s="447"/>
      <c r="AK11" s="447"/>
      <c r="AL11" s="447"/>
      <c r="AM11" s="447"/>
      <c r="AN11" s="447"/>
      <c r="AO11" s="447"/>
      <c r="AP11" s="448"/>
      <c r="AQ11" s="446">
        <v>8400</v>
      </c>
      <c r="AR11" s="447"/>
      <c r="AS11" s="447"/>
      <c r="AT11" s="447"/>
      <c r="AU11" s="447"/>
      <c r="AV11" s="447"/>
      <c r="AW11" s="447"/>
      <c r="AX11" s="447"/>
      <c r="AY11" s="449"/>
      <c r="AZ11" s="428" t="s">
        <v>117</v>
      </c>
      <c r="BA11" s="429"/>
      <c r="BB11" s="429"/>
      <c r="BC11" s="429"/>
      <c r="BD11" s="429"/>
      <c r="BE11" s="429"/>
      <c r="BF11" s="429"/>
      <c r="BG11" s="429"/>
      <c r="BH11" s="429"/>
      <c r="BI11" s="429"/>
      <c r="BJ11" s="429"/>
      <c r="BK11" s="429"/>
      <c r="BL11" s="429"/>
      <c r="BM11" s="430"/>
      <c r="BN11" s="431">
        <v>0</v>
      </c>
      <c r="BO11" s="432"/>
      <c r="BP11" s="432"/>
      <c r="BQ11" s="432"/>
      <c r="BR11" s="432"/>
      <c r="BS11" s="432"/>
      <c r="BT11" s="432"/>
      <c r="BU11" s="433"/>
      <c r="BV11" s="431">
        <v>0</v>
      </c>
      <c r="BW11" s="432"/>
      <c r="BX11" s="432"/>
      <c r="BY11" s="432"/>
      <c r="BZ11" s="432"/>
      <c r="CA11" s="432"/>
      <c r="CB11" s="432"/>
      <c r="CC11" s="433"/>
      <c r="CD11" s="434" t="s">
        <v>118</v>
      </c>
      <c r="CE11" s="435"/>
      <c r="CF11" s="435"/>
      <c r="CG11" s="435"/>
      <c r="CH11" s="435"/>
      <c r="CI11" s="435"/>
      <c r="CJ11" s="435"/>
      <c r="CK11" s="435"/>
      <c r="CL11" s="435"/>
      <c r="CM11" s="435"/>
      <c r="CN11" s="435"/>
      <c r="CO11" s="435"/>
      <c r="CP11" s="435"/>
      <c r="CQ11" s="435"/>
      <c r="CR11" s="435"/>
      <c r="CS11" s="436"/>
      <c r="CT11" s="503" t="s">
        <v>119</v>
      </c>
      <c r="CU11" s="504"/>
      <c r="CV11" s="504"/>
      <c r="CW11" s="504"/>
      <c r="CX11" s="504"/>
      <c r="CY11" s="504"/>
      <c r="CZ11" s="504"/>
      <c r="DA11" s="505"/>
      <c r="DB11" s="503" t="s">
        <v>119</v>
      </c>
      <c r="DC11" s="504"/>
      <c r="DD11" s="504"/>
      <c r="DE11" s="504"/>
      <c r="DF11" s="504"/>
      <c r="DG11" s="504"/>
      <c r="DH11" s="504"/>
      <c r="DI11" s="505"/>
      <c r="DJ11" s="158"/>
      <c r="DK11" s="158"/>
      <c r="DL11" s="158"/>
      <c r="DM11" s="158"/>
      <c r="DN11" s="158"/>
      <c r="DO11" s="158"/>
    </row>
    <row r="12" spans="1:119" ht="18.75" customHeight="1" x14ac:dyDescent="0.2">
      <c r="A12" s="159"/>
      <c r="B12" s="506" t="s">
        <v>120</v>
      </c>
      <c r="C12" s="507"/>
      <c r="D12" s="507"/>
      <c r="E12" s="507"/>
      <c r="F12" s="507"/>
      <c r="G12" s="507"/>
      <c r="H12" s="507"/>
      <c r="I12" s="507"/>
      <c r="J12" s="507"/>
      <c r="K12" s="508"/>
      <c r="L12" s="515" t="s">
        <v>121</v>
      </c>
      <c r="M12" s="516"/>
      <c r="N12" s="516"/>
      <c r="O12" s="516"/>
      <c r="P12" s="516"/>
      <c r="Q12" s="517"/>
      <c r="R12" s="518">
        <v>1903627</v>
      </c>
      <c r="S12" s="519"/>
      <c r="T12" s="519"/>
      <c r="U12" s="519"/>
      <c r="V12" s="520"/>
      <c r="W12" s="470" t="s">
        <v>122</v>
      </c>
      <c r="X12" s="471"/>
      <c r="Y12" s="472"/>
      <c r="Z12" s="479" t="s">
        <v>1</v>
      </c>
      <c r="AA12" s="457"/>
      <c r="AB12" s="457"/>
      <c r="AC12" s="457"/>
      <c r="AD12" s="457"/>
      <c r="AE12" s="457"/>
      <c r="AF12" s="457"/>
      <c r="AG12" s="457"/>
      <c r="AH12" s="458"/>
      <c r="AI12" s="487" t="s">
        <v>123</v>
      </c>
      <c r="AJ12" s="457"/>
      <c r="AK12" s="457"/>
      <c r="AL12" s="457"/>
      <c r="AM12" s="458"/>
      <c r="AN12" s="487" t="s">
        <v>124</v>
      </c>
      <c r="AO12" s="488"/>
      <c r="AP12" s="488"/>
      <c r="AQ12" s="488"/>
      <c r="AR12" s="488"/>
      <c r="AS12" s="521"/>
      <c r="AT12" s="534" t="s">
        <v>125</v>
      </c>
      <c r="AU12" s="535"/>
      <c r="AV12" s="535"/>
      <c r="AW12" s="535"/>
      <c r="AX12" s="535"/>
      <c r="AY12" s="536"/>
      <c r="AZ12" s="428" t="s">
        <v>126</v>
      </c>
      <c r="BA12" s="429"/>
      <c r="BB12" s="429"/>
      <c r="BC12" s="429"/>
      <c r="BD12" s="429"/>
      <c r="BE12" s="429"/>
      <c r="BF12" s="429"/>
      <c r="BG12" s="429"/>
      <c r="BH12" s="429"/>
      <c r="BI12" s="429"/>
      <c r="BJ12" s="429"/>
      <c r="BK12" s="429"/>
      <c r="BL12" s="429"/>
      <c r="BM12" s="430"/>
      <c r="BN12" s="431">
        <v>2902093</v>
      </c>
      <c r="BO12" s="432"/>
      <c r="BP12" s="432"/>
      <c r="BQ12" s="432"/>
      <c r="BR12" s="432"/>
      <c r="BS12" s="432"/>
      <c r="BT12" s="432"/>
      <c r="BU12" s="433"/>
      <c r="BV12" s="431">
        <v>3346783</v>
      </c>
      <c r="BW12" s="432"/>
      <c r="BX12" s="432"/>
      <c r="BY12" s="432"/>
      <c r="BZ12" s="432"/>
      <c r="CA12" s="432"/>
      <c r="CB12" s="432"/>
      <c r="CC12" s="433"/>
      <c r="CD12" s="434" t="s">
        <v>127</v>
      </c>
      <c r="CE12" s="435"/>
      <c r="CF12" s="435"/>
      <c r="CG12" s="435"/>
      <c r="CH12" s="435"/>
      <c r="CI12" s="435"/>
      <c r="CJ12" s="435"/>
      <c r="CK12" s="435"/>
      <c r="CL12" s="435"/>
      <c r="CM12" s="435"/>
      <c r="CN12" s="435"/>
      <c r="CO12" s="435"/>
      <c r="CP12" s="435"/>
      <c r="CQ12" s="435"/>
      <c r="CR12" s="435"/>
      <c r="CS12" s="436"/>
      <c r="CT12" s="503" t="s">
        <v>119</v>
      </c>
      <c r="CU12" s="504"/>
      <c r="CV12" s="504"/>
      <c r="CW12" s="504"/>
      <c r="CX12" s="504"/>
      <c r="CY12" s="504"/>
      <c r="CZ12" s="504"/>
      <c r="DA12" s="505"/>
      <c r="DB12" s="503" t="s">
        <v>119</v>
      </c>
      <c r="DC12" s="504"/>
      <c r="DD12" s="504"/>
      <c r="DE12" s="504"/>
      <c r="DF12" s="504"/>
      <c r="DG12" s="504"/>
      <c r="DH12" s="504"/>
      <c r="DI12" s="505"/>
      <c r="DJ12" s="158"/>
      <c r="DK12" s="158"/>
      <c r="DL12" s="158"/>
      <c r="DM12" s="158"/>
      <c r="DN12" s="158"/>
      <c r="DO12" s="158"/>
    </row>
    <row r="13" spans="1:119" ht="18.75" customHeight="1" thickBot="1" x14ac:dyDescent="0.25">
      <c r="A13" s="159"/>
      <c r="B13" s="509"/>
      <c r="C13" s="510"/>
      <c r="D13" s="510"/>
      <c r="E13" s="510"/>
      <c r="F13" s="510"/>
      <c r="G13" s="510"/>
      <c r="H13" s="510"/>
      <c r="I13" s="510"/>
      <c r="J13" s="510"/>
      <c r="K13" s="511"/>
      <c r="L13" s="166"/>
      <c r="M13" s="525" t="s">
        <v>128</v>
      </c>
      <c r="N13" s="526"/>
      <c r="O13" s="526"/>
      <c r="P13" s="526"/>
      <c r="Q13" s="527"/>
      <c r="R13" s="528">
        <v>1872421</v>
      </c>
      <c r="S13" s="529"/>
      <c r="T13" s="529"/>
      <c r="U13" s="529"/>
      <c r="V13" s="530"/>
      <c r="W13" s="473"/>
      <c r="X13" s="474"/>
      <c r="Y13" s="475"/>
      <c r="Z13" s="408"/>
      <c r="AA13" s="480"/>
      <c r="AB13" s="480"/>
      <c r="AC13" s="480"/>
      <c r="AD13" s="480"/>
      <c r="AE13" s="480"/>
      <c r="AF13" s="480"/>
      <c r="AG13" s="480"/>
      <c r="AH13" s="481"/>
      <c r="AI13" s="408"/>
      <c r="AJ13" s="480"/>
      <c r="AK13" s="480"/>
      <c r="AL13" s="480"/>
      <c r="AM13" s="481"/>
      <c r="AN13" s="522"/>
      <c r="AO13" s="523"/>
      <c r="AP13" s="523"/>
      <c r="AQ13" s="523"/>
      <c r="AR13" s="523"/>
      <c r="AS13" s="524"/>
      <c r="AT13" s="537"/>
      <c r="AU13" s="538"/>
      <c r="AV13" s="538"/>
      <c r="AW13" s="538"/>
      <c r="AX13" s="538"/>
      <c r="AY13" s="539"/>
      <c r="AZ13" s="531" t="s">
        <v>129</v>
      </c>
      <c r="BA13" s="532"/>
      <c r="BB13" s="532"/>
      <c r="BC13" s="532"/>
      <c r="BD13" s="532"/>
      <c r="BE13" s="532"/>
      <c r="BF13" s="532"/>
      <c r="BG13" s="532"/>
      <c r="BH13" s="532"/>
      <c r="BI13" s="532"/>
      <c r="BJ13" s="532"/>
      <c r="BK13" s="532"/>
      <c r="BL13" s="532"/>
      <c r="BM13" s="533"/>
      <c r="BN13" s="431">
        <v>-2156999</v>
      </c>
      <c r="BO13" s="432"/>
      <c r="BP13" s="432"/>
      <c r="BQ13" s="432"/>
      <c r="BR13" s="432"/>
      <c r="BS13" s="432"/>
      <c r="BT13" s="432"/>
      <c r="BU13" s="433"/>
      <c r="BV13" s="431">
        <v>-3243269</v>
      </c>
      <c r="BW13" s="432"/>
      <c r="BX13" s="432"/>
      <c r="BY13" s="432"/>
      <c r="BZ13" s="432"/>
      <c r="CA13" s="432"/>
      <c r="CB13" s="432"/>
      <c r="CC13" s="433"/>
      <c r="CD13" s="434" t="s">
        <v>130</v>
      </c>
      <c r="CE13" s="435"/>
      <c r="CF13" s="435"/>
      <c r="CG13" s="435"/>
      <c r="CH13" s="435"/>
      <c r="CI13" s="435"/>
      <c r="CJ13" s="435"/>
      <c r="CK13" s="435"/>
      <c r="CL13" s="435"/>
      <c r="CM13" s="435"/>
      <c r="CN13" s="435"/>
      <c r="CO13" s="435"/>
      <c r="CP13" s="435"/>
      <c r="CQ13" s="435"/>
      <c r="CR13" s="435"/>
      <c r="CS13" s="436"/>
      <c r="CT13" s="437">
        <v>11.5</v>
      </c>
      <c r="CU13" s="438"/>
      <c r="CV13" s="438"/>
      <c r="CW13" s="438"/>
      <c r="CX13" s="438"/>
      <c r="CY13" s="438"/>
      <c r="CZ13" s="438"/>
      <c r="DA13" s="439"/>
      <c r="DB13" s="437">
        <v>11.2</v>
      </c>
      <c r="DC13" s="438"/>
      <c r="DD13" s="438"/>
      <c r="DE13" s="438"/>
      <c r="DF13" s="438"/>
      <c r="DG13" s="438"/>
      <c r="DH13" s="438"/>
      <c r="DI13" s="439"/>
      <c r="DJ13" s="158"/>
      <c r="DK13" s="158"/>
      <c r="DL13" s="158"/>
      <c r="DM13" s="158"/>
      <c r="DN13" s="158"/>
      <c r="DO13" s="158"/>
    </row>
    <row r="14" spans="1:119" ht="18.75" customHeight="1" thickBot="1" x14ac:dyDescent="0.25">
      <c r="A14" s="159"/>
      <c r="B14" s="509"/>
      <c r="C14" s="510"/>
      <c r="D14" s="510"/>
      <c r="E14" s="510"/>
      <c r="F14" s="510"/>
      <c r="G14" s="510"/>
      <c r="H14" s="510"/>
      <c r="I14" s="510"/>
      <c r="J14" s="510"/>
      <c r="K14" s="511"/>
      <c r="L14" s="543" t="s">
        <v>131</v>
      </c>
      <c r="M14" s="544"/>
      <c r="N14" s="544"/>
      <c r="O14" s="544"/>
      <c r="P14" s="544"/>
      <c r="Q14" s="545"/>
      <c r="R14" s="546">
        <v>1911722</v>
      </c>
      <c r="S14" s="547"/>
      <c r="T14" s="547"/>
      <c r="U14" s="547"/>
      <c r="V14" s="548"/>
      <c r="W14" s="473"/>
      <c r="X14" s="474"/>
      <c r="Y14" s="475"/>
      <c r="Z14" s="500" t="s">
        <v>132</v>
      </c>
      <c r="AA14" s="501"/>
      <c r="AB14" s="501"/>
      <c r="AC14" s="501"/>
      <c r="AD14" s="501"/>
      <c r="AE14" s="501"/>
      <c r="AF14" s="501"/>
      <c r="AG14" s="501"/>
      <c r="AH14" s="502"/>
      <c r="AI14" s="446">
        <v>5418</v>
      </c>
      <c r="AJ14" s="447"/>
      <c r="AK14" s="447"/>
      <c r="AL14" s="447"/>
      <c r="AM14" s="448"/>
      <c r="AN14" s="446">
        <v>18193644</v>
      </c>
      <c r="AO14" s="447"/>
      <c r="AP14" s="447"/>
      <c r="AQ14" s="447"/>
      <c r="AR14" s="447"/>
      <c r="AS14" s="448"/>
      <c r="AT14" s="446">
        <v>3358</v>
      </c>
      <c r="AU14" s="447"/>
      <c r="AV14" s="447"/>
      <c r="AW14" s="447"/>
      <c r="AX14" s="447"/>
      <c r="AY14" s="449"/>
      <c r="AZ14" s="440" t="s">
        <v>133</v>
      </c>
      <c r="BA14" s="441"/>
      <c r="BB14" s="441"/>
      <c r="BC14" s="441"/>
      <c r="BD14" s="441"/>
      <c r="BE14" s="441"/>
      <c r="BF14" s="441"/>
      <c r="BG14" s="441"/>
      <c r="BH14" s="441"/>
      <c r="BI14" s="441"/>
      <c r="BJ14" s="441"/>
      <c r="BK14" s="441"/>
      <c r="BL14" s="441"/>
      <c r="BM14" s="442"/>
      <c r="BN14" s="419">
        <v>180278244</v>
      </c>
      <c r="BO14" s="420"/>
      <c r="BP14" s="420"/>
      <c r="BQ14" s="420"/>
      <c r="BR14" s="420"/>
      <c r="BS14" s="420"/>
      <c r="BT14" s="420"/>
      <c r="BU14" s="421"/>
      <c r="BV14" s="419">
        <v>175721987</v>
      </c>
      <c r="BW14" s="420"/>
      <c r="BX14" s="420"/>
      <c r="BY14" s="420"/>
      <c r="BZ14" s="420"/>
      <c r="CA14" s="420"/>
      <c r="CB14" s="420"/>
      <c r="CC14" s="421"/>
      <c r="CD14" s="497" t="s">
        <v>134</v>
      </c>
      <c r="CE14" s="498"/>
      <c r="CF14" s="498"/>
      <c r="CG14" s="498"/>
      <c r="CH14" s="498"/>
      <c r="CI14" s="498"/>
      <c r="CJ14" s="498"/>
      <c r="CK14" s="498"/>
      <c r="CL14" s="498"/>
      <c r="CM14" s="498"/>
      <c r="CN14" s="498"/>
      <c r="CO14" s="498"/>
      <c r="CP14" s="498"/>
      <c r="CQ14" s="498"/>
      <c r="CR14" s="498"/>
      <c r="CS14" s="499"/>
      <c r="CT14" s="540">
        <v>198.5</v>
      </c>
      <c r="CU14" s="541"/>
      <c r="CV14" s="541"/>
      <c r="CW14" s="541"/>
      <c r="CX14" s="541"/>
      <c r="CY14" s="541"/>
      <c r="CZ14" s="541"/>
      <c r="DA14" s="542"/>
      <c r="DB14" s="540">
        <v>200.3</v>
      </c>
      <c r="DC14" s="541"/>
      <c r="DD14" s="541"/>
      <c r="DE14" s="541"/>
      <c r="DF14" s="541"/>
      <c r="DG14" s="541"/>
      <c r="DH14" s="541"/>
      <c r="DI14" s="542"/>
      <c r="DJ14" s="158"/>
      <c r="DK14" s="158"/>
      <c r="DL14" s="158"/>
      <c r="DM14" s="158"/>
      <c r="DN14" s="158"/>
      <c r="DO14" s="158"/>
    </row>
    <row r="15" spans="1:119" ht="18.75" customHeight="1" x14ac:dyDescent="0.2">
      <c r="A15" s="159"/>
      <c r="B15" s="509"/>
      <c r="C15" s="510"/>
      <c r="D15" s="510"/>
      <c r="E15" s="510"/>
      <c r="F15" s="510"/>
      <c r="G15" s="510"/>
      <c r="H15" s="510"/>
      <c r="I15" s="510"/>
      <c r="J15" s="510"/>
      <c r="K15" s="511"/>
      <c r="L15" s="166"/>
      <c r="M15" s="525" t="s">
        <v>135</v>
      </c>
      <c r="N15" s="526"/>
      <c r="O15" s="526"/>
      <c r="P15" s="526"/>
      <c r="Q15" s="527"/>
      <c r="R15" s="546">
        <v>1883926</v>
      </c>
      <c r="S15" s="547"/>
      <c r="T15" s="547"/>
      <c r="U15" s="547"/>
      <c r="V15" s="548"/>
      <c r="W15" s="473"/>
      <c r="X15" s="474"/>
      <c r="Y15" s="475"/>
      <c r="Z15" s="500" t="s">
        <v>136</v>
      </c>
      <c r="AA15" s="501"/>
      <c r="AB15" s="501"/>
      <c r="AC15" s="501"/>
      <c r="AD15" s="501"/>
      <c r="AE15" s="501"/>
      <c r="AF15" s="501"/>
      <c r="AG15" s="501"/>
      <c r="AH15" s="502"/>
      <c r="AI15" s="446" t="s">
        <v>119</v>
      </c>
      <c r="AJ15" s="447"/>
      <c r="AK15" s="447"/>
      <c r="AL15" s="447"/>
      <c r="AM15" s="448"/>
      <c r="AN15" s="446" t="s">
        <v>119</v>
      </c>
      <c r="AO15" s="447"/>
      <c r="AP15" s="447"/>
      <c r="AQ15" s="447"/>
      <c r="AR15" s="447"/>
      <c r="AS15" s="448"/>
      <c r="AT15" s="446" t="s">
        <v>119</v>
      </c>
      <c r="AU15" s="447"/>
      <c r="AV15" s="447"/>
      <c r="AW15" s="447"/>
      <c r="AX15" s="447"/>
      <c r="AY15" s="449"/>
      <c r="AZ15" s="428" t="s">
        <v>137</v>
      </c>
      <c r="BA15" s="429"/>
      <c r="BB15" s="429"/>
      <c r="BC15" s="429"/>
      <c r="BD15" s="429"/>
      <c r="BE15" s="429"/>
      <c r="BF15" s="429"/>
      <c r="BG15" s="429"/>
      <c r="BH15" s="429"/>
      <c r="BI15" s="429"/>
      <c r="BJ15" s="429"/>
      <c r="BK15" s="429"/>
      <c r="BL15" s="429"/>
      <c r="BM15" s="430"/>
      <c r="BN15" s="431">
        <v>337402078</v>
      </c>
      <c r="BO15" s="432"/>
      <c r="BP15" s="432"/>
      <c r="BQ15" s="432"/>
      <c r="BR15" s="432"/>
      <c r="BS15" s="432"/>
      <c r="BT15" s="432"/>
      <c r="BU15" s="433"/>
      <c r="BV15" s="431">
        <v>330506169</v>
      </c>
      <c r="BW15" s="432"/>
      <c r="BX15" s="432"/>
      <c r="BY15" s="432"/>
      <c r="BZ15" s="432"/>
      <c r="CA15" s="432"/>
      <c r="CB15" s="432"/>
      <c r="CC15" s="433"/>
      <c r="CD15" s="551" t="s">
        <v>138</v>
      </c>
      <c r="CE15" s="552"/>
      <c r="CF15" s="552"/>
      <c r="CG15" s="552"/>
      <c r="CH15" s="552"/>
      <c r="CI15" s="552"/>
      <c r="CJ15" s="552"/>
      <c r="CK15" s="552"/>
      <c r="CL15" s="552"/>
      <c r="CM15" s="552"/>
      <c r="CN15" s="552"/>
      <c r="CO15" s="552"/>
      <c r="CP15" s="552"/>
      <c r="CQ15" s="552"/>
      <c r="CR15" s="552"/>
      <c r="CS15" s="553"/>
      <c r="CT15" s="167"/>
      <c r="CU15" s="168"/>
      <c r="CV15" s="168"/>
      <c r="CW15" s="168"/>
      <c r="CX15" s="168"/>
      <c r="CY15" s="168"/>
      <c r="CZ15" s="168"/>
      <c r="DA15" s="169"/>
      <c r="DB15" s="167"/>
      <c r="DC15" s="168"/>
      <c r="DD15" s="168"/>
      <c r="DE15" s="168"/>
      <c r="DF15" s="168"/>
      <c r="DG15" s="168"/>
      <c r="DH15" s="168"/>
      <c r="DI15" s="169"/>
      <c r="DJ15" s="158"/>
      <c r="DK15" s="158"/>
      <c r="DL15" s="158"/>
      <c r="DM15" s="158"/>
      <c r="DN15" s="158"/>
      <c r="DO15" s="158"/>
    </row>
    <row r="16" spans="1:119" ht="18.75" customHeight="1" x14ac:dyDescent="0.2">
      <c r="A16" s="159"/>
      <c r="B16" s="509"/>
      <c r="C16" s="510"/>
      <c r="D16" s="510"/>
      <c r="E16" s="510"/>
      <c r="F16" s="510"/>
      <c r="G16" s="510"/>
      <c r="H16" s="510"/>
      <c r="I16" s="510"/>
      <c r="J16" s="510"/>
      <c r="K16" s="511"/>
      <c r="L16" s="543" t="s">
        <v>139</v>
      </c>
      <c r="M16" s="560"/>
      <c r="N16" s="560"/>
      <c r="O16" s="560"/>
      <c r="P16" s="560"/>
      <c r="Q16" s="561"/>
      <c r="R16" s="557" t="s">
        <v>140</v>
      </c>
      <c r="S16" s="558"/>
      <c r="T16" s="558"/>
      <c r="U16" s="558"/>
      <c r="V16" s="559"/>
      <c r="W16" s="473"/>
      <c r="X16" s="474"/>
      <c r="Y16" s="475"/>
      <c r="Z16" s="500" t="s">
        <v>141</v>
      </c>
      <c r="AA16" s="501"/>
      <c r="AB16" s="501"/>
      <c r="AC16" s="501"/>
      <c r="AD16" s="501"/>
      <c r="AE16" s="501"/>
      <c r="AF16" s="501"/>
      <c r="AG16" s="501"/>
      <c r="AH16" s="502"/>
      <c r="AI16" s="446" t="s">
        <v>119</v>
      </c>
      <c r="AJ16" s="447"/>
      <c r="AK16" s="447"/>
      <c r="AL16" s="447"/>
      <c r="AM16" s="448"/>
      <c r="AN16" s="446" t="s">
        <v>119</v>
      </c>
      <c r="AO16" s="447"/>
      <c r="AP16" s="447"/>
      <c r="AQ16" s="447"/>
      <c r="AR16" s="447"/>
      <c r="AS16" s="448"/>
      <c r="AT16" s="446" t="s">
        <v>119</v>
      </c>
      <c r="AU16" s="447"/>
      <c r="AV16" s="447"/>
      <c r="AW16" s="447"/>
      <c r="AX16" s="447"/>
      <c r="AY16" s="449"/>
      <c r="AZ16" s="428" t="s">
        <v>142</v>
      </c>
      <c r="BA16" s="429"/>
      <c r="BB16" s="429"/>
      <c r="BC16" s="429"/>
      <c r="BD16" s="429"/>
      <c r="BE16" s="429"/>
      <c r="BF16" s="429"/>
      <c r="BG16" s="429"/>
      <c r="BH16" s="429"/>
      <c r="BI16" s="429"/>
      <c r="BJ16" s="429"/>
      <c r="BK16" s="429"/>
      <c r="BL16" s="429"/>
      <c r="BM16" s="430"/>
      <c r="BN16" s="431">
        <v>228699370</v>
      </c>
      <c r="BO16" s="432"/>
      <c r="BP16" s="432"/>
      <c r="BQ16" s="432"/>
      <c r="BR16" s="432"/>
      <c r="BS16" s="432"/>
      <c r="BT16" s="432"/>
      <c r="BU16" s="433"/>
      <c r="BV16" s="431">
        <v>223099771</v>
      </c>
      <c r="BW16" s="432"/>
      <c r="BX16" s="432"/>
      <c r="BY16" s="432"/>
      <c r="BZ16" s="432"/>
      <c r="CA16" s="432"/>
      <c r="CB16" s="432"/>
      <c r="CC16" s="433"/>
      <c r="CD16" s="170"/>
      <c r="CE16" s="549"/>
      <c r="CF16" s="549"/>
      <c r="CG16" s="549"/>
      <c r="CH16" s="549"/>
      <c r="CI16" s="549"/>
      <c r="CJ16" s="549"/>
      <c r="CK16" s="549"/>
      <c r="CL16" s="549"/>
      <c r="CM16" s="549"/>
      <c r="CN16" s="549"/>
      <c r="CO16" s="549"/>
      <c r="CP16" s="549"/>
      <c r="CQ16" s="549"/>
      <c r="CR16" s="549"/>
      <c r="CS16" s="550"/>
      <c r="CT16" s="437"/>
      <c r="CU16" s="438"/>
      <c r="CV16" s="438"/>
      <c r="CW16" s="438"/>
      <c r="CX16" s="438"/>
      <c r="CY16" s="438"/>
      <c r="CZ16" s="438"/>
      <c r="DA16" s="439"/>
      <c r="DB16" s="437"/>
      <c r="DC16" s="438"/>
      <c r="DD16" s="438"/>
      <c r="DE16" s="438"/>
      <c r="DF16" s="438"/>
      <c r="DG16" s="438"/>
      <c r="DH16" s="438"/>
      <c r="DI16" s="439"/>
      <c r="DJ16" s="158"/>
      <c r="DK16" s="158"/>
      <c r="DL16" s="158"/>
      <c r="DM16" s="158"/>
      <c r="DN16" s="158"/>
      <c r="DO16" s="158"/>
    </row>
    <row r="17" spans="1:119" ht="18.75" customHeight="1" thickBot="1" x14ac:dyDescent="0.25">
      <c r="A17" s="159"/>
      <c r="B17" s="512"/>
      <c r="C17" s="513"/>
      <c r="D17" s="513"/>
      <c r="E17" s="513"/>
      <c r="F17" s="513"/>
      <c r="G17" s="513"/>
      <c r="H17" s="513"/>
      <c r="I17" s="513"/>
      <c r="J17" s="513"/>
      <c r="K17" s="514"/>
      <c r="L17" s="171"/>
      <c r="M17" s="554" t="s">
        <v>143</v>
      </c>
      <c r="N17" s="555"/>
      <c r="O17" s="555"/>
      <c r="P17" s="555"/>
      <c r="Q17" s="556"/>
      <c r="R17" s="557" t="s">
        <v>144</v>
      </c>
      <c r="S17" s="558"/>
      <c r="T17" s="558"/>
      <c r="U17" s="558"/>
      <c r="V17" s="559"/>
      <c r="W17" s="473"/>
      <c r="X17" s="474"/>
      <c r="Y17" s="475"/>
      <c r="Z17" s="500" t="s">
        <v>145</v>
      </c>
      <c r="AA17" s="501"/>
      <c r="AB17" s="501"/>
      <c r="AC17" s="501"/>
      <c r="AD17" s="501"/>
      <c r="AE17" s="501"/>
      <c r="AF17" s="501"/>
      <c r="AG17" s="501"/>
      <c r="AH17" s="502"/>
      <c r="AI17" s="446">
        <v>3593</v>
      </c>
      <c r="AJ17" s="447"/>
      <c r="AK17" s="447"/>
      <c r="AL17" s="447"/>
      <c r="AM17" s="448"/>
      <c r="AN17" s="446">
        <v>11698808</v>
      </c>
      <c r="AO17" s="447"/>
      <c r="AP17" s="447"/>
      <c r="AQ17" s="447"/>
      <c r="AR17" s="447"/>
      <c r="AS17" s="448"/>
      <c r="AT17" s="446">
        <v>3256</v>
      </c>
      <c r="AU17" s="447"/>
      <c r="AV17" s="447"/>
      <c r="AW17" s="447"/>
      <c r="AX17" s="447"/>
      <c r="AY17" s="449"/>
      <c r="AZ17" s="428" t="s">
        <v>146</v>
      </c>
      <c r="BA17" s="429"/>
      <c r="BB17" s="429"/>
      <c r="BC17" s="429"/>
      <c r="BD17" s="429"/>
      <c r="BE17" s="429"/>
      <c r="BF17" s="429"/>
      <c r="BG17" s="429"/>
      <c r="BH17" s="429"/>
      <c r="BI17" s="429"/>
      <c r="BJ17" s="429"/>
      <c r="BK17" s="429"/>
      <c r="BL17" s="429"/>
      <c r="BM17" s="430"/>
      <c r="BN17" s="431">
        <v>411740169</v>
      </c>
      <c r="BO17" s="432"/>
      <c r="BP17" s="432"/>
      <c r="BQ17" s="432"/>
      <c r="BR17" s="432"/>
      <c r="BS17" s="432"/>
      <c r="BT17" s="432"/>
      <c r="BU17" s="433"/>
      <c r="BV17" s="431">
        <v>407342166</v>
      </c>
      <c r="BW17" s="432"/>
      <c r="BX17" s="432"/>
      <c r="BY17" s="432"/>
      <c r="BZ17" s="432"/>
      <c r="CA17" s="432"/>
      <c r="CB17" s="432"/>
      <c r="CC17" s="433"/>
      <c r="CD17" s="170"/>
      <c r="CE17" s="549"/>
      <c r="CF17" s="549"/>
      <c r="CG17" s="549"/>
      <c r="CH17" s="549"/>
      <c r="CI17" s="549"/>
      <c r="CJ17" s="549"/>
      <c r="CK17" s="549"/>
      <c r="CL17" s="549"/>
      <c r="CM17" s="549"/>
      <c r="CN17" s="549"/>
      <c r="CO17" s="549"/>
      <c r="CP17" s="549"/>
      <c r="CQ17" s="549"/>
      <c r="CR17" s="549"/>
      <c r="CS17" s="550"/>
      <c r="CT17" s="437"/>
      <c r="CU17" s="438"/>
      <c r="CV17" s="438"/>
      <c r="CW17" s="438"/>
      <c r="CX17" s="438"/>
      <c r="CY17" s="438"/>
      <c r="CZ17" s="438"/>
      <c r="DA17" s="439"/>
      <c r="DB17" s="437"/>
      <c r="DC17" s="438"/>
      <c r="DD17" s="438"/>
      <c r="DE17" s="438"/>
      <c r="DF17" s="438"/>
      <c r="DG17" s="438"/>
      <c r="DH17" s="438"/>
      <c r="DI17" s="439"/>
      <c r="DJ17" s="158"/>
      <c r="DK17" s="158"/>
      <c r="DL17" s="158"/>
      <c r="DM17" s="158"/>
      <c r="DN17" s="158"/>
      <c r="DO17" s="158"/>
    </row>
    <row r="18" spans="1:119" ht="18.75" customHeight="1" thickBot="1" x14ac:dyDescent="0.25">
      <c r="A18" s="159"/>
      <c r="B18" s="413" t="s">
        <v>147</v>
      </c>
      <c r="C18" s="414"/>
      <c r="D18" s="414"/>
      <c r="E18" s="414"/>
      <c r="F18" s="414"/>
      <c r="G18" s="414"/>
      <c r="H18" s="414"/>
      <c r="I18" s="414"/>
      <c r="J18" s="414"/>
      <c r="K18" s="562"/>
      <c r="L18" s="563">
        <v>7114</v>
      </c>
      <c r="M18" s="564"/>
      <c r="N18" s="564"/>
      <c r="O18" s="564"/>
      <c r="P18" s="564"/>
      <c r="Q18" s="564"/>
      <c r="R18" s="564"/>
      <c r="S18" s="564"/>
      <c r="T18" s="564"/>
      <c r="U18" s="564"/>
      <c r="V18" s="564"/>
      <c r="W18" s="473"/>
      <c r="X18" s="474"/>
      <c r="Y18" s="475"/>
      <c r="Z18" s="500" t="s">
        <v>148</v>
      </c>
      <c r="AA18" s="501"/>
      <c r="AB18" s="501"/>
      <c r="AC18" s="501"/>
      <c r="AD18" s="501"/>
      <c r="AE18" s="501"/>
      <c r="AF18" s="501"/>
      <c r="AG18" s="501"/>
      <c r="AH18" s="502"/>
      <c r="AI18" s="446">
        <v>11297</v>
      </c>
      <c r="AJ18" s="447"/>
      <c r="AK18" s="447"/>
      <c r="AL18" s="447"/>
      <c r="AM18" s="448"/>
      <c r="AN18" s="446">
        <v>41278188</v>
      </c>
      <c r="AO18" s="447"/>
      <c r="AP18" s="447"/>
      <c r="AQ18" s="447"/>
      <c r="AR18" s="447"/>
      <c r="AS18" s="448"/>
      <c r="AT18" s="446">
        <v>3654</v>
      </c>
      <c r="AU18" s="447"/>
      <c r="AV18" s="447"/>
      <c r="AW18" s="447"/>
      <c r="AX18" s="447"/>
      <c r="AY18" s="449"/>
      <c r="AZ18" s="531" t="s">
        <v>149</v>
      </c>
      <c r="BA18" s="532"/>
      <c r="BB18" s="532"/>
      <c r="BC18" s="532"/>
      <c r="BD18" s="532"/>
      <c r="BE18" s="532"/>
      <c r="BF18" s="532"/>
      <c r="BG18" s="532"/>
      <c r="BH18" s="532"/>
      <c r="BI18" s="532"/>
      <c r="BJ18" s="532"/>
      <c r="BK18" s="532"/>
      <c r="BL18" s="532"/>
      <c r="BM18" s="533"/>
      <c r="BN18" s="565">
        <v>486898610</v>
      </c>
      <c r="BO18" s="566"/>
      <c r="BP18" s="566"/>
      <c r="BQ18" s="566"/>
      <c r="BR18" s="566"/>
      <c r="BS18" s="566"/>
      <c r="BT18" s="566"/>
      <c r="BU18" s="567"/>
      <c r="BV18" s="565">
        <v>493168153</v>
      </c>
      <c r="BW18" s="566"/>
      <c r="BX18" s="566"/>
      <c r="BY18" s="566"/>
      <c r="BZ18" s="566"/>
      <c r="CA18" s="566"/>
      <c r="CB18" s="566"/>
      <c r="CC18" s="567"/>
      <c r="CD18" s="170"/>
      <c r="CE18" s="549"/>
      <c r="CF18" s="549"/>
      <c r="CG18" s="549"/>
      <c r="CH18" s="549"/>
      <c r="CI18" s="549"/>
      <c r="CJ18" s="549"/>
      <c r="CK18" s="549"/>
      <c r="CL18" s="549"/>
      <c r="CM18" s="549"/>
      <c r="CN18" s="549"/>
      <c r="CO18" s="549"/>
      <c r="CP18" s="549"/>
      <c r="CQ18" s="549"/>
      <c r="CR18" s="549"/>
      <c r="CS18" s="550"/>
      <c r="CT18" s="437"/>
      <c r="CU18" s="438"/>
      <c r="CV18" s="438"/>
      <c r="CW18" s="438"/>
      <c r="CX18" s="438"/>
      <c r="CY18" s="438"/>
      <c r="CZ18" s="438"/>
      <c r="DA18" s="439"/>
      <c r="DB18" s="437"/>
      <c r="DC18" s="438"/>
      <c r="DD18" s="438"/>
      <c r="DE18" s="438"/>
      <c r="DF18" s="438"/>
      <c r="DG18" s="438"/>
      <c r="DH18" s="438"/>
      <c r="DI18" s="439"/>
      <c r="DJ18" s="158"/>
      <c r="DK18" s="158"/>
      <c r="DL18" s="158"/>
      <c r="DM18" s="158"/>
      <c r="DN18" s="158"/>
      <c r="DO18" s="158"/>
    </row>
    <row r="19" spans="1:119" ht="18.75" customHeight="1" thickBot="1" x14ac:dyDescent="0.25">
      <c r="A19" s="159"/>
      <c r="B19" s="413" t="s">
        <v>150</v>
      </c>
      <c r="C19" s="414"/>
      <c r="D19" s="414"/>
      <c r="E19" s="414"/>
      <c r="F19" s="414"/>
      <c r="G19" s="414"/>
      <c r="H19" s="414"/>
      <c r="I19" s="414"/>
      <c r="J19" s="414"/>
      <c r="K19" s="562"/>
      <c r="L19" s="563">
        <v>268</v>
      </c>
      <c r="M19" s="564"/>
      <c r="N19" s="564"/>
      <c r="O19" s="564"/>
      <c r="P19" s="564"/>
      <c r="Q19" s="564"/>
      <c r="R19" s="564"/>
      <c r="S19" s="564"/>
      <c r="T19" s="564"/>
      <c r="U19" s="564"/>
      <c r="V19" s="564"/>
      <c r="W19" s="473"/>
      <c r="X19" s="474"/>
      <c r="Y19" s="475"/>
      <c r="Z19" s="500" t="s">
        <v>151</v>
      </c>
      <c r="AA19" s="501"/>
      <c r="AB19" s="501"/>
      <c r="AC19" s="501"/>
      <c r="AD19" s="501"/>
      <c r="AE19" s="501"/>
      <c r="AF19" s="501"/>
      <c r="AG19" s="501"/>
      <c r="AH19" s="502"/>
      <c r="AI19" s="446" t="s">
        <v>119</v>
      </c>
      <c r="AJ19" s="447"/>
      <c r="AK19" s="447"/>
      <c r="AL19" s="447"/>
      <c r="AM19" s="448"/>
      <c r="AN19" s="446" t="s">
        <v>119</v>
      </c>
      <c r="AO19" s="447"/>
      <c r="AP19" s="447"/>
      <c r="AQ19" s="447"/>
      <c r="AR19" s="447"/>
      <c r="AS19" s="448"/>
      <c r="AT19" s="446" t="s">
        <v>119</v>
      </c>
      <c r="AU19" s="447"/>
      <c r="AV19" s="447"/>
      <c r="AW19" s="447"/>
      <c r="AX19" s="447"/>
      <c r="AY19" s="449"/>
      <c r="AZ19" s="440" t="s">
        <v>152</v>
      </c>
      <c r="BA19" s="441"/>
      <c r="BB19" s="441"/>
      <c r="BC19" s="441"/>
      <c r="BD19" s="441"/>
      <c r="BE19" s="441"/>
      <c r="BF19" s="441"/>
      <c r="BG19" s="441"/>
      <c r="BH19" s="441"/>
      <c r="BI19" s="441"/>
      <c r="BJ19" s="441"/>
      <c r="BK19" s="441"/>
      <c r="BL19" s="441"/>
      <c r="BM19" s="442"/>
      <c r="BN19" s="419">
        <v>1339205913</v>
      </c>
      <c r="BO19" s="420"/>
      <c r="BP19" s="420"/>
      <c r="BQ19" s="420"/>
      <c r="BR19" s="420"/>
      <c r="BS19" s="420"/>
      <c r="BT19" s="420"/>
      <c r="BU19" s="421"/>
      <c r="BV19" s="419">
        <v>1341429923</v>
      </c>
      <c r="BW19" s="420"/>
      <c r="BX19" s="420"/>
      <c r="BY19" s="420"/>
      <c r="BZ19" s="420"/>
      <c r="CA19" s="420"/>
      <c r="CB19" s="420"/>
      <c r="CC19" s="421"/>
      <c r="CD19" s="170"/>
      <c r="CE19" s="549"/>
      <c r="CF19" s="549"/>
      <c r="CG19" s="549"/>
      <c r="CH19" s="549"/>
      <c r="CI19" s="549"/>
      <c r="CJ19" s="549"/>
      <c r="CK19" s="549"/>
      <c r="CL19" s="549"/>
      <c r="CM19" s="549"/>
      <c r="CN19" s="549"/>
      <c r="CO19" s="549"/>
      <c r="CP19" s="549"/>
      <c r="CQ19" s="549"/>
      <c r="CR19" s="549"/>
      <c r="CS19" s="550"/>
      <c r="CT19" s="437"/>
      <c r="CU19" s="438"/>
      <c r="CV19" s="438"/>
      <c r="CW19" s="438"/>
      <c r="CX19" s="438"/>
      <c r="CY19" s="438"/>
      <c r="CZ19" s="438"/>
      <c r="DA19" s="439"/>
      <c r="DB19" s="437"/>
      <c r="DC19" s="438"/>
      <c r="DD19" s="438"/>
      <c r="DE19" s="438"/>
      <c r="DF19" s="438"/>
      <c r="DG19" s="438"/>
      <c r="DH19" s="438"/>
      <c r="DI19" s="439"/>
      <c r="DJ19" s="158"/>
      <c r="DK19" s="158"/>
      <c r="DL19" s="158"/>
      <c r="DM19" s="158"/>
      <c r="DN19" s="158"/>
      <c r="DO19" s="158"/>
    </row>
    <row r="20" spans="1:119" ht="18.75" customHeight="1" thickBot="1" x14ac:dyDescent="0.25">
      <c r="A20" s="159"/>
      <c r="B20" s="413" t="s">
        <v>153</v>
      </c>
      <c r="C20" s="414"/>
      <c r="D20" s="414"/>
      <c r="E20" s="414"/>
      <c r="F20" s="414"/>
      <c r="G20" s="414"/>
      <c r="H20" s="414"/>
      <c r="I20" s="414"/>
      <c r="J20" s="414"/>
      <c r="K20" s="562"/>
      <c r="L20" s="563">
        <v>772977</v>
      </c>
      <c r="M20" s="564"/>
      <c r="N20" s="564"/>
      <c r="O20" s="564"/>
      <c r="P20" s="564"/>
      <c r="Q20" s="564"/>
      <c r="R20" s="564"/>
      <c r="S20" s="564"/>
      <c r="T20" s="564"/>
      <c r="U20" s="564"/>
      <c r="V20" s="564"/>
      <c r="W20" s="476"/>
      <c r="X20" s="477"/>
      <c r="Y20" s="478"/>
      <c r="Z20" s="500" t="s">
        <v>154</v>
      </c>
      <c r="AA20" s="501"/>
      <c r="AB20" s="501"/>
      <c r="AC20" s="501"/>
      <c r="AD20" s="501"/>
      <c r="AE20" s="501"/>
      <c r="AF20" s="501"/>
      <c r="AG20" s="501"/>
      <c r="AH20" s="502"/>
      <c r="AI20" s="446">
        <v>20308</v>
      </c>
      <c r="AJ20" s="447"/>
      <c r="AK20" s="447"/>
      <c r="AL20" s="447"/>
      <c r="AM20" s="448"/>
      <c r="AN20" s="446">
        <v>71170640</v>
      </c>
      <c r="AO20" s="447"/>
      <c r="AP20" s="447"/>
      <c r="AQ20" s="447"/>
      <c r="AR20" s="447"/>
      <c r="AS20" s="448"/>
      <c r="AT20" s="446">
        <v>3505</v>
      </c>
      <c r="AU20" s="447"/>
      <c r="AV20" s="447"/>
      <c r="AW20" s="447"/>
      <c r="AX20" s="447"/>
      <c r="AY20" s="449"/>
      <c r="AZ20" s="531" t="s">
        <v>155</v>
      </c>
      <c r="BA20" s="532"/>
      <c r="BB20" s="532"/>
      <c r="BC20" s="532"/>
      <c r="BD20" s="532"/>
      <c r="BE20" s="532"/>
      <c r="BF20" s="532"/>
      <c r="BG20" s="532"/>
      <c r="BH20" s="532"/>
      <c r="BI20" s="532"/>
      <c r="BJ20" s="532"/>
      <c r="BK20" s="532"/>
      <c r="BL20" s="532"/>
      <c r="BM20" s="533"/>
      <c r="BN20" s="565">
        <v>362046118</v>
      </c>
      <c r="BO20" s="566"/>
      <c r="BP20" s="566"/>
      <c r="BQ20" s="566"/>
      <c r="BR20" s="566"/>
      <c r="BS20" s="566"/>
      <c r="BT20" s="566"/>
      <c r="BU20" s="567"/>
      <c r="BV20" s="565">
        <v>380849595</v>
      </c>
      <c r="BW20" s="566"/>
      <c r="BX20" s="566"/>
      <c r="BY20" s="566"/>
      <c r="BZ20" s="566"/>
      <c r="CA20" s="566"/>
      <c r="CB20" s="566"/>
      <c r="CC20" s="567"/>
      <c r="CD20" s="170"/>
      <c r="CE20" s="549"/>
      <c r="CF20" s="549"/>
      <c r="CG20" s="549"/>
      <c r="CH20" s="549"/>
      <c r="CI20" s="549"/>
      <c r="CJ20" s="549"/>
      <c r="CK20" s="549"/>
      <c r="CL20" s="549"/>
      <c r="CM20" s="549"/>
      <c r="CN20" s="549"/>
      <c r="CO20" s="549"/>
      <c r="CP20" s="549"/>
      <c r="CQ20" s="549"/>
      <c r="CR20" s="549"/>
      <c r="CS20" s="550"/>
      <c r="CT20" s="437"/>
      <c r="CU20" s="438"/>
      <c r="CV20" s="438"/>
      <c r="CW20" s="438"/>
      <c r="CX20" s="438"/>
      <c r="CY20" s="438"/>
      <c r="CZ20" s="438"/>
      <c r="DA20" s="439"/>
      <c r="DB20" s="437"/>
      <c r="DC20" s="438"/>
      <c r="DD20" s="438"/>
      <c r="DE20" s="438"/>
      <c r="DF20" s="438"/>
      <c r="DG20" s="438"/>
      <c r="DH20" s="438"/>
      <c r="DI20" s="439"/>
      <c r="DJ20" s="158"/>
      <c r="DK20" s="158"/>
      <c r="DL20" s="158"/>
      <c r="DM20" s="158"/>
      <c r="DN20" s="158"/>
      <c r="DO20" s="158"/>
    </row>
    <row r="21" spans="1:119" ht="18.75" customHeight="1" thickBot="1" x14ac:dyDescent="0.25">
      <c r="A21" s="159"/>
      <c r="B21" s="172"/>
      <c r="C21" s="173"/>
      <c r="D21" s="173"/>
      <c r="E21" s="173"/>
      <c r="F21" s="173"/>
      <c r="G21" s="173"/>
      <c r="H21" s="173"/>
      <c r="I21" s="173"/>
      <c r="J21" s="173"/>
      <c r="K21" s="173"/>
      <c r="L21" s="173"/>
      <c r="M21" s="173"/>
      <c r="N21" s="173"/>
      <c r="O21" s="173"/>
      <c r="P21" s="173"/>
      <c r="Q21" s="173"/>
      <c r="R21" s="173"/>
      <c r="S21" s="173"/>
      <c r="T21" s="173"/>
      <c r="U21" s="173"/>
      <c r="V21" s="173"/>
      <c r="W21" s="568" t="s">
        <v>156</v>
      </c>
      <c r="X21" s="569"/>
      <c r="Y21" s="569"/>
      <c r="Z21" s="569"/>
      <c r="AA21" s="569"/>
      <c r="AB21" s="569"/>
      <c r="AC21" s="569"/>
      <c r="AD21" s="569"/>
      <c r="AE21" s="569"/>
      <c r="AF21" s="569"/>
      <c r="AG21" s="569"/>
      <c r="AH21" s="570"/>
      <c r="AI21" s="571">
        <v>100.4</v>
      </c>
      <c r="AJ21" s="572"/>
      <c r="AK21" s="572"/>
      <c r="AL21" s="572"/>
      <c r="AM21" s="572"/>
      <c r="AN21" s="572"/>
      <c r="AO21" s="572"/>
      <c r="AP21" s="572"/>
      <c r="AQ21" s="572"/>
      <c r="AR21" s="572"/>
      <c r="AS21" s="572"/>
      <c r="AT21" s="572"/>
      <c r="AU21" s="572"/>
      <c r="AV21" s="572"/>
      <c r="AW21" s="572"/>
      <c r="AX21" s="572"/>
      <c r="AY21" s="573"/>
      <c r="AZ21" s="440" t="s">
        <v>157</v>
      </c>
      <c r="BA21" s="441"/>
      <c r="BB21" s="441"/>
      <c r="BC21" s="441"/>
      <c r="BD21" s="441"/>
      <c r="BE21" s="441"/>
      <c r="BF21" s="441"/>
      <c r="BG21" s="441"/>
      <c r="BH21" s="441"/>
      <c r="BI21" s="441"/>
      <c r="BJ21" s="441"/>
      <c r="BK21" s="441"/>
      <c r="BL21" s="441"/>
      <c r="BM21" s="442"/>
      <c r="BN21" s="419">
        <v>79379966</v>
      </c>
      <c r="BO21" s="420"/>
      <c r="BP21" s="420"/>
      <c r="BQ21" s="420"/>
      <c r="BR21" s="420"/>
      <c r="BS21" s="420"/>
      <c r="BT21" s="420"/>
      <c r="BU21" s="421"/>
      <c r="BV21" s="419">
        <v>85279049</v>
      </c>
      <c r="BW21" s="420"/>
      <c r="BX21" s="420"/>
      <c r="BY21" s="420"/>
      <c r="BZ21" s="420"/>
      <c r="CA21" s="420"/>
      <c r="CB21" s="420"/>
      <c r="CC21" s="421"/>
      <c r="CD21" s="170"/>
      <c r="CE21" s="549"/>
      <c r="CF21" s="549"/>
      <c r="CG21" s="549"/>
      <c r="CH21" s="549"/>
      <c r="CI21" s="549"/>
      <c r="CJ21" s="549"/>
      <c r="CK21" s="549"/>
      <c r="CL21" s="549"/>
      <c r="CM21" s="549"/>
      <c r="CN21" s="549"/>
      <c r="CO21" s="549"/>
      <c r="CP21" s="549"/>
      <c r="CQ21" s="549"/>
      <c r="CR21" s="549"/>
      <c r="CS21" s="550"/>
      <c r="CT21" s="437"/>
      <c r="CU21" s="438"/>
      <c r="CV21" s="438"/>
      <c r="CW21" s="438"/>
      <c r="CX21" s="438"/>
      <c r="CY21" s="438"/>
      <c r="CZ21" s="438"/>
      <c r="DA21" s="439"/>
      <c r="DB21" s="437"/>
      <c r="DC21" s="438"/>
      <c r="DD21" s="438"/>
      <c r="DE21" s="438"/>
      <c r="DF21" s="438"/>
      <c r="DG21" s="438"/>
      <c r="DH21" s="438"/>
      <c r="DI21" s="439"/>
      <c r="DJ21" s="158"/>
      <c r="DK21" s="158"/>
      <c r="DL21" s="158"/>
      <c r="DM21" s="158"/>
      <c r="DN21" s="158"/>
      <c r="DO21" s="158"/>
    </row>
    <row r="22" spans="1:119" ht="18.75" customHeight="1" x14ac:dyDescent="0.2">
      <c r="A22" s="159"/>
      <c r="B22" s="174"/>
      <c r="C22" s="175"/>
      <c r="D22" s="176"/>
      <c r="E22" s="176"/>
      <c r="F22" s="176"/>
      <c r="G22" s="176"/>
      <c r="H22" s="176"/>
      <c r="I22" s="176"/>
      <c r="J22" s="176"/>
      <c r="K22" s="176"/>
      <c r="L22" s="176"/>
      <c r="M22" s="176"/>
      <c r="N22" s="176"/>
      <c r="O22" s="176"/>
      <c r="P22" s="176"/>
      <c r="Q22" s="177"/>
      <c r="R22" s="177"/>
      <c r="S22" s="177"/>
      <c r="T22" s="177"/>
      <c r="U22" s="177"/>
      <c r="V22" s="177"/>
      <c r="W22" s="178"/>
      <c r="X22" s="178"/>
      <c r="Y22" s="178"/>
      <c r="Z22" s="179"/>
      <c r="AA22" s="179"/>
      <c r="AB22" s="179"/>
      <c r="AC22" s="179"/>
      <c r="AD22" s="179"/>
      <c r="AE22" s="179"/>
      <c r="AF22" s="179"/>
      <c r="AG22" s="179"/>
      <c r="AH22" s="179"/>
      <c r="AI22" s="179"/>
      <c r="AJ22" s="180"/>
      <c r="AK22" s="180"/>
      <c r="AL22" s="180"/>
      <c r="AM22" s="180"/>
      <c r="AN22" s="180"/>
      <c r="AO22" s="180"/>
      <c r="AP22" s="180"/>
      <c r="AQ22" s="180"/>
      <c r="AR22" s="180"/>
      <c r="AS22" s="180"/>
      <c r="AT22" s="180"/>
      <c r="AU22" s="180"/>
      <c r="AV22" s="180"/>
      <c r="AW22" s="180"/>
      <c r="AX22" s="180"/>
      <c r="AY22" s="181"/>
      <c r="AZ22" s="428" t="s">
        <v>158</v>
      </c>
      <c r="BA22" s="429"/>
      <c r="BB22" s="429"/>
      <c r="BC22" s="429"/>
      <c r="BD22" s="429"/>
      <c r="BE22" s="429"/>
      <c r="BF22" s="429"/>
      <c r="BG22" s="429"/>
      <c r="BH22" s="429"/>
      <c r="BI22" s="429"/>
      <c r="BJ22" s="429"/>
      <c r="BK22" s="429"/>
      <c r="BL22" s="429"/>
      <c r="BM22" s="430"/>
      <c r="BN22" s="431">
        <v>2897288</v>
      </c>
      <c r="BO22" s="432"/>
      <c r="BP22" s="432"/>
      <c r="BQ22" s="432"/>
      <c r="BR22" s="432"/>
      <c r="BS22" s="432"/>
      <c r="BT22" s="432"/>
      <c r="BU22" s="433"/>
      <c r="BV22" s="431">
        <v>3531481</v>
      </c>
      <c r="BW22" s="432"/>
      <c r="BX22" s="432"/>
      <c r="BY22" s="432"/>
      <c r="BZ22" s="432"/>
      <c r="CA22" s="432"/>
      <c r="CB22" s="432"/>
      <c r="CC22" s="433"/>
      <c r="CD22" s="170"/>
      <c r="CE22" s="549"/>
      <c r="CF22" s="549"/>
      <c r="CG22" s="549"/>
      <c r="CH22" s="549"/>
      <c r="CI22" s="549"/>
      <c r="CJ22" s="549"/>
      <c r="CK22" s="549"/>
      <c r="CL22" s="549"/>
      <c r="CM22" s="549"/>
      <c r="CN22" s="549"/>
      <c r="CO22" s="549"/>
      <c r="CP22" s="549"/>
      <c r="CQ22" s="549"/>
      <c r="CR22" s="549"/>
      <c r="CS22" s="550"/>
      <c r="CT22" s="437"/>
      <c r="CU22" s="438"/>
      <c r="CV22" s="438"/>
      <c r="CW22" s="438"/>
      <c r="CX22" s="438"/>
      <c r="CY22" s="438"/>
      <c r="CZ22" s="438"/>
      <c r="DA22" s="439"/>
      <c r="DB22" s="437"/>
      <c r="DC22" s="438"/>
      <c r="DD22" s="438"/>
      <c r="DE22" s="438"/>
      <c r="DF22" s="438"/>
      <c r="DG22" s="438"/>
      <c r="DH22" s="438"/>
      <c r="DI22" s="439"/>
      <c r="DJ22" s="158"/>
      <c r="DK22" s="158"/>
      <c r="DL22" s="158"/>
      <c r="DM22" s="158"/>
      <c r="DN22" s="158"/>
      <c r="DO22" s="158"/>
    </row>
    <row r="23" spans="1:119" ht="18.75" customHeight="1" x14ac:dyDescent="0.2">
      <c r="A23" s="159"/>
      <c r="B23" s="174"/>
      <c r="C23" s="175"/>
      <c r="D23" s="176"/>
      <c r="E23" s="176"/>
      <c r="F23" s="176"/>
      <c r="G23" s="176"/>
      <c r="H23" s="176"/>
      <c r="I23" s="176"/>
      <c r="J23" s="176"/>
      <c r="K23" s="176"/>
      <c r="L23" s="176"/>
      <c r="M23" s="176"/>
      <c r="N23" s="176"/>
      <c r="O23" s="176"/>
      <c r="P23" s="176"/>
      <c r="Q23" s="177"/>
      <c r="R23" s="177"/>
      <c r="S23" s="177"/>
      <c r="T23" s="177"/>
      <c r="U23" s="177"/>
      <c r="V23" s="177"/>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428" t="s">
        <v>159</v>
      </c>
      <c r="BA23" s="429"/>
      <c r="BB23" s="429"/>
      <c r="BC23" s="429"/>
      <c r="BD23" s="429"/>
      <c r="BE23" s="429"/>
      <c r="BF23" s="429"/>
      <c r="BG23" s="429"/>
      <c r="BH23" s="429"/>
      <c r="BI23" s="429"/>
      <c r="BJ23" s="429"/>
      <c r="BK23" s="429"/>
      <c r="BL23" s="429"/>
      <c r="BM23" s="430"/>
      <c r="BN23" s="431">
        <v>12889739</v>
      </c>
      <c r="BO23" s="432"/>
      <c r="BP23" s="432"/>
      <c r="BQ23" s="432"/>
      <c r="BR23" s="432"/>
      <c r="BS23" s="432"/>
      <c r="BT23" s="432"/>
      <c r="BU23" s="433"/>
      <c r="BV23" s="431">
        <v>12889374</v>
      </c>
      <c r="BW23" s="432"/>
      <c r="BX23" s="432"/>
      <c r="BY23" s="432"/>
      <c r="BZ23" s="432"/>
      <c r="CA23" s="432"/>
      <c r="CB23" s="432"/>
      <c r="CC23" s="433"/>
      <c r="CD23" s="170"/>
      <c r="CE23" s="549"/>
      <c r="CF23" s="549"/>
      <c r="CG23" s="549"/>
      <c r="CH23" s="549"/>
      <c r="CI23" s="549"/>
      <c r="CJ23" s="549"/>
      <c r="CK23" s="549"/>
      <c r="CL23" s="549"/>
      <c r="CM23" s="549"/>
      <c r="CN23" s="549"/>
      <c r="CO23" s="549"/>
      <c r="CP23" s="549"/>
      <c r="CQ23" s="549"/>
      <c r="CR23" s="549"/>
      <c r="CS23" s="550"/>
      <c r="CT23" s="437"/>
      <c r="CU23" s="438"/>
      <c r="CV23" s="438"/>
      <c r="CW23" s="438"/>
      <c r="CX23" s="438"/>
      <c r="CY23" s="438"/>
      <c r="CZ23" s="438"/>
      <c r="DA23" s="439"/>
      <c r="DB23" s="437"/>
      <c r="DC23" s="438"/>
      <c r="DD23" s="438"/>
      <c r="DE23" s="438"/>
      <c r="DF23" s="438"/>
      <c r="DG23" s="438"/>
      <c r="DH23" s="438"/>
      <c r="DI23" s="439"/>
      <c r="DJ23" s="158"/>
      <c r="DK23" s="158"/>
      <c r="DL23" s="158"/>
      <c r="DM23" s="158"/>
      <c r="DN23" s="158"/>
      <c r="DO23" s="158"/>
    </row>
    <row r="24" spans="1:119" ht="18.75" customHeight="1" thickBot="1" x14ac:dyDescent="0.25">
      <c r="A24" s="159"/>
      <c r="B24" s="174"/>
      <c r="C24" s="175"/>
      <c r="D24" s="182"/>
      <c r="E24" s="182"/>
      <c r="F24" s="182"/>
      <c r="G24" s="182"/>
      <c r="H24" s="182"/>
      <c r="I24" s="182"/>
      <c r="J24" s="182"/>
      <c r="K24" s="182"/>
      <c r="L24" s="183"/>
      <c r="M24" s="183"/>
      <c r="N24" s="183"/>
      <c r="O24" s="183"/>
      <c r="P24" s="183"/>
      <c r="Q24" s="183"/>
      <c r="R24" s="183"/>
      <c r="S24" s="183"/>
      <c r="T24" s="183"/>
      <c r="U24" s="183"/>
      <c r="V24" s="183"/>
      <c r="W24" s="175"/>
      <c r="X24" s="175"/>
      <c r="Y24" s="175"/>
      <c r="Z24" s="182"/>
      <c r="AA24" s="182"/>
      <c r="AB24" s="182"/>
      <c r="AC24" s="182"/>
      <c r="AD24" s="182"/>
      <c r="AE24" s="182"/>
      <c r="AF24" s="182"/>
      <c r="AG24" s="182"/>
      <c r="AH24" s="182"/>
      <c r="AI24" s="182"/>
      <c r="AJ24" s="183"/>
      <c r="AK24" s="183"/>
      <c r="AL24" s="183"/>
      <c r="AM24" s="183"/>
      <c r="AN24" s="183"/>
      <c r="AO24" s="183"/>
      <c r="AP24" s="183"/>
      <c r="AQ24" s="183"/>
      <c r="AR24" s="183"/>
      <c r="AS24" s="183"/>
      <c r="AT24" s="183"/>
      <c r="AU24" s="183"/>
      <c r="AV24" s="183"/>
      <c r="AW24" s="183"/>
      <c r="AX24" s="183"/>
      <c r="AY24" s="184"/>
      <c r="AZ24" s="497" t="s">
        <v>160</v>
      </c>
      <c r="BA24" s="498"/>
      <c r="BB24" s="498"/>
      <c r="BC24" s="498"/>
      <c r="BD24" s="498"/>
      <c r="BE24" s="498"/>
      <c r="BF24" s="498"/>
      <c r="BG24" s="498"/>
      <c r="BH24" s="498"/>
      <c r="BI24" s="498"/>
      <c r="BJ24" s="498"/>
      <c r="BK24" s="498"/>
      <c r="BL24" s="498"/>
      <c r="BM24" s="499"/>
      <c r="BN24" s="565">
        <v>12889739</v>
      </c>
      <c r="BO24" s="566"/>
      <c r="BP24" s="566"/>
      <c r="BQ24" s="566"/>
      <c r="BR24" s="566"/>
      <c r="BS24" s="566"/>
      <c r="BT24" s="566"/>
      <c r="BU24" s="567"/>
      <c r="BV24" s="565">
        <v>12889374</v>
      </c>
      <c r="BW24" s="566"/>
      <c r="BX24" s="566"/>
      <c r="BY24" s="566"/>
      <c r="BZ24" s="566"/>
      <c r="CA24" s="566"/>
      <c r="CB24" s="566"/>
      <c r="CC24" s="567"/>
      <c r="CD24" s="170"/>
      <c r="CE24" s="549"/>
      <c r="CF24" s="549"/>
      <c r="CG24" s="549"/>
      <c r="CH24" s="549"/>
      <c r="CI24" s="549"/>
      <c r="CJ24" s="549"/>
      <c r="CK24" s="549"/>
      <c r="CL24" s="549"/>
      <c r="CM24" s="549"/>
      <c r="CN24" s="549"/>
      <c r="CO24" s="549"/>
      <c r="CP24" s="549"/>
      <c r="CQ24" s="549"/>
      <c r="CR24" s="549"/>
      <c r="CS24" s="550"/>
      <c r="CT24" s="437"/>
      <c r="CU24" s="438"/>
      <c r="CV24" s="438"/>
      <c r="CW24" s="438"/>
      <c r="CX24" s="438"/>
      <c r="CY24" s="438"/>
      <c r="CZ24" s="438"/>
      <c r="DA24" s="439"/>
      <c r="DB24" s="437"/>
      <c r="DC24" s="438"/>
      <c r="DD24" s="438"/>
      <c r="DE24" s="438"/>
      <c r="DF24" s="438"/>
      <c r="DG24" s="438"/>
      <c r="DH24" s="438"/>
      <c r="DI24" s="439"/>
      <c r="DJ24" s="158"/>
      <c r="DK24" s="158"/>
      <c r="DL24" s="158"/>
      <c r="DM24" s="158"/>
      <c r="DN24" s="158"/>
      <c r="DO24" s="158"/>
    </row>
    <row r="25" spans="1:119" s="158" customFormat="1" ht="18.75" customHeight="1" x14ac:dyDescent="0.2">
      <c r="A25" s="159"/>
      <c r="B25" s="174"/>
      <c r="C25" s="175"/>
      <c r="D25" s="182"/>
      <c r="E25" s="182"/>
      <c r="F25" s="182"/>
      <c r="G25" s="182"/>
      <c r="H25" s="182"/>
      <c r="I25" s="182"/>
      <c r="J25" s="182"/>
      <c r="K25" s="182"/>
      <c r="L25" s="183"/>
      <c r="M25" s="183"/>
      <c r="N25" s="183"/>
      <c r="O25" s="183"/>
      <c r="P25" s="183"/>
      <c r="Q25" s="183"/>
      <c r="R25" s="183"/>
      <c r="S25" s="183"/>
      <c r="T25" s="183"/>
      <c r="U25" s="183"/>
      <c r="V25" s="183"/>
      <c r="W25" s="175"/>
      <c r="X25" s="175"/>
      <c r="Y25" s="175"/>
      <c r="Z25" s="182"/>
      <c r="AA25" s="182"/>
      <c r="AB25" s="182"/>
      <c r="AC25" s="182"/>
      <c r="AD25" s="182"/>
      <c r="AE25" s="182"/>
      <c r="AF25" s="182"/>
      <c r="AG25" s="182"/>
      <c r="AH25" s="182"/>
      <c r="AI25" s="182"/>
      <c r="AJ25" s="183"/>
      <c r="AK25" s="183"/>
      <c r="AL25" s="183"/>
      <c r="AM25" s="183"/>
      <c r="AN25" s="183"/>
      <c r="AO25" s="183"/>
      <c r="AP25" s="183"/>
      <c r="AQ25" s="183"/>
      <c r="AR25" s="183"/>
      <c r="AS25" s="183"/>
      <c r="AT25" s="183"/>
      <c r="AU25" s="183"/>
      <c r="AV25" s="183"/>
      <c r="AW25" s="183"/>
      <c r="AX25" s="183"/>
      <c r="AY25" s="184"/>
      <c r="AZ25" s="574" t="s">
        <v>161</v>
      </c>
      <c r="BA25" s="575"/>
      <c r="BB25" s="575"/>
      <c r="BC25" s="576"/>
      <c r="BD25" s="440" t="s">
        <v>45</v>
      </c>
      <c r="BE25" s="441"/>
      <c r="BF25" s="441"/>
      <c r="BG25" s="441"/>
      <c r="BH25" s="441"/>
      <c r="BI25" s="441"/>
      <c r="BJ25" s="441"/>
      <c r="BK25" s="441"/>
      <c r="BL25" s="441"/>
      <c r="BM25" s="442"/>
      <c r="BN25" s="419">
        <v>12771008</v>
      </c>
      <c r="BO25" s="420"/>
      <c r="BP25" s="420"/>
      <c r="BQ25" s="420"/>
      <c r="BR25" s="420"/>
      <c r="BS25" s="420"/>
      <c r="BT25" s="420"/>
      <c r="BU25" s="421"/>
      <c r="BV25" s="419">
        <v>14669195</v>
      </c>
      <c r="BW25" s="420"/>
      <c r="BX25" s="420"/>
      <c r="BY25" s="420"/>
      <c r="BZ25" s="420"/>
      <c r="CA25" s="420"/>
      <c r="CB25" s="420"/>
      <c r="CC25" s="421"/>
      <c r="CD25" s="170"/>
      <c r="CE25" s="549"/>
      <c r="CF25" s="549"/>
      <c r="CG25" s="549"/>
      <c r="CH25" s="549"/>
      <c r="CI25" s="549"/>
      <c r="CJ25" s="549"/>
      <c r="CK25" s="549"/>
      <c r="CL25" s="549"/>
      <c r="CM25" s="549"/>
      <c r="CN25" s="549"/>
      <c r="CO25" s="549"/>
      <c r="CP25" s="549"/>
      <c r="CQ25" s="549"/>
      <c r="CR25" s="549"/>
      <c r="CS25" s="550"/>
      <c r="CT25" s="437"/>
      <c r="CU25" s="438"/>
      <c r="CV25" s="438"/>
      <c r="CW25" s="438"/>
      <c r="CX25" s="438"/>
      <c r="CY25" s="438"/>
      <c r="CZ25" s="438"/>
      <c r="DA25" s="439"/>
      <c r="DB25" s="437"/>
      <c r="DC25" s="438"/>
      <c r="DD25" s="438"/>
      <c r="DE25" s="438"/>
      <c r="DF25" s="438"/>
      <c r="DG25" s="438"/>
      <c r="DH25" s="438"/>
      <c r="DI25" s="439"/>
    </row>
    <row r="26" spans="1:119" s="158" customFormat="1" ht="18.75" customHeight="1" x14ac:dyDescent="0.2">
      <c r="A26" s="159"/>
      <c r="B26" s="174"/>
      <c r="C26" s="175"/>
      <c r="D26" s="182"/>
      <c r="E26" s="182"/>
      <c r="F26" s="182"/>
      <c r="G26" s="182"/>
      <c r="H26" s="182"/>
      <c r="I26" s="182"/>
      <c r="J26" s="182"/>
      <c r="K26" s="182"/>
      <c r="L26" s="183"/>
      <c r="M26" s="183"/>
      <c r="N26" s="183"/>
      <c r="O26" s="183"/>
      <c r="P26" s="183"/>
      <c r="Q26" s="183"/>
      <c r="R26" s="183"/>
      <c r="S26" s="183"/>
      <c r="T26" s="183"/>
      <c r="U26" s="183"/>
      <c r="V26" s="183"/>
      <c r="W26" s="175"/>
      <c r="X26" s="175"/>
      <c r="Y26" s="175"/>
      <c r="Z26" s="182"/>
      <c r="AA26" s="182"/>
      <c r="AB26" s="182"/>
      <c r="AC26" s="182"/>
      <c r="AD26" s="182"/>
      <c r="AE26" s="182"/>
      <c r="AF26" s="182"/>
      <c r="AG26" s="182"/>
      <c r="AH26" s="182"/>
      <c r="AI26" s="182"/>
      <c r="AJ26" s="183"/>
      <c r="AK26" s="183"/>
      <c r="AL26" s="183"/>
      <c r="AM26" s="183"/>
      <c r="AN26" s="183"/>
      <c r="AO26" s="183"/>
      <c r="AP26" s="183"/>
      <c r="AQ26" s="183"/>
      <c r="AR26" s="183"/>
      <c r="AS26" s="183"/>
      <c r="AT26" s="183"/>
      <c r="AU26" s="183"/>
      <c r="AV26" s="183"/>
      <c r="AW26" s="183"/>
      <c r="AX26" s="183"/>
      <c r="AY26" s="184"/>
      <c r="AZ26" s="577"/>
      <c r="BA26" s="578"/>
      <c r="BB26" s="578"/>
      <c r="BC26" s="579"/>
      <c r="BD26" s="428" t="s">
        <v>162</v>
      </c>
      <c r="BE26" s="429"/>
      <c r="BF26" s="429"/>
      <c r="BG26" s="429"/>
      <c r="BH26" s="429"/>
      <c r="BI26" s="429"/>
      <c r="BJ26" s="429"/>
      <c r="BK26" s="429"/>
      <c r="BL26" s="429"/>
      <c r="BM26" s="430"/>
      <c r="BN26" s="431">
        <v>10372843</v>
      </c>
      <c r="BO26" s="432"/>
      <c r="BP26" s="432"/>
      <c r="BQ26" s="432"/>
      <c r="BR26" s="432"/>
      <c r="BS26" s="432"/>
      <c r="BT26" s="432"/>
      <c r="BU26" s="433"/>
      <c r="BV26" s="431">
        <v>13102365</v>
      </c>
      <c r="BW26" s="432"/>
      <c r="BX26" s="432"/>
      <c r="BY26" s="432"/>
      <c r="BZ26" s="432"/>
      <c r="CA26" s="432"/>
      <c r="CB26" s="432"/>
      <c r="CC26" s="433"/>
      <c r="CD26" s="170"/>
      <c r="CE26" s="549"/>
      <c r="CF26" s="549"/>
      <c r="CG26" s="549"/>
      <c r="CH26" s="549"/>
      <c r="CI26" s="549"/>
      <c r="CJ26" s="549"/>
      <c r="CK26" s="549"/>
      <c r="CL26" s="549"/>
      <c r="CM26" s="549"/>
      <c r="CN26" s="549"/>
      <c r="CO26" s="549"/>
      <c r="CP26" s="549"/>
      <c r="CQ26" s="549"/>
      <c r="CR26" s="549"/>
      <c r="CS26" s="550"/>
      <c r="CT26" s="437"/>
      <c r="CU26" s="438"/>
      <c r="CV26" s="438"/>
      <c r="CW26" s="438"/>
      <c r="CX26" s="438"/>
      <c r="CY26" s="438"/>
      <c r="CZ26" s="438"/>
      <c r="DA26" s="439"/>
      <c r="DB26" s="437"/>
      <c r="DC26" s="438"/>
      <c r="DD26" s="438"/>
      <c r="DE26" s="438"/>
      <c r="DF26" s="438"/>
      <c r="DG26" s="438"/>
      <c r="DH26" s="438"/>
      <c r="DI26" s="439"/>
    </row>
    <row r="27" spans="1:119" ht="18.75" customHeight="1" thickBot="1" x14ac:dyDescent="0.25">
      <c r="A27" s="159"/>
      <c r="B27" s="185"/>
      <c r="C27" s="186"/>
      <c r="D27" s="187"/>
      <c r="E27" s="187"/>
      <c r="F27" s="187"/>
      <c r="G27" s="187"/>
      <c r="H27" s="187"/>
      <c r="I27" s="187"/>
      <c r="J27" s="187"/>
      <c r="K27" s="187"/>
      <c r="L27" s="188"/>
      <c r="M27" s="188"/>
      <c r="N27" s="188"/>
      <c r="O27" s="188"/>
      <c r="P27" s="188"/>
      <c r="Q27" s="188"/>
      <c r="R27" s="188"/>
      <c r="S27" s="188"/>
      <c r="T27" s="188"/>
      <c r="U27" s="188"/>
      <c r="V27" s="188"/>
      <c r="W27" s="186"/>
      <c r="X27" s="186"/>
      <c r="Y27" s="186"/>
      <c r="Z27" s="187"/>
      <c r="AA27" s="187"/>
      <c r="AB27" s="187"/>
      <c r="AC27" s="187"/>
      <c r="AD27" s="187"/>
      <c r="AE27" s="187"/>
      <c r="AF27" s="187"/>
      <c r="AG27" s="187"/>
      <c r="AH27" s="187"/>
      <c r="AI27" s="187"/>
      <c r="AJ27" s="188"/>
      <c r="AK27" s="188"/>
      <c r="AL27" s="188"/>
      <c r="AM27" s="188"/>
      <c r="AN27" s="188"/>
      <c r="AO27" s="188"/>
      <c r="AP27" s="188"/>
      <c r="AQ27" s="188"/>
      <c r="AR27" s="188"/>
      <c r="AS27" s="188"/>
      <c r="AT27" s="188"/>
      <c r="AU27" s="188"/>
      <c r="AV27" s="188"/>
      <c r="AW27" s="188"/>
      <c r="AX27" s="188"/>
      <c r="AY27" s="189"/>
      <c r="AZ27" s="580"/>
      <c r="BA27" s="581"/>
      <c r="BB27" s="581"/>
      <c r="BC27" s="582"/>
      <c r="BD27" s="531" t="s">
        <v>47</v>
      </c>
      <c r="BE27" s="532"/>
      <c r="BF27" s="532"/>
      <c r="BG27" s="532"/>
      <c r="BH27" s="532"/>
      <c r="BI27" s="532"/>
      <c r="BJ27" s="532"/>
      <c r="BK27" s="532"/>
      <c r="BL27" s="532"/>
      <c r="BM27" s="533"/>
      <c r="BN27" s="565">
        <v>47255501</v>
      </c>
      <c r="BO27" s="566"/>
      <c r="BP27" s="566"/>
      <c r="BQ27" s="566"/>
      <c r="BR27" s="566"/>
      <c r="BS27" s="566"/>
      <c r="BT27" s="566"/>
      <c r="BU27" s="567"/>
      <c r="BV27" s="565">
        <v>50240149</v>
      </c>
      <c r="BW27" s="566"/>
      <c r="BX27" s="566"/>
      <c r="BY27" s="566"/>
      <c r="BZ27" s="566"/>
      <c r="CA27" s="566"/>
      <c r="CB27" s="566"/>
      <c r="CC27" s="567"/>
      <c r="CD27" s="190"/>
      <c r="CE27" s="583"/>
      <c r="CF27" s="583"/>
      <c r="CG27" s="583"/>
      <c r="CH27" s="583"/>
      <c r="CI27" s="583"/>
      <c r="CJ27" s="583"/>
      <c r="CK27" s="583"/>
      <c r="CL27" s="583"/>
      <c r="CM27" s="583"/>
      <c r="CN27" s="583"/>
      <c r="CO27" s="583"/>
      <c r="CP27" s="583"/>
      <c r="CQ27" s="583"/>
      <c r="CR27" s="583"/>
      <c r="CS27" s="584"/>
      <c r="CT27" s="540"/>
      <c r="CU27" s="541"/>
      <c r="CV27" s="541"/>
      <c r="CW27" s="541"/>
      <c r="CX27" s="541"/>
      <c r="CY27" s="541"/>
      <c r="CZ27" s="541"/>
      <c r="DA27" s="542"/>
      <c r="DB27" s="540"/>
      <c r="DC27" s="541"/>
      <c r="DD27" s="541"/>
      <c r="DE27" s="541"/>
      <c r="DF27" s="541"/>
      <c r="DG27" s="541"/>
      <c r="DH27" s="541"/>
      <c r="DI27" s="542"/>
      <c r="DJ27" s="158"/>
      <c r="DK27" s="158"/>
      <c r="DL27" s="158"/>
      <c r="DM27" s="158"/>
      <c r="DN27" s="158"/>
      <c r="DO27" s="158"/>
    </row>
    <row r="28" spans="1:119" ht="13.5" customHeight="1" x14ac:dyDescent="0.2">
      <c r="A28" s="159"/>
      <c r="B28" s="191"/>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3"/>
      <c r="AY28" s="193"/>
      <c r="AZ28" s="193"/>
      <c r="BA28" s="193"/>
      <c r="BB28" s="194"/>
      <c r="BC28" s="195"/>
      <c r="BD28" s="195"/>
      <c r="BE28" s="195"/>
      <c r="BF28" s="195"/>
      <c r="BG28" s="195"/>
      <c r="BH28" s="195"/>
      <c r="BI28" s="195"/>
      <c r="BJ28" s="195"/>
      <c r="BK28" s="196"/>
      <c r="BL28" s="196"/>
      <c r="BM28" s="196"/>
      <c r="BN28" s="197"/>
      <c r="BO28" s="197"/>
      <c r="BP28" s="197"/>
      <c r="BQ28" s="197"/>
      <c r="BR28" s="197"/>
      <c r="BS28" s="197"/>
      <c r="BT28" s="197"/>
      <c r="BU28" s="197"/>
      <c r="BV28" s="197"/>
      <c r="BW28" s="197"/>
      <c r="BX28" s="197"/>
      <c r="BY28" s="197"/>
      <c r="BZ28" s="197"/>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8"/>
      <c r="DJ28" s="158"/>
      <c r="DK28" s="158"/>
      <c r="DL28" s="158"/>
      <c r="DM28" s="158"/>
      <c r="DN28" s="158"/>
      <c r="DO28" s="158"/>
    </row>
    <row r="29" spans="1:119" ht="13.5" customHeight="1" x14ac:dyDescent="0.2">
      <c r="A29" s="159"/>
      <c r="B29" s="199"/>
      <c r="C29" s="200" t="s">
        <v>163</v>
      </c>
      <c r="D29" s="200"/>
      <c r="E29" s="192"/>
      <c r="F29" s="192"/>
      <c r="G29" s="192"/>
      <c r="H29" s="192"/>
      <c r="I29" s="192"/>
      <c r="J29" s="192"/>
      <c r="K29" s="192"/>
      <c r="L29" s="192"/>
      <c r="M29" s="192"/>
      <c r="N29" s="192"/>
      <c r="O29" s="192"/>
      <c r="P29" s="192"/>
      <c r="Q29" s="192"/>
      <c r="R29" s="192"/>
      <c r="S29" s="192"/>
      <c r="T29" s="192"/>
      <c r="U29" s="192" t="s">
        <v>164</v>
      </c>
      <c r="V29" s="192"/>
      <c r="W29" s="192"/>
      <c r="X29" s="192"/>
      <c r="Y29" s="192"/>
      <c r="Z29" s="192"/>
      <c r="AA29" s="192"/>
      <c r="AB29" s="192"/>
      <c r="AC29" s="192"/>
      <c r="AD29" s="192"/>
      <c r="AE29" s="192"/>
      <c r="AF29" s="192"/>
      <c r="AG29" s="192"/>
      <c r="AH29" s="192"/>
      <c r="AI29" s="192"/>
      <c r="AJ29" s="192"/>
      <c r="AK29" s="192"/>
      <c r="AL29" s="192"/>
      <c r="AM29" s="182" t="s">
        <v>165</v>
      </c>
      <c r="AN29" s="192"/>
      <c r="AO29" s="192"/>
      <c r="AP29" s="192"/>
      <c r="AQ29" s="192"/>
      <c r="AR29" s="182"/>
      <c r="AS29" s="182"/>
      <c r="AT29" s="182"/>
      <c r="AU29" s="182"/>
      <c r="AV29" s="182"/>
      <c r="AW29" s="182"/>
      <c r="AX29" s="182"/>
      <c r="AY29" s="182"/>
      <c r="AZ29" s="182"/>
      <c r="BA29" s="182"/>
      <c r="BB29" s="192"/>
      <c r="BC29" s="182"/>
      <c r="BD29" s="182"/>
      <c r="BE29" s="182" t="s">
        <v>166</v>
      </c>
      <c r="BF29" s="192"/>
      <c r="BG29" s="192"/>
      <c r="BH29" s="192"/>
      <c r="BI29" s="192"/>
      <c r="BJ29" s="182"/>
      <c r="BK29" s="182"/>
      <c r="BL29" s="182"/>
      <c r="BM29" s="182"/>
      <c r="BN29" s="182"/>
      <c r="BO29" s="182"/>
      <c r="BP29" s="182"/>
      <c r="BQ29" s="182"/>
      <c r="BR29" s="192"/>
      <c r="BS29" s="192"/>
      <c r="BT29" s="192"/>
      <c r="BU29" s="192"/>
      <c r="BV29" s="192"/>
      <c r="BW29" s="192" t="s">
        <v>167</v>
      </c>
      <c r="BX29" s="192"/>
      <c r="BY29" s="192"/>
      <c r="BZ29" s="192"/>
      <c r="CA29" s="192"/>
      <c r="CB29" s="182"/>
      <c r="CC29" s="182"/>
      <c r="CD29" s="182"/>
      <c r="CE29" s="182"/>
      <c r="CF29" s="182"/>
      <c r="CG29" s="182"/>
      <c r="CH29" s="182"/>
      <c r="CI29" s="182"/>
      <c r="CJ29" s="182"/>
      <c r="CK29" s="182"/>
      <c r="CL29" s="182"/>
      <c r="CM29" s="182"/>
      <c r="CN29" s="182"/>
      <c r="CO29" s="182" t="s">
        <v>168</v>
      </c>
      <c r="CP29" s="182"/>
      <c r="CQ29" s="182"/>
      <c r="CR29" s="182"/>
      <c r="CS29" s="182"/>
      <c r="CT29" s="182"/>
      <c r="CU29" s="182"/>
      <c r="CV29" s="182"/>
      <c r="CW29" s="182"/>
      <c r="CX29" s="182"/>
      <c r="CY29" s="182"/>
      <c r="CZ29" s="182"/>
      <c r="DA29" s="182"/>
      <c r="DB29" s="182"/>
      <c r="DC29" s="182"/>
      <c r="DD29" s="182"/>
      <c r="DE29" s="182"/>
      <c r="DF29" s="182"/>
      <c r="DG29" s="182"/>
      <c r="DH29" s="182"/>
      <c r="DI29" s="198"/>
      <c r="DJ29" s="158"/>
      <c r="DK29" s="158"/>
      <c r="DL29" s="158"/>
      <c r="DM29" s="158"/>
      <c r="DN29" s="158"/>
      <c r="DO29" s="158"/>
    </row>
    <row r="30" spans="1:119" ht="13.5" customHeight="1" x14ac:dyDescent="0.2">
      <c r="A30" s="159"/>
      <c r="B30" s="199"/>
      <c r="C30" s="588" t="s">
        <v>169</v>
      </c>
      <c r="D30" s="588"/>
      <c r="E30" s="460" t="s">
        <v>170</v>
      </c>
      <c r="F30" s="460"/>
      <c r="G30" s="460"/>
      <c r="H30" s="460"/>
      <c r="I30" s="460"/>
      <c r="J30" s="460"/>
      <c r="K30" s="460"/>
      <c r="L30" s="460"/>
      <c r="M30" s="460"/>
      <c r="N30" s="460"/>
      <c r="O30" s="460"/>
      <c r="P30" s="460"/>
      <c r="Q30" s="460"/>
      <c r="R30" s="460"/>
      <c r="S30" s="460"/>
      <c r="T30" s="176"/>
      <c r="U30" s="588" t="s">
        <v>169</v>
      </c>
      <c r="V30" s="588"/>
      <c r="W30" s="460" t="s">
        <v>170</v>
      </c>
      <c r="X30" s="460"/>
      <c r="Y30" s="460"/>
      <c r="Z30" s="460"/>
      <c r="AA30" s="460"/>
      <c r="AB30" s="460"/>
      <c r="AC30" s="460"/>
      <c r="AD30" s="460"/>
      <c r="AE30" s="460"/>
      <c r="AF30" s="460"/>
      <c r="AG30" s="460"/>
      <c r="AH30" s="460"/>
      <c r="AI30" s="460"/>
      <c r="AJ30" s="460"/>
      <c r="AK30" s="460"/>
      <c r="AL30" s="176"/>
      <c r="AM30" s="588" t="s">
        <v>169</v>
      </c>
      <c r="AN30" s="588"/>
      <c r="AO30" s="460" t="s">
        <v>170</v>
      </c>
      <c r="AP30" s="460"/>
      <c r="AQ30" s="460"/>
      <c r="AR30" s="460"/>
      <c r="AS30" s="460"/>
      <c r="AT30" s="460"/>
      <c r="AU30" s="460"/>
      <c r="AV30" s="460"/>
      <c r="AW30" s="460"/>
      <c r="AX30" s="460"/>
      <c r="AY30" s="460"/>
      <c r="AZ30" s="460"/>
      <c r="BA30" s="460"/>
      <c r="BB30" s="460"/>
      <c r="BC30" s="460"/>
      <c r="BD30" s="201"/>
      <c r="BE30" s="588" t="s">
        <v>169</v>
      </c>
      <c r="BF30" s="588"/>
      <c r="BG30" s="460" t="s">
        <v>170</v>
      </c>
      <c r="BH30" s="460"/>
      <c r="BI30" s="460"/>
      <c r="BJ30" s="460"/>
      <c r="BK30" s="460"/>
      <c r="BL30" s="460"/>
      <c r="BM30" s="460"/>
      <c r="BN30" s="460"/>
      <c r="BO30" s="460"/>
      <c r="BP30" s="460"/>
      <c r="BQ30" s="460"/>
      <c r="BR30" s="460"/>
      <c r="BS30" s="460"/>
      <c r="BT30" s="460"/>
      <c r="BU30" s="460"/>
      <c r="BV30" s="202"/>
      <c r="BW30" s="588" t="s">
        <v>169</v>
      </c>
      <c r="BX30" s="588"/>
      <c r="BY30" s="460" t="s">
        <v>171</v>
      </c>
      <c r="BZ30" s="460"/>
      <c r="CA30" s="460"/>
      <c r="CB30" s="460"/>
      <c r="CC30" s="460"/>
      <c r="CD30" s="460"/>
      <c r="CE30" s="460"/>
      <c r="CF30" s="460"/>
      <c r="CG30" s="460"/>
      <c r="CH30" s="460"/>
      <c r="CI30" s="460"/>
      <c r="CJ30" s="460"/>
      <c r="CK30" s="460"/>
      <c r="CL30" s="460"/>
      <c r="CM30" s="460"/>
      <c r="CN30" s="176"/>
      <c r="CO30" s="588" t="s">
        <v>169</v>
      </c>
      <c r="CP30" s="588"/>
      <c r="CQ30" s="460" t="s">
        <v>172</v>
      </c>
      <c r="CR30" s="460"/>
      <c r="CS30" s="460"/>
      <c r="CT30" s="460"/>
      <c r="CU30" s="460"/>
      <c r="CV30" s="460"/>
      <c r="CW30" s="460"/>
      <c r="CX30" s="460"/>
      <c r="CY30" s="460"/>
      <c r="CZ30" s="460"/>
      <c r="DA30" s="460"/>
      <c r="DB30" s="460"/>
      <c r="DC30" s="460"/>
      <c r="DD30" s="460"/>
      <c r="DE30" s="460"/>
      <c r="DF30" s="176"/>
      <c r="DG30" s="585" t="s">
        <v>173</v>
      </c>
      <c r="DH30" s="585"/>
      <c r="DI30" s="203"/>
      <c r="DJ30" s="158"/>
      <c r="DK30" s="158"/>
      <c r="DL30" s="158"/>
      <c r="DM30" s="158"/>
      <c r="DN30" s="158"/>
      <c r="DO30" s="158"/>
    </row>
    <row r="31" spans="1:119" ht="32.25" customHeight="1" x14ac:dyDescent="0.2">
      <c r="A31" s="159"/>
      <c r="B31" s="199"/>
      <c r="C31" s="586">
        <f>IF(E31="","",1)</f>
        <v>1</v>
      </c>
      <c r="D31" s="586"/>
      <c r="E31" s="587" t="str">
        <f>IF('各会計、関係団体の財政状況及び健全化判断比率'!B7="","",'各会計、関係団体の財政状況及び健全化判断比率'!B7)</f>
        <v>一般会計</v>
      </c>
      <c r="F31" s="587"/>
      <c r="G31" s="587"/>
      <c r="H31" s="587"/>
      <c r="I31" s="587"/>
      <c r="J31" s="587"/>
      <c r="K31" s="587"/>
      <c r="L31" s="587"/>
      <c r="M31" s="587"/>
      <c r="N31" s="587"/>
      <c r="O31" s="587"/>
      <c r="P31" s="587"/>
      <c r="Q31" s="587"/>
      <c r="R31" s="587"/>
      <c r="S31" s="587"/>
      <c r="T31" s="200"/>
      <c r="U31" s="586">
        <f>IF(W31="","",MAX(C31:D40)+1)</f>
        <v>11</v>
      </c>
      <c r="V31" s="586"/>
      <c r="W31" s="587" t="str">
        <f>IF('各会計、関係団体の財政状況及び健全化判断比率'!B28="","",'各会計、関係団体の財政状況及び健全化判断比率'!B28)</f>
        <v>岡山県国民健康保険事業特別会計</v>
      </c>
      <c r="X31" s="587"/>
      <c r="Y31" s="587"/>
      <c r="Z31" s="587"/>
      <c r="AA31" s="587"/>
      <c r="AB31" s="587"/>
      <c r="AC31" s="587"/>
      <c r="AD31" s="587"/>
      <c r="AE31" s="587"/>
      <c r="AF31" s="587"/>
      <c r="AG31" s="587"/>
      <c r="AH31" s="587"/>
      <c r="AI31" s="587"/>
      <c r="AJ31" s="587"/>
      <c r="AK31" s="587"/>
      <c r="AL31" s="200"/>
      <c r="AM31" s="586">
        <f>IF(AO31="","",MAX(C31:D40,U31:V40)+1)</f>
        <v>12</v>
      </c>
      <c r="AN31" s="586"/>
      <c r="AO31" s="587" t="str">
        <f>IF('各会計、関係団体の財政状況及び健全化判断比率'!B29="","",'各会計、関係団体の財政状況及び健全化判断比率'!B29)</f>
        <v>岡山県営電気事業会計</v>
      </c>
      <c r="AP31" s="587"/>
      <c r="AQ31" s="587"/>
      <c r="AR31" s="587"/>
      <c r="AS31" s="587"/>
      <c r="AT31" s="587"/>
      <c r="AU31" s="587"/>
      <c r="AV31" s="587"/>
      <c r="AW31" s="587"/>
      <c r="AX31" s="587"/>
      <c r="AY31" s="587"/>
      <c r="AZ31" s="587"/>
      <c r="BA31" s="587"/>
      <c r="BB31" s="587"/>
      <c r="BC31" s="587"/>
      <c r="BD31" s="200"/>
      <c r="BE31" s="586">
        <f>IF(BG31="","",MAX(C31:D40,U31:V40,AM31:AN40)+1)</f>
        <v>15</v>
      </c>
      <c r="BF31" s="586"/>
      <c r="BG31" s="587" t="str">
        <f>IF('各会計、関係団体の財政状況及び健全化判断比率'!B32="","",'各会計、関係団体の財政状況及び健全化判断比率'!B32)</f>
        <v>岡山県営食肉地方卸売市場特別会計</v>
      </c>
      <c r="BH31" s="587"/>
      <c r="BI31" s="587"/>
      <c r="BJ31" s="587"/>
      <c r="BK31" s="587"/>
      <c r="BL31" s="587"/>
      <c r="BM31" s="587"/>
      <c r="BN31" s="587"/>
      <c r="BO31" s="587"/>
      <c r="BP31" s="587"/>
      <c r="BQ31" s="587"/>
      <c r="BR31" s="587"/>
      <c r="BS31" s="587"/>
      <c r="BT31" s="587"/>
      <c r="BU31" s="587"/>
      <c r="BV31" s="200"/>
      <c r="BW31" s="586">
        <f>IF(BY31="","",MAX(C31:D40,U31:V40,AM31:AN40,BE31:BF40)+1)</f>
        <v>18</v>
      </c>
      <c r="BX31" s="586"/>
      <c r="BY31" s="587" t="str">
        <f>IF('各会計、関係団体の財政状況及び健全化判断比率'!B68="","",'各会計、関係団体の財政状況及び健全化判断比率'!B68)</f>
        <v>岡山県広域水道企業団</v>
      </c>
      <c r="BZ31" s="587"/>
      <c r="CA31" s="587"/>
      <c r="CB31" s="587"/>
      <c r="CC31" s="587"/>
      <c r="CD31" s="587"/>
      <c r="CE31" s="587"/>
      <c r="CF31" s="587"/>
      <c r="CG31" s="587"/>
      <c r="CH31" s="587"/>
      <c r="CI31" s="587"/>
      <c r="CJ31" s="587"/>
      <c r="CK31" s="587"/>
      <c r="CL31" s="587"/>
      <c r="CM31" s="587"/>
      <c r="CN31" s="200"/>
      <c r="CO31" s="586">
        <f>IF(CQ31="","",MAX(C31:D40,U31:V40,AM31:AN40,BE31:BF40,BW31:BX40)+1)</f>
        <v>19</v>
      </c>
      <c r="CP31" s="586"/>
      <c r="CQ31" s="587" t="str">
        <f>IF('各会計、関係団体の財政状況及び健全化判断比率'!BS7="","",'各会計、関係団体の財政状況及び健全化判断比率'!BS7)</f>
        <v>(学)吉備高原学園</v>
      </c>
      <c r="CR31" s="587"/>
      <c r="CS31" s="587"/>
      <c r="CT31" s="587"/>
      <c r="CU31" s="587"/>
      <c r="CV31" s="587"/>
      <c r="CW31" s="587"/>
      <c r="CX31" s="587"/>
      <c r="CY31" s="587"/>
      <c r="CZ31" s="587"/>
      <c r="DA31" s="587"/>
      <c r="DB31" s="587"/>
      <c r="DC31" s="587"/>
      <c r="DD31" s="587"/>
      <c r="DE31" s="587"/>
      <c r="DF31" s="192"/>
      <c r="DG31" s="589" t="str">
        <f>IF('各会計、関係団体の財政状況及び健全化判断比率'!BR7="","",'各会計、関係団体の財政状況及び健全化判断比率'!BR7)</f>
        <v/>
      </c>
      <c r="DH31" s="589"/>
      <c r="DI31" s="203"/>
      <c r="DJ31" s="158"/>
      <c r="DK31" s="158"/>
      <c r="DL31" s="158"/>
      <c r="DM31" s="158"/>
      <c r="DN31" s="158"/>
      <c r="DO31" s="158"/>
    </row>
    <row r="32" spans="1:119" ht="32.25" customHeight="1" x14ac:dyDescent="0.2">
      <c r="A32" s="159"/>
      <c r="B32" s="199"/>
      <c r="C32" s="586">
        <f>IF(E32="","",C31+1)</f>
        <v>2</v>
      </c>
      <c r="D32" s="586"/>
      <c r="E32" s="587" t="str">
        <f>IF('各会計、関係団体の財政状況及び健全化判断比率'!B8="","",'各会計、関係団体の財政状況及び健全化判断比率'!B8)</f>
        <v>岡山県母子父子寡婦福祉資金貸付金特別会計</v>
      </c>
      <c r="F32" s="587"/>
      <c r="G32" s="587"/>
      <c r="H32" s="587"/>
      <c r="I32" s="587"/>
      <c r="J32" s="587"/>
      <c r="K32" s="587"/>
      <c r="L32" s="587"/>
      <c r="M32" s="587"/>
      <c r="N32" s="587"/>
      <c r="O32" s="587"/>
      <c r="P32" s="587"/>
      <c r="Q32" s="587"/>
      <c r="R32" s="587"/>
      <c r="S32" s="587"/>
      <c r="T32" s="200"/>
      <c r="U32" s="586" t="str">
        <f t="shared" ref="U32:U40" si="0">IF(W32="","",U31+1)</f>
        <v/>
      </c>
      <c r="V32" s="586"/>
      <c r="W32" s="587"/>
      <c r="X32" s="587"/>
      <c r="Y32" s="587"/>
      <c r="Z32" s="587"/>
      <c r="AA32" s="587"/>
      <c r="AB32" s="587"/>
      <c r="AC32" s="587"/>
      <c r="AD32" s="587"/>
      <c r="AE32" s="587"/>
      <c r="AF32" s="587"/>
      <c r="AG32" s="587"/>
      <c r="AH32" s="587"/>
      <c r="AI32" s="587"/>
      <c r="AJ32" s="587"/>
      <c r="AK32" s="587"/>
      <c r="AL32" s="200"/>
      <c r="AM32" s="586">
        <f t="shared" ref="AM32:AM40" si="1">IF(AO32="","",AM31+1)</f>
        <v>13</v>
      </c>
      <c r="AN32" s="586"/>
      <c r="AO32" s="587" t="str">
        <f>IF('各会計、関係団体の財政状況及び健全化判断比率'!B30="","",'各会計、関係団体の財政状況及び健全化判断比率'!B30)</f>
        <v>岡山県営工業用水道事業会計</v>
      </c>
      <c r="AP32" s="587"/>
      <c r="AQ32" s="587"/>
      <c r="AR32" s="587"/>
      <c r="AS32" s="587"/>
      <c r="AT32" s="587"/>
      <c r="AU32" s="587"/>
      <c r="AV32" s="587"/>
      <c r="AW32" s="587"/>
      <c r="AX32" s="587"/>
      <c r="AY32" s="587"/>
      <c r="AZ32" s="587"/>
      <c r="BA32" s="587"/>
      <c r="BB32" s="587"/>
      <c r="BC32" s="587"/>
      <c r="BD32" s="200"/>
      <c r="BE32" s="586">
        <f t="shared" ref="BE32:BE40" si="2">IF(BG32="","",BE31+1)</f>
        <v>16</v>
      </c>
      <c r="BF32" s="586"/>
      <c r="BG32" s="587" t="str">
        <f>IF('各会計、関係団体の財政状況及び健全化判断比率'!B33="","",'各会計、関係団体の財政状況及び健全化判断比率'!B33)</f>
        <v>岡山県港湾整備事業特別会計</v>
      </c>
      <c r="BH32" s="587"/>
      <c r="BI32" s="587"/>
      <c r="BJ32" s="587"/>
      <c r="BK32" s="587"/>
      <c r="BL32" s="587"/>
      <c r="BM32" s="587"/>
      <c r="BN32" s="587"/>
      <c r="BO32" s="587"/>
      <c r="BP32" s="587"/>
      <c r="BQ32" s="587"/>
      <c r="BR32" s="587"/>
      <c r="BS32" s="587"/>
      <c r="BT32" s="587"/>
      <c r="BU32" s="587"/>
      <c r="BV32" s="200"/>
      <c r="BW32" s="586" t="str">
        <f t="shared" ref="BW32:BW40" si="3">IF(BY32="","",BW31+1)</f>
        <v/>
      </c>
      <c r="BX32" s="586"/>
      <c r="BY32" s="587" t="str">
        <f>IF('各会計、関係団体の財政状況及び健全化判断比率'!B69="","",'各会計、関係団体の財政状況及び健全化判断比率'!B69)</f>
        <v/>
      </c>
      <c r="BZ32" s="587"/>
      <c r="CA32" s="587"/>
      <c r="CB32" s="587"/>
      <c r="CC32" s="587"/>
      <c r="CD32" s="587"/>
      <c r="CE32" s="587"/>
      <c r="CF32" s="587"/>
      <c r="CG32" s="587"/>
      <c r="CH32" s="587"/>
      <c r="CI32" s="587"/>
      <c r="CJ32" s="587"/>
      <c r="CK32" s="587"/>
      <c r="CL32" s="587"/>
      <c r="CM32" s="587"/>
      <c r="CN32" s="200"/>
      <c r="CO32" s="586">
        <f t="shared" ref="CO32:CO40" si="4">IF(CQ32="","",CO31+1)</f>
        <v>20</v>
      </c>
      <c r="CP32" s="586"/>
      <c r="CQ32" s="587" t="str">
        <f>IF('各会計、関係団体の財政状況及び健全化判断比率'!BS8="","",'各会計、関係団体の財政状況及び健全化判断比率'!BS8)</f>
        <v>井原鉄道(株)</v>
      </c>
      <c r="CR32" s="587"/>
      <c r="CS32" s="587"/>
      <c r="CT32" s="587"/>
      <c r="CU32" s="587"/>
      <c r="CV32" s="587"/>
      <c r="CW32" s="587"/>
      <c r="CX32" s="587"/>
      <c r="CY32" s="587"/>
      <c r="CZ32" s="587"/>
      <c r="DA32" s="587"/>
      <c r="DB32" s="587"/>
      <c r="DC32" s="587"/>
      <c r="DD32" s="587"/>
      <c r="DE32" s="587"/>
      <c r="DF32" s="192"/>
      <c r="DG32" s="589" t="str">
        <f>IF('各会計、関係団体の財政状況及び健全化判断比率'!BR8="","",'各会計、関係団体の財政状況及び健全化判断比率'!BR8)</f>
        <v/>
      </c>
      <c r="DH32" s="589"/>
      <c r="DI32" s="203"/>
      <c r="DJ32" s="158"/>
      <c r="DK32" s="158"/>
      <c r="DL32" s="158"/>
      <c r="DM32" s="158"/>
      <c r="DN32" s="158"/>
      <c r="DO32" s="158"/>
    </row>
    <row r="33" spans="1:119" ht="32.25" customHeight="1" x14ac:dyDescent="0.2">
      <c r="A33" s="159"/>
      <c r="B33" s="199"/>
      <c r="C33" s="586">
        <f>IF(E33="","",C32+1)</f>
        <v>3</v>
      </c>
      <c r="D33" s="586"/>
      <c r="E33" s="587" t="str">
        <f>IF('各会計、関係団体の財政状況及び健全化判断比率'!B9="","",'各会計、関係団体の財政状況及び健全化判断比率'!B9)</f>
        <v>岡山県造林事業等特別会計</v>
      </c>
      <c r="F33" s="587"/>
      <c r="G33" s="587"/>
      <c r="H33" s="587"/>
      <c r="I33" s="587"/>
      <c r="J33" s="587"/>
      <c r="K33" s="587"/>
      <c r="L33" s="587"/>
      <c r="M33" s="587"/>
      <c r="N33" s="587"/>
      <c r="O33" s="587"/>
      <c r="P33" s="587"/>
      <c r="Q33" s="587"/>
      <c r="R33" s="587"/>
      <c r="S33" s="587"/>
      <c r="T33" s="200"/>
      <c r="U33" s="586" t="str">
        <f t="shared" si="0"/>
        <v/>
      </c>
      <c r="V33" s="586"/>
      <c r="W33" s="587"/>
      <c r="X33" s="587"/>
      <c r="Y33" s="587"/>
      <c r="Z33" s="587"/>
      <c r="AA33" s="587"/>
      <c r="AB33" s="587"/>
      <c r="AC33" s="587"/>
      <c r="AD33" s="587"/>
      <c r="AE33" s="587"/>
      <c r="AF33" s="587"/>
      <c r="AG33" s="587"/>
      <c r="AH33" s="587"/>
      <c r="AI33" s="587"/>
      <c r="AJ33" s="587"/>
      <c r="AK33" s="587"/>
      <c r="AL33" s="200"/>
      <c r="AM33" s="586">
        <f t="shared" si="1"/>
        <v>14</v>
      </c>
      <c r="AN33" s="586"/>
      <c r="AO33" s="587" t="str">
        <f>IF('各会計、関係団体の財政状況及び健全化判断比率'!B31="","",'各会計、関係団体の財政状況及び健全化判断比率'!B31)</f>
        <v>岡山県流域下水道事業会計</v>
      </c>
      <c r="AP33" s="587"/>
      <c r="AQ33" s="587"/>
      <c r="AR33" s="587"/>
      <c r="AS33" s="587"/>
      <c r="AT33" s="587"/>
      <c r="AU33" s="587"/>
      <c r="AV33" s="587"/>
      <c r="AW33" s="587"/>
      <c r="AX33" s="587"/>
      <c r="AY33" s="587"/>
      <c r="AZ33" s="587"/>
      <c r="BA33" s="587"/>
      <c r="BB33" s="587"/>
      <c r="BC33" s="587"/>
      <c r="BD33" s="200"/>
      <c r="BE33" s="586">
        <f t="shared" si="2"/>
        <v>17</v>
      </c>
      <c r="BF33" s="586"/>
      <c r="BG33" s="587" t="str">
        <f>IF('各会計、関係団体の財政状況及び健全化判断比率'!B34="","",'各会計、関係団体の財政状況及び健全化判断比率'!B34)</f>
        <v>岡山県内陸工業団地及び流通業務団地造成事業特別会計</v>
      </c>
      <c r="BH33" s="587"/>
      <c r="BI33" s="587"/>
      <c r="BJ33" s="587"/>
      <c r="BK33" s="587"/>
      <c r="BL33" s="587"/>
      <c r="BM33" s="587"/>
      <c r="BN33" s="587"/>
      <c r="BO33" s="587"/>
      <c r="BP33" s="587"/>
      <c r="BQ33" s="587"/>
      <c r="BR33" s="587"/>
      <c r="BS33" s="587"/>
      <c r="BT33" s="587"/>
      <c r="BU33" s="587"/>
      <c r="BV33" s="200"/>
      <c r="BW33" s="586" t="str">
        <f t="shared" si="3"/>
        <v/>
      </c>
      <c r="BX33" s="586"/>
      <c r="BY33" s="587" t="str">
        <f>IF('各会計、関係団体の財政状況及び健全化判断比率'!B70="","",'各会計、関係団体の財政状況及び健全化判断比率'!B70)</f>
        <v/>
      </c>
      <c r="BZ33" s="587"/>
      <c r="CA33" s="587"/>
      <c r="CB33" s="587"/>
      <c r="CC33" s="587"/>
      <c r="CD33" s="587"/>
      <c r="CE33" s="587"/>
      <c r="CF33" s="587"/>
      <c r="CG33" s="587"/>
      <c r="CH33" s="587"/>
      <c r="CI33" s="587"/>
      <c r="CJ33" s="587"/>
      <c r="CK33" s="587"/>
      <c r="CL33" s="587"/>
      <c r="CM33" s="587"/>
      <c r="CN33" s="200"/>
      <c r="CO33" s="586">
        <f t="shared" si="4"/>
        <v>21</v>
      </c>
      <c r="CP33" s="586"/>
      <c r="CQ33" s="587" t="str">
        <f>IF('各会計、関係団体の財政状況及び健全化判断比率'!BS9="","",'各会計、関係団体の財政状況及び健全化判断比率'!BS9)</f>
        <v>(株)吉備高原都市サービス</v>
      </c>
      <c r="CR33" s="587"/>
      <c r="CS33" s="587"/>
      <c r="CT33" s="587"/>
      <c r="CU33" s="587"/>
      <c r="CV33" s="587"/>
      <c r="CW33" s="587"/>
      <c r="CX33" s="587"/>
      <c r="CY33" s="587"/>
      <c r="CZ33" s="587"/>
      <c r="DA33" s="587"/>
      <c r="DB33" s="587"/>
      <c r="DC33" s="587"/>
      <c r="DD33" s="587"/>
      <c r="DE33" s="587"/>
      <c r="DF33" s="192"/>
      <c r="DG33" s="589" t="str">
        <f>IF('各会計、関係団体の財政状況及び健全化判断比率'!BR9="","",'各会計、関係団体の財政状況及び健全化判断比率'!BR9)</f>
        <v/>
      </c>
      <c r="DH33" s="589"/>
      <c r="DI33" s="203"/>
      <c r="DJ33" s="158"/>
      <c r="DK33" s="158"/>
      <c r="DL33" s="158"/>
      <c r="DM33" s="158"/>
      <c r="DN33" s="158"/>
      <c r="DO33" s="158"/>
    </row>
    <row r="34" spans="1:119" ht="32.25" customHeight="1" x14ac:dyDescent="0.2">
      <c r="A34" s="159"/>
      <c r="B34" s="199"/>
      <c r="C34" s="586">
        <f>IF(E34="","",C33+1)</f>
        <v>4</v>
      </c>
      <c r="D34" s="586"/>
      <c r="E34" s="587" t="str">
        <f>IF('各会計、関係団体の財政状況及び健全化判断比率'!B10="","",'各会計、関係団体の財政状況及び健全化判断比率'!B10)</f>
        <v>岡山県林業改善資金貸付金特別会計</v>
      </c>
      <c r="F34" s="587"/>
      <c r="G34" s="587"/>
      <c r="H34" s="587"/>
      <c r="I34" s="587"/>
      <c r="J34" s="587"/>
      <c r="K34" s="587"/>
      <c r="L34" s="587"/>
      <c r="M34" s="587"/>
      <c r="N34" s="587"/>
      <c r="O34" s="587"/>
      <c r="P34" s="587"/>
      <c r="Q34" s="587"/>
      <c r="R34" s="587"/>
      <c r="S34" s="587"/>
      <c r="T34" s="200"/>
      <c r="U34" s="586" t="str">
        <f t="shared" si="0"/>
        <v/>
      </c>
      <c r="V34" s="586"/>
      <c r="W34" s="587"/>
      <c r="X34" s="587"/>
      <c r="Y34" s="587"/>
      <c r="Z34" s="587"/>
      <c r="AA34" s="587"/>
      <c r="AB34" s="587"/>
      <c r="AC34" s="587"/>
      <c r="AD34" s="587"/>
      <c r="AE34" s="587"/>
      <c r="AF34" s="587"/>
      <c r="AG34" s="587"/>
      <c r="AH34" s="587"/>
      <c r="AI34" s="587"/>
      <c r="AJ34" s="587"/>
      <c r="AK34" s="587"/>
      <c r="AL34" s="200"/>
      <c r="AM34" s="586" t="str">
        <f t="shared" si="1"/>
        <v/>
      </c>
      <c r="AN34" s="586"/>
      <c r="AO34" s="587"/>
      <c r="AP34" s="587"/>
      <c r="AQ34" s="587"/>
      <c r="AR34" s="587"/>
      <c r="AS34" s="587"/>
      <c r="AT34" s="587"/>
      <c r="AU34" s="587"/>
      <c r="AV34" s="587"/>
      <c r="AW34" s="587"/>
      <c r="AX34" s="587"/>
      <c r="AY34" s="587"/>
      <c r="AZ34" s="587"/>
      <c r="BA34" s="587"/>
      <c r="BB34" s="587"/>
      <c r="BC34" s="587"/>
      <c r="BD34" s="200"/>
      <c r="BE34" s="586" t="str">
        <f t="shared" si="2"/>
        <v/>
      </c>
      <c r="BF34" s="586"/>
      <c r="BG34" s="587"/>
      <c r="BH34" s="587"/>
      <c r="BI34" s="587"/>
      <c r="BJ34" s="587"/>
      <c r="BK34" s="587"/>
      <c r="BL34" s="587"/>
      <c r="BM34" s="587"/>
      <c r="BN34" s="587"/>
      <c r="BO34" s="587"/>
      <c r="BP34" s="587"/>
      <c r="BQ34" s="587"/>
      <c r="BR34" s="587"/>
      <c r="BS34" s="587"/>
      <c r="BT34" s="587"/>
      <c r="BU34" s="587"/>
      <c r="BV34" s="200"/>
      <c r="BW34" s="586" t="str">
        <f t="shared" si="3"/>
        <v/>
      </c>
      <c r="BX34" s="586"/>
      <c r="BY34" s="587" t="str">
        <f>IF('各会計、関係団体の財政状況及び健全化判断比率'!B71="","",'各会計、関係団体の財政状況及び健全化判断比率'!B71)</f>
        <v/>
      </c>
      <c r="BZ34" s="587"/>
      <c r="CA34" s="587"/>
      <c r="CB34" s="587"/>
      <c r="CC34" s="587"/>
      <c r="CD34" s="587"/>
      <c r="CE34" s="587"/>
      <c r="CF34" s="587"/>
      <c r="CG34" s="587"/>
      <c r="CH34" s="587"/>
      <c r="CI34" s="587"/>
      <c r="CJ34" s="587"/>
      <c r="CK34" s="587"/>
      <c r="CL34" s="587"/>
      <c r="CM34" s="587"/>
      <c r="CN34" s="200"/>
      <c r="CO34" s="586">
        <f t="shared" si="4"/>
        <v>22</v>
      </c>
      <c r="CP34" s="586"/>
      <c r="CQ34" s="587" t="str">
        <f>IF('各会計、関係団体の財政状況及び健全化判断比率'!BS10="","",'各会計、関係団体の財政状況及び健全化判断比率'!BS10)</f>
        <v>岡山空港ターミナル(株)</v>
      </c>
      <c r="CR34" s="587"/>
      <c r="CS34" s="587"/>
      <c r="CT34" s="587"/>
      <c r="CU34" s="587"/>
      <c r="CV34" s="587"/>
      <c r="CW34" s="587"/>
      <c r="CX34" s="587"/>
      <c r="CY34" s="587"/>
      <c r="CZ34" s="587"/>
      <c r="DA34" s="587"/>
      <c r="DB34" s="587"/>
      <c r="DC34" s="587"/>
      <c r="DD34" s="587"/>
      <c r="DE34" s="587"/>
      <c r="DF34" s="192"/>
      <c r="DG34" s="589" t="str">
        <f>IF('各会計、関係団体の財政状況及び健全化判断比率'!BR10="","",'各会計、関係団体の財政状況及び健全化判断比率'!BR10)</f>
        <v/>
      </c>
      <c r="DH34" s="589"/>
      <c r="DI34" s="203"/>
      <c r="DJ34" s="158"/>
      <c r="DK34" s="158"/>
      <c r="DL34" s="158"/>
      <c r="DM34" s="158"/>
      <c r="DN34" s="158"/>
      <c r="DO34" s="158"/>
    </row>
    <row r="35" spans="1:119" ht="32.25" customHeight="1" x14ac:dyDescent="0.2">
      <c r="A35" s="159"/>
      <c r="B35" s="199"/>
      <c r="C35" s="586">
        <f t="shared" ref="C35:C40" si="5">IF(E35="","",C34+1)</f>
        <v>5</v>
      </c>
      <c r="D35" s="586"/>
      <c r="E35" s="587" t="str">
        <f>IF('各会計、関係団体の財政状況及び健全化判断比率'!B11="","",'各会計、関係団体の財政状況及び健全化判断比率'!B11)</f>
        <v>岡山県沿岸漁業改善資金貸付金特別会計</v>
      </c>
      <c r="F35" s="587"/>
      <c r="G35" s="587"/>
      <c r="H35" s="587"/>
      <c r="I35" s="587"/>
      <c r="J35" s="587"/>
      <c r="K35" s="587"/>
      <c r="L35" s="587"/>
      <c r="M35" s="587"/>
      <c r="N35" s="587"/>
      <c r="O35" s="587"/>
      <c r="P35" s="587"/>
      <c r="Q35" s="587"/>
      <c r="R35" s="587"/>
      <c r="S35" s="587"/>
      <c r="T35" s="200"/>
      <c r="U35" s="586" t="str">
        <f t="shared" si="0"/>
        <v/>
      </c>
      <c r="V35" s="586"/>
      <c r="W35" s="587"/>
      <c r="X35" s="587"/>
      <c r="Y35" s="587"/>
      <c r="Z35" s="587"/>
      <c r="AA35" s="587"/>
      <c r="AB35" s="587"/>
      <c r="AC35" s="587"/>
      <c r="AD35" s="587"/>
      <c r="AE35" s="587"/>
      <c r="AF35" s="587"/>
      <c r="AG35" s="587"/>
      <c r="AH35" s="587"/>
      <c r="AI35" s="587"/>
      <c r="AJ35" s="587"/>
      <c r="AK35" s="587"/>
      <c r="AL35" s="200"/>
      <c r="AM35" s="586" t="str">
        <f t="shared" si="1"/>
        <v/>
      </c>
      <c r="AN35" s="586"/>
      <c r="AO35" s="587"/>
      <c r="AP35" s="587"/>
      <c r="AQ35" s="587"/>
      <c r="AR35" s="587"/>
      <c r="AS35" s="587"/>
      <c r="AT35" s="587"/>
      <c r="AU35" s="587"/>
      <c r="AV35" s="587"/>
      <c r="AW35" s="587"/>
      <c r="AX35" s="587"/>
      <c r="AY35" s="587"/>
      <c r="AZ35" s="587"/>
      <c r="BA35" s="587"/>
      <c r="BB35" s="587"/>
      <c r="BC35" s="587"/>
      <c r="BD35" s="200"/>
      <c r="BE35" s="586" t="str">
        <f t="shared" si="2"/>
        <v/>
      </c>
      <c r="BF35" s="586"/>
      <c r="BG35" s="587"/>
      <c r="BH35" s="587"/>
      <c r="BI35" s="587"/>
      <c r="BJ35" s="587"/>
      <c r="BK35" s="587"/>
      <c r="BL35" s="587"/>
      <c r="BM35" s="587"/>
      <c r="BN35" s="587"/>
      <c r="BO35" s="587"/>
      <c r="BP35" s="587"/>
      <c r="BQ35" s="587"/>
      <c r="BR35" s="587"/>
      <c r="BS35" s="587"/>
      <c r="BT35" s="587"/>
      <c r="BU35" s="587"/>
      <c r="BV35" s="200"/>
      <c r="BW35" s="586" t="str">
        <f t="shared" si="3"/>
        <v/>
      </c>
      <c r="BX35" s="586"/>
      <c r="BY35" s="587" t="str">
        <f>IF('各会計、関係団体の財政状況及び健全化判断比率'!B72="","",'各会計、関係団体の財政状況及び健全化判断比率'!B72)</f>
        <v/>
      </c>
      <c r="BZ35" s="587"/>
      <c r="CA35" s="587"/>
      <c r="CB35" s="587"/>
      <c r="CC35" s="587"/>
      <c r="CD35" s="587"/>
      <c r="CE35" s="587"/>
      <c r="CF35" s="587"/>
      <c r="CG35" s="587"/>
      <c r="CH35" s="587"/>
      <c r="CI35" s="587"/>
      <c r="CJ35" s="587"/>
      <c r="CK35" s="587"/>
      <c r="CL35" s="587"/>
      <c r="CM35" s="587"/>
      <c r="CN35" s="200"/>
      <c r="CO35" s="586">
        <f t="shared" si="4"/>
        <v>23</v>
      </c>
      <c r="CP35" s="586"/>
      <c r="CQ35" s="587" t="str">
        <f>IF('各会計、関係団体の財政状況及び健全化判断比率'!BS11="","",'各会計、関係団体の財政状況及び健全化判断比率'!BS11)</f>
        <v>(一財)岡山県国際交流協会</v>
      </c>
      <c r="CR35" s="587"/>
      <c r="CS35" s="587"/>
      <c r="CT35" s="587"/>
      <c r="CU35" s="587"/>
      <c r="CV35" s="587"/>
      <c r="CW35" s="587"/>
      <c r="CX35" s="587"/>
      <c r="CY35" s="587"/>
      <c r="CZ35" s="587"/>
      <c r="DA35" s="587"/>
      <c r="DB35" s="587"/>
      <c r="DC35" s="587"/>
      <c r="DD35" s="587"/>
      <c r="DE35" s="587"/>
      <c r="DF35" s="192"/>
      <c r="DG35" s="589" t="str">
        <f>IF('各会計、関係団体の財政状況及び健全化判断比率'!BR11="","",'各会計、関係団体の財政状況及び健全化判断比率'!BR11)</f>
        <v/>
      </c>
      <c r="DH35" s="589"/>
      <c r="DI35" s="203"/>
      <c r="DJ35" s="158"/>
      <c r="DK35" s="158"/>
      <c r="DL35" s="158"/>
      <c r="DM35" s="158"/>
      <c r="DN35" s="158"/>
      <c r="DO35" s="158"/>
    </row>
    <row r="36" spans="1:119" ht="32.25" customHeight="1" x14ac:dyDescent="0.2">
      <c r="A36" s="159"/>
      <c r="B36" s="199"/>
      <c r="C36" s="586">
        <f t="shared" si="5"/>
        <v>6</v>
      </c>
      <c r="D36" s="586"/>
      <c r="E36" s="587" t="str">
        <f>IF('各会計、関係団体の財政状況及び健全化判断比率'!B12="","",'各会計、関係団体の財政状況及び健全化判断比率'!B12)</f>
        <v>岡山県中小企業支援資金貸付金特別会計</v>
      </c>
      <c r="F36" s="587"/>
      <c r="G36" s="587"/>
      <c r="H36" s="587"/>
      <c r="I36" s="587"/>
      <c r="J36" s="587"/>
      <c r="K36" s="587"/>
      <c r="L36" s="587"/>
      <c r="M36" s="587"/>
      <c r="N36" s="587"/>
      <c r="O36" s="587"/>
      <c r="P36" s="587"/>
      <c r="Q36" s="587"/>
      <c r="R36" s="587"/>
      <c r="S36" s="587"/>
      <c r="T36" s="200"/>
      <c r="U36" s="586" t="str">
        <f t="shared" si="0"/>
        <v/>
      </c>
      <c r="V36" s="586"/>
      <c r="W36" s="587"/>
      <c r="X36" s="587"/>
      <c r="Y36" s="587"/>
      <c r="Z36" s="587"/>
      <c r="AA36" s="587"/>
      <c r="AB36" s="587"/>
      <c r="AC36" s="587"/>
      <c r="AD36" s="587"/>
      <c r="AE36" s="587"/>
      <c r="AF36" s="587"/>
      <c r="AG36" s="587"/>
      <c r="AH36" s="587"/>
      <c r="AI36" s="587"/>
      <c r="AJ36" s="587"/>
      <c r="AK36" s="587"/>
      <c r="AL36" s="200"/>
      <c r="AM36" s="586" t="str">
        <f t="shared" si="1"/>
        <v/>
      </c>
      <c r="AN36" s="586"/>
      <c r="AO36" s="587"/>
      <c r="AP36" s="587"/>
      <c r="AQ36" s="587"/>
      <c r="AR36" s="587"/>
      <c r="AS36" s="587"/>
      <c r="AT36" s="587"/>
      <c r="AU36" s="587"/>
      <c r="AV36" s="587"/>
      <c r="AW36" s="587"/>
      <c r="AX36" s="587"/>
      <c r="AY36" s="587"/>
      <c r="AZ36" s="587"/>
      <c r="BA36" s="587"/>
      <c r="BB36" s="587"/>
      <c r="BC36" s="587"/>
      <c r="BD36" s="200"/>
      <c r="BE36" s="586" t="str">
        <f t="shared" si="2"/>
        <v/>
      </c>
      <c r="BF36" s="586"/>
      <c r="BG36" s="587"/>
      <c r="BH36" s="587"/>
      <c r="BI36" s="587"/>
      <c r="BJ36" s="587"/>
      <c r="BK36" s="587"/>
      <c r="BL36" s="587"/>
      <c r="BM36" s="587"/>
      <c r="BN36" s="587"/>
      <c r="BO36" s="587"/>
      <c r="BP36" s="587"/>
      <c r="BQ36" s="587"/>
      <c r="BR36" s="587"/>
      <c r="BS36" s="587"/>
      <c r="BT36" s="587"/>
      <c r="BU36" s="587"/>
      <c r="BV36" s="200"/>
      <c r="BW36" s="586" t="str">
        <f t="shared" si="3"/>
        <v/>
      </c>
      <c r="BX36" s="586"/>
      <c r="BY36" s="587" t="str">
        <f>IF('各会計、関係団体の財政状況及び健全化判断比率'!B73="","",'各会計、関係団体の財政状況及び健全化判断比率'!B73)</f>
        <v/>
      </c>
      <c r="BZ36" s="587"/>
      <c r="CA36" s="587"/>
      <c r="CB36" s="587"/>
      <c r="CC36" s="587"/>
      <c r="CD36" s="587"/>
      <c r="CE36" s="587"/>
      <c r="CF36" s="587"/>
      <c r="CG36" s="587"/>
      <c r="CH36" s="587"/>
      <c r="CI36" s="587"/>
      <c r="CJ36" s="587"/>
      <c r="CK36" s="587"/>
      <c r="CL36" s="587"/>
      <c r="CM36" s="587"/>
      <c r="CN36" s="200"/>
      <c r="CO36" s="586">
        <f t="shared" si="4"/>
        <v>24</v>
      </c>
      <c r="CP36" s="586"/>
      <c r="CQ36" s="587" t="str">
        <f>IF('各会計、関係団体の財政状況及び健全化判断比率'!BS12="","",'各会計、関係団体の財政状況及び健全化判断比率'!BS12)</f>
        <v>(公財)岡山県郷土文化財団</v>
      </c>
      <c r="CR36" s="587"/>
      <c r="CS36" s="587"/>
      <c r="CT36" s="587"/>
      <c r="CU36" s="587"/>
      <c r="CV36" s="587"/>
      <c r="CW36" s="587"/>
      <c r="CX36" s="587"/>
      <c r="CY36" s="587"/>
      <c r="CZ36" s="587"/>
      <c r="DA36" s="587"/>
      <c r="DB36" s="587"/>
      <c r="DC36" s="587"/>
      <c r="DD36" s="587"/>
      <c r="DE36" s="587"/>
      <c r="DF36" s="192"/>
      <c r="DG36" s="589" t="str">
        <f>IF('各会計、関係団体の財政状況及び健全化判断比率'!BR12="","",'各会計、関係団体の財政状況及び健全化判断比率'!BR12)</f>
        <v/>
      </c>
      <c r="DH36" s="589"/>
      <c r="DI36" s="203"/>
      <c r="DJ36" s="158"/>
      <c r="DK36" s="158"/>
      <c r="DL36" s="158"/>
      <c r="DM36" s="158"/>
      <c r="DN36" s="158"/>
      <c r="DO36" s="158"/>
    </row>
    <row r="37" spans="1:119" ht="32.25" customHeight="1" x14ac:dyDescent="0.2">
      <c r="A37" s="159"/>
      <c r="B37" s="199"/>
      <c r="C37" s="586">
        <f t="shared" si="5"/>
        <v>7</v>
      </c>
      <c r="D37" s="586"/>
      <c r="E37" s="587" t="str">
        <f>IF('各会計、関係団体の財政状況及び健全化判断比率'!B13="","",'各会計、関係団体の財政状況及び健全化判断比率'!B13)</f>
        <v>岡山県公共用地等取得事業特別会計</v>
      </c>
      <c r="F37" s="587"/>
      <c r="G37" s="587"/>
      <c r="H37" s="587"/>
      <c r="I37" s="587"/>
      <c r="J37" s="587"/>
      <c r="K37" s="587"/>
      <c r="L37" s="587"/>
      <c r="M37" s="587"/>
      <c r="N37" s="587"/>
      <c r="O37" s="587"/>
      <c r="P37" s="587"/>
      <c r="Q37" s="587"/>
      <c r="R37" s="587"/>
      <c r="S37" s="587"/>
      <c r="T37" s="200"/>
      <c r="U37" s="586" t="str">
        <f t="shared" si="0"/>
        <v/>
      </c>
      <c r="V37" s="586"/>
      <c r="W37" s="587"/>
      <c r="X37" s="587"/>
      <c r="Y37" s="587"/>
      <c r="Z37" s="587"/>
      <c r="AA37" s="587"/>
      <c r="AB37" s="587"/>
      <c r="AC37" s="587"/>
      <c r="AD37" s="587"/>
      <c r="AE37" s="587"/>
      <c r="AF37" s="587"/>
      <c r="AG37" s="587"/>
      <c r="AH37" s="587"/>
      <c r="AI37" s="587"/>
      <c r="AJ37" s="587"/>
      <c r="AK37" s="587"/>
      <c r="AL37" s="200"/>
      <c r="AM37" s="586" t="str">
        <f t="shared" si="1"/>
        <v/>
      </c>
      <c r="AN37" s="586"/>
      <c r="AO37" s="587"/>
      <c r="AP37" s="587"/>
      <c r="AQ37" s="587"/>
      <c r="AR37" s="587"/>
      <c r="AS37" s="587"/>
      <c r="AT37" s="587"/>
      <c r="AU37" s="587"/>
      <c r="AV37" s="587"/>
      <c r="AW37" s="587"/>
      <c r="AX37" s="587"/>
      <c r="AY37" s="587"/>
      <c r="AZ37" s="587"/>
      <c r="BA37" s="587"/>
      <c r="BB37" s="587"/>
      <c r="BC37" s="587"/>
      <c r="BD37" s="200"/>
      <c r="BE37" s="586" t="str">
        <f t="shared" si="2"/>
        <v/>
      </c>
      <c r="BF37" s="586"/>
      <c r="BG37" s="587"/>
      <c r="BH37" s="587"/>
      <c r="BI37" s="587"/>
      <c r="BJ37" s="587"/>
      <c r="BK37" s="587"/>
      <c r="BL37" s="587"/>
      <c r="BM37" s="587"/>
      <c r="BN37" s="587"/>
      <c r="BO37" s="587"/>
      <c r="BP37" s="587"/>
      <c r="BQ37" s="587"/>
      <c r="BR37" s="587"/>
      <c r="BS37" s="587"/>
      <c r="BT37" s="587"/>
      <c r="BU37" s="587"/>
      <c r="BV37" s="200"/>
      <c r="BW37" s="586" t="str">
        <f t="shared" si="3"/>
        <v/>
      </c>
      <c r="BX37" s="586"/>
      <c r="BY37" s="587" t="str">
        <f>IF('各会計、関係団体の財政状況及び健全化判断比率'!B74="","",'各会計、関係団体の財政状況及び健全化判断比率'!B74)</f>
        <v/>
      </c>
      <c r="BZ37" s="587"/>
      <c r="CA37" s="587"/>
      <c r="CB37" s="587"/>
      <c r="CC37" s="587"/>
      <c r="CD37" s="587"/>
      <c r="CE37" s="587"/>
      <c r="CF37" s="587"/>
      <c r="CG37" s="587"/>
      <c r="CH37" s="587"/>
      <c r="CI37" s="587"/>
      <c r="CJ37" s="587"/>
      <c r="CK37" s="587"/>
      <c r="CL37" s="587"/>
      <c r="CM37" s="587"/>
      <c r="CN37" s="200"/>
      <c r="CO37" s="586">
        <f t="shared" si="4"/>
        <v>25</v>
      </c>
      <c r="CP37" s="586"/>
      <c r="CQ37" s="587" t="str">
        <f>IF('各会計、関係団体の財政状況及び健全化判断比率'!BS13="","",'各会計、関係団体の財政状況及び健全化判断比率'!BS13)</f>
        <v>(公財)岡山県スポーツ協会</v>
      </c>
      <c r="CR37" s="587"/>
      <c r="CS37" s="587"/>
      <c r="CT37" s="587"/>
      <c r="CU37" s="587"/>
      <c r="CV37" s="587"/>
      <c r="CW37" s="587"/>
      <c r="CX37" s="587"/>
      <c r="CY37" s="587"/>
      <c r="CZ37" s="587"/>
      <c r="DA37" s="587"/>
      <c r="DB37" s="587"/>
      <c r="DC37" s="587"/>
      <c r="DD37" s="587"/>
      <c r="DE37" s="587"/>
      <c r="DF37" s="192"/>
      <c r="DG37" s="589" t="str">
        <f>IF('各会計、関係団体の財政状況及び健全化判断比率'!BR13="","",'各会計、関係団体の財政状況及び健全化判断比率'!BR13)</f>
        <v/>
      </c>
      <c r="DH37" s="589"/>
      <c r="DI37" s="203"/>
      <c r="DJ37" s="158"/>
      <c r="DK37" s="158"/>
      <c r="DL37" s="158"/>
      <c r="DM37" s="158"/>
      <c r="DN37" s="158"/>
      <c r="DO37" s="158"/>
    </row>
    <row r="38" spans="1:119" ht="32.25" customHeight="1" x14ac:dyDescent="0.2">
      <c r="A38" s="159"/>
      <c r="B38" s="199"/>
      <c r="C38" s="586">
        <f t="shared" si="5"/>
        <v>8</v>
      </c>
      <c r="D38" s="586"/>
      <c r="E38" s="587" t="str">
        <f>IF('各会計、関係団体の財政状況及び健全化判断比率'!B14="","",'各会計、関係団体の財政状況及び健全化判断比率'!B14)</f>
        <v>岡山県後楽園特別会計</v>
      </c>
      <c r="F38" s="587"/>
      <c r="G38" s="587"/>
      <c r="H38" s="587"/>
      <c r="I38" s="587"/>
      <c r="J38" s="587"/>
      <c r="K38" s="587"/>
      <c r="L38" s="587"/>
      <c r="M38" s="587"/>
      <c r="N38" s="587"/>
      <c r="O38" s="587"/>
      <c r="P38" s="587"/>
      <c r="Q38" s="587"/>
      <c r="R38" s="587"/>
      <c r="S38" s="587"/>
      <c r="T38" s="200"/>
      <c r="U38" s="586" t="str">
        <f t="shared" si="0"/>
        <v/>
      </c>
      <c r="V38" s="586"/>
      <c r="W38" s="587"/>
      <c r="X38" s="587"/>
      <c r="Y38" s="587"/>
      <c r="Z38" s="587"/>
      <c r="AA38" s="587"/>
      <c r="AB38" s="587"/>
      <c r="AC38" s="587"/>
      <c r="AD38" s="587"/>
      <c r="AE38" s="587"/>
      <c r="AF38" s="587"/>
      <c r="AG38" s="587"/>
      <c r="AH38" s="587"/>
      <c r="AI38" s="587"/>
      <c r="AJ38" s="587"/>
      <c r="AK38" s="587"/>
      <c r="AL38" s="200"/>
      <c r="AM38" s="586" t="str">
        <f t="shared" si="1"/>
        <v/>
      </c>
      <c r="AN38" s="586"/>
      <c r="AO38" s="587"/>
      <c r="AP38" s="587"/>
      <c r="AQ38" s="587"/>
      <c r="AR38" s="587"/>
      <c r="AS38" s="587"/>
      <c r="AT38" s="587"/>
      <c r="AU38" s="587"/>
      <c r="AV38" s="587"/>
      <c r="AW38" s="587"/>
      <c r="AX38" s="587"/>
      <c r="AY38" s="587"/>
      <c r="AZ38" s="587"/>
      <c r="BA38" s="587"/>
      <c r="BB38" s="587"/>
      <c r="BC38" s="587"/>
      <c r="BD38" s="200"/>
      <c r="BE38" s="586" t="str">
        <f t="shared" si="2"/>
        <v/>
      </c>
      <c r="BF38" s="586"/>
      <c r="BG38" s="587"/>
      <c r="BH38" s="587"/>
      <c r="BI38" s="587"/>
      <c r="BJ38" s="587"/>
      <c r="BK38" s="587"/>
      <c r="BL38" s="587"/>
      <c r="BM38" s="587"/>
      <c r="BN38" s="587"/>
      <c r="BO38" s="587"/>
      <c r="BP38" s="587"/>
      <c r="BQ38" s="587"/>
      <c r="BR38" s="587"/>
      <c r="BS38" s="587"/>
      <c r="BT38" s="587"/>
      <c r="BU38" s="587"/>
      <c r="BV38" s="200"/>
      <c r="BW38" s="586" t="str">
        <f t="shared" si="3"/>
        <v/>
      </c>
      <c r="BX38" s="586"/>
      <c r="BY38" s="587" t="str">
        <f>IF('各会計、関係団体の財政状況及び健全化判断比率'!B75="","",'各会計、関係団体の財政状況及び健全化判断比率'!B75)</f>
        <v/>
      </c>
      <c r="BZ38" s="587"/>
      <c r="CA38" s="587"/>
      <c r="CB38" s="587"/>
      <c r="CC38" s="587"/>
      <c r="CD38" s="587"/>
      <c r="CE38" s="587"/>
      <c r="CF38" s="587"/>
      <c r="CG38" s="587"/>
      <c r="CH38" s="587"/>
      <c r="CI38" s="587"/>
      <c r="CJ38" s="587"/>
      <c r="CK38" s="587"/>
      <c r="CL38" s="587"/>
      <c r="CM38" s="587"/>
      <c r="CN38" s="200"/>
      <c r="CO38" s="586">
        <f t="shared" si="4"/>
        <v>26</v>
      </c>
      <c r="CP38" s="586"/>
      <c r="CQ38" s="587" t="str">
        <f>IF('各会計、関係団体の財政状況及び健全化判断比率'!BS14="","",'各会計、関係団体の財政状況及び健全化判断比率'!BS14)</f>
        <v>(公財)児島湖流域水質保全基金</v>
      </c>
      <c r="CR38" s="587"/>
      <c r="CS38" s="587"/>
      <c r="CT38" s="587"/>
      <c r="CU38" s="587"/>
      <c r="CV38" s="587"/>
      <c r="CW38" s="587"/>
      <c r="CX38" s="587"/>
      <c r="CY38" s="587"/>
      <c r="CZ38" s="587"/>
      <c r="DA38" s="587"/>
      <c r="DB38" s="587"/>
      <c r="DC38" s="587"/>
      <c r="DD38" s="587"/>
      <c r="DE38" s="587"/>
      <c r="DF38" s="192"/>
      <c r="DG38" s="589" t="str">
        <f>IF('各会計、関係団体の財政状況及び健全化判断比率'!BR14="","",'各会計、関係団体の財政状況及び健全化判断比率'!BR14)</f>
        <v/>
      </c>
      <c r="DH38" s="589"/>
      <c r="DI38" s="203"/>
      <c r="DJ38" s="158"/>
      <c r="DK38" s="158"/>
      <c r="DL38" s="158"/>
      <c r="DM38" s="158"/>
      <c r="DN38" s="158"/>
      <c r="DO38" s="158"/>
    </row>
    <row r="39" spans="1:119" ht="32.25" customHeight="1" x14ac:dyDescent="0.2">
      <c r="A39" s="159"/>
      <c r="B39" s="199"/>
      <c r="C39" s="586">
        <f t="shared" si="5"/>
        <v>9</v>
      </c>
      <c r="D39" s="586"/>
      <c r="E39" s="587" t="str">
        <f>IF('各会計、関係団体の財政状況及び健全化判断比率'!B15="","",'各会計、関係団体の財政状況及び健全化判断比率'!B15)</f>
        <v>岡山県収入証紙等特別会計</v>
      </c>
      <c r="F39" s="587"/>
      <c r="G39" s="587"/>
      <c r="H39" s="587"/>
      <c r="I39" s="587"/>
      <c r="J39" s="587"/>
      <c r="K39" s="587"/>
      <c r="L39" s="587"/>
      <c r="M39" s="587"/>
      <c r="N39" s="587"/>
      <c r="O39" s="587"/>
      <c r="P39" s="587"/>
      <c r="Q39" s="587"/>
      <c r="R39" s="587"/>
      <c r="S39" s="587"/>
      <c r="T39" s="200"/>
      <c r="U39" s="586" t="str">
        <f t="shared" si="0"/>
        <v/>
      </c>
      <c r="V39" s="586"/>
      <c r="W39" s="587"/>
      <c r="X39" s="587"/>
      <c r="Y39" s="587"/>
      <c r="Z39" s="587"/>
      <c r="AA39" s="587"/>
      <c r="AB39" s="587"/>
      <c r="AC39" s="587"/>
      <c r="AD39" s="587"/>
      <c r="AE39" s="587"/>
      <c r="AF39" s="587"/>
      <c r="AG39" s="587"/>
      <c r="AH39" s="587"/>
      <c r="AI39" s="587"/>
      <c r="AJ39" s="587"/>
      <c r="AK39" s="587"/>
      <c r="AL39" s="200"/>
      <c r="AM39" s="586" t="str">
        <f t="shared" si="1"/>
        <v/>
      </c>
      <c r="AN39" s="586"/>
      <c r="AO39" s="587"/>
      <c r="AP39" s="587"/>
      <c r="AQ39" s="587"/>
      <c r="AR39" s="587"/>
      <c r="AS39" s="587"/>
      <c r="AT39" s="587"/>
      <c r="AU39" s="587"/>
      <c r="AV39" s="587"/>
      <c r="AW39" s="587"/>
      <c r="AX39" s="587"/>
      <c r="AY39" s="587"/>
      <c r="AZ39" s="587"/>
      <c r="BA39" s="587"/>
      <c r="BB39" s="587"/>
      <c r="BC39" s="587"/>
      <c r="BD39" s="200"/>
      <c r="BE39" s="586" t="str">
        <f t="shared" si="2"/>
        <v/>
      </c>
      <c r="BF39" s="586"/>
      <c r="BG39" s="587"/>
      <c r="BH39" s="587"/>
      <c r="BI39" s="587"/>
      <c r="BJ39" s="587"/>
      <c r="BK39" s="587"/>
      <c r="BL39" s="587"/>
      <c r="BM39" s="587"/>
      <c r="BN39" s="587"/>
      <c r="BO39" s="587"/>
      <c r="BP39" s="587"/>
      <c r="BQ39" s="587"/>
      <c r="BR39" s="587"/>
      <c r="BS39" s="587"/>
      <c r="BT39" s="587"/>
      <c r="BU39" s="587"/>
      <c r="BV39" s="200"/>
      <c r="BW39" s="586" t="str">
        <f t="shared" si="3"/>
        <v/>
      </c>
      <c r="BX39" s="586"/>
      <c r="BY39" s="587" t="str">
        <f>IF('各会計、関係団体の財政状況及び健全化判断比率'!B76="","",'各会計、関係団体の財政状況及び健全化判断比率'!B76)</f>
        <v/>
      </c>
      <c r="BZ39" s="587"/>
      <c r="CA39" s="587"/>
      <c r="CB39" s="587"/>
      <c r="CC39" s="587"/>
      <c r="CD39" s="587"/>
      <c r="CE39" s="587"/>
      <c r="CF39" s="587"/>
      <c r="CG39" s="587"/>
      <c r="CH39" s="587"/>
      <c r="CI39" s="587"/>
      <c r="CJ39" s="587"/>
      <c r="CK39" s="587"/>
      <c r="CL39" s="587"/>
      <c r="CM39" s="587"/>
      <c r="CN39" s="200"/>
      <c r="CO39" s="586">
        <f t="shared" si="4"/>
        <v>27</v>
      </c>
      <c r="CP39" s="586"/>
      <c r="CQ39" s="587" t="str">
        <f>IF('各会計、関係団体の財政状況及び健全化判断比率'!BS15="","",'各会計、関係団体の財政状況及び健全化判断比率'!BS15)</f>
        <v>(公財)岡山県健康づくり財団</v>
      </c>
      <c r="CR39" s="587"/>
      <c r="CS39" s="587"/>
      <c r="CT39" s="587"/>
      <c r="CU39" s="587"/>
      <c r="CV39" s="587"/>
      <c r="CW39" s="587"/>
      <c r="CX39" s="587"/>
      <c r="CY39" s="587"/>
      <c r="CZ39" s="587"/>
      <c r="DA39" s="587"/>
      <c r="DB39" s="587"/>
      <c r="DC39" s="587"/>
      <c r="DD39" s="587"/>
      <c r="DE39" s="587"/>
      <c r="DF39" s="192"/>
      <c r="DG39" s="589" t="str">
        <f>IF('各会計、関係団体の財政状況及び健全化判断比率'!BR15="","",'各会計、関係団体の財政状況及び健全化判断比率'!BR15)</f>
        <v/>
      </c>
      <c r="DH39" s="589"/>
      <c r="DI39" s="203"/>
      <c r="DJ39" s="158"/>
      <c r="DK39" s="158"/>
      <c r="DL39" s="158"/>
      <c r="DM39" s="158"/>
      <c r="DN39" s="158"/>
      <c r="DO39" s="158"/>
    </row>
    <row r="40" spans="1:119" ht="32.25" customHeight="1" x14ac:dyDescent="0.2">
      <c r="A40" s="159"/>
      <c r="B40" s="199"/>
      <c r="C40" s="586">
        <f t="shared" si="5"/>
        <v>10</v>
      </c>
      <c r="D40" s="586"/>
      <c r="E40" s="587" t="str">
        <f>IF('各会計、関係団体の財政状況及び健全化判断比率'!B16="","",'各会計、関係団体の財政状況及び健全化判断比率'!B16)</f>
        <v>岡山県用品調達特別会計</v>
      </c>
      <c r="F40" s="587"/>
      <c r="G40" s="587"/>
      <c r="H40" s="587"/>
      <c r="I40" s="587"/>
      <c r="J40" s="587"/>
      <c r="K40" s="587"/>
      <c r="L40" s="587"/>
      <c r="M40" s="587"/>
      <c r="N40" s="587"/>
      <c r="O40" s="587"/>
      <c r="P40" s="587"/>
      <c r="Q40" s="587"/>
      <c r="R40" s="587"/>
      <c r="S40" s="587"/>
      <c r="T40" s="200"/>
      <c r="U40" s="586" t="str">
        <f t="shared" si="0"/>
        <v/>
      </c>
      <c r="V40" s="586"/>
      <c r="W40" s="587"/>
      <c r="X40" s="587"/>
      <c r="Y40" s="587"/>
      <c r="Z40" s="587"/>
      <c r="AA40" s="587"/>
      <c r="AB40" s="587"/>
      <c r="AC40" s="587"/>
      <c r="AD40" s="587"/>
      <c r="AE40" s="587"/>
      <c r="AF40" s="587"/>
      <c r="AG40" s="587"/>
      <c r="AH40" s="587"/>
      <c r="AI40" s="587"/>
      <c r="AJ40" s="587"/>
      <c r="AK40" s="587"/>
      <c r="AL40" s="200"/>
      <c r="AM40" s="586" t="str">
        <f t="shared" si="1"/>
        <v/>
      </c>
      <c r="AN40" s="586"/>
      <c r="AO40" s="587"/>
      <c r="AP40" s="587"/>
      <c r="AQ40" s="587"/>
      <c r="AR40" s="587"/>
      <c r="AS40" s="587"/>
      <c r="AT40" s="587"/>
      <c r="AU40" s="587"/>
      <c r="AV40" s="587"/>
      <c r="AW40" s="587"/>
      <c r="AX40" s="587"/>
      <c r="AY40" s="587"/>
      <c r="AZ40" s="587"/>
      <c r="BA40" s="587"/>
      <c r="BB40" s="587"/>
      <c r="BC40" s="587"/>
      <c r="BD40" s="200"/>
      <c r="BE40" s="586" t="str">
        <f t="shared" si="2"/>
        <v/>
      </c>
      <c r="BF40" s="586"/>
      <c r="BG40" s="587"/>
      <c r="BH40" s="587"/>
      <c r="BI40" s="587"/>
      <c r="BJ40" s="587"/>
      <c r="BK40" s="587"/>
      <c r="BL40" s="587"/>
      <c r="BM40" s="587"/>
      <c r="BN40" s="587"/>
      <c r="BO40" s="587"/>
      <c r="BP40" s="587"/>
      <c r="BQ40" s="587"/>
      <c r="BR40" s="587"/>
      <c r="BS40" s="587"/>
      <c r="BT40" s="587"/>
      <c r="BU40" s="587"/>
      <c r="BV40" s="200"/>
      <c r="BW40" s="586" t="str">
        <f t="shared" si="3"/>
        <v/>
      </c>
      <c r="BX40" s="586"/>
      <c r="BY40" s="587" t="str">
        <f>IF('各会計、関係団体の財政状況及び健全化判断比率'!B77="","",'各会計、関係団体の財政状況及び健全化判断比率'!B77)</f>
        <v/>
      </c>
      <c r="BZ40" s="587"/>
      <c r="CA40" s="587"/>
      <c r="CB40" s="587"/>
      <c r="CC40" s="587"/>
      <c r="CD40" s="587"/>
      <c r="CE40" s="587"/>
      <c r="CF40" s="587"/>
      <c r="CG40" s="587"/>
      <c r="CH40" s="587"/>
      <c r="CI40" s="587"/>
      <c r="CJ40" s="587"/>
      <c r="CK40" s="587"/>
      <c r="CL40" s="587"/>
      <c r="CM40" s="587"/>
      <c r="CN40" s="200"/>
      <c r="CO40" s="586">
        <f t="shared" si="4"/>
        <v>28</v>
      </c>
      <c r="CP40" s="586"/>
      <c r="CQ40" s="587" t="str">
        <f>IF('各会計、関係団体の財政状況及び健全化判断比率'!BS16="","",'各会計、関係団体の財政状況及び健全化判断比率'!BS16)</f>
        <v>(公財)岡山県生活衛生営業指導センター</v>
      </c>
      <c r="CR40" s="587"/>
      <c r="CS40" s="587"/>
      <c r="CT40" s="587"/>
      <c r="CU40" s="587"/>
      <c r="CV40" s="587"/>
      <c r="CW40" s="587"/>
      <c r="CX40" s="587"/>
      <c r="CY40" s="587"/>
      <c r="CZ40" s="587"/>
      <c r="DA40" s="587"/>
      <c r="DB40" s="587"/>
      <c r="DC40" s="587"/>
      <c r="DD40" s="587"/>
      <c r="DE40" s="587"/>
      <c r="DF40" s="192"/>
      <c r="DG40" s="589" t="str">
        <f>IF('各会計、関係団体の財政状況及び健全化判断比率'!BR16="","",'各会計、関係団体の財政状況及び健全化判断比率'!BR16)</f>
        <v/>
      </c>
      <c r="DH40" s="589"/>
      <c r="DI40" s="203"/>
      <c r="DJ40" s="158"/>
      <c r="DK40" s="158"/>
      <c r="DL40" s="158"/>
      <c r="DM40" s="158"/>
      <c r="DN40" s="158"/>
      <c r="DO40" s="158"/>
    </row>
    <row r="41" spans="1:119" ht="13.5" customHeight="1" thickBot="1" x14ac:dyDescent="0.25">
      <c r="A41" s="159"/>
      <c r="B41" s="204"/>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205"/>
      <c r="DG41" s="205"/>
      <c r="DH41" s="205"/>
      <c r="DI41" s="206"/>
      <c r="DJ41" s="158"/>
      <c r="DK41" s="158"/>
      <c r="DL41" s="158"/>
      <c r="DM41" s="158"/>
      <c r="DN41" s="158"/>
      <c r="DO41" s="158"/>
    </row>
    <row r="42" spans="1:119" x14ac:dyDescent="0.2">
      <c r="A42" s="158"/>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c r="CP42" s="158"/>
      <c r="CQ42" s="158"/>
      <c r="CR42" s="158"/>
      <c r="CS42" s="158"/>
      <c r="CT42" s="158"/>
      <c r="CU42" s="158"/>
      <c r="CV42" s="158"/>
      <c r="CW42" s="158"/>
      <c r="CX42" s="158"/>
      <c r="CY42" s="158"/>
      <c r="CZ42" s="158"/>
      <c r="DA42" s="158"/>
      <c r="DB42" s="158"/>
      <c r="DC42" s="158"/>
      <c r="DD42" s="158"/>
      <c r="DE42" s="158"/>
      <c r="DF42" s="158"/>
      <c r="DG42" s="158"/>
      <c r="DH42" s="158"/>
      <c r="DI42" s="158"/>
      <c r="DJ42" s="158"/>
      <c r="DK42" s="158"/>
      <c r="DL42" s="158"/>
      <c r="DM42" s="158"/>
      <c r="DN42" s="158"/>
      <c r="DO42" s="158"/>
    </row>
    <row r="43" spans="1:119" x14ac:dyDescent="0.2">
      <c r="A43" s="158"/>
      <c r="B43" s="158" t="s">
        <v>174</v>
      </c>
      <c r="C43" s="158"/>
      <c r="D43" s="158"/>
      <c r="E43" s="158" t="s">
        <v>175</v>
      </c>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row>
    <row r="44" spans="1:119" x14ac:dyDescent="0.2">
      <c r="A44" s="158"/>
      <c r="B44" s="158"/>
      <c r="C44" s="158"/>
      <c r="D44" s="158"/>
      <c r="E44" s="158" t="s">
        <v>176</v>
      </c>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c r="CB44" s="158"/>
      <c r="CC44" s="158"/>
      <c r="CD44" s="158"/>
      <c r="CE44" s="158"/>
      <c r="CF44" s="158"/>
      <c r="CG44" s="158"/>
      <c r="CH44" s="158"/>
      <c r="CI44" s="158"/>
      <c r="CJ44" s="158"/>
      <c r="CK44" s="158"/>
      <c r="CL44" s="158"/>
      <c r="CM44" s="158"/>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158"/>
      <c r="DL44" s="158"/>
      <c r="DM44" s="158"/>
      <c r="DN44" s="158"/>
      <c r="DO44" s="158"/>
    </row>
    <row r="45" spans="1:119" x14ac:dyDescent="0.2">
      <c r="A45" s="158"/>
      <c r="B45" s="158"/>
      <c r="C45" s="158"/>
      <c r="D45" s="158"/>
      <c r="E45" s="158" t="s">
        <v>177</v>
      </c>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8"/>
      <c r="CO45" s="158"/>
      <c r="CP45" s="158"/>
      <c r="CQ45" s="158"/>
      <c r="CR45" s="158"/>
      <c r="CS45" s="158"/>
      <c r="CT45" s="158"/>
      <c r="CU45" s="158"/>
      <c r="CV45" s="158"/>
      <c r="CW45" s="158"/>
      <c r="CX45" s="158"/>
      <c r="CY45" s="158"/>
      <c r="CZ45" s="158"/>
      <c r="DA45" s="158"/>
      <c r="DB45" s="158"/>
      <c r="DC45" s="158"/>
      <c r="DD45" s="158"/>
      <c r="DE45" s="158"/>
      <c r="DF45" s="158"/>
      <c r="DG45" s="158"/>
      <c r="DH45" s="158"/>
      <c r="DI45" s="158"/>
      <c r="DJ45" s="158"/>
      <c r="DK45" s="158"/>
      <c r="DL45" s="158"/>
      <c r="DM45" s="158"/>
      <c r="DN45" s="158"/>
      <c r="DO45" s="158"/>
    </row>
    <row r="46" spans="1:119" x14ac:dyDescent="0.2">
      <c r="A46" s="158"/>
      <c r="B46" s="158"/>
      <c r="C46" s="158"/>
      <c r="D46" s="158"/>
      <c r="E46" s="158" t="s">
        <v>178</v>
      </c>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8"/>
      <c r="BY46" s="158"/>
      <c r="BZ46" s="158"/>
      <c r="CA46" s="158"/>
      <c r="CB46" s="158"/>
      <c r="CC46" s="158"/>
      <c r="CD46" s="158"/>
      <c r="CE46" s="158"/>
      <c r="CF46" s="158"/>
      <c r="CG46" s="158"/>
      <c r="CH46" s="158"/>
      <c r="CI46" s="158"/>
      <c r="CJ46" s="158"/>
      <c r="CK46" s="158"/>
      <c r="CL46" s="158"/>
      <c r="CM46" s="158"/>
      <c r="CN46" s="158"/>
      <c r="CO46" s="158"/>
      <c r="CP46" s="158"/>
      <c r="CQ46" s="158"/>
      <c r="CR46" s="158"/>
      <c r="CS46" s="158"/>
      <c r="CT46" s="158"/>
      <c r="CU46" s="158"/>
      <c r="CV46" s="158"/>
      <c r="CW46" s="158"/>
      <c r="CX46" s="158"/>
      <c r="CY46" s="158"/>
      <c r="CZ46" s="158"/>
      <c r="DA46" s="158"/>
      <c r="DB46" s="158"/>
      <c r="DC46" s="158"/>
      <c r="DD46" s="158"/>
      <c r="DE46" s="158"/>
      <c r="DF46" s="158"/>
      <c r="DG46" s="158"/>
      <c r="DH46" s="158"/>
      <c r="DI46" s="158"/>
      <c r="DJ46" s="158"/>
      <c r="DK46" s="158"/>
      <c r="DL46" s="158"/>
      <c r="DM46" s="158"/>
      <c r="DN46" s="158"/>
      <c r="DO46" s="158"/>
    </row>
    <row r="47" spans="1:119" x14ac:dyDescent="0.2">
      <c r="E47" s="160" t="s">
        <v>179</v>
      </c>
    </row>
    <row r="48" spans="1:119" x14ac:dyDescent="0.2">
      <c r="E48" s="160" t="s">
        <v>180</v>
      </c>
    </row>
    <row r="49" x14ac:dyDescent="0.2"/>
    <row r="50" x14ac:dyDescent="0.2"/>
    <row r="51" x14ac:dyDescent="0.2"/>
    <row r="52" x14ac:dyDescent="0.2"/>
    <row r="53" x14ac:dyDescent="0.2"/>
    <row r="54" x14ac:dyDescent="0.2"/>
    <row r="55" x14ac:dyDescent="0.2"/>
    <row r="56" x14ac:dyDescent="0.2"/>
    <row r="57" hidden="1" x14ac:dyDescent="0.2"/>
    <row r="58" hidden="1" x14ac:dyDescent="0.2"/>
    <row r="59" hidden="1" x14ac:dyDescent="0.2"/>
  </sheetData>
  <sheetProtection algorithmName="SHA-512" hashValue="jmC4WVtoEY8pAT/9wQS6FLhmWVHEh32LFgpBisTu4YGaZ03T1+/9onK1IVPwRh2IWU0Pjzlr2a4nKDrjJF6u9A==" saltValue="raF/lPabzg5vXDmrxi60Lg==" spinCount="100000" sheet="1" objects="1" scenarios="1"/>
  <mergeCells count="361">
    <mergeCell ref="BG40:BU40"/>
    <mergeCell ref="BW40:BX40"/>
    <mergeCell ref="BY40:CM40"/>
    <mergeCell ref="CO40:CP40"/>
    <mergeCell ref="CQ40:DE40"/>
    <mergeCell ref="BY39:CM39"/>
    <mergeCell ref="CO39:CP39"/>
    <mergeCell ref="CQ39:DE39"/>
    <mergeCell ref="DG39:DH39"/>
    <mergeCell ref="C40:D40"/>
    <mergeCell ref="E40:S40"/>
    <mergeCell ref="U40:V40"/>
    <mergeCell ref="W40:AK40"/>
    <mergeCell ref="AM40:AN40"/>
    <mergeCell ref="AO40:BC40"/>
    <mergeCell ref="DG38:DH38"/>
    <mergeCell ref="C39:D39"/>
    <mergeCell ref="E39:S39"/>
    <mergeCell ref="U39:V39"/>
    <mergeCell ref="W39:AK39"/>
    <mergeCell ref="AM39:AN39"/>
    <mergeCell ref="AO39:BC39"/>
    <mergeCell ref="BE39:BF39"/>
    <mergeCell ref="BG39:BU39"/>
    <mergeCell ref="BW39:BX39"/>
    <mergeCell ref="BE38:BF38"/>
    <mergeCell ref="BG38:BU38"/>
    <mergeCell ref="BW38:BX38"/>
    <mergeCell ref="BY38:CM38"/>
    <mergeCell ref="CO38:CP38"/>
    <mergeCell ref="CQ38:DE38"/>
    <mergeCell ref="DG40:DH40"/>
    <mergeCell ref="BE40:BF40"/>
    <mergeCell ref="BY37:CM37"/>
    <mergeCell ref="CO37:CP37"/>
    <mergeCell ref="CQ37:DE37"/>
    <mergeCell ref="DG37:DH37"/>
    <mergeCell ref="C38:D38"/>
    <mergeCell ref="E38:S38"/>
    <mergeCell ref="U38:V38"/>
    <mergeCell ref="W38:AK38"/>
    <mergeCell ref="AM38:AN38"/>
    <mergeCell ref="AO38:BC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DG36:DH36"/>
    <mergeCell ref="BE36:BF36"/>
    <mergeCell ref="BG36:BU36"/>
    <mergeCell ref="BW36:BX36"/>
    <mergeCell ref="BY36:CM36"/>
    <mergeCell ref="CO36:CP36"/>
    <mergeCell ref="CQ36:DE36"/>
    <mergeCell ref="C35:D35"/>
    <mergeCell ref="E35:S35"/>
    <mergeCell ref="U35:V35"/>
    <mergeCell ref="W35:AK35"/>
    <mergeCell ref="AM35:AN35"/>
    <mergeCell ref="AO35:BC35"/>
    <mergeCell ref="BE35:BF35"/>
    <mergeCell ref="BG35:BU35"/>
    <mergeCell ref="BW35:BX35"/>
    <mergeCell ref="BY33:CM33"/>
    <mergeCell ref="CO33:CP33"/>
    <mergeCell ref="CQ33:DE33"/>
    <mergeCell ref="DG33:DH33"/>
    <mergeCell ref="C34:D34"/>
    <mergeCell ref="E34:S34"/>
    <mergeCell ref="U34:V34"/>
    <mergeCell ref="W34:AK34"/>
    <mergeCell ref="AM34:AN34"/>
    <mergeCell ref="AO34:BC34"/>
    <mergeCell ref="DG34:DH34"/>
    <mergeCell ref="BE34:BF34"/>
    <mergeCell ref="BG34:BU34"/>
    <mergeCell ref="BW34:BX34"/>
    <mergeCell ref="BY34:CM34"/>
    <mergeCell ref="CO34:CP34"/>
    <mergeCell ref="CQ34:DE34"/>
    <mergeCell ref="C33:D33"/>
    <mergeCell ref="E33:S33"/>
    <mergeCell ref="U33:V33"/>
    <mergeCell ref="W33:AK33"/>
    <mergeCell ref="AM33:AN33"/>
    <mergeCell ref="AO33:BC33"/>
    <mergeCell ref="BE33:BF33"/>
    <mergeCell ref="BG33:BU33"/>
    <mergeCell ref="BW33:BX33"/>
    <mergeCell ref="CQ31:DE31"/>
    <mergeCell ref="DG31:DH31"/>
    <mergeCell ref="C32:D32"/>
    <mergeCell ref="E32:S32"/>
    <mergeCell ref="U32:V32"/>
    <mergeCell ref="W32:AK32"/>
    <mergeCell ref="AM32:AN32"/>
    <mergeCell ref="AO32:BC32"/>
    <mergeCell ref="DG32:DH32"/>
    <mergeCell ref="BE32:BF32"/>
    <mergeCell ref="BG32:BU32"/>
    <mergeCell ref="BW32:BX32"/>
    <mergeCell ref="BY32:CM32"/>
    <mergeCell ref="CO32:CP32"/>
    <mergeCell ref="CQ32:DE32"/>
    <mergeCell ref="DG30:DH30"/>
    <mergeCell ref="C31:D31"/>
    <mergeCell ref="E31:S31"/>
    <mergeCell ref="U31:V31"/>
    <mergeCell ref="W31:AK31"/>
    <mergeCell ref="AM31:AN31"/>
    <mergeCell ref="AO31:BC31"/>
    <mergeCell ref="BE31:BF31"/>
    <mergeCell ref="BG31:BU31"/>
    <mergeCell ref="BW31:BX31"/>
    <mergeCell ref="BE30:BF30"/>
    <mergeCell ref="BG30:BU30"/>
    <mergeCell ref="BW30:BX30"/>
    <mergeCell ref="BY30:CM30"/>
    <mergeCell ref="CO30:CP30"/>
    <mergeCell ref="CQ30:DE30"/>
    <mergeCell ref="C30:D30"/>
    <mergeCell ref="E30:S30"/>
    <mergeCell ref="U30:V30"/>
    <mergeCell ref="W30:AK30"/>
    <mergeCell ref="AM30:AN30"/>
    <mergeCell ref="AO30:BC30"/>
    <mergeCell ref="BY31:CM31"/>
    <mergeCell ref="CO31:CP31"/>
    <mergeCell ref="AZ24:BM24"/>
    <mergeCell ref="BN24:BU24"/>
    <mergeCell ref="BV24:CC24"/>
    <mergeCell ref="CE24:CS25"/>
    <mergeCell ref="CT24:DA25"/>
    <mergeCell ref="DB24:DI25"/>
    <mergeCell ref="AZ25:BC27"/>
    <mergeCell ref="BD25:BM25"/>
    <mergeCell ref="BN25:BU25"/>
    <mergeCell ref="BV25:CC25"/>
    <mergeCell ref="BD26:BM26"/>
    <mergeCell ref="BN26:BU26"/>
    <mergeCell ref="BV26:CC26"/>
    <mergeCell ref="CE26:CS27"/>
    <mergeCell ref="CT26:DA27"/>
    <mergeCell ref="DB26:DI27"/>
    <mergeCell ref="BD27:BM27"/>
    <mergeCell ref="BN27:BU27"/>
    <mergeCell ref="BV27:CC27"/>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0:BM20"/>
    <mergeCell ref="BN20:BU20"/>
    <mergeCell ref="BV20:CC20"/>
    <mergeCell ref="CE20:CS21"/>
    <mergeCell ref="CT20:DA21"/>
    <mergeCell ref="DB20:DI21"/>
    <mergeCell ref="B20:K20"/>
    <mergeCell ref="L20:V20"/>
    <mergeCell ref="Z20:AH20"/>
    <mergeCell ref="AI20:AM20"/>
    <mergeCell ref="AN20:AS20"/>
    <mergeCell ref="AT20:AY20"/>
    <mergeCell ref="CE18:CS19"/>
    <mergeCell ref="CT18:DA19"/>
    <mergeCell ref="DB18:DI19"/>
    <mergeCell ref="AZ19:BM19"/>
    <mergeCell ref="BN19:BU19"/>
    <mergeCell ref="BV19:CC19"/>
    <mergeCell ref="B18:K18"/>
    <mergeCell ref="L18:V18"/>
    <mergeCell ref="Z18:AH18"/>
    <mergeCell ref="AI18:AM18"/>
    <mergeCell ref="AN18:AS18"/>
    <mergeCell ref="AT18:AY18"/>
    <mergeCell ref="B19:K19"/>
    <mergeCell ref="L19:V19"/>
    <mergeCell ref="Z19:AH19"/>
    <mergeCell ref="AI19:AM19"/>
    <mergeCell ref="AN19:AS19"/>
    <mergeCell ref="AT19:AY19"/>
    <mergeCell ref="AZ18:BM18"/>
    <mergeCell ref="BN18:BU18"/>
    <mergeCell ref="BV18:CC18"/>
    <mergeCell ref="M17:Q17"/>
    <mergeCell ref="R17:V17"/>
    <mergeCell ref="Z17:AH17"/>
    <mergeCell ref="AI17:AM17"/>
    <mergeCell ref="AN17:AS17"/>
    <mergeCell ref="AT17:AY17"/>
    <mergeCell ref="AZ16:BM16"/>
    <mergeCell ref="BN16:BU16"/>
    <mergeCell ref="BV16:CC16"/>
    <mergeCell ref="L16:Q16"/>
    <mergeCell ref="R16:V16"/>
    <mergeCell ref="Z16:AH16"/>
    <mergeCell ref="AI16:AM16"/>
    <mergeCell ref="AN16:AS16"/>
    <mergeCell ref="AT16:AY16"/>
    <mergeCell ref="CE16:CS17"/>
    <mergeCell ref="CT16:DA17"/>
    <mergeCell ref="DB16:DI17"/>
    <mergeCell ref="AZ17:BM17"/>
    <mergeCell ref="BN17:BU17"/>
    <mergeCell ref="BV17:CC17"/>
    <mergeCell ref="AZ15:BM15"/>
    <mergeCell ref="BN15:BU15"/>
    <mergeCell ref="BV15:CC15"/>
    <mergeCell ref="CD15:CS15"/>
    <mergeCell ref="M15:Q15"/>
    <mergeCell ref="R15:V15"/>
    <mergeCell ref="Z15:AH15"/>
    <mergeCell ref="AI15:AM15"/>
    <mergeCell ref="AN15:AS15"/>
    <mergeCell ref="AT15:AY15"/>
    <mergeCell ref="AZ14:BM14"/>
    <mergeCell ref="BN14:BU14"/>
    <mergeCell ref="BV14:CC14"/>
    <mergeCell ref="CD12:CS12"/>
    <mergeCell ref="CT12:DA12"/>
    <mergeCell ref="CD14:CS14"/>
    <mergeCell ref="CT14:DA14"/>
    <mergeCell ref="DB14:DI14"/>
    <mergeCell ref="L14:Q14"/>
    <mergeCell ref="R14:V14"/>
    <mergeCell ref="Z14:AH14"/>
    <mergeCell ref="AI14:AM14"/>
    <mergeCell ref="AN14:AS14"/>
    <mergeCell ref="AT14:AY14"/>
    <mergeCell ref="BV11:CC11"/>
    <mergeCell ref="CD11:CS11"/>
    <mergeCell ref="CT11:DA11"/>
    <mergeCell ref="DB11:DI11"/>
    <mergeCell ref="B12:K17"/>
    <mergeCell ref="L12:Q12"/>
    <mergeCell ref="R12:V12"/>
    <mergeCell ref="W12:Y20"/>
    <mergeCell ref="Z12:AH13"/>
    <mergeCell ref="AI12:AM13"/>
    <mergeCell ref="AN12:AS13"/>
    <mergeCell ref="DB12:DI12"/>
    <mergeCell ref="M13:Q13"/>
    <mergeCell ref="R13:V13"/>
    <mergeCell ref="AZ13:BM13"/>
    <mergeCell ref="BN13:BU13"/>
    <mergeCell ref="BV13:CC13"/>
    <mergeCell ref="CD13:CS13"/>
    <mergeCell ref="CT13:DA13"/>
    <mergeCell ref="DB13:DI13"/>
    <mergeCell ref="AT12:AY13"/>
    <mergeCell ref="AZ12:BM12"/>
    <mergeCell ref="BN12:BU12"/>
    <mergeCell ref="BV12:CC12"/>
    <mergeCell ref="BV9:CC9"/>
    <mergeCell ref="CD9:CS9"/>
    <mergeCell ref="CT9:DA9"/>
    <mergeCell ref="DB9:DI9"/>
    <mergeCell ref="L10:Q10"/>
    <mergeCell ref="R10:V10"/>
    <mergeCell ref="Z10:AH10"/>
    <mergeCell ref="AI10:AP10"/>
    <mergeCell ref="AQ10:AY10"/>
    <mergeCell ref="AZ10:BM10"/>
    <mergeCell ref="BV10:CC10"/>
    <mergeCell ref="CD10:CS10"/>
    <mergeCell ref="B9:K11"/>
    <mergeCell ref="L9:Q9"/>
    <mergeCell ref="R9:V9"/>
    <mergeCell ref="Z9:AH9"/>
    <mergeCell ref="AI9:AP9"/>
    <mergeCell ref="AQ9:AY9"/>
    <mergeCell ref="AZ9:BM9"/>
    <mergeCell ref="BN9:BU9"/>
    <mergeCell ref="B6:K8"/>
    <mergeCell ref="L6:V8"/>
    <mergeCell ref="W4:Y11"/>
    <mergeCell ref="Z4:AH5"/>
    <mergeCell ref="AI4:AP5"/>
    <mergeCell ref="AQ4:AY5"/>
    <mergeCell ref="BN10:BU10"/>
    <mergeCell ref="L11:Q11"/>
    <mergeCell ref="R11:V11"/>
    <mergeCell ref="Z11:AH11"/>
    <mergeCell ref="AI11:AP11"/>
    <mergeCell ref="AQ11:AY11"/>
    <mergeCell ref="AZ11:BM11"/>
    <mergeCell ref="BN11:BU11"/>
    <mergeCell ref="Z8:AH8"/>
    <mergeCell ref="AI8:AP8"/>
    <mergeCell ref="AQ8:AY8"/>
    <mergeCell ref="AZ8:BM8"/>
    <mergeCell ref="BN8:BU8"/>
    <mergeCell ref="BV8:CC8"/>
    <mergeCell ref="CD8:CS8"/>
    <mergeCell ref="CT8:DA8"/>
    <mergeCell ref="DB8:DI8"/>
    <mergeCell ref="BV6:CC6"/>
    <mergeCell ref="CD6:CS6"/>
    <mergeCell ref="CT6:DA6"/>
    <mergeCell ref="DB6:DI6"/>
    <mergeCell ref="CD7:CS7"/>
    <mergeCell ref="CT7:DA7"/>
    <mergeCell ref="DB7:DI7"/>
    <mergeCell ref="Z7:AH7"/>
    <mergeCell ref="AI7:AP7"/>
    <mergeCell ref="AQ7:AY7"/>
    <mergeCell ref="AZ7:BM7"/>
    <mergeCell ref="BN7:BU7"/>
    <mergeCell ref="BV7:CC7"/>
    <mergeCell ref="Z6:AH6"/>
    <mergeCell ref="AI6:AP6"/>
    <mergeCell ref="AQ6:AY6"/>
    <mergeCell ref="AZ6:BM6"/>
    <mergeCell ref="BN6:BU6"/>
    <mergeCell ref="B1:DI1"/>
    <mergeCell ref="B3:K5"/>
    <mergeCell ref="L3:V5"/>
    <mergeCell ref="W3:AY3"/>
    <mergeCell ref="AZ3:BM3"/>
    <mergeCell ref="BN3:BU3"/>
    <mergeCell ref="BV3:CC3"/>
    <mergeCell ref="CD3:CS3"/>
    <mergeCell ref="CT3:DA3"/>
    <mergeCell ref="DB3:DI3"/>
    <mergeCell ref="BV4:CC4"/>
    <mergeCell ref="CD4:CS4"/>
    <mergeCell ref="CT4:DA4"/>
    <mergeCell ref="DB4:DI4"/>
    <mergeCell ref="AZ5:BM5"/>
    <mergeCell ref="BN5:BU5"/>
    <mergeCell ref="BV5:CC5"/>
    <mergeCell ref="CD5:CS5"/>
    <mergeCell ref="CT5:DA5"/>
    <mergeCell ref="DB5:DI5"/>
    <mergeCell ref="AZ4:BM4"/>
    <mergeCell ref="BN4:BU4"/>
  </mergeCells>
  <phoneticPr fontId="2"/>
  <printOptions horizontalCentered="1"/>
  <pageMargins left="0" right="0" top="0.39370078740157483" bottom="0.39370078740157483" header="0.19685039370078741" footer="0.19685039370078741"/>
  <pageSetup paperSize="9" scale="59"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3">
    <pageSetUpPr fitToPage="1"/>
  </sheetPr>
  <dimension ref="A1:P45"/>
  <sheetViews>
    <sheetView showGridLines="0" zoomScaleSheetLayoutView="100" workbookViewId="0">
      <selection activeCell="CG110" sqref="CG110"/>
    </sheetView>
  </sheetViews>
  <sheetFormatPr defaultColWidth="0" defaultRowHeight="13" customHeight="1" zeroHeight="1" x14ac:dyDescent="0.2"/>
  <cols>
    <col min="1" max="1" width="6.6328125" style="11" customWidth="1"/>
    <col min="2" max="2" width="11" style="11" customWidth="1"/>
    <col min="3" max="3" width="17" style="11" customWidth="1"/>
    <col min="4" max="5" width="16.6328125" style="11" customWidth="1"/>
    <col min="6" max="15" width="15" style="11" customWidth="1"/>
    <col min="16" max="16" width="24" style="11" customWidth="1"/>
    <col min="17" max="16384" width="0" style="11" hidden="1"/>
  </cols>
  <sheetData>
    <row r="1" spans="1:16" ht="16.5" customHeight="1" x14ac:dyDescent="0.2">
      <c r="A1" s="10"/>
      <c r="B1" s="10"/>
      <c r="C1" s="10"/>
      <c r="D1" s="10"/>
      <c r="E1" s="10"/>
      <c r="F1" s="10"/>
      <c r="G1" s="10"/>
      <c r="H1" s="10"/>
      <c r="I1" s="10"/>
      <c r="J1" s="10"/>
      <c r="K1" s="10"/>
      <c r="L1" s="10"/>
      <c r="M1" s="10"/>
      <c r="N1" s="10"/>
      <c r="O1" s="10"/>
      <c r="P1" s="10"/>
    </row>
    <row r="2" spans="1:16" ht="16.5" customHeight="1" x14ac:dyDescent="0.2">
      <c r="A2" s="10"/>
      <c r="B2" s="10"/>
      <c r="C2" s="10"/>
      <c r="D2" s="10"/>
      <c r="E2" s="10"/>
      <c r="F2" s="10"/>
      <c r="G2" s="10"/>
      <c r="H2" s="10"/>
      <c r="I2" s="10"/>
      <c r="J2" s="10"/>
      <c r="K2" s="10"/>
      <c r="L2" s="10"/>
      <c r="M2" s="10"/>
      <c r="N2" s="10"/>
      <c r="O2" s="10"/>
      <c r="P2" s="10"/>
    </row>
    <row r="3" spans="1:16" ht="16.5" customHeight="1" x14ac:dyDescent="0.2">
      <c r="A3" s="10"/>
      <c r="B3" s="10"/>
      <c r="C3" s="10"/>
      <c r="D3" s="10"/>
      <c r="E3" s="10"/>
      <c r="F3" s="10"/>
      <c r="G3" s="10"/>
      <c r="H3" s="10"/>
      <c r="I3" s="10"/>
      <c r="J3" s="10"/>
      <c r="K3" s="10"/>
      <c r="L3" s="10"/>
      <c r="M3" s="10"/>
      <c r="N3" s="10"/>
      <c r="O3" s="10"/>
      <c r="P3" s="10"/>
    </row>
    <row r="4" spans="1:16" ht="16.5" customHeight="1" x14ac:dyDescent="0.2">
      <c r="A4" s="10"/>
      <c r="B4" s="10"/>
      <c r="C4" s="10"/>
      <c r="D4" s="10"/>
      <c r="E4" s="10"/>
      <c r="F4" s="10"/>
      <c r="G4" s="10"/>
      <c r="H4" s="10"/>
      <c r="I4" s="10"/>
      <c r="J4" s="10"/>
      <c r="K4" s="10"/>
      <c r="L4" s="10"/>
      <c r="M4" s="10"/>
      <c r="N4" s="10"/>
      <c r="O4" s="10"/>
      <c r="P4" s="10"/>
    </row>
    <row r="5" spans="1:16" ht="16.5" customHeight="1" x14ac:dyDescent="0.2">
      <c r="A5" s="10"/>
      <c r="B5" s="10"/>
      <c r="C5" s="10"/>
      <c r="D5" s="10"/>
      <c r="E5" s="10"/>
      <c r="F5" s="10"/>
      <c r="G5" s="10"/>
      <c r="H5" s="10"/>
      <c r="I5" s="10"/>
      <c r="J5" s="10"/>
      <c r="K5" s="10"/>
      <c r="L5" s="10"/>
      <c r="M5" s="10"/>
      <c r="N5" s="10"/>
      <c r="O5" s="10"/>
      <c r="P5" s="10"/>
    </row>
    <row r="6" spans="1:16" ht="16.5" customHeight="1" x14ac:dyDescent="0.2">
      <c r="A6" s="10"/>
      <c r="B6" s="10"/>
      <c r="C6" s="10"/>
      <c r="D6" s="10"/>
      <c r="E6" s="10"/>
      <c r="F6" s="10"/>
      <c r="G6" s="10"/>
      <c r="H6" s="10"/>
      <c r="I6" s="10"/>
      <c r="J6" s="10"/>
      <c r="K6" s="10"/>
      <c r="L6" s="10"/>
      <c r="M6" s="10"/>
      <c r="N6" s="10"/>
      <c r="O6" s="10"/>
      <c r="P6" s="10"/>
    </row>
    <row r="7" spans="1:16" ht="16.5" customHeight="1" x14ac:dyDescent="0.2">
      <c r="A7" s="10"/>
      <c r="B7" s="10"/>
      <c r="C7" s="10"/>
      <c r="D7" s="10"/>
      <c r="E7" s="10"/>
      <c r="F7" s="10"/>
      <c r="G7" s="10"/>
      <c r="H7" s="10"/>
      <c r="I7" s="10"/>
      <c r="J7" s="10"/>
      <c r="K7" s="10"/>
      <c r="L7" s="10"/>
      <c r="M7" s="10"/>
      <c r="N7" s="10"/>
      <c r="O7" s="10"/>
      <c r="P7" s="10"/>
    </row>
    <row r="8" spans="1:16" ht="16.5" customHeight="1" x14ac:dyDescent="0.2">
      <c r="A8" s="10"/>
      <c r="B8" s="10"/>
      <c r="C8" s="10"/>
      <c r="D8" s="10"/>
      <c r="E8" s="10"/>
      <c r="F8" s="10"/>
      <c r="G8" s="10"/>
      <c r="H8" s="10"/>
      <c r="I8" s="10"/>
      <c r="J8" s="10"/>
      <c r="K8" s="10"/>
      <c r="L8" s="10"/>
      <c r="M8" s="10"/>
      <c r="N8" s="10"/>
      <c r="O8" s="10"/>
      <c r="P8" s="10"/>
    </row>
    <row r="9" spans="1:16" ht="16.5" customHeight="1" x14ac:dyDescent="0.2">
      <c r="A9" s="10"/>
      <c r="B9" s="10"/>
      <c r="C9" s="10"/>
      <c r="D9" s="10"/>
      <c r="E9" s="10"/>
      <c r="F9" s="10"/>
      <c r="G9" s="10"/>
      <c r="H9" s="10"/>
      <c r="I9" s="10"/>
      <c r="J9" s="10"/>
      <c r="K9" s="10"/>
      <c r="L9" s="10"/>
      <c r="M9" s="10"/>
      <c r="N9" s="10"/>
      <c r="O9" s="10"/>
      <c r="P9" s="10"/>
    </row>
    <row r="10" spans="1:16" ht="16.5" customHeight="1" x14ac:dyDescent="0.2">
      <c r="A10" s="10"/>
      <c r="B10" s="10"/>
      <c r="C10" s="10"/>
      <c r="D10" s="10"/>
      <c r="E10" s="10"/>
      <c r="F10" s="10"/>
      <c r="G10" s="10"/>
      <c r="H10" s="10"/>
      <c r="I10" s="10"/>
      <c r="J10" s="10"/>
      <c r="K10" s="10"/>
      <c r="L10" s="10"/>
      <c r="M10" s="10"/>
      <c r="N10" s="10"/>
      <c r="O10" s="10"/>
      <c r="P10" s="10"/>
    </row>
    <row r="11" spans="1:16" ht="16.5" customHeight="1" x14ac:dyDescent="0.2">
      <c r="A11" s="10"/>
      <c r="B11" s="10"/>
      <c r="C11" s="10"/>
      <c r="D11" s="10"/>
      <c r="E11" s="10"/>
      <c r="F11" s="10"/>
      <c r="G11" s="10"/>
      <c r="H11" s="10"/>
      <c r="I11" s="10"/>
      <c r="J11" s="10"/>
      <c r="K11" s="10"/>
      <c r="L11" s="10"/>
      <c r="M11" s="10"/>
      <c r="N11" s="10"/>
      <c r="O11" s="10"/>
      <c r="P11" s="10"/>
    </row>
    <row r="12" spans="1:16" ht="16.5" customHeight="1" x14ac:dyDescent="0.2">
      <c r="A12" s="10"/>
      <c r="B12" s="10"/>
      <c r="C12" s="10"/>
      <c r="D12" s="10"/>
      <c r="E12" s="10"/>
      <c r="F12" s="10"/>
      <c r="G12" s="10"/>
      <c r="H12" s="10"/>
      <c r="I12" s="10"/>
      <c r="J12" s="10"/>
      <c r="K12" s="10"/>
      <c r="L12" s="10"/>
      <c r="M12" s="10"/>
      <c r="N12" s="10"/>
      <c r="O12" s="10"/>
      <c r="P12" s="10"/>
    </row>
    <row r="13" spans="1:16" ht="16.5" customHeight="1" x14ac:dyDescent="0.2">
      <c r="A13" s="10"/>
      <c r="B13" s="10"/>
      <c r="C13" s="10"/>
      <c r="D13" s="10"/>
      <c r="E13" s="10"/>
      <c r="F13" s="10"/>
      <c r="G13" s="10"/>
      <c r="H13" s="10"/>
      <c r="I13" s="10"/>
      <c r="J13" s="10"/>
      <c r="K13" s="10"/>
      <c r="L13" s="10"/>
      <c r="M13" s="10"/>
      <c r="N13" s="10"/>
      <c r="O13" s="10"/>
      <c r="P13" s="10"/>
    </row>
    <row r="14" spans="1:16" ht="16.5" customHeight="1" x14ac:dyDescent="0.2">
      <c r="A14" s="10"/>
      <c r="B14" s="10"/>
      <c r="C14" s="10"/>
      <c r="D14" s="10"/>
      <c r="E14" s="10"/>
      <c r="F14" s="10"/>
      <c r="G14" s="10"/>
      <c r="H14" s="10"/>
      <c r="I14" s="10"/>
      <c r="J14" s="10"/>
      <c r="K14" s="10"/>
      <c r="L14" s="10"/>
      <c r="M14" s="10"/>
      <c r="N14" s="10"/>
      <c r="O14" s="10"/>
      <c r="P14" s="10"/>
    </row>
    <row r="15" spans="1:16" ht="16.5" customHeight="1" x14ac:dyDescent="0.2">
      <c r="A15" s="10"/>
      <c r="B15" s="10"/>
      <c r="C15" s="10"/>
      <c r="D15" s="10"/>
      <c r="E15" s="10"/>
      <c r="F15" s="10"/>
      <c r="G15" s="10"/>
      <c r="H15" s="10"/>
      <c r="I15" s="10"/>
      <c r="J15" s="10"/>
      <c r="K15" s="10"/>
      <c r="L15" s="10"/>
      <c r="M15" s="10"/>
      <c r="N15" s="10"/>
      <c r="O15" s="10"/>
      <c r="P15" s="10"/>
    </row>
    <row r="16" spans="1:16" ht="16.5" customHeight="1" x14ac:dyDescent="0.2">
      <c r="A16" s="10"/>
      <c r="B16" s="10"/>
      <c r="C16" s="10"/>
      <c r="D16" s="10"/>
      <c r="E16" s="10"/>
      <c r="F16" s="10"/>
      <c r="G16" s="10"/>
      <c r="H16" s="10"/>
      <c r="I16" s="10"/>
      <c r="J16" s="10"/>
      <c r="K16" s="10"/>
      <c r="L16" s="10"/>
      <c r="M16" s="10"/>
      <c r="N16" s="10"/>
      <c r="O16" s="10"/>
      <c r="P16" s="10"/>
    </row>
    <row r="17" spans="1:16" ht="16.5" customHeight="1" x14ac:dyDescent="0.2">
      <c r="A17" s="10"/>
      <c r="B17" s="10"/>
      <c r="C17" s="10"/>
      <c r="D17" s="10"/>
      <c r="E17" s="10"/>
      <c r="F17" s="10"/>
      <c r="G17" s="10"/>
      <c r="H17" s="10"/>
      <c r="I17" s="10"/>
      <c r="J17" s="10"/>
      <c r="K17" s="10"/>
      <c r="L17" s="10"/>
      <c r="M17" s="10"/>
      <c r="N17" s="10"/>
      <c r="O17" s="10"/>
      <c r="P17" s="10"/>
    </row>
    <row r="18" spans="1:16" ht="16.5" customHeight="1" x14ac:dyDescent="0.2">
      <c r="A18" s="10"/>
      <c r="B18" s="10"/>
      <c r="C18" s="10"/>
      <c r="D18" s="10"/>
      <c r="E18" s="10"/>
      <c r="F18" s="10"/>
      <c r="G18" s="10"/>
      <c r="H18" s="10"/>
      <c r="I18" s="10"/>
      <c r="J18" s="10"/>
      <c r="K18" s="10"/>
      <c r="L18" s="10"/>
      <c r="M18" s="10"/>
      <c r="N18" s="10"/>
      <c r="O18" s="10"/>
      <c r="P18" s="10"/>
    </row>
    <row r="19" spans="1:16" ht="16.5" customHeight="1" x14ac:dyDescent="0.2">
      <c r="A19" s="10"/>
      <c r="B19" s="10"/>
      <c r="C19" s="10"/>
      <c r="D19" s="10"/>
      <c r="E19" s="10"/>
      <c r="F19" s="10"/>
      <c r="G19" s="10"/>
      <c r="H19" s="10"/>
      <c r="I19" s="10"/>
      <c r="J19" s="10"/>
      <c r="K19" s="10"/>
      <c r="L19" s="10"/>
      <c r="M19" s="10"/>
      <c r="N19" s="10"/>
      <c r="O19" s="10"/>
      <c r="P19" s="10"/>
    </row>
    <row r="20" spans="1:16" ht="16.5" customHeight="1" x14ac:dyDescent="0.2">
      <c r="A20" s="10"/>
      <c r="B20" s="10"/>
      <c r="C20" s="10"/>
      <c r="D20" s="10"/>
      <c r="E20" s="10"/>
      <c r="F20" s="10"/>
      <c r="G20" s="10"/>
      <c r="H20" s="10"/>
      <c r="I20" s="10"/>
      <c r="J20" s="10"/>
      <c r="K20" s="10"/>
      <c r="L20" s="10"/>
      <c r="M20" s="10"/>
      <c r="N20" s="10"/>
      <c r="O20" s="10"/>
      <c r="P20" s="10"/>
    </row>
    <row r="21" spans="1:16" ht="16.5" customHeight="1" x14ac:dyDescent="0.2">
      <c r="A21" s="10"/>
      <c r="B21" s="10"/>
      <c r="C21" s="10"/>
      <c r="D21" s="10"/>
      <c r="E21" s="10"/>
      <c r="F21" s="10"/>
      <c r="G21" s="10"/>
      <c r="H21" s="10"/>
      <c r="I21" s="10"/>
      <c r="J21" s="10"/>
      <c r="K21" s="10"/>
      <c r="L21" s="10"/>
      <c r="M21" s="10"/>
      <c r="N21" s="10"/>
      <c r="O21" s="10"/>
      <c r="P21" s="10"/>
    </row>
    <row r="22" spans="1:16" ht="16.5" customHeight="1" x14ac:dyDescent="0.2">
      <c r="A22" s="10"/>
      <c r="B22" s="10"/>
      <c r="C22" s="10"/>
      <c r="D22" s="10"/>
      <c r="E22" s="10"/>
      <c r="F22" s="10"/>
      <c r="G22" s="10"/>
      <c r="H22" s="10"/>
      <c r="I22" s="10"/>
      <c r="J22" s="10"/>
      <c r="K22" s="10"/>
      <c r="L22" s="10"/>
      <c r="M22" s="10"/>
      <c r="N22" s="10"/>
      <c r="O22" s="10"/>
      <c r="P22" s="10"/>
    </row>
    <row r="23" spans="1:16" ht="16.5" customHeight="1" x14ac:dyDescent="0.2">
      <c r="A23" s="10"/>
      <c r="B23" s="10"/>
      <c r="C23" s="10"/>
      <c r="D23" s="10"/>
      <c r="E23" s="10"/>
      <c r="F23" s="10"/>
      <c r="G23" s="10"/>
      <c r="H23" s="10"/>
      <c r="I23" s="10"/>
      <c r="J23" s="10"/>
      <c r="K23" s="10"/>
      <c r="L23" s="10"/>
      <c r="M23" s="10"/>
      <c r="N23" s="10"/>
      <c r="O23" s="10"/>
      <c r="P23" s="10"/>
    </row>
    <row r="24" spans="1:16" ht="16.5" customHeight="1" x14ac:dyDescent="0.2">
      <c r="A24" s="10"/>
      <c r="B24" s="10"/>
      <c r="C24" s="10"/>
      <c r="D24" s="10"/>
      <c r="E24" s="10"/>
      <c r="F24" s="10"/>
      <c r="G24" s="10"/>
      <c r="H24" s="10"/>
      <c r="I24" s="10"/>
      <c r="J24" s="10"/>
      <c r="K24" s="10"/>
      <c r="L24" s="10"/>
      <c r="M24" s="10"/>
      <c r="N24" s="10"/>
      <c r="O24" s="10"/>
      <c r="P24" s="10"/>
    </row>
    <row r="25" spans="1:16" ht="16.5" customHeight="1" x14ac:dyDescent="0.2">
      <c r="A25" s="10"/>
      <c r="B25" s="10"/>
      <c r="C25" s="10"/>
      <c r="D25" s="10"/>
      <c r="E25" s="10"/>
      <c r="F25" s="10"/>
      <c r="G25" s="10"/>
      <c r="H25" s="10"/>
      <c r="I25" s="10"/>
      <c r="J25" s="10"/>
      <c r="K25" s="10"/>
      <c r="L25" s="10"/>
      <c r="M25" s="10"/>
      <c r="N25" s="10"/>
      <c r="O25" s="10"/>
      <c r="P25" s="10"/>
    </row>
    <row r="26" spans="1:16" ht="16.5" customHeight="1" x14ac:dyDescent="0.2">
      <c r="A26" s="10"/>
      <c r="B26" s="10"/>
      <c r="C26" s="10"/>
      <c r="D26" s="10"/>
      <c r="E26" s="10"/>
      <c r="F26" s="10"/>
      <c r="G26" s="10"/>
      <c r="H26" s="10"/>
      <c r="I26" s="10"/>
      <c r="J26" s="10"/>
      <c r="K26" s="10"/>
      <c r="L26" s="10"/>
      <c r="M26" s="10"/>
      <c r="N26" s="10"/>
      <c r="O26" s="10"/>
      <c r="P26" s="10"/>
    </row>
    <row r="27" spans="1:16" ht="16.5" customHeight="1" x14ac:dyDescent="0.2">
      <c r="A27" s="10"/>
      <c r="B27" s="10"/>
      <c r="C27" s="10"/>
      <c r="D27" s="10"/>
      <c r="E27" s="10"/>
      <c r="F27" s="10"/>
      <c r="G27" s="10"/>
      <c r="H27" s="10"/>
      <c r="I27" s="10"/>
      <c r="J27" s="10"/>
      <c r="K27" s="10"/>
      <c r="L27" s="10"/>
      <c r="M27" s="10"/>
      <c r="N27" s="10"/>
      <c r="O27" s="10"/>
      <c r="P27" s="10"/>
    </row>
    <row r="28" spans="1:16" ht="16.5" customHeight="1" x14ac:dyDescent="0.2">
      <c r="A28" s="10"/>
      <c r="B28" s="10"/>
      <c r="C28" s="10"/>
      <c r="D28" s="10"/>
      <c r="E28" s="10"/>
      <c r="F28" s="10"/>
      <c r="G28" s="10"/>
      <c r="H28" s="10"/>
      <c r="I28" s="10"/>
      <c r="J28" s="10"/>
      <c r="K28" s="10"/>
      <c r="L28" s="10"/>
      <c r="M28" s="10"/>
      <c r="N28" s="10"/>
      <c r="O28" s="10"/>
      <c r="P28" s="10"/>
    </row>
    <row r="29" spans="1:16" ht="16.5" customHeight="1" x14ac:dyDescent="0.2">
      <c r="A29" s="10"/>
      <c r="B29" s="10"/>
      <c r="C29" s="10"/>
      <c r="D29" s="10"/>
      <c r="E29" s="10"/>
      <c r="F29" s="10"/>
      <c r="G29" s="10"/>
      <c r="H29" s="10"/>
      <c r="I29" s="10"/>
      <c r="J29" s="10"/>
      <c r="K29" s="10"/>
      <c r="L29" s="10"/>
      <c r="M29" s="10"/>
      <c r="N29" s="10"/>
      <c r="O29" s="10"/>
      <c r="P29" s="10"/>
    </row>
    <row r="30" spans="1:16" ht="16.5" customHeight="1" x14ac:dyDescent="0.2">
      <c r="A30" s="10"/>
      <c r="B30" s="10"/>
      <c r="C30" s="10"/>
      <c r="D30" s="10"/>
      <c r="E30" s="10"/>
      <c r="F30" s="10"/>
      <c r="G30" s="10"/>
      <c r="H30" s="10"/>
      <c r="I30" s="10"/>
      <c r="J30" s="10"/>
      <c r="K30" s="10"/>
      <c r="L30" s="10"/>
      <c r="M30" s="10"/>
      <c r="N30" s="10"/>
      <c r="O30" s="10"/>
      <c r="P30" s="10"/>
    </row>
    <row r="31" spans="1:16" ht="16.5" customHeight="1" x14ac:dyDescent="0.2">
      <c r="A31" s="10"/>
      <c r="B31" s="10"/>
      <c r="C31" s="10"/>
      <c r="D31" s="10"/>
      <c r="E31" s="10"/>
      <c r="F31" s="10"/>
      <c r="G31" s="10"/>
      <c r="H31" s="10"/>
      <c r="I31" s="10"/>
      <c r="J31" s="10"/>
      <c r="K31" s="10"/>
      <c r="L31" s="10"/>
      <c r="M31" s="10"/>
      <c r="N31" s="10"/>
      <c r="O31" s="10"/>
      <c r="P31" s="10"/>
    </row>
    <row r="32" spans="1:16" ht="31.5" customHeight="1" thickBot="1" x14ac:dyDescent="0.25">
      <c r="A32" s="10"/>
      <c r="B32" s="10"/>
      <c r="C32" s="10"/>
      <c r="D32" s="10"/>
      <c r="E32" s="10"/>
      <c r="F32" s="10"/>
      <c r="G32" s="10"/>
      <c r="H32" s="10"/>
      <c r="I32" s="10"/>
      <c r="J32" s="12" t="s">
        <v>6</v>
      </c>
      <c r="K32" s="10"/>
      <c r="L32" s="10"/>
      <c r="M32" s="10"/>
      <c r="N32" s="10"/>
      <c r="O32" s="10"/>
      <c r="P32" s="10"/>
    </row>
    <row r="33" spans="1:16" ht="39" customHeight="1" thickBot="1" x14ac:dyDescent="0.3">
      <c r="A33" s="10"/>
      <c r="B33" s="13" t="s">
        <v>7</v>
      </c>
      <c r="C33" s="14"/>
      <c r="D33" s="14"/>
      <c r="E33" s="15" t="s">
        <v>2</v>
      </c>
      <c r="F33" s="16" t="s">
        <v>530</v>
      </c>
      <c r="G33" s="17" t="s">
        <v>531</v>
      </c>
      <c r="H33" s="17" t="s">
        <v>532</v>
      </c>
      <c r="I33" s="17" t="s">
        <v>533</v>
      </c>
      <c r="J33" s="18" t="s">
        <v>534</v>
      </c>
      <c r="K33" s="10"/>
      <c r="L33" s="10"/>
      <c r="M33" s="10"/>
      <c r="N33" s="10"/>
      <c r="O33" s="10"/>
      <c r="P33" s="10"/>
    </row>
    <row r="34" spans="1:16" ht="39" customHeight="1" x14ac:dyDescent="0.2">
      <c r="A34" s="10"/>
      <c r="B34" s="19"/>
      <c r="C34" s="1165" t="s">
        <v>540</v>
      </c>
      <c r="D34" s="1165"/>
      <c r="E34" s="1166"/>
      <c r="F34" s="20">
        <v>1.93</v>
      </c>
      <c r="G34" s="21">
        <v>1.68</v>
      </c>
      <c r="H34" s="21">
        <v>1.74</v>
      </c>
      <c r="I34" s="21">
        <v>1.89</v>
      </c>
      <c r="J34" s="22">
        <v>2.0099999999999998</v>
      </c>
      <c r="K34" s="10"/>
      <c r="L34" s="10"/>
      <c r="M34" s="10"/>
      <c r="N34" s="10"/>
      <c r="O34" s="10"/>
      <c r="P34" s="10"/>
    </row>
    <row r="35" spans="1:16" ht="39" customHeight="1" x14ac:dyDescent="0.2">
      <c r="A35" s="10"/>
      <c r="B35" s="23"/>
      <c r="C35" s="1159" t="s">
        <v>541</v>
      </c>
      <c r="D35" s="1160"/>
      <c r="E35" s="1161"/>
      <c r="F35" s="24" t="s">
        <v>489</v>
      </c>
      <c r="G35" s="25" t="s">
        <v>489</v>
      </c>
      <c r="H35" s="25" t="s">
        <v>489</v>
      </c>
      <c r="I35" s="25">
        <v>1.35</v>
      </c>
      <c r="J35" s="26">
        <v>1.88</v>
      </c>
      <c r="K35" s="10"/>
      <c r="L35" s="10"/>
      <c r="M35" s="10"/>
      <c r="N35" s="10"/>
      <c r="O35" s="10"/>
      <c r="P35" s="10"/>
    </row>
    <row r="36" spans="1:16" ht="39" customHeight="1" x14ac:dyDescent="0.2">
      <c r="A36" s="10"/>
      <c r="B36" s="23"/>
      <c r="C36" s="1159" t="s">
        <v>542</v>
      </c>
      <c r="D36" s="1160"/>
      <c r="E36" s="1161"/>
      <c r="F36" s="24">
        <v>1</v>
      </c>
      <c r="G36" s="25">
        <v>1.1299999999999999</v>
      </c>
      <c r="H36" s="25">
        <v>1.1599999999999999</v>
      </c>
      <c r="I36" s="25">
        <v>1.37</v>
      </c>
      <c r="J36" s="26">
        <v>1.59</v>
      </c>
      <c r="K36" s="10"/>
      <c r="L36" s="10"/>
      <c r="M36" s="10"/>
      <c r="N36" s="10"/>
      <c r="O36" s="10"/>
      <c r="P36" s="10"/>
    </row>
    <row r="37" spans="1:16" ht="39" customHeight="1" x14ac:dyDescent="0.2">
      <c r="A37" s="10"/>
      <c r="B37" s="23"/>
      <c r="C37" s="1159" t="s">
        <v>543</v>
      </c>
      <c r="D37" s="1160"/>
      <c r="E37" s="1161"/>
      <c r="F37" s="24" t="s">
        <v>489</v>
      </c>
      <c r="G37" s="25" t="s">
        <v>489</v>
      </c>
      <c r="H37" s="25" t="s">
        <v>489</v>
      </c>
      <c r="I37" s="25" t="s">
        <v>489</v>
      </c>
      <c r="J37" s="26">
        <v>1.07</v>
      </c>
      <c r="K37" s="10"/>
      <c r="L37" s="10"/>
      <c r="M37" s="10"/>
      <c r="N37" s="10"/>
      <c r="O37" s="10"/>
      <c r="P37" s="10"/>
    </row>
    <row r="38" spans="1:16" ht="39" customHeight="1" x14ac:dyDescent="0.2">
      <c r="A38" s="10"/>
      <c r="B38" s="23"/>
      <c r="C38" s="1159" t="s">
        <v>544</v>
      </c>
      <c r="D38" s="1160"/>
      <c r="E38" s="1161"/>
      <c r="F38" s="24">
        <v>0.15</v>
      </c>
      <c r="G38" s="25">
        <v>0.17</v>
      </c>
      <c r="H38" s="25">
        <v>0.16</v>
      </c>
      <c r="I38" s="25">
        <v>0.18</v>
      </c>
      <c r="J38" s="26">
        <v>0.11</v>
      </c>
      <c r="K38" s="10"/>
      <c r="L38" s="10"/>
      <c r="M38" s="10"/>
      <c r="N38" s="10"/>
      <c r="O38" s="10"/>
      <c r="P38" s="10"/>
    </row>
    <row r="39" spans="1:16" ht="39" customHeight="1" x14ac:dyDescent="0.2">
      <c r="A39" s="10"/>
      <c r="B39" s="23"/>
      <c r="C39" s="1159" t="s">
        <v>545</v>
      </c>
      <c r="D39" s="1160"/>
      <c r="E39" s="1161"/>
      <c r="F39" s="24">
        <v>0.16</v>
      </c>
      <c r="G39" s="25">
        <v>0.14000000000000001</v>
      </c>
      <c r="H39" s="25">
        <v>0.15</v>
      </c>
      <c r="I39" s="25">
        <v>0.1</v>
      </c>
      <c r="J39" s="26">
        <v>0.09</v>
      </c>
      <c r="K39" s="10"/>
      <c r="L39" s="10"/>
      <c r="M39" s="10"/>
      <c r="N39" s="10"/>
      <c r="O39" s="10"/>
      <c r="P39" s="10"/>
    </row>
    <row r="40" spans="1:16" ht="39" customHeight="1" x14ac:dyDescent="0.2">
      <c r="A40" s="10"/>
      <c r="B40" s="23"/>
      <c r="C40" s="1159" t="s">
        <v>546</v>
      </c>
      <c r="D40" s="1160"/>
      <c r="E40" s="1161"/>
      <c r="F40" s="24">
        <v>0.04</v>
      </c>
      <c r="G40" s="25">
        <v>0.04</v>
      </c>
      <c r="H40" s="25">
        <v>0.05</v>
      </c>
      <c r="I40" s="25">
        <v>0.05</v>
      </c>
      <c r="J40" s="26">
        <v>0.05</v>
      </c>
      <c r="K40" s="10"/>
      <c r="L40" s="10"/>
      <c r="M40" s="10"/>
      <c r="N40" s="10"/>
      <c r="O40" s="10"/>
      <c r="P40" s="10"/>
    </row>
    <row r="41" spans="1:16" ht="39" customHeight="1" x14ac:dyDescent="0.2">
      <c r="A41" s="10"/>
      <c r="B41" s="23"/>
      <c r="C41" s="1159" t="s">
        <v>547</v>
      </c>
      <c r="D41" s="1160"/>
      <c r="E41" s="1161"/>
      <c r="F41" s="24">
        <v>0</v>
      </c>
      <c r="G41" s="25">
        <v>0</v>
      </c>
      <c r="H41" s="25">
        <v>0</v>
      </c>
      <c r="I41" s="25">
        <v>0</v>
      </c>
      <c r="J41" s="26">
        <v>0</v>
      </c>
      <c r="K41" s="10"/>
      <c r="L41" s="10"/>
      <c r="M41" s="10"/>
      <c r="N41" s="10"/>
      <c r="O41" s="10"/>
      <c r="P41" s="10"/>
    </row>
    <row r="42" spans="1:16" ht="39" customHeight="1" x14ac:dyDescent="0.2">
      <c r="A42" s="10"/>
      <c r="B42" s="27"/>
      <c r="C42" s="1159" t="s">
        <v>548</v>
      </c>
      <c r="D42" s="1160"/>
      <c r="E42" s="1161"/>
      <c r="F42" s="24" t="s">
        <v>489</v>
      </c>
      <c r="G42" s="25" t="s">
        <v>489</v>
      </c>
      <c r="H42" s="25" t="s">
        <v>489</v>
      </c>
      <c r="I42" s="25" t="s">
        <v>489</v>
      </c>
      <c r="J42" s="26" t="s">
        <v>489</v>
      </c>
      <c r="K42" s="10"/>
      <c r="L42" s="10"/>
      <c r="M42" s="10"/>
      <c r="N42" s="10"/>
      <c r="O42" s="10"/>
      <c r="P42" s="10"/>
    </row>
    <row r="43" spans="1:16" ht="39" customHeight="1" thickBot="1" x14ac:dyDescent="0.25">
      <c r="A43" s="10"/>
      <c r="B43" s="28"/>
      <c r="C43" s="1162" t="s">
        <v>549</v>
      </c>
      <c r="D43" s="1163"/>
      <c r="E43" s="1164"/>
      <c r="F43" s="29">
        <v>1.17</v>
      </c>
      <c r="G43" s="30">
        <v>1.21</v>
      </c>
      <c r="H43" s="30">
        <v>1.25</v>
      </c>
      <c r="I43" s="30">
        <v>1.24</v>
      </c>
      <c r="J43" s="31">
        <v>0</v>
      </c>
      <c r="K43" s="10"/>
      <c r="L43" s="10"/>
      <c r="M43" s="10"/>
      <c r="N43" s="10"/>
      <c r="O43" s="10"/>
      <c r="P43" s="10"/>
    </row>
    <row r="44" spans="1:16" ht="39" customHeight="1" x14ac:dyDescent="0.25">
      <c r="A44" s="10"/>
      <c r="B44" s="32"/>
      <c r="C44" s="33"/>
      <c r="D44" s="34"/>
      <c r="E44" s="34"/>
      <c r="F44" s="35"/>
      <c r="G44" s="35"/>
      <c r="H44" s="35"/>
      <c r="I44" s="35"/>
      <c r="J44" s="35"/>
      <c r="K44" s="10"/>
      <c r="L44" s="10"/>
      <c r="M44" s="10"/>
      <c r="N44" s="10"/>
      <c r="O44" s="10"/>
      <c r="P44" s="10"/>
    </row>
    <row r="45" spans="1:16" ht="18" customHeight="1" x14ac:dyDescent="0.2">
      <c r="A45" s="10"/>
      <c r="B45" s="10"/>
      <c r="C45" s="10"/>
      <c r="D45" s="10"/>
      <c r="E45" s="10"/>
      <c r="F45" s="10"/>
      <c r="G45" s="10"/>
      <c r="H45" s="10"/>
      <c r="I45" s="10"/>
      <c r="J45" s="10"/>
      <c r="K45" s="10"/>
      <c r="L45" s="10"/>
      <c r="M45" s="10"/>
      <c r="N45" s="10"/>
      <c r="O45" s="10"/>
      <c r="P45" s="10"/>
    </row>
  </sheetData>
  <sheetProtection algorithmName="SHA-512" hashValue="sVOy+GrhV/zi9Hn1FFomgVpubrBJFClC0GT8FttAN46yHPcsT0QY1dWAddok8xRFDEIBqEneSsvUVZPYnR33RQ==" saltValue="ubPveQZWr5Qt59XYrLT+A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1">
    <pageSetUpPr fitToPage="1"/>
  </sheetPr>
  <dimension ref="A1:U60"/>
  <sheetViews>
    <sheetView showGridLines="0" zoomScaleSheetLayoutView="55" workbookViewId="0">
      <selection activeCell="CG110" sqref="CG110"/>
    </sheetView>
  </sheetViews>
  <sheetFormatPr defaultColWidth="0" defaultRowHeight="12.65" customHeight="1" zeroHeight="1" x14ac:dyDescent="0.2"/>
  <cols>
    <col min="1" max="1" width="6.6328125" style="37" customWidth="1"/>
    <col min="2" max="3" width="10.90625" style="37" customWidth="1"/>
    <col min="4" max="4" width="10" style="37" customWidth="1"/>
    <col min="5" max="10" width="11" style="37" customWidth="1"/>
    <col min="11" max="15" width="13.08984375" style="37" customWidth="1"/>
    <col min="16" max="21" width="11.453125" style="37" customWidth="1"/>
    <col min="22" max="16384" width="0" style="37" hidden="1"/>
  </cols>
  <sheetData>
    <row r="1" spans="1:21" ht="13.5" customHeight="1" x14ac:dyDescent="0.2">
      <c r="A1" s="36"/>
      <c r="B1" s="36"/>
      <c r="C1" s="36"/>
      <c r="D1" s="36"/>
      <c r="E1" s="36"/>
      <c r="F1" s="36"/>
      <c r="G1" s="36"/>
      <c r="H1" s="36"/>
      <c r="I1" s="36"/>
      <c r="J1" s="36"/>
      <c r="K1" s="36"/>
      <c r="L1" s="36"/>
      <c r="M1" s="36"/>
      <c r="N1" s="36"/>
      <c r="O1" s="36"/>
      <c r="P1" s="36"/>
      <c r="Q1" s="36"/>
      <c r="R1" s="36"/>
      <c r="S1" s="36"/>
      <c r="T1" s="36"/>
      <c r="U1" s="36"/>
    </row>
    <row r="2" spans="1:21" ht="13.5" customHeight="1" x14ac:dyDescent="0.2">
      <c r="A2" s="36"/>
      <c r="B2" s="36"/>
      <c r="C2" s="36"/>
      <c r="D2" s="36"/>
      <c r="E2" s="36"/>
      <c r="F2" s="36"/>
      <c r="G2" s="36"/>
      <c r="H2" s="36"/>
      <c r="I2" s="36"/>
      <c r="J2" s="36"/>
      <c r="K2" s="36"/>
      <c r="L2" s="36"/>
      <c r="M2" s="36"/>
      <c r="N2" s="36"/>
      <c r="O2" s="36"/>
      <c r="P2" s="36"/>
      <c r="Q2" s="36"/>
      <c r="R2" s="36"/>
      <c r="S2" s="36"/>
      <c r="T2" s="36"/>
      <c r="U2" s="36"/>
    </row>
    <row r="3" spans="1:21" ht="13.5" customHeight="1" x14ac:dyDescent="0.2">
      <c r="A3" s="36"/>
      <c r="B3" s="36"/>
      <c r="C3" s="36"/>
      <c r="D3" s="36"/>
      <c r="E3" s="36"/>
      <c r="F3" s="36"/>
      <c r="G3" s="36"/>
      <c r="H3" s="36"/>
      <c r="I3" s="36"/>
      <c r="J3" s="36"/>
      <c r="K3" s="36"/>
      <c r="L3" s="36"/>
      <c r="M3" s="36"/>
      <c r="N3" s="36"/>
      <c r="O3" s="36"/>
      <c r="P3" s="36"/>
      <c r="Q3" s="36"/>
      <c r="R3" s="36"/>
      <c r="S3" s="36"/>
      <c r="T3" s="36"/>
      <c r="U3" s="36"/>
    </row>
    <row r="4" spans="1:21" ht="13.5" customHeight="1" x14ac:dyDescent="0.2">
      <c r="A4" s="36"/>
      <c r="B4" s="36"/>
      <c r="C4" s="36"/>
      <c r="D4" s="36"/>
      <c r="E4" s="36"/>
      <c r="F4" s="36"/>
      <c r="G4" s="36"/>
      <c r="H4" s="36"/>
      <c r="I4" s="36"/>
      <c r="J4" s="36"/>
      <c r="K4" s="36"/>
      <c r="L4" s="36"/>
      <c r="M4" s="36"/>
      <c r="N4" s="36"/>
      <c r="O4" s="36"/>
      <c r="P4" s="36"/>
      <c r="Q4" s="36"/>
      <c r="R4" s="36"/>
      <c r="S4" s="36"/>
      <c r="T4" s="36"/>
      <c r="U4" s="36"/>
    </row>
    <row r="5" spans="1:21" ht="13.5" customHeight="1" x14ac:dyDescent="0.2">
      <c r="A5" s="36"/>
      <c r="B5" s="36"/>
      <c r="C5" s="36"/>
      <c r="D5" s="36"/>
      <c r="E5" s="36"/>
      <c r="F5" s="36"/>
      <c r="G5" s="36"/>
      <c r="H5" s="36"/>
      <c r="I5" s="36"/>
      <c r="J5" s="36"/>
      <c r="K5" s="36"/>
      <c r="L5" s="36"/>
      <c r="M5" s="36"/>
      <c r="N5" s="36"/>
      <c r="O5" s="36"/>
      <c r="P5" s="36"/>
      <c r="Q5" s="36"/>
      <c r="R5" s="36"/>
      <c r="S5" s="36"/>
      <c r="T5" s="36"/>
      <c r="U5" s="36"/>
    </row>
    <row r="6" spans="1:21" ht="13.5" customHeight="1" x14ac:dyDescent="0.2">
      <c r="A6" s="36"/>
      <c r="B6" s="36"/>
      <c r="C6" s="36"/>
      <c r="D6" s="36"/>
      <c r="E6" s="36"/>
      <c r="F6" s="36"/>
      <c r="G6" s="36"/>
      <c r="H6" s="36"/>
      <c r="I6" s="36"/>
      <c r="J6" s="36"/>
      <c r="K6" s="36"/>
      <c r="L6" s="36"/>
      <c r="M6" s="36"/>
      <c r="N6" s="36"/>
      <c r="O6" s="36"/>
      <c r="P6" s="36"/>
      <c r="Q6" s="36"/>
      <c r="R6" s="36"/>
      <c r="S6" s="36"/>
      <c r="T6" s="36"/>
      <c r="U6" s="36"/>
    </row>
    <row r="7" spans="1:21" ht="13.5" customHeight="1" x14ac:dyDescent="0.2">
      <c r="A7" s="36"/>
      <c r="B7" s="36"/>
      <c r="C7" s="36"/>
      <c r="D7" s="36"/>
      <c r="E7" s="36"/>
      <c r="F7" s="36"/>
      <c r="G7" s="36"/>
      <c r="H7" s="36"/>
      <c r="I7" s="36"/>
      <c r="J7" s="36"/>
      <c r="K7" s="36"/>
      <c r="L7" s="36"/>
      <c r="M7" s="36"/>
      <c r="N7" s="36"/>
      <c r="O7" s="36"/>
      <c r="P7" s="36"/>
      <c r="Q7" s="36"/>
      <c r="R7" s="36"/>
      <c r="S7" s="36"/>
      <c r="T7" s="36"/>
      <c r="U7" s="36"/>
    </row>
    <row r="8" spans="1:21" ht="13.5" customHeight="1" x14ac:dyDescent="0.2">
      <c r="A8" s="36"/>
      <c r="B8" s="36"/>
      <c r="C8" s="36"/>
      <c r="D8" s="36"/>
      <c r="E8" s="36"/>
      <c r="F8" s="36"/>
      <c r="G8" s="36"/>
      <c r="H8" s="36"/>
      <c r="I8" s="36"/>
      <c r="J8" s="36"/>
      <c r="K8" s="36"/>
      <c r="L8" s="36"/>
      <c r="M8" s="36"/>
      <c r="N8" s="36"/>
      <c r="O8" s="36"/>
      <c r="P8" s="36"/>
      <c r="Q8" s="36"/>
      <c r="R8" s="36"/>
      <c r="S8" s="36"/>
      <c r="T8" s="36"/>
      <c r="U8" s="36"/>
    </row>
    <row r="9" spans="1:21" ht="13.5" customHeight="1" x14ac:dyDescent="0.2">
      <c r="A9" s="36"/>
      <c r="B9" s="36"/>
      <c r="C9" s="36"/>
      <c r="D9" s="36"/>
      <c r="E9" s="36"/>
      <c r="F9" s="36"/>
      <c r="G9" s="36"/>
      <c r="H9" s="36"/>
      <c r="I9" s="36"/>
      <c r="J9" s="36"/>
      <c r="K9" s="36"/>
      <c r="L9" s="36"/>
      <c r="M9" s="36"/>
      <c r="N9" s="36"/>
      <c r="O9" s="36"/>
      <c r="P9" s="36"/>
      <c r="Q9" s="36"/>
      <c r="R9" s="36"/>
      <c r="S9" s="36"/>
      <c r="T9" s="36"/>
      <c r="U9" s="36"/>
    </row>
    <row r="10" spans="1:21" ht="13.5" customHeight="1" x14ac:dyDescent="0.2">
      <c r="A10" s="36"/>
      <c r="B10" s="36"/>
      <c r="C10" s="36"/>
      <c r="D10" s="36"/>
      <c r="E10" s="36"/>
      <c r="F10" s="36"/>
      <c r="G10" s="36"/>
      <c r="H10" s="36"/>
      <c r="I10" s="36"/>
      <c r="J10" s="36"/>
      <c r="K10" s="36"/>
      <c r="L10" s="36"/>
      <c r="M10" s="36"/>
      <c r="N10" s="36"/>
      <c r="O10" s="36"/>
      <c r="P10" s="36"/>
      <c r="Q10" s="36"/>
      <c r="R10" s="36"/>
      <c r="S10" s="36"/>
      <c r="T10" s="36"/>
      <c r="U10" s="36"/>
    </row>
    <row r="11" spans="1:21" ht="13.5" customHeight="1" x14ac:dyDescent="0.2">
      <c r="A11" s="36"/>
      <c r="B11" s="36"/>
      <c r="C11" s="36"/>
      <c r="D11" s="36"/>
      <c r="E11" s="36"/>
      <c r="F11" s="36"/>
      <c r="G11" s="36"/>
      <c r="H11" s="36"/>
      <c r="I11" s="36"/>
      <c r="J11" s="36"/>
      <c r="K11" s="36"/>
      <c r="L11" s="36"/>
      <c r="M11" s="36"/>
      <c r="N11" s="36"/>
      <c r="O11" s="36"/>
      <c r="P11" s="36"/>
      <c r="Q11" s="36"/>
      <c r="R11" s="36"/>
      <c r="S11" s="36"/>
      <c r="T11" s="36"/>
      <c r="U11" s="36"/>
    </row>
    <row r="12" spans="1:21" ht="13.5" customHeight="1" x14ac:dyDescent="0.2">
      <c r="A12" s="36"/>
      <c r="B12" s="36"/>
      <c r="C12" s="36"/>
      <c r="D12" s="36"/>
      <c r="E12" s="36"/>
      <c r="F12" s="36"/>
      <c r="G12" s="36"/>
      <c r="H12" s="36"/>
      <c r="I12" s="36"/>
      <c r="J12" s="36"/>
      <c r="K12" s="36"/>
      <c r="L12" s="36"/>
      <c r="M12" s="36"/>
      <c r="N12" s="36"/>
      <c r="O12" s="36"/>
      <c r="P12" s="36"/>
      <c r="Q12" s="36"/>
      <c r="R12" s="36"/>
      <c r="S12" s="36"/>
      <c r="T12" s="36"/>
      <c r="U12" s="36"/>
    </row>
    <row r="13" spans="1:21" ht="13.5" customHeight="1" x14ac:dyDescent="0.2">
      <c r="A13" s="36"/>
      <c r="B13" s="36"/>
      <c r="C13" s="36"/>
      <c r="D13" s="36"/>
      <c r="E13" s="36"/>
      <c r="F13" s="36"/>
      <c r="G13" s="36"/>
      <c r="H13" s="36"/>
      <c r="I13" s="36"/>
      <c r="J13" s="36"/>
      <c r="K13" s="36"/>
      <c r="L13" s="36"/>
      <c r="M13" s="36"/>
      <c r="N13" s="36"/>
      <c r="O13" s="36"/>
      <c r="P13" s="36"/>
      <c r="Q13" s="36"/>
      <c r="R13" s="36"/>
      <c r="S13" s="36"/>
      <c r="T13" s="36"/>
      <c r="U13" s="36"/>
    </row>
    <row r="14" spans="1:21" ht="13.5" customHeight="1" x14ac:dyDescent="0.2">
      <c r="A14" s="36"/>
      <c r="B14" s="36"/>
      <c r="C14" s="36"/>
      <c r="D14" s="36"/>
      <c r="E14" s="36"/>
      <c r="F14" s="36"/>
      <c r="G14" s="36"/>
      <c r="H14" s="36"/>
      <c r="I14" s="36"/>
      <c r="J14" s="36"/>
      <c r="K14" s="36"/>
      <c r="L14" s="36"/>
      <c r="M14" s="36"/>
      <c r="N14" s="36"/>
      <c r="O14" s="36"/>
      <c r="P14" s="36"/>
      <c r="Q14" s="36"/>
      <c r="R14" s="36"/>
      <c r="S14" s="36"/>
      <c r="T14" s="36"/>
      <c r="U14" s="36"/>
    </row>
    <row r="15" spans="1:21" ht="13.5" customHeight="1" x14ac:dyDescent="0.2">
      <c r="A15" s="36"/>
      <c r="B15" s="36"/>
      <c r="C15" s="36"/>
      <c r="D15" s="36"/>
      <c r="E15" s="36"/>
      <c r="F15" s="36"/>
      <c r="G15" s="36"/>
      <c r="H15" s="36"/>
      <c r="I15" s="36"/>
      <c r="J15" s="36"/>
      <c r="K15" s="36"/>
      <c r="L15" s="36"/>
      <c r="M15" s="36"/>
      <c r="N15" s="36"/>
      <c r="O15" s="36"/>
      <c r="P15" s="36"/>
      <c r="Q15" s="36"/>
      <c r="R15" s="36"/>
      <c r="S15" s="36"/>
      <c r="T15" s="36"/>
      <c r="U15" s="36"/>
    </row>
    <row r="16" spans="1:21" ht="13.5" customHeight="1" x14ac:dyDescent="0.2">
      <c r="A16" s="36"/>
      <c r="B16" s="36"/>
      <c r="C16" s="36"/>
      <c r="D16" s="36"/>
      <c r="E16" s="36"/>
      <c r="F16" s="36"/>
      <c r="G16" s="36"/>
      <c r="H16" s="36"/>
      <c r="I16" s="36"/>
      <c r="J16" s="36"/>
      <c r="K16" s="36"/>
      <c r="L16" s="36"/>
      <c r="M16" s="36"/>
      <c r="N16" s="36"/>
      <c r="O16" s="36"/>
      <c r="P16" s="36"/>
      <c r="Q16" s="36"/>
      <c r="R16" s="36"/>
      <c r="S16" s="36"/>
      <c r="T16" s="36"/>
      <c r="U16" s="36"/>
    </row>
    <row r="17" spans="1:21" ht="13.5" customHeight="1" x14ac:dyDescent="0.2">
      <c r="A17" s="36"/>
      <c r="B17" s="36"/>
      <c r="C17" s="36"/>
      <c r="D17" s="36"/>
      <c r="E17" s="36"/>
      <c r="F17" s="36"/>
      <c r="G17" s="36"/>
      <c r="H17" s="36"/>
      <c r="I17" s="36"/>
      <c r="J17" s="36"/>
      <c r="K17" s="36"/>
      <c r="L17" s="36"/>
      <c r="M17" s="36"/>
      <c r="N17" s="36"/>
      <c r="O17" s="36"/>
      <c r="P17" s="36"/>
      <c r="Q17" s="36"/>
      <c r="R17" s="36"/>
      <c r="S17" s="36"/>
      <c r="T17" s="36"/>
      <c r="U17" s="36"/>
    </row>
    <row r="18" spans="1:21" ht="13.5" customHeight="1" x14ac:dyDescent="0.2">
      <c r="A18" s="36"/>
      <c r="B18" s="36"/>
      <c r="C18" s="36"/>
      <c r="D18" s="36"/>
      <c r="E18" s="36"/>
      <c r="F18" s="36"/>
      <c r="G18" s="36"/>
      <c r="H18" s="36"/>
      <c r="I18" s="36"/>
      <c r="J18" s="36"/>
      <c r="K18" s="36"/>
      <c r="L18" s="36"/>
      <c r="M18" s="36"/>
      <c r="N18" s="36"/>
      <c r="O18" s="36"/>
      <c r="P18" s="36"/>
      <c r="Q18" s="36"/>
      <c r="R18" s="36"/>
      <c r="S18" s="36"/>
      <c r="T18" s="36"/>
      <c r="U18" s="36"/>
    </row>
    <row r="19" spans="1:21" ht="13.5" customHeight="1" x14ac:dyDescent="0.2">
      <c r="A19" s="36"/>
      <c r="B19" s="36"/>
      <c r="C19" s="36"/>
      <c r="D19" s="36"/>
      <c r="E19" s="36"/>
      <c r="F19" s="36"/>
      <c r="G19" s="36"/>
      <c r="H19" s="36"/>
      <c r="I19" s="36"/>
      <c r="J19" s="36"/>
      <c r="K19" s="36"/>
      <c r="L19" s="36"/>
      <c r="M19" s="36"/>
      <c r="N19" s="36"/>
      <c r="O19" s="36"/>
      <c r="P19" s="36"/>
      <c r="Q19" s="36"/>
      <c r="R19" s="36"/>
      <c r="S19" s="36"/>
      <c r="T19" s="36"/>
      <c r="U19" s="36"/>
    </row>
    <row r="20" spans="1:21" ht="13.5" customHeight="1" x14ac:dyDescent="0.2">
      <c r="A20" s="36"/>
      <c r="B20" s="36"/>
      <c r="C20" s="36"/>
      <c r="D20" s="36"/>
      <c r="E20" s="36"/>
      <c r="F20" s="36"/>
      <c r="G20" s="36"/>
      <c r="H20" s="36"/>
      <c r="I20" s="36"/>
      <c r="J20" s="36"/>
      <c r="K20" s="36"/>
      <c r="L20" s="36"/>
      <c r="M20" s="36"/>
      <c r="N20" s="36"/>
      <c r="O20" s="36"/>
      <c r="P20" s="36"/>
      <c r="Q20" s="36"/>
      <c r="R20" s="36"/>
      <c r="S20" s="36"/>
      <c r="T20" s="36"/>
      <c r="U20" s="36"/>
    </row>
    <row r="21" spans="1:21" ht="13.5" customHeight="1" x14ac:dyDescent="0.2">
      <c r="A21" s="36"/>
      <c r="B21" s="36"/>
      <c r="C21" s="36"/>
      <c r="D21" s="36"/>
      <c r="E21" s="36"/>
      <c r="F21" s="36"/>
      <c r="G21" s="36"/>
      <c r="H21" s="36"/>
      <c r="I21" s="36"/>
      <c r="J21" s="36"/>
      <c r="K21" s="36"/>
      <c r="L21" s="36"/>
      <c r="M21" s="36"/>
      <c r="N21" s="36"/>
      <c r="O21" s="36"/>
      <c r="P21" s="36"/>
      <c r="Q21" s="36"/>
      <c r="R21" s="36"/>
      <c r="S21" s="36"/>
      <c r="T21" s="36"/>
      <c r="U21" s="36"/>
    </row>
    <row r="22" spans="1:21" ht="13.5" customHeight="1" x14ac:dyDescent="0.2">
      <c r="A22" s="36"/>
      <c r="B22" s="36"/>
      <c r="C22" s="36"/>
      <c r="D22" s="36"/>
      <c r="E22" s="36"/>
      <c r="F22" s="36"/>
      <c r="G22" s="36"/>
      <c r="H22" s="36"/>
      <c r="I22" s="36"/>
      <c r="J22" s="36"/>
      <c r="K22" s="36"/>
      <c r="L22" s="36"/>
      <c r="M22" s="36"/>
      <c r="N22" s="36"/>
      <c r="O22" s="36"/>
      <c r="P22" s="36"/>
      <c r="Q22" s="36"/>
      <c r="R22" s="36"/>
      <c r="S22" s="36"/>
      <c r="T22" s="36"/>
      <c r="U22" s="36"/>
    </row>
    <row r="23" spans="1:21" ht="13.5" customHeight="1" x14ac:dyDescent="0.2">
      <c r="A23" s="36"/>
      <c r="B23" s="36"/>
      <c r="C23" s="36"/>
      <c r="D23" s="36"/>
      <c r="E23" s="36"/>
      <c r="F23" s="36"/>
      <c r="G23" s="36"/>
      <c r="H23" s="36"/>
      <c r="I23" s="36"/>
      <c r="J23" s="36"/>
      <c r="K23" s="36"/>
      <c r="L23" s="36"/>
      <c r="M23" s="36"/>
      <c r="N23" s="36"/>
      <c r="O23" s="36"/>
      <c r="P23" s="36"/>
      <c r="Q23" s="36"/>
      <c r="R23" s="36"/>
      <c r="S23" s="36"/>
      <c r="T23" s="36"/>
      <c r="U23" s="36"/>
    </row>
    <row r="24" spans="1:21" ht="13.5" customHeight="1" x14ac:dyDescent="0.2">
      <c r="A24" s="36"/>
      <c r="B24" s="36"/>
      <c r="C24" s="36"/>
      <c r="D24" s="36"/>
      <c r="E24" s="36"/>
      <c r="F24" s="36"/>
      <c r="G24" s="36"/>
      <c r="H24" s="36"/>
      <c r="I24" s="36"/>
      <c r="J24" s="36"/>
      <c r="K24" s="36"/>
      <c r="L24" s="36"/>
      <c r="M24" s="36"/>
      <c r="N24" s="36"/>
      <c r="O24" s="36"/>
      <c r="P24" s="36"/>
      <c r="Q24" s="36"/>
      <c r="R24" s="36"/>
      <c r="S24" s="36"/>
      <c r="T24" s="36"/>
      <c r="U24" s="36"/>
    </row>
    <row r="25" spans="1:21" ht="13.5" customHeight="1" x14ac:dyDescent="0.2">
      <c r="A25" s="36"/>
      <c r="B25" s="36"/>
      <c r="C25" s="36"/>
      <c r="D25" s="36"/>
      <c r="E25" s="36"/>
      <c r="F25" s="36"/>
      <c r="G25" s="36"/>
      <c r="H25" s="36"/>
      <c r="I25" s="36"/>
      <c r="J25" s="36"/>
      <c r="K25" s="36"/>
      <c r="L25" s="36"/>
      <c r="M25" s="36"/>
      <c r="N25" s="36"/>
      <c r="O25" s="36"/>
      <c r="P25" s="36"/>
      <c r="Q25" s="36"/>
      <c r="R25" s="36"/>
      <c r="S25" s="36"/>
      <c r="T25" s="36"/>
      <c r="U25" s="36"/>
    </row>
    <row r="26" spans="1:21" ht="13.5" customHeight="1" x14ac:dyDescent="0.2">
      <c r="A26" s="36"/>
      <c r="B26" s="36"/>
      <c r="C26" s="36"/>
      <c r="D26" s="36"/>
      <c r="E26" s="36"/>
      <c r="F26" s="36"/>
      <c r="G26" s="36"/>
      <c r="H26" s="36"/>
      <c r="I26" s="36"/>
      <c r="J26" s="36"/>
      <c r="K26" s="36"/>
      <c r="L26" s="36"/>
      <c r="M26" s="36"/>
      <c r="N26" s="36"/>
      <c r="O26" s="36"/>
      <c r="P26" s="36"/>
      <c r="Q26" s="36"/>
      <c r="R26" s="36"/>
      <c r="S26" s="36"/>
      <c r="T26" s="36"/>
      <c r="U26" s="36"/>
    </row>
    <row r="27" spans="1:21" ht="13.5" customHeight="1" x14ac:dyDescent="0.2">
      <c r="A27" s="36"/>
      <c r="B27" s="36"/>
      <c r="C27" s="36"/>
      <c r="D27" s="36"/>
      <c r="E27" s="36"/>
      <c r="F27" s="36"/>
      <c r="G27" s="36"/>
      <c r="H27" s="36"/>
      <c r="I27" s="36"/>
      <c r="J27" s="36"/>
      <c r="K27" s="36"/>
      <c r="L27" s="36"/>
      <c r="M27" s="36"/>
      <c r="N27" s="36"/>
      <c r="O27" s="36"/>
      <c r="P27" s="36"/>
      <c r="Q27" s="36"/>
      <c r="R27" s="36"/>
      <c r="S27" s="36"/>
      <c r="T27" s="36"/>
      <c r="U27" s="36"/>
    </row>
    <row r="28" spans="1:21" ht="13.5" customHeight="1" x14ac:dyDescent="0.2">
      <c r="A28" s="36"/>
      <c r="B28" s="36"/>
      <c r="C28" s="36"/>
      <c r="D28" s="36"/>
      <c r="E28" s="36"/>
      <c r="F28" s="36"/>
      <c r="G28" s="36"/>
      <c r="H28" s="36"/>
      <c r="I28" s="36"/>
      <c r="J28" s="36"/>
      <c r="K28" s="36"/>
      <c r="L28" s="36"/>
      <c r="M28" s="36"/>
      <c r="N28" s="36"/>
      <c r="O28" s="36"/>
      <c r="P28" s="36"/>
      <c r="Q28" s="36"/>
      <c r="R28" s="36"/>
      <c r="S28" s="36"/>
      <c r="T28" s="36"/>
      <c r="U28" s="36"/>
    </row>
    <row r="29" spans="1:21" ht="13.5" customHeight="1" x14ac:dyDescent="0.2">
      <c r="A29" s="36"/>
      <c r="B29" s="36"/>
      <c r="C29" s="36"/>
      <c r="D29" s="36"/>
      <c r="E29" s="36"/>
      <c r="F29" s="36"/>
      <c r="G29" s="36"/>
      <c r="H29" s="36"/>
      <c r="I29" s="36"/>
      <c r="J29" s="36"/>
      <c r="K29" s="36"/>
      <c r="L29" s="36"/>
      <c r="M29" s="36"/>
      <c r="N29" s="36"/>
      <c r="O29" s="36"/>
      <c r="P29" s="36"/>
      <c r="Q29" s="36"/>
      <c r="R29" s="36"/>
      <c r="S29" s="36"/>
      <c r="T29" s="36"/>
      <c r="U29" s="36"/>
    </row>
    <row r="30" spans="1:21" ht="13.5" customHeight="1" x14ac:dyDescent="0.2">
      <c r="A30" s="36"/>
      <c r="B30" s="36"/>
      <c r="C30" s="36"/>
      <c r="D30" s="36"/>
      <c r="E30" s="36"/>
      <c r="F30" s="36"/>
      <c r="G30" s="36"/>
      <c r="H30" s="36"/>
      <c r="I30" s="36"/>
      <c r="J30" s="36"/>
      <c r="K30" s="36"/>
      <c r="L30" s="36"/>
      <c r="M30" s="36"/>
      <c r="N30" s="36"/>
      <c r="O30" s="36"/>
      <c r="P30" s="36"/>
      <c r="Q30" s="36"/>
      <c r="R30" s="36"/>
      <c r="S30" s="36"/>
      <c r="T30" s="36"/>
      <c r="U30" s="36"/>
    </row>
    <row r="31" spans="1:21" ht="13.5" customHeight="1" x14ac:dyDescent="0.2">
      <c r="A31" s="36"/>
      <c r="B31" s="36"/>
      <c r="C31" s="36"/>
      <c r="D31" s="36"/>
      <c r="E31" s="36"/>
      <c r="F31" s="36"/>
      <c r="G31" s="36"/>
      <c r="H31" s="36"/>
      <c r="I31" s="36"/>
      <c r="J31" s="36"/>
      <c r="K31" s="36"/>
      <c r="L31" s="36"/>
      <c r="M31" s="36"/>
      <c r="N31" s="36"/>
      <c r="O31" s="36"/>
      <c r="P31" s="36"/>
      <c r="Q31" s="36"/>
      <c r="R31" s="36"/>
      <c r="S31" s="36"/>
      <c r="T31" s="36"/>
      <c r="U31" s="36"/>
    </row>
    <row r="32" spans="1:21" ht="13.5" customHeight="1" x14ac:dyDescent="0.2">
      <c r="A32" s="36"/>
      <c r="B32" s="36"/>
      <c r="C32" s="36"/>
      <c r="D32" s="36"/>
      <c r="E32" s="36"/>
      <c r="F32" s="36"/>
      <c r="G32" s="36"/>
      <c r="H32" s="36"/>
      <c r="I32" s="36"/>
      <c r="J32" s="36"/>
      <c r="K32" s="36"/>
      <c r="L32" s="36"/>
      <c r="M32" s="36"/>
      <c r="N32" s="36"/>
      <c r="O32" s="36"/>
      <c r="P32" s="36"/>
      <c r="Q32" s="36"/>
      <c r="R32" s="36"/>
      <c r="S32" s="36"/>
      <c r="T32" s="36"/>
      <c r="U32" s="36"/>
    </row>
    <row r="33" spans="1:21" ht="13.5" customHeight="1" x14ac:dyDescent="0.2">
      <c r="A33" s="36"/>
      <c r="B33" s="36"/>
      <c r="C33" s="36"/>
      <c r="D33" s="36"/>
      <c r="E33" s="36"/>
      <c r="F33" s="36"/>
      <c r="G33" s="36"/>
      <c r="H33" s="36"/>
      <c r="I33" s="36"/>
      <c r="J33" s="36"/>
      <c r="K33" s="36"/>
      <c r="L33" s="36"/>
      <c r="M33" s="36"/>
      <c r="N33" s="36"/>
      <c r="O33" s="36"/>
      <c r="P33" s="36"/>
      <c r="Q33" s="36"/>
      <c r="R33" s="36"/>
      <c r="S33" s="36"/>
      <c r="T33" s="36"/>
      <c r="U33" s="36"/>
    </row>
    <row r="34" spans="1:21" ht="13.5" customHeight="1" x14ac:dyDescent="0.2">
      <c r="A34" s="36"/>
      <c r="B34" s="36"/>
      <c r="C34" s="36"/>
      <c r="D34" s="36"/>
      <c r="E34" s="36"/>
      <c r="F34" s="36"/>
      <c r="G34" s="36"/>
      <c r="H34" s="36"/>
      <c r="I34" s="36"/>
      <c r="J34" s="36"/>
      <c r="K34" s="36"/>
      <c r="L34" s="36"/>
      <c r="M34" s="36"/>
      <c r="N34" s="36"/>
      <c r="O34" s="36"/>
      <c r="P34" s="36"/>
      <c r="Q34" s="36"/>
      <c r="R34" s="36"/>
      <c r="S34" s="36"/>
      <c r="T34" s="36"/>
      <c r="U34" s="36"/>
    </row>
    <row r="35" spans="1:21" ht="13.5" customHeight="1" x14ac:dyDescent="0.2">
      <c r="A35" s="36"/>
      <c r="B35" s="36"/>
      <c r="C35" s="36"/>
      <c r="D35" s="36"/>
      <c r="E35" s="36"/>
      <c r="F35" s="36"/>
      <c r="G35" s="36"/>
      <c r="H35" s="36"/>
      <c r="I35" s="36"/>
      <c r="J35" s="36"/>
      <c r="K35" s="36"/>
      <c r="L35" s="36"/>
      <c r="M35" s="36"/>
      <c r="N35" s="36"/>
      <c r="O35" s="36"/>
      <c r="P35" s="36"/>
      <c r="Q35" s="36"/>
      <c r="R35" s="36"/>
      <c r="S35" s="36"/>
      <c r="T35" s="36"/>
      <c r="U35" s="36"/>
    </row>
    <row r="36" spans="1:21" ht="13.5" customHeight="1" x14ac:dyDescent="0.2">
      <c r="A36" s="36"/>
      <c r="B36" s="36"/>
      <c r="C36" s="36"/>
      <c r="D36" s="36"/>
      <c r="E36" s="36"/>
      <c r="F36" s="36"/>
      <c r="G36" s="36"/>
      <c r="H36" s="36"/>
      <c r="I36" s="36"/>
      <c r="J36" s="36"/>
      <c r="K36" s="36"/>
      <c r="L36" s="36"/>
      <c r="M36" s="36"/>
      <c r="N36" s="36"/>
      <c r="O36" s="36"/>
      <c r="P36" s="36"/>
      <c r="Q36" s="36"/>
      <c r="R36" s="36"/>
      <c r="S36" s="36"/>
      <c r="T36" s="36"/>
      <c r="U36" s="36"/>
    </row>
    <row r="37" spans="1:21" ht="13.5" customHeight="1" x14ac:dyDescent="0.2">
      <c r="A37" s="36"/>
      <c r="B37" s="36"/>
      <c r="C37" s="36"/>
      <c r="D37" s="36"/>
      <c r="E37" s="36"/>
      <c r="F37" s="36"/>
      <c r="G37" s="36"/>
      <c r="H37" s="36"/>
      <c r="I37" s="36"/>
      <c r="J37" s="36"/>
      <c r="K37" s="36"/>
      <c r="L37" s="36"/>
      <c r="M37" s="36"/>
      <c r="N37" s="36"/>
      <c r="O37" s="36"/>
      <c r="P37" s="36"/>
      <c r="Q37" s="36"/>
      <c r="R37" s="36"/>
      <c r="S37" s="36"/>
      <c r="T37" s="36"/>
      <c r="U37" s="36"/>
    </row>
    <row r="38" spans="1:21" ht="13.5" customHeight="1" x14ac:dyDescent="0.2">
      <c r="A38" s="36"/>
      <c r="B38" s="36"/>
      <c r="C38" s="36"/>
      <c r="D38" s="36"/>
      <c r="E38" s="36"/>
      <c r="F38" s="36"/>
      <c r="G38" s="36"/>
      <c r="H38" s="36"/>
      <c r="I38" s="36"/>
      <c r="J38" s="36"/>
      <c r="K38" s="36"/>
      <c r="L38" s="36"/>
      <c r="M38" s="36"/>
      <c r="N38" s="36"/>
      <c r="O38" s="36"/>
      <c r="P38" s="36"/>
      <c r="Q38" s="36"/>
      <c r="R38" s="36"/>
      <c r="S38" s="36"/>
      <c r="T38" s="36"/>
      <c r="U38" s="36"/>
    </row>
    <row r="39" spans="1:21" ht="13.5" customHeight="1" x14ac:dyDescent="0.2">
      <c r="A39" s="36"/>
      <c r="B39" s="36"/>
      <c r="C39" s="36"/>
      <c r="D39" s="36"/>
      <c r="E39" s="36"/>
      <c r="F39" s="36"/>
      <c r="G39" s="36"/>
      <c r="H39" s="36"/>
      <c r="I39" s="36"/>
      <c r="J39" s="36"/>
      <c r="K39" s="36"/>
      <c r="L39" s="36"/>
      <c r="M39" s="36"/>
      <c r="N39" s="36"/>
      <c r="O39" s="36"/>
      <c r="P39" s="36"/>
      <c r="Q39" s="36"/>
      <c r="R39" s="36"/>
      <c r="S39" s="36"/>
      <c r="T39" s="36"/>
      <c r="U39" s="36"/>
    </row>
    <row r="40" spans="1:21" ht="13.5" customHeight="1" x14ac:dyDescent="0.2">
      <c r="A40" s="36"/>
      <c r="B40" s="36"/>
      <c r="C40" s="36"/>
      <c r="D40" s="36"/>
      <c r="E40" s="36"/>
      <c r="F40" s="36"/>
      <c r="G40" s="36"/>
      <c r="H40" s="36"/>
      <c r="I40" s="36"/>
      <c r="J40" s="36"/>
      <c r="K40" s="36"/>
      <c r="L40" s="36"/>
      <c r="M40" s="36"/>
      <c r="N40" s="36"/>
      <c r="O40" s="36"/>
      <c r="P40" s="36"/>
      <c r="Q40" s="36"/>
      <c r="R40" s="36"/>
      <c r="S40" s="36"/>
      <c r="T40" s="36"/>
      <c r="U40" s="36"/>
    </row>
    <row r="41" spans="1:21" ht="13.5" customHeight="1" x14ac:dyDescent="0.2">
      <c r="A41" s="36"/>
      <c r="B41" s="36"/>
      <c r="C41" s="36"/>
      <c r="D41" s="36"/>
      <c r="E41" s="36"/>
      <c r="F41" s="36"/>
      <c r="G41" s="36"/>
      <c r="H41" s="36"/>
      <c r="I41" s="36"/>
      <c r="J41" s="36"/>
      <c r="K41" s="36"/>
      <c r="L41" s="36"/>
      <c r="M41" s="36"/>
      <c r="N41" s="36"/>
      <c r="O41" s="36"/>
      <c r="P41" s="36"/>
      <c r="Q41" s="36"/>
      <c r="R41" s="36"/>
      <c r="S41" s="36"/>
      <c r="T41" s="36"/>
      <c r="U41" s="36"/>
    </row>
    <row r="42" spans="1:21" ht="13.5" customHeight="1" x14ac:dyDescent="0.2">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x14ac:dyDescent="0.25">
      <c r="A43" s="36"/>
      <c r="B43" s="36"/>
      <c r="C43" s="36"/>
      <c r="D43" s="36"/>
      <c r="E43" s="36"/>
      <c r="F43" s="36"/>
      <c r="G43" s="36"/>
      <c r="H43" s="36"/>
      <c r="I43" s="36"/>
      <c r="J43" s="36"/>
      <c r="K43" s="36"/>
      <c r="L43" s="36"/>
      <c r="M43" s="36"/>
      <c r="N43" s="36"/>
      <c r="O43" s="38" t="s">
        <v>8</v>
      </c>
      <c r="P43" s="36"/>
      <c r="Q43" s="36"/>
      <c r="R43" s="36"/>
      <c r="S43" s="36"/>
      <c r="T43" s="36"/>
      <c r="U43" s="36"/>
    </row>
    <row r="44" spans="1:21" ht="30.75" customHeight="1" thickBot="1" x14ac:dyDescent="0.3">
      <c r="A44" s="36"/>
      <c r="B44" s="39" t="s">
        <v>9</v>
      </c>
      <c r="C44" s="40"/>
      <c r="D44" s="40"/>
      <c r="E44" s="41"/>
      <c r="F44" s="41"/>
      <c r="G44" s="41"/>
      <c r="H44" s="41"/>
      <c r="I44" s="41"/>
      <c r="J44" s="42" t="s">
        <v>2</v>
      </c>
      <c r="K44" s="43" t="s">
        <v>530</v>
      </c>
      <c r="L44" s="44" t="s">
        <v>531</v>
      </c>
      <c r="M44" s="44" t="s">
        <v>532</v>
      </c>
      <c r="N44" s="44" t="s">
        <v>533</v>
      </c>
      <c r="O44" s="45" t="s">
        <v>534</v>
      </c>
      <c r="P44" s="36"/>
      <c r="Q44" s="36"/>
      <c r="R44" s="36"/>
      <c r="S44" s="36"/>
      <c r="T44" s="36"/>
      <c r="U44" s="36"/>
    </row>
    <row r="45" spans="1:21" ht="30.75" customHeight="1" x14ac:dyDescent="0.2">
      <c r="A45" s="36"/>
      <c r="B45" s="1167" t="s">
        <v>10</v>
      </c>
      <c r="C45" s="1168"/>
      <c r="D45" s="46"/>
      <c r="E45" s="1173" t="s">
        <v>11</v>
      </c>
      <c r="F45" s="1173"/>
      <c r="G45" s="1173"/>
      <c r="H45" s="1173"/>
      <c r="I45" s="1173"/>
      <c r="J45" s="1174"/>
      <c r="K45" s="47">
        <v>93920</v>
      </c>
      <c r="L45" s="48">
        <v>93172</v>
      </c>
      <c r="M45" s="48">
        <v>96160</v>
      </c>
      <c r="N45" s="48">
        <v>91089</v>
      </c>
      <c r="O45" s="49">
        <v>90925</v>
      </c>
      <c r="P45" s="36"/>
      <c r="Q45" s="36"/>
      <c r="R45" s="36"/>
      <c r="S45" s="36"/>
      <c r="T45" s="36"/>
      <c r="U45" s="36"/>
    </row>
    <row r="46" spans="1:21" ht="30.75" customHeight="1" x14ac:dyDescent="0.2">
      <c r="A46" s="36"/>
      <c r="B46" s="1169"/>
      <c r="C46" s="1170"/>
      <c r="D46" s="50"/>
      <c r="E46" s="1175" t="s">
        <v>12</v>
      </c>
      <c r="F46" s="1175"/>
      <c r="G46" s="1175"/>
      <c r="H46" s="1175"/>
      <c r="I46" s="1175"/>
      <c r="J46" s="1176"/>
      <c r="K46" s="51" t="s">
        <v>489</v>
      </c>
      <c r="L46" s="52" t="s">
        <v>489</v>
      </c>
      <c r="M46" s="52" t="s">
        <v>489</v>
      </c>
      <c r="N46" s="52" t="s">
        <v>489</v>
      </c>
      <c r="O46" s="53" t="s">
        <v>489</v>
      </c>
      <c r="P46" s="36"/>
      <c r="Q46" s="36"/>
      <c r="R46" s="36"/>
      <c r="S46" s="36"/>
      <c r="T46" s="36"/>
      <c r="U46" s="36"/>
    </row>
    <row r="47" spans="1:21" ht="30.75" customHeight="1" x14ac:dyDescent="0.2">
      <c r="A47" s="36"/>
      <c r="B47" s="1169"/>
      <c r="C47" s="1170"/>
      <c r="D47" s="50"/>
      <c r="E47" s="1175" t="s">
        <v>13</v>
      </c>
      <c r="F47" s="1175"/>
      <c r="G47" s="1175"/>
      <c r="H47" s="1175"/>
      <c r="I47" s="1175"/>
      <c r="J47" s="1176"/>
      <c r="K47" s="51">
        <v>8167</v>
      </c>
      <c r="L47" s="52">
        <v>9167</v>
      </c>
      <c r="M47" s="52">
        <v>10167</v>
      </c>
      <c r="N47" s="52">
        <v>10833</v>
      </c>
      <c r="O47" s="53">
        <v>10833</v>
      </c>
      <c r="P47" s="36"/>
      <c r="Q47" s="36"/>
      <c r="R47" s="36"/>
      <c r="S47" s="36"/>
      <c r="T47" s="36"/>
      <c r="U47" s="36"/>
    </row>
    <row r="48" spans="1:21" ht="30.75" customHeight="1" x14ac:dyDescent="0.2">
      <c r="A48" s="36"/>
      <c r="B48" s="1169"/>
      <c r="C48" s="1170"/>
      <c r="D48" s="50"/>
      <c r="E48" s="1175" t="s">
        <v>14</v>
      </c>
      <c r="F48" s="1175"/>
      <c r="G48" s="1175"/>
      <c r="H48" s="1175"/>
      <c r="I48" s="1175"/>
      <c r="J48" s="1176"/>
      <c r="K48" s="51">
        <v>3867</v>
      </c>
      <c r="L48" s="52">
        <v>1477</v>
      </c>
      <c r="M48" s="52">
        <v>3336</v>
      </c>
      <c r="N48" s="52">
        <v>1448</v>
      </c>
      <c r="O48" s="53">
        <v>940</v>
      </c>
      <c r="P48" s="36"/>
      <c r="Q48" s="36"/>
      <c r="R48" s="36"/>
      <c r="S48" s="36"/>
      <c r="T48" s="36"/>
      <c r="U48" s="36"/>
    </row>
    <row r="49" spans="1:21" ht="30.75" customHeight="1" x14ac:dyDescent="0.2">
      <c r="A49" s="36"/>
      <c r="B49" s="1169"/>
      <c r="C49" s="1170"/>
      <c r="D49" s="50"/>
      <c r="E49" s="1175" t="s">
        <v>15</v>
      </c>
      <c r="F49" s="1175"/>
      <c r="G49" s="1175"/>
      <c r="H49" s="1175"/>
      <c r="I49" s="1175"/>
      <c r="J49" s="1176"/>
      <c r="K49" s="51" t="s">
        <v>489</v>
      </c>
      <c r="L49" s="52" t="s">
        <v>489</v>
      </c>
      <c r="M49" s="52" t="s">
        <v>489</v>
      </c>
      <c r="N49" s="52" t="s">
        <v>489</v>
      </c>
      <c r="O49" s="53" t="s">
        <v>489</v>
      </c>
      <c r="P49" s="36"/>
      <c r="Q49" s="36"/>
      <c r="R49" s="36"/>
      <c r="S49" s="36"/>
      <c r="T49" s="36"/>
      <c r="U49" s="36"/>
    </row>
    <row r="50" spans="1:21" ht="30.75" customHeight="1" x14ac:dyDescent="0.2">
      <c r="A50" s="36"/>
      <c r="B50" s="1169"/>
      <c r="C50" s="1170"/>
      <c r="D50" s="50"/>
      <c r="E50" s="1175" t="s">
        <v>16</v>
      </c>
      <c r="F50" s="1175"/>
      <c r="G50" s="1175"/>
      <c r="H50" s="1175"/>
      <c r="I50" s="1175"/>
      <c r="J50" s="1176"/>
      <c r="K50" s="51">
        <v>1729</v>
      </c>
      <c r="L50" s="52">
        <v>1678</v>
      </c>
      <c r="M50" s="52">
        <v>1565</v>
      </c>
      <c r="N50" s="52">
        <v>1387</v>
      </c>
      <c r="O50" s="53">
        <v>1297</v>
      </c>
      <c r="P50" s="36"/>
      <c r="Q50" s="36"/>
      <c r="R50" s="36"/>
      <c r="S50" s="36"/>
      <c r="T50" s="36"/>
      <c r="U50" s="36"/>
    </row>
    <row r="51" spans="1:21" ht="30.75" customHeight="1" x14ac:dyDescent="0.2">
      <c r="A51" s="36"/>
      <c r="B51" s="1171"/>
      <c r="C51" s="1172"/>
      <c r="D51" s="54"/>
      <c r="E51" s="1175" t="s">
        <v>17</v>
      </c>
      <c r="F51" s="1175"/>
      <c r="G51" s="1175"/>
      <c r="H51" s="1175"/>
      <c r="I51" s="1175"/>
      <c r="J51" s="1176"/>
      <c r="K51" s="51" t="s">
        <v>489</v>
      </c>
      <c r="L51" s="52" t="s">
        <v>489</v>
      </c>
      <c r="M51" s="52" t="s">
        <v>489</v>
      </c>
      <c r="N51" s="52" t="s">
        <v>489</v>
      </c>
      <c r="O51" s="53" t="s">
        <v>489</v>
      </c>
      <c r="P51" s="36"/>
      <c r="Q51" s="36"/>
      <c r="R51" s="36"/>
      <c r="S51" s="36"/>
      <c r="T51" s="36"/>
      <c r="U51" s="36"/>
    </row>
    <row r="52" spans="1:21" ht="30.75" customHeight="1" x14ac:dyDescent="0.2">
      <c r="A52" s="36"/>
      <c r="B52" s="1177" t="s">
        <v>18</v>
      </c>
      <c r="C52" s="1178"/>
      <c r="D52" s="54"/>
      <c r="E52" s="1175" t="s">
        <v>19</v>
      </c>
      <c r="F52" s="1175"/>
      <c r="G52" s="1175"/>
      <c r="H52" s="1175"/>
      <c r="I52" s="1175"/>
      <c r="J52" s="1176"/>
      <c r="K52" s="51">
        <v>64181</v>
      </c>
      <c r="L52" s="52">
        <v>65092</v>
      </c>
      <c r="M52" s="52">
        <v>69420</v>
      </c>
      <c r="N52" s="52">
        <v>65141</v>
      </c>
      <c r="O52" s="53">
        <v>63721</v>
      </c>
      <c r="P52" s="36"/>
      <c r="Q52" s="36"/>
      <c r="R52" s="36"/>
      <c r="S52" s="36"/>
      <c r="T52" s="36"/>
      <c r="U52" s="36"/>
    </row>
    <row r="53" spans="1:21" ht="30.75" customHeight="1" thickBot="1" x14ac:dyDescent="0.25">
      <c r="A53" s="36"/>
      <c r="B53" s="1179" t="s">
        <v>20</v>
      </c>
      <c r="C53" s="1180"/>
      <c r="D53" s="55"/>
      <c r="E53" s="1181" t="s">
        <v>21</v>
      </c>
      <c r="F53" s="1181"/>
      <c r="G53" s="1181"/>
      <c r="H53" s="1181"/>
      <c r="I53" s="1181"/>
      <c r="J53" s="1182"/>
      <c r="K53" s="56">
        <v>43502</v>
      </c>
      <c r="L53" s="57">
        <v>40402</v>
      </c>
      <c r="M53" s="57">
        <v>41808</v>
      </c>
      <c r="N53" s="57">
        <v>39616</v>
      </c>
      <c r="O53" s="58">
        <v>40274</v>
      </c>
      <c r="P53" s="36"/>
      <c r="Q53" s="36"/>
      <c r="R53" s="36"/>
      <c r="S53" s="36"/>
      <c r="T53" s="36"/>
      <c r="U53" s="36"/>
    </row>
    <row r="54" spans="1:21" ht="24" customHeight="1" thickBot="1" x14ac:dyDescent="0.3">
      <c r="A54" s="36"/>
      <c r="B54" s="59" t="s">
        <v>22</v>
      </c>
      <c r="C54" s="36"/>
      <c r="D54" s="36"/>
      <c r="E54" s="36"/>
      <c r="F54" s="36"/>
      <c r="G54" s="36"/>
      <c r="H54" s="36"/>
      <c r="I54" s="36"/>
      <c r="J54" s="36"/>
      <c r="K54" s="36"/>
      <c r="L54" s="36"/>
      <c r="M54" s="36"/>
      <c r="N54" s="36"/>
      <c r="O54" s="60" t="s">
        <v>550</v>
      </c>
      <c r="P54" s="36"/>
      <c r="Q54" s="36"/>
      <c r="R54" s="36"/>
      <c r="S54" s="36"/>
      <c r="T54" s="36"/>
      <c r="U54" s="36"/>
    </row>
    <row r="55" spans="1:21" ht="30.75" customHeight="1" thickBot="1" x14ac:dyDescent="0.3">
      <c r="A55" s="36"/>
      <c r="B55" s="61"/>
      <c r="C55" s="62"/>
      <c r="D55" s="62"/>
      <c r="E55" s="63"/>
      <c r="F55" s="63"/>
      <c r="G55" s="63"/>
      <c r="H55" s="63"/>
      <c r="I55" s="63"/>
      <c r="J55" s="64" t="s">
        <v>2</v>
      </c>
      <c r="K55" s="65" t="s">
        <v>551</v>
      </c>
      <c r="L55" s="66" t="s">
        <v>552</v>
      </c>
      <c r="M55" s="66" t="s">
        <v>553</v>
      </c>
      <c r="N55" s="66" t="s">
        <v>554</v>
      </c>
      <c r="O55" s="67" t="s">
        <v>555</v>
      </c>
      <c r="P55" s="36"/>
      <c r="Q55" s="36"/>
      <c r="R55" s="36"/>
      <c r="S55" s="36"/>
      <c r="T55" s="36"/>
      <c r="U55" s="36"/>
    </row>
    <row r="56" spans="1:21" ht="30.75" customHeight="1" x14ac:dyDescent="0.2">
      <c r="A56" s="36"/>
      <c r="B56" s="1183" t="s">
        <v>23</v>
      </c>
      <c r="C56" s="1184"/>
      <c r="D56" s="1187" t="s">
        <v>24</v>
      </c>
      <c r="E56" s="1188"/>
      <c r="F56" s="1188"/>
      <c r="G56" s="1188"/>
      <c r="H56" s="1188"/>
      <c r="I56" s="1188"/>
      <c r="J56" s="1189"/>
      <c r="K56" s="68">
        <v>26474</v>
      </c>
      <c r="L56" s="69">
        <v>34632</v>
      </c>
      <c r="M56" s="69">
        <v>43957</v>
      </c>
      <c r="N56" s="69">
        <v>51117</v>
      </c>
      <c r="O56" s="70">
        <v>52999</v>
      </c>
      <c r="P56" s="36"/>
      <c r="Q56" s="36"/>
      <c r="R56" s="36"/>
      <c r="S56" s="36"/>
      <c r="T56" s="36"/>
      <c r="U56" s="36"/>
    </row>
    <row r="57" spans="1:21" ht="30.75" customHeight="1" thickBot="1" x14ac:dyDescent="0.25">
      <c r="A57" s="36"/>
      <c r="B57" s="1185"/>
      <c r="C57" s="1186"/>
      <c r="D57" s="1190" t="s">
        <v>25</v>
      </c>
      <c r="E57" s="1191"/>
      <c r="F57" s="1191"/>
      <c r="G57" s="1191"/>
      <c r="H57" s="1191"/>
      <c r="I57" s="1191"/>
      <c r="J57" s="1192"/>
      <c r="K57" s="71">
        <v>26500</v>
      </c>
      <c r="L57" s="72">
        <v>34667</v>
      </c>
      <c r="M57" s="72">
        <v>43833</v>
      </c>
      <c r="N57" s="72">
        <v>50667</v>
      </c>
      <c r="O57" s="73">
        <v>51500</v>
      </c>
      <c r="P57" s="36"/>
      <c r="Q57" s="36"/>
      <c r="R57" s="36"/>
      <c r="S57" s="36"/>
      <c r="T57" s="36"/>
      <c r="U57" s="36"/>
    </row>
    <row r="58" spans="1:21" ht="17.25" customHeight="1" x14ac:dyDescent="0.2">
      <c r="A58" s="36"/>
      <c r="B58" s="74"/>
      <c r="C58" s="74"/>
      <c r="D58" s="75" t="s">
        <v>26</v>
      </c>
      <c r="E58" s="75"/>
      <c r="F58" s="75"/>
      <c r="G58" s="75"/>
      <c r="H58" s="75"/>
      <c r="I58" s="75"/>
      <c r="J58" s="75"/>
      <c r="K58" s="76"/>
      <c r="L58" s="76"/>
      <c r="M58" s="76"/>
      <c r="N58" s="76"/>
      <c r="O58" s="76"/>
      <c r="P58" s="36"/>
      <c r="Q58" s="36"/>
      <c r="R58" s="36"/>
      <c r="S58" s="36"/>
      <c r="T58" s="36"/>
      <c r="U58" s="36"/>
    </row>
    <row r="59" spans="1:21" ht="17.25" customHeight="1" x14ac:dyDescent="0.2">
      <c r="A59" s="36"/>
      <c r="B59" s="74"/>
      <c r="C59" s="74"/>
      <c r="D59" s="75" t="s">
        <v>27</v>
      </c>
      <c r="E59" s="75"/>
      <c r="F59" s="75"/>
      <c r="G59" s="75"/>
      <c r="H59" s="75"/>
      <c r="I59" s="75"/>
      <c r="J59" s="75"/>
      <c r="K59" s="76"/>
      <c r="L59" s="76"/>
      <c r="M59" s="76"/>
      <c r="N59" s="76"/>
      <c r="O59" s="76"/>
      <c r="P59" s="36"/>
      <c r="Q59" s="36"/>
      <c r="R59" s="36"/>
      <c r="S59" s="36"/>
      <c r="T59" s="36"/>
      <c r="U59" s="36"/>
    </row>
    <row r="60" spans="1:21" ht="24" customHeight="1" x14ac:dyDescent="0.25">
      <c r="A60" s="36"/>
      <c r="B60" s="77"/>
      <c r="C60" s="36"/>
      <c r="D60" s="36"/>
      <c r="E60" s="36"/>
      <c r="F60" s="36"/>
      <c r="G60" s="36"/>
      <c r="H60" s="36"/>
      <c r="I60" s="36"/>
      <c r="J60" s="36"/>
      <c r="K60" s="36"/>
      <c r="L60" s="36"/>
      <c r="M60" s="36"/>
      <c r="N60" s="36"/>
      <c r="O60" s="36"/>
      <c r="P60" s="36"/>
      <c r="Q60" s="36"/>
      <c r="R60" s="36"/>
      <c r="S60" s="36"/>
      <c r="T60" s="36"/>
      <c r="U60" s="36"/>
    </row>
  </sheetData>
  <sheetProtection algorithmName="SHA-512" hashValue="yY3J4RMjPD72b6ukZVCxNi4pq+hgWOO3cKKC1ziW8/MVpQmb/k2p9lvEMlFCQ9cjd36ytxUmeEin2AZMbJ18GQ==" saltValue="d+cHiASDBYBYOG9CFPWbMA==" spinCount="100000" sheet="1" objects="1" scenarios="1"/>
  <mergeCells count="15">
    <mergeCell ref="B52:C52"/>
    <mergeCell ref="E52:J52"/>
    <mergeCell ref="B53:C53"/>
    <mergeCell ref="E53:J53"/>
    <mergeCell ref="B56:C57"/>
    <mergeCell ref="D56:J56"/>
    <mergeCell ref="D57:J57"/>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8" orientation="landscape" verticalDpi="300" r:id="rId1"/>
  <headerFooter alignWithMargins="0">
    <oddFooter>&amp;C&amp;P/&amp;N</oddFooter>
  </headerFooter>
  <rowBreaks count="1" manualBreakCount="1">
    <brk id="60"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2">
    <pageSetUpPr fitToPage="1"/>
  </sheetPr>
  <dimension ref="B1:M86"/>
  <sheetViews>
    <sheetView showGridLines="0" zoomScaleSheetLayoutView="100" workbookViewId="0">
      <selection activeCell="CG110" sqref="CG110"/>
    </sheetView>
  </sheetViews>
  <sheetFormatPr defaultColWidth="0" defaultRowHeight="13.5" customHeight="1" zeroHeight="1" x14ac:dyDescent="0.2"/>
  <cols>
    <col min="1" max="1" width="6.6328125" style="78" customWidth="1"/>
    <col min="2" max="3" width="12.6328125" style="78" customWidth="1"/>
    <col min="4" max="4" width="11.6328125" style="78" customWidth="1"/>
    <col min="5" max="8" width="10.36328125" style="78" customWidth="1"/>
    <col min="9" max="13" width="16.36328125" style="78" customWidth="1"/>
    <col min="14" max="19" width="12.6328125" style="78" customWidth="1"/>
    <col min="20" max="16384" width="0" style="78"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79" t="s">
        <v>8</v>
      </c>
    </row>
    <row r="40" spans="2:13" ht="27.75" customHeight="1" thickBot="1" x14ac:dyDescent="0.3">
      <c r="B40" s="80" t="s">
        <v>9</v>
      </c>
      <c r="C40" s="81"/>
      <c r="D40" s="81"/>
      <c r="E40" s="82"/>
      <c r="F40" s="82"/>
      <c r="G40" s="82"/>
      <c r="H40" s="83" t="s">
        <v>2</v>
      </c>
      <c r="I40" s="384" t="s">
        <v>530</v>
      </c>
      <c r="J40" s="385" t="s">
        <v>531</v>
      </c>
      <c r="K40" s="385" t="s">
        <v>532</v>
      </c>
      <c r="L40" s="385" t="s">
        <v>533</v>
      </c>
      <c r="M40" s="386" t="s">
        <v>534</v>
      </c>
    </row>
    <row r="41" spans="2:13" ht="27.75" customHeight="1" x14ac:dyDescent="0.2">
      <c r="B41" s="1193" t="s">
        <v>28</v>
      </c>
      <c r="C41" s="1194"/>
      <c r="D41" s="84"/>
      <c r="E41" s="1199" t="s">
        <v>29</v>
      </c>
      <c r="F41" s="1199"/>
      <c r="G41" s="1199"/>
      <c r="H41" s="1200"/>
      <c r="I41" s="387">
        <v>1425073</v>
      </c>
      <c r="J41" s="388">
        <v>1419799</v>
      </c>
      <c r="K41" s="388">
        <v>1404073</v>
      </c>
      <c r="L41" s="388">
        <v>1399418</v>
      </c>
      <c r="M41" s="389">
        <v>1397228</v>
      </c>
    </row>
    <row r="42" spans="2:13" ht="27.75" customHeight="1" x14ac:dyDescent="0.2">
      <c r="B42" s="1195"/>
      <c r="C42" s="1196"/>
      <c r="D42" s="85"/>
      <c r="E42" s="1201" t="s">
        <v>30</v>
      </c>
      <c r="F42" s="1201"/>
      <c r="G42" s="1201"/>
      <c r="H42" s="1202"/>
      <c r="I42" s="390">
        <v>15136</v>
      </c>
      <c r="J42" s="391">
        <v>13480</v>
      </c>
      <c r="K42" s="391">
        <v>12163</v>
      </c>
      <c r="L42" s="391">
        <v>10996</v>
      </c>
      <c r="M42" s="392">
        <v>8041</v>
      </c>
    </row>
    <row r="43" spans="2:13" ht="27.75" customHeight="1" x14ac:dyDescent="0.2">
      <c r="B43" s="1195"/>
      <c r="C43" s="1196"/>
      <c r="D43" s="85"/>
      <c r="E43" s="1201" t="s">
        <v>31</v>
      </c>
      <c r="F43" s="1201"/>
      <c r="G43" s="1201"/>
      <c r="H43" s="1202"/>
      <c r="I43" s="390">
        <v>17032</v>
      </c>
      <c r="J43" s="391">
        <v>16301</v>
      </c>
      <c r="K43" s="391">
        <v>16155</v>
      </c>
      <c r="L43" s="391">
        <v>14766</v>
      </c>
      <c r="M43" s="392">
        <v>10471</v>
      </c>
    </row>
    <row r="44" spans="2:13" ht="27.75" customHeight="1" x14ac:dyDescent="0.2">
      <c r="B44" s="1195"/>
      <c r="C44" s="1196"/>
      <c r="D44" s="85"/>
      <c r="E44" s="1201" t="s">
        <v>32</v>
      </c>
      <c r="F44" s="1201"/>
      <c r="G44" s="1201"/>
      <c r="H44" s="1202"/>
      <c r="I44" s="390" t="s">
        <v>489</v>
      </c>
      <c r="J44" s="391" t="s">
        <v>489</v>
      </c>
      <c r="K44" s="391" t="s">
        <v>489</v>
      </c>
      <c r="L44" s="391" t="s">
        <v>489</v>
      </c>
      <c r="M44" s="392" t="s">
        <v>489</v>
      </c>
    </row>
    <row r="45" spans="2:13" ht="27.75" customHeight="1" x14ac:dyDescent="0.2">
      <c r="B45" s="1195"/>
      <c r="C45" s="1196"/>
      <c r="D45" s="85"/>
      <c r="E45" s="1201" t="s">
        <v>33</v>
      </c>
      <c r="F45" s="1201"/>
      <c r="G45" s="1201"/>
      <c r="H45" s="1202"/>
      <c r="I45" s="390">
        <v>205681</v>
      </c>
      <c r="J45" s="391">
        <v>199127</v>
      </c>
      <c r="K45" s="391">
        <v>167178</v>
      </c>
      <c r="L45" s="391">
        <v>162875</v>
      </c>
      <c r="M45" s="392">
        <v>158652</v>
      </c>
    </row>
    <row r="46" spans="2:13" ht="27.75" customHeight="1" x14ac:dyDescent="0.2">
      <c r="B46" s="1195"/>
      <c r="C46" s="1196"/>
      <c r="D46" s="86"/>
      <c r="E46" s="1203" t="s">
        <v>34</v>
      </c>
      <c r="F46" s="1203"/>
      <c r="G46" s="1203"/>
      <c r="H46" s="1204"/>
      <c r="I46" s="390">
        <v>906</v>
      </c>
      <c r="J46" s="391">
        <v>12479</v>
      </c>
      <c r="K46" s="391">
        <v>11955</v>
      </c>
      <c r="L46" s="391">
        <v>11587</v>
      </c>
      <c r="M46" s="392">
        <v>11051</v>
      </c>
    </row>
    <row r="47" spans="2:13" ht="27.75" customHeight="1" x14ac:dyDescent="0.2">
      <c r="B47" s="1195"/>
      <c r="C47" s="1196"/>
      <c r="D47" s="87"/>
      <c r="E47" s="1205" t="s">
        <v>35</v>
      </c>
      <c r="F47" s="1206"/>
      <c r="G47" s="1206"/>
      <c r="H47" s="1207"/>
      <c r="I47" s="390" t="s">
        <v>489</v>
      </c>
      <c r="J47" s="391">
        <v>12090</v>
      </c>
      <c r="K47" s="391">
        <v>11669</v>
      </c>
      <c r="L47" s="391">
        <v>11241</v>
      </c>
      <c r="M47" s="392">
        <v>10795</v>
      </c>
    </row>
    <row r="48" spans="2:13" ht="27.75" customHeight="1" x14ac:dyDescent="0.2">
      <c r="B48" s="1195"/>
      <c r="C48" s="1196"/>
      <c r="D48" s="85"/>
      <c r="E48" s="1201" t="s">
        <v>36</v>
      </c>
      <c r="F48" s="1201"/>
      <c r="G48" s="1201"/>
      <c r="H48" s="1202"/>
      <c r="I48" s="390" t="s">
        <v>489</v>
      </c>
      <c r="J48" s="391" t="s">
        <v>489</v>
      </c>
      <c r="K48" s="391" t="s">
        <v>489</v>
      </c>
      <c r="L48" s="391" t="s">
        <v>489</v>
      </c>
      <c r="M48" s="392" t="s">
        <v>489</v>
      </c>
    </row>
    <row r="49" spans="2:13" ht="27.75" customHeight="1" x14ac:dyDescent="0.2">
      <c r="B49" s="1197"/>
      <c r="C49" s="1198"/>
      <c r="D49" s="85"/>
      <c r="E49" s="1201" t="s">
        <v>37</v>
      </c>
      <c r="F49" s="1201"/>
      <c r="G49" s="1201"/>
      <c r="H49" s="1202"/>
      <c r="I49" s="390" t="s">
        <v>489</v>
      </c>
      <c r="J49" s="391" t="s">
        <v>489</v>
      </c>
      <c r="K49" s="391" t="s">
        <v>489</v>
      </c>
      <c r="L49" s="391" t="s">
        <v>489</v>
      </c>
      <c r="M49" s="392" t="s">
        <v>489</v>
      </c>
    </row>
    <row r="50" spans="2:13" ht="27.75" customHeight="1" x14ac:dyDescent="0.2">
      <c r="B50" s="1208" t="s">
        <v>38</v>
      </c>
      <c r="C50" s="1209"/>
      <c r="D50" s="88"/>
      <c r="E50" s="1201" t="s">
        <v>39</v>
      </c>
      <c r="F50" s="1201"/>
      <c r="G50" s="1201"/>
      <c r="H50" s="1202"/>
      <c r="I50" s="390">
        <v>112206</v>
      </c>
      <c r="J50" s="391">
        <v>117721</v>
      </c>
      <c r="K50" s="391">
        <v>122609</v>
      </c>
      <c r="L50" s="391">
        <v>120637</v>
      </c>
      <c r="M50" s="392">
        <v>114391</v>
      </c>
    </row>
    <row r="51" spans="2:13" ht="27.75" customHeight="1" x14ac:dyDescent="0.2">
      <c r="B51" s="1195"/>
      <c r="C51" s="1196"/>
      <c r="D51" s="85"/>
      <c r="E51" s="1201" t="s">
        <v>40</v>
      </c>
      <c r="F51" s="1201"/>
      <c r="G51" s="1201"/>
      <c r="H51" s="1202"/>
      <c r="I51" s="390">
        <v>18886</v>
      </c>
      <c r="J51" s="391">
        <v>16303</v>
      </c>
      <c r="K51" s="391">
        <v>9987</v>
      </c>
      <c r="L51" s="391">
        <v>15875</v>
      </c>
      <c r="M51" s="392">
        <v>15338</v>
      </c>
    </row>
    <row r="52" spans="2:13" ht="27.75" customHeight="1" x14ac:dyDescent="0.2">
      <c r="B52" s="1197"/>
      <c r="C52" s="1198"/>
      <c r="D52" s="85"/>
      <c r="E52" s="1201" t="s">
        <v>41</v>
      </c>
      <c r="F52" s="1201"/>
      <c r="G52" s="1201"/>
      <c r="H52" s="1202"/>
      <c r="I52" s="390">
        <v>785089</v>
      </c>
      <c r="J52" s="391">
        <v>776114</v>
      </c>
      <c r="K52" s="391">
        <v>763966</v>
      </c>
      <c r="L52" s="391">
        <v>758437</v>
      </c>
      <c r="M52" s="392">
        <v>755906</v>
      </c>
    </row>
    <row r="53" spans="2:13" ht="27.75" customHeight="1" thickBot="1" x14ac:dyDescent="0.25">
      <c r="B53" s="1210" t="s">
        <v>42</v>
      </c>
      <c r="C53" s="1211"/>
      <c r="D53" s="89"/>
      <c r="E53" s="1212" t="s">
        <v>43</v>
      </c>
      <c r="F53" s="1212"/>
      <c r="G53" s="1212"/>
      <c r="H53" s="1213"/>
      <c r="I53" s="393">
        <v>747646</v>
      </c>
      <c r="J53" s="394">
        <v>751048</v>
      </c>
      <c r="K53" s="394">
        <v>714961</v>
      </c>
      <c r="L53" s="394">
        <v>704693</v>
      </c>
      <c r="M53" s="395">
        <v>699808</v>
      </c>
    </row>
    <row r="54" spans="2:13" ht="27.75" customHeight="1" x14ac:dyDescent="0.2">
      <c r="B54" s="90"/>
      <c r="C54" s="90"/>
      <c r="D54" s="90"/>
      <c r="E54" s="91"/>
      <c r="F54" s="91"/>
      <c r="G54" s="91"/>
      <c r="H54" s="91"/>
      <c r="I54" s="92"/>
      <c r="J54" s="92"/>
      <c r="K54" s="92"/>
      <c r="L54" s="92"/>
      <c r="M54" s="92"/>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tSGvAdpB1riuiyJzWUw0Ew+gHBRYDr40vthb+MjFHPO6sF0WK9QyDRwkveVh6XihrvDo/9vf4+LXXL57XsAWJA==" saltValue="zqGoZg9bljAmZbZ9JiBKT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asterSheet">
    <pageSetUpPr fitToPage="1"/>
  </sheetPr>
  <dimension ref="B1:W64"/>
  <sheetViews>
    <sheetView showGridLines="0" zoomScale="70" zoomScaleNormal="70" zoomScaleSheetLayoutView="100" workbookViewId="0">
      <selection activeCell="CG110" sqref="CG110"/>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93" t="s">
        <v>44</v>
      </c>
    </row>
    <row r="54" spans="2:8" ht="29.25" customHeight="1" thickBot="1" x14ac:dyDescent="0.35">
      <c r="B54" s="94" t="s">
        <v>1</v>
      </c>
      <c r="C54" s="95"/>
      <c r="D54" s="95"/>
      <c r="E54" s="96" t="s">
        <v>2</v>
      </c>
      <c r="F54" s="97" t="s">
        <v>532</v>
      </c>
      <c r="G54" s="97" t="s">
        <v>533</v>
      </c>
      <c r="H54" s="98" t="s">
        <v>534</v>
      </c>
    </row>
    <row r="55" spans="2:8" ht="52.5" customHeight="1" x14ac:dyDescent="0.2">
      <c r="B55" s="99"/>
      <c r="C55" s="1222" t="s">
        <v>45</v>
      </c>
      <c r="D55" s="1222"/>
      <c r="E55" s="1223"/>
      <c r="F55" s="100">
        <v>17689</v>
      </c>
      <c r="G55" s="100">
        <v>14669</v>
      </c>
      <c r="H55" s="101">
        <v>12771</v>
      </c>
    </row>
    <row r="56" spans="2:8" ht="52.5" customHeight="1" x14ac:dyDescent="0.2">
      <c r="B56" s="102"/>
      <c r="C56" s="1224" t="s">
        <v>46</v>
      </c>
      <c r="D56" s="1224"/>
      <c r="E56" s="1225"/>
      <c r="F56" s="103">
        <v>12779</v>
      </c>
      <c r="G56" s="103">
        <v>13102</v>
      </c>
      <c r="H56" s="104">
        <v>10373</v>
      </c>
    </row>
    <row r="57" spans="2:8" ht="53.25" customHeight="1" x14ac:dyDescent="0.2">
      <c r="B57" s="102"/>
      <c r="C57" s="1226" t="s">
        <v>47</v>
      </c>
      <c r="D57" s="1226"/>
      <c r="E57" s="1227"/>
      <c r="F57" s="105">
        <v>51590</v>
      </c>
      <c r="G57" s="105">
        <v>50240</v>
      </c>
      <c r="H57" s="106">
        <v>47256</v>
      </c>
    </row>
    <row r="58" spans="2:8" ht="45.75" customHeight="1" x14ac:dyDescent="0.2">
      <c r="B58" s="107"/>
      <c r="C58" s="1214" t="s">
        <v>591</v>
      </c>
      <c r="D58" s="1215"/>
      <c r="E58" s="1216"/>
      <c r="F58" s="108">
        <v>11842</v>
      </c>
      <c r="G58" s="108">
        <v>10975</v>
      </c>
      <c r="H58" s="109">
        <v>10257</v>
      </c>
    </row>
    <row r="59" spans="2:8" ht="45.75" customHeight="1" x14ac:dyDescent="0.2">
      <c r="B59" s="107"/>
      <c r="C59" s="1214" t="s">
        <v>592</v>
      </c>
      <c r="D59" s="1215"/>
      <c r="E59" s="1216"/>
      <c r="F59" s="108">
        <v>9716</v>
      </c>
      <c r="G59" s="108">
        <v>9633</v>
      </c>
      <c r="H59" s="109">
        <v>9599</v>
      </c>
    </row>
    <row r="60" spans="2:8" ht="45.75" customHeight="1" x14ac:dyDescent="0.2">
      <c r="B60" s="107"/>
      <c r="C60" s="1214" t="s">
        <v>589</v>
      </c>
      <c r="D60" s="1215"/>
      <c r="E60" s="1216"/>
      <c r="F60" s="108">
        <v>5776</v>
      </c>
      <c r="G60" s="108">
        <v>5909</v>
      </c>
      <c r="H60" s="109">
        <v>5677</v>
      </c>
    </row>
    <row r="61" spans="2:8" ht="45.75" customHeight="1" x14ac:dyDescent="0.2">
      <c r="B61" s="107"/>
      <c r="C61" s="1214" t="s">
        <v>588</v>
      </c>
      <c r="D61" s="1215"/>
      <c r="E61" s="1216"/>
      <c r="F61" s="108">
        <v>6006</v>
      </c>
      <c r="G61" s="108">
        <v>6010</v>
      </c>
      <c r="H61" s="109">
        <v>5015</v>
      </c>
    </row>
    <row r="62" spans="2:8" ht="45.75" customHeight="1" thickBot="1" x14ac:dyDescent="0.25">
      <c r="B62" s="110"/>
      <c r="C62" s="1217" t="s">
        <v>590</v>
      </c>
      <c r="D62" s="1218"/>
      <c r="E62" s="1219"/>
      <c r="F62" s="111">
        <v>3952</v>
      </c>
      <c r="G62" s="111">
        <v>3955</v>
      </c>
      <c r="H62" s="112">
        <v>3958</v>
      </c>
    </row>
    <row r="63" spans="2:8" ht="52.5" customHeight="1" thickBot="1" x14ac:dyDescent="0.25">
      <c r="B63" s="113"/>
      <c r="C63" s="1220" t="s">
        <v>48</v>
      </c>
      <c r="D63" s="1220"/>
      <c r="E63" s="1221"/>
      <c r="F63" s="114">
        <v>82059</v>
      </c>
      <c r="G63" s="114">
        <v>78012</v>
      </c>
      <c r="H63" s="115">
        <v>70399</v>
      </c>
    </row>
    <row r="64" spans="2:8" ht="15" customHeight="1" x14ac:dyDescent="0.2"/>
  </sheetData>
  <sheetProtection algorithmName="SHA-512" hashValue="6PsS270zw1cplZlgnQ7PiTs9YGpCFxwCBsBJHeb8cvsG2KDQ9CXdeUF+s6BcXMpLpKMI7PJEPsEwIKd7DzIt6A==" saltValue="1nn+ALsZsBIIcNLGlALpM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A30DC-8282-496D-8003-CC6F606FF245}">
  <sheetPr>
    <pageSetUpPr fitToPage="1"/>
  </sheetPr>
  <dimension ref="A1:WZM160"/>
  <sheetViews>
    <sheetView showGridLines="0" zoomScale="80" zoomScaleNormal="80" zoomScaleSheetLayoutView="55" workbookViewId="0">
      <selection activeCell="CG110" sqref="CG110"/>
    </sheetView>
  </sheetViews>
  <sheetFormatPr defaultColWidth="0" defaultRowHeight="0" customHeight="1" zeroHeight="1" x14ac:dyDescent="0.2"/>
  <cols>
    <col min="1" max="1" width="6.36328125" style="1228" customWidth="1"/>
    <col min="2" max="107" width="2.453125" style="1228" customWidth="1"/>
    <col min="108" max="108" width="6.08984375" style="1230" customWidth="1"/>
    <col min="109" max="109" width="5.90625" style="1229" customWidth="1"/>
    <col min="110" max="110" width="19.08984375" style="1228" hidden="1"/>
    <col min="111" max="115" width="12.6328125" style="1228" hidden="1"/>
    <col min="116" max="349" width="8.6328125" style="1228" hidden="1"/>
    <col min="350" max="355" width="14.90625" style="1228" hidden="1"/>
    <col min="356" max="357" width="15.90625" style="1228" hidden="1"/>
    <col min="358" max="363" width="16.08984375" style="1228" hidden="1"/>
    <col min="364" max="364" width="6.08984375" style="1228" hidden="1"/>
    <col min="365" max="365" width="3" style="1228" hidden="1"/>
    <col min="366" max="605" width="8.6328125" style="1228" hidden="1"/>
    <col min="606" max="611" width="14.90625" style="1228" hidden="1"/>
    <col min="612" max="613" width="15.90625" style="1228" hidden="1"/>
    <col min="614" max="619" width="16.08984375" style="1228" hidden="1"/>
    <col min="620" max="620" width="6.08984375" style="1228" hidden="1"/>
    <col min="621" max="621" width="3" style="1228" hidden="1"/>
    <col min="622" max="861" width="8.6328125" style="1228" hidden="1"/>
    <col min="862" max="867" width="14.90625" style="1228" hidden="1"/>
    <col min="868" max="869" width="15.90625" style="1228" hidden="1"/>
    <col min="870" max="875" width="16.08984375" style="1228" hidden="1"/>
    <col min="876" max="876" width="6.08984375" style="1228" hidden="1"/>
    <col min="877" max="877" width="3" style="1228" hidden="1"/>
    <col min="878" max="1117" width="8.6328125" style="1228" hidden="1"/>
    <col min="1118" max="1123" width="14.90625" style="1228" hidden="1"/>
    <col min="1124" max="1125" width="15.90625" style="1228" hidden="1"/>
    <col min="1126" max="1131" width="16.08984375" style="1228" hidden="1"/>
    <col min="1132" max="1132" width="6.08984375" style="1228" hidden="1"/>
    <col min="1133" max="1133" width="3" style="1228" hidden="1"/>
    <col min="1134" max="1373" width="8.6328125" style="1228" hidden="1"/>
    <col min="1374" max="1379" width="14.90625" style="1228" hidden="1"/>
    <col min="1380" max="1381" width="15.90625" style="1228" hidden="1"/>
    <col min="1382" max="1387" width="16.08984375" style="1228" hidden="1"/>
    <col min="1388" max="1388" width="6.08984375" style="1228" hidden="1"/>
    <col min="1389" max="1389" width="3" style="1228" hidden="1"/>
    <col min="1390" max="1629" width="8.6328125" style="1228" hidden="1"/>
    <col min="1630" max="1635" width="14.90625" style="1228" hidden="1"/>
    <col min="1636" max="1637" width="15.90625" style="1228" hidden="1"/>
    <col min="1638" max="1643" width="16.08984375" style="1228" hidden="1"/>
    <col min="1644" max="1644" width="6.08984375" style="1228" hidden="1"/>
    <col min="1645" max="1645" width="3" style="1228" hidden="1"/>
    <col min="1646" max="1885" width="8.6328125" style="1228" hidden="1"/>
    <col min="1886" max="1891" width="14.90625" style="1228" hidden="1"/>
    <col min="1892" max="1893" width="15.90625" style="1228" hidden="1"/>
    <col min="1894" max="1899" width="16.08984375" style="1228" hidden="1"/>
    <col min="1900" max="1900" width="6.08984375" style="1228" hidden="1"/>
    <col min="1901" max="1901" width="3" style="1228" hidden="1"/>
    <col min="1902" max="2141" width="8.6328125" style="1228" hidden="1"/>
    <col min="2142" max="2147" width="14.90625" style="1228" hidden="1"/>
    <col min="2148" max="2149" width="15.90625" style="1228" hidden="1"/>
    <col min="2150" max="2155" width="16.08984375" style="1228" hidden="1"/>
    <col min="2156" max="2156" width="6.08984375" style="1228" hidden="1"/>
    <col min="2157" max="2157" width="3" style="1228" hidden="1"/>
    <col min="2158" max="2397" width="8.6328125" style="1228" hidden="1"/>
    <col min="2398" max="2403" width="14.90625" style="1228" hidden="1"/>
    <col min="2404" max="2405" width="15.90625" style="1228" hidden="1"/>
    <col min="2406" max="2411" width="16.08984375" style="1228" hidden="1"/>
    <col min="2412" max="2412" width="6.08984375" style="1228" hidden="1"/>
    <col min="2413" max="2413" width="3" style="1228" hidden="1"/>
    <col min="2414" max="2653" width="8.6328125" style="1228" hidden="1"/>
    <col min="2654" max="2659" width="14.90625" style="1228" hidden="1"/>
    <col min="2660" max="2661" width="15.90625" style="1228" hidden="1"/>
    <col min="2662" max="2667" width="16.08984375" style="1228" hidden="1"/>
    <col min="2668" max="2668" width="6.08984375" style="1228" hidden="1"/>
    <col min="2669" max="2669" width="3" style="1228" hidden="1"/>
    <col min="2670" max="2909" width="8.6328125" style="1228" hidden="1"/>
    <col min="2910" max="2915" width="14.90625" style="1228" hidden="1"/>
    <col min="2916" max="2917" width="15.90625" style="1228" hidden="1"/>
    <col min="2918" max="2923" width="16.08984375" style="1228" hidden="1"/>
    <col min="2924" max="2924" width="6.08984375" style="1228" hidden="1"/>
    <col min="2925" max="2925" width="3" style="1228" hidden="1"/>
    <col min="2926" max="3165" width="8.6328125" style="1228" hidden="1"/>
    <col min="3166" max="3171" width="14.90625" style="1228" hidden="1"/>
    <col min="3172" max="3173" width="15.90625" style="1228" hidden="1"/>
    <col min="3174" max="3179" width="16.08984375" style="1228" hidden="1"/>
    <col min="3180" max="3180" width="6.08984375" style="1228" hidden="1"/>
    <col min="3181" max="3181" width="3" style="1228" hidden="1"/>
    <col min="3182" max="3421" width="8.6328125" style="1228" hidden="1"/>
    <col min="3422" max="3427" width="14.90625" style="1228" hidden="1"/>
    <col min="3428" max="3429" width="15.90625" style="1228" hidden="1"/>
    <col min="3430" max="3435" width="16.08984375" style="1228" hidden="1"/>
    <col min="3436" max="3436" width="6.08984375" style="1228" hidden="1"/>
    <col min="3437" max="3437" width="3" style="1228" hidden="1"/>
    <col min="3438" max="3677" width="8.6328125" style="1228" hidden="1"/>
    <col min="3678" max="3683" width="14.90625" style="1228" hidden="1"/>
    <col min="3684" max="3685" width="15.90625" style="1228" hidden="1"/>
    <col min="3686" max="3691" width="16.08984375" style="1228" hidden="1"/>
    <col min="3692" max="3692" width="6.08984375" style="1228" hidden="1"/>
    <col min="3693" max="3693" width="3" style="1228" hidden="1"/>
    <col min="3694" max="3933" width="8.6328125" style="1228" hidden="1"/>
    <col min="3934" max="3939" width="14.90625" style="1228" hidden="1"/>
    <col min="3940" max="3941" width="15.90625" style="1228" hidden="1"/>
    <col min="3942" max="3947" width="16.08984375" style="1228" hidden="1"/>
    <col min="3948" max="3948" width="6.08984375" style="1228" hidden="1"/>
    <col min="3949" max="3949" width="3" style="1228" hidden="1"/>
    <col min="3950" max="4189" width="8.6328125" style="1228" hidden="1"/>
    <col min="4190" max="4195" width="14.90625" style="1228" hidden="1"/>
    <col min="4196" max="4197" width="15.90625" style="1228" hidden="1"/>
    <col min="4198" max="4203" width="16.08984375" style="1228" hidden="1"/>
    <col min="4204" max="4204" width="6.08984375" style="1228" hidden="1"/>
    <col min="4205" max="4205" width="3" style="1228" hidden="1"/>
    <col min="4206" max="4445" width="8.6328125" style="1228" hidden="1"/>
    <col min="4446" max="4451" width="14.90625" style="1228" hidden="1"/>
    <col min="4452" max="4453" width="15.90625" style="1228" hidden="1"/>
    <col min="4454" max="4459" width="16.08984375" style="1228" hidden="1"/>
    <col min="4460" max="4460" width="6.08984375" style="1228" hidden="1"/>
    <col min="4461" max="4461" width="3" style="1228" hidden="1"/>
    <col min="4462" max="4701" width="8.6328125" style="1228" hidden="1"/>
    <col min="4702" max="4707" width="14.90625" style="1228" hidden="1"/>
    <col min="4708" max="4709" width="15.90625" style="1228" hidden="1"/>
    <col min="4710" max="4715" width="16.08984375" style="1228" hidden="1"/>
    <col min="4716" max="4716" width="6.08984375" style="1228" hidden="1"/>
    <col min="4717" max="4717" width="3" style="1228" hidden="1"/>
    <col min="4718" max="4957" width="8.6328125" style="1228" hidden="1"/>
    <col min="4958" max="4963" width="14.90625" style="1228" hidden="1"/>
    <col min="4964" max="4965" width="15.90625" style="1228" hidden="1"/>
    <col min="4966" max="4971" width="16.08984375" style="1228" hidden="1"/>
    <col min="4972" max="4972" width="6.08984375" style="1228" hidden="1"/>
    <col min="4973" max="4973" width="3" style="1228" hidden="1"/>
    <col min="4974" max="5213" width="8.6328125" style="1228" hidden="1"/>
    <col min="5214" max="5219" width="14.90625" style="1228" hidden="1"/>
    <col min="5220" max="5221" width="15.90625" style="1228" hidden="1"/>
    <col min="5222" max="5227" width="16.08984375" style="1228" hidden="1"/>
    <col min="5228" max="5228" width="6.08984375" style="1228" hidden="1"/>
    <col min="5229" max="5229" width="3" style="1228" hidden="1"/>
    <col min="5230" max="5469" width="8.6328125" style="1228" hidden="1"/>
    <col min="5470" max="5475" width="14.90625" style="1228" hidden="1"/>
    <col min="5476" max="5477" width="15.90625" style="1228" hidden="1"/>
    <col min="5478" max="5483" width="16.08984375" style="1228" hidden="1"/>
    <col min="5484" max="5484" width="6.08984375" style="1228" hidden="1"/>
    <col min="5485" max="5485" width="3" style="1228" hidden="1"/>
    <col min="5486" max="5725" width="8.6328125" style="1228" hidden="1"/>
    <col min="5726" max="5731" width="14.90625" style="1228" hidden="1"/>
    <col min="5732" max="5733" width="15.90625" style="1228" hidden="1"/>
    <col min="5734" max="5739" width="16.08984375" style="1228" hidden="1"/>
    <col min="5740" max="5740" width="6.08984375" style="1228" hidden="1"/>
    <col min="5741" max="5741" width="3" style="1228" hidden="1"/>
    <col min="5742" max="5981" width="8.6328125" style="1228" hidden="1"/>
    <col min="5982" max="5987" width="14.90625" style="1228" hidden="1"/>
    <col min="5988" max="5989" width="15.90625" style="1228" hidden="1"/>
    <col min="5990" max="5995" width="16.08984375" style="1228" hidden="1"/>
    <col min="5996" max="5996" width="6.08984375" style="1228" hidden="1"/>
    <col min="5997" max="5997" width="3" style="1228" hidden="1"/>
    <col min="5998" max="6237" width="8.6328125" style="1228" hidden="1"/>
    <col min="6238" max="6243" width="14.90625" style="1228" hidden="1"/>
    <col min="6244" max="6245" width="15.90625" style="1228" hidden="1"/>
    <col min="6246" max="6251" width="16.08984375" style="1228" hidden="1"/>
    <col min="6252" max="6252" width="6.08984375" style="1228" hidden="1"/>
    <col min="6253" max="6253" width="3" style="1228" hidden="1"/>
    <col min="6254" max="6493" width="8.6328125" style="1228" hidden="1"/>
    <col min="6494" max="6499" width="14.90625" style="1228" hidden="1"/>
    <col min="6500" max="6501" width="15.90625" style="1228" hidden="1"/>
    <col min="6502" max="6507" width="16.08984375" style="1228" hidden="1"/>
    <col min="6508" max="6508" width="6.08984375" style="1228" hidden="1"/>
    <col min="6509" max="6509" width="3" style="1228" hidden="1"/>
    <col min="6510" max="6749" width="8.6328125" style="1228" hidden="1"/>
    <col min="6750" max="6755" width="14.90625" style="1228" hidden="1"/>
    <col min="6756" max="6757" width="15.90625" style="1228" hidden="1"/>
    <col min="6758" max="6763" width="16.08984375" style="1228" hidden="1"/>
    <col min="6764" max="6764" width="6.08984375" style="1228" hidden="1"/>
    <col min="6765" max="6765" width="3" style="1228" hidden="1"/>
    <col min="6766" max="7005" width="8.6328125" style="1228" hidden="1"/>
    <col min="7006" max="7011" width="14.90625" style="1228" hidden="1"/>
    <col min="7012" max="7013" width="15.90625" style="1228" hidden="1"/>
    <col min="7014" max="7019" width="16.08984375" style="1228" hidden="1"/>
    <col min="7020" max="7020" width="6.08984375" style="1228" hidden="1"/>
    <col min="7021" max="7021" width="3" style="1228" hidden="1"/>
    <col min="7022" max="7261" width="8.6328125" style="1228" hidden="1"/>
    <col min="7262" max="7267" width="14.90625" style="1228" hidden="1"/>
    <col min="7268" max="7269" width="15.90625" style="1228" hidden="1"/>
    <col min="7270" max="7275" width="16.08984375" style="1228" hidden="1"/>
    <col min="7276" max="7276" width="6.08984375" style="1228" hidden="1"/>
    <col min="7277" max="7277" width="3" style="1228" hidden="1"/>
    <col min="7278" max="7517" width="8.6328125" style="1228" hidden="1"/>
    <col min="7518" max="7523" width="14.90625" style="1228" hidden="1"/>
    <col min="7524" max="7525" width="15.90625" style="1228" hidden="1"/>
    <col min="7526" max="7531" width="16.08984375" style="1228" hidden="1"/>
    <col min="7532" max="7532" width="6.08984375" style="1228" hidden="1"/>
    <col min="7533" max="7533" width="3" style="1228" hidden="1"/>
    <col min="7534" max="7773" width="8.6328125" style="1228" hidden="1"/>
    <col min="7774" max="7779" width="14.90625" style="1228" hidden="1"/>
    <col min="7780" max="7781" width="15.90625" style="1228" hidden="1"/>
    <col min="7782" max="7787" width="16.08984375" style="1228" hidden="1"/>
    <col min="7788" max="7788" width="6.08984375" style="1228" hidden="1"/>
    <col min="7789" max="7789" width="3" style="1228" hidden="1"/>
    <col min="7790" max="8029" width="8.6328125" style="1228" hidden="1"/>
    <col min="8030" max="8035" width="14.90625" style="1228" hidden="1"/>
    <col min="8036" max="8037" width="15.90625" style="1228" hidden="1"/>
    <col min="8038" max="8043" width="16.08984375" style="1228" hidden="1"/>
    <col min="8044" max="8044" width="6.08984375" style="1228" hidden="1"/>
    <col min="8045" max="8045" width="3" style="1228" hidden="1"/>
    <col min="8046" max="8285" width="8.6328125" style="1228" hidden="1"/>
    <col min="8286" max="8291" width="14.90625" style="1228" hidden="1"/>
    <col min="8292" max="8293" width="15.90625" style="1228" hidden="1"/>
    <col min="8294" max="8299" width="16.08984375" style="1228" hidden="1"/>
    <col min="8300" max="8300" width="6.08984375" style="1228" hidden="1"/>
    <col min="8301" max="8301" width="3" style="1228" hidden="1"/>
    <col min="8302" max="8541" width="8.6328125" style="1228" hidden="1"/>
    <col min="8542" max="8547" width="14.90625" style="1228" hidden="1"/>
    <col min="8548" max="8549" width="15.90625" style="1228" hidden="1"/>
    <col min="8550" max="8555" width="16.08984375" style="1228" hidden="1"/>
    <col min="8556" max="8556" width="6.08984375" style="1228" hidden="1"/>
    <col min="8557" max="8557" width="3" style="1228" hidden="1"/>
    <col min="8558" max="8797" width="8.6328125" style="1228" hidden="1"/>
    <col min="8798" max="8803" width="14.90625" style="1228" hidden="1"/>
    <col min="8804" max="8805" width="15.90625" style="1228" hidden="1"/>
    <col min="8806" max="8811" width="16.08984375" style="1228" hidden="1"/>
    <col min="8812" max="8812" width="6.08984375" style="1228" hidden="1"/>
    <col min="8813" max="8813" width="3" style="1228" hidden="1"/>
    <col min="8814" max="9053" width="8.6328125" style="1228" hidden="1"/>
    <col min="9054" max="9059" width="14.90625" style="1228" hidden="1"/>
    <col min="9060" max="9061" width="15.90625" style="1228" hidden="1"/>
    <col min="9062" max="9067" width="16.08984375" style="1228" hidden="1"/>
    <col min="9068" max="9068" width="6.08984375" style="1228" hidden="1"/>
    <col min="9069" max="9069" width="3" style="1228" hidden="1"/>
    <col min="9070" max="9309" width="8.6328125" style="1228" hidden="1"/>
    <col min="9310" max="9315" width="14.90625" style="1228" hidden="1"/>
    <col min="9316" max="9317" width="15.90625" style="1228" hidden="1"/>
    <col min="9318" max="9323" width="16.08984375" style="1228" hidden="1"/>
    <col min="9324" max="9324" width="6.08984375" style="1228" hidden="1"/>
    <col min="9325" max="9325" width="3" style="1228" hidden="1"/>
    <col min="9326" max="9565" width="8.6328125" style="1228" hidden="1"/>
    <col min="9566" max="9571" width="14.90625" style="1228" hidden="1"/>
    <col min="9572" max="9573" width="15.90625" style="1228" hidden="1"/>
    <col min="9574" max="9579" width="16.08984375" style="1228" hidden="1"/>
    <col min="9580" max="9580" width="6.08984375" style="1228" hidden="1"/>
    <col min="9581" max="9581" width="3" style="1228" hidden="1"/>
    <col min="9582" max="9821" width="8.6328125" style="1228" hidden="1"/>
    <col min="9822" max="9827" width="14.90625" style="1228" hidden="1"/>
    <col min="9828" max="9829" width="15.90625" style="1228" hidden="1"/>
    <col min="9830" max="9835" width="16.08984375" style="1228" hidden="1"/>
    <col min="9836" max="9836" width="6.08984375" style="1228" hidden="1"/>
    <col min="9837" max="9837" width="3" style="1228" hidden="1"/>
    <col min="9838" max="10077" width="8.6328125" style="1228" hidden="1"/>
    <col min="10078" max="10083" width="14.90625" style="1228" hidden="1"/>
    <col min="10084" max="10085" width="15.90625" style="1228" hidden="1"/>
    <col min="10086" max="10091" width="16.08984375" style="1228" hidden="1"/>
    <col min="10092" max="10092" width="6.08984375" style="1228" hidden="1"/>
    <col min="10093" max="10093" width="3" style="1228" hidden="1"/>
    <col min="10094" max="10333" width="8.6328125" style="1228" hidden="1"/>
    <col min="10334" max="10339" width="14.90625" style="1228" hidden="1"/>
    <col min="10340" max="10341" width="15.90625" style="1228" hidden="1"/>
    <col min="10342" max="10347" width="16.08984375" style="1228" hidden="1"/>
    <col min="10348" max="10348" width="6.08984375" style="1228" hidden="1"/>
    <col min="10349" max="10349" width="3" style="1228" hidden="1"/>
    <col min="10350" max="10589" width="8.6328125" style="1228" hidden="1"/>
    <col min="10590" max="10595" width="14.90625" style="1228" hidden="1"/>
    <col min="10596" max="10597" width="15.90625" style="1228" hidden="1"/>
    <col min="10598" max="10603" width="16.08984375" style="1228" hidden="1"/>
    <col min="10604" max="10604" width="6.08984375" style="1228" hidden="1"/>
    <col min="10605" max="10605" width="3" style="1228" hidden="1"/>
    <col min="10606" max="10845" width="8.6328125" style="1228" hidden="1"/>
    <col min="10846" max="10851" width="14.90625" style="1228" hidden="1"/>
    <col min="10852" max="10853" width="15.90625" style="1228" hidden="1"/>
    <col min="10854" max="10859" width="16.08984375" style="1228" hidden="1"/>
    <col min="10860" max="10860" width="6.08984375" style="1228" hidden="1"/>
    <col min="10861" max="10861" width="3" style="1228" hidden="1"/>
    <col min="10862" max="11101" width="8.6328125" style="1228" hidden="1"/>
    <col min="11102" max="11107" width="14.90625" style="1228" hidden="1"/>
    <col min="11108" max="11109" width="15.90625" style="1228" hidden="1"/>
    <col min="11110" max="11115" width="16.08984375" style="1228" hidden="1"/>
    <col min="11116" max="11116" width="6.08984375" style="1228" hidden="1"/>
    <col min="11117" max="11117" width="3" style="1228" hidden="1"/>
    <col min="11118" max="11357" width="8.6328125" style="1228" hidden="1"/>
    <col min="11358" max="11363" width="14.90625" style="1228" hidden="1"/>
    <col min="11364" max="11365" width="15.90625" style="1228" hidden="1"/>
    <col min="11366" max="11371" width="16.08984375" style="1228" hidden="1"/>
    <col min="11372" max="11372" width="6.08984375" style="1228" hidden="1"/>
    <col min="11373" max="11373" width="3" style="1228" hidden="1"/>
    <col min="11374" max="11613" width="8.6328125" style="1228" hidden="1"/>
    <col min="11614" max="11619" width="14.90625" style="1228" hidden="1"/>
    <col min="11620" max="11621" width="15.90625" style="1228" hidden="1"/>
    <col min="11622" max="11627" width="16.08984375" style="1228" hidden="1"/>
    <col min="11628" max="11628" width="6.08984375" style="1228" hidden="1"/>
    <col min="11629" max="11629" width="3" style="1228" hidden="1"/>
    <col min="11630" max="11869" width="8.6328125" style="1228" hidden="1"/>
    <col min="11870" max="11875" width="14.90625" style="1228" hidden="1"/>
    <col min="11876" max="11877" width="15.90625" style="1228" hidden="1"/>
    <col min="11878" max="11883" width="16.08984375" style="1228" hidden="1"/>
    <col min="11884" max="11884" width="6.08984375" style="1228" hidden="1"/>
    <col min="11885" max="11885" width="3" style="1228" hidden="1"/>
    <col min="11886" max="12125" width="8.6328125" style="1228" hidden="1"/>
    <col min="12126" max="12131" width="14.90625" style="1228" hidden="1"/>
    <col min="12132" max="12133" width="15.90625" style="1228" hidden="1"/>
    <col min="12134" max="12139" width="16.08984375" style="1228" hidden="1"/>
    <col min="12140" max="12140" width="6.08984375" style="1228" hidden="1"/>
    <col min="12141" max="12141" width="3" style="1228" hidden="1"/>
    <col min="12142" max="12381" width="8.6328125" style="1228" hidden="1"/>
    <col min="12382" max="12387" width="14.90625" style="1228" hidden="1"/>
    <col min="12388" max="12389" width="15.90625" style="1228" hidden="1"/>
    <col min="12390" max="12395" width="16.08984375" style="1228" hidden="1"/>
    <col min="12396" max="12396" width="6.08984375" style="1228" hidden="1"/>
    <col min="12397" max="12397" width="3" style="1228" hidden="1"/>
    <col min="12398" max="12637" width="8.6328125" style="1228" hidden="1"/>
    <col min="12638" max="12643" width="14.90625" style="1228" hidden="1"/>
    <col min="12644" max="12645" width="15.90625" style="1228" hidden="1"/>
    <col min="12646" max="12651" width="16.08984375" style="1228" hidden="1"/>
    <col min="12652" max="12652" width="6.08984375" style="1228" hidden="1"/>
    <col min="12653" max="12653" width="3" style="1228" hidden="1"/>
    <col min="12654" max="12893" width="8.6328125" style="1228" hidden="1"/>
    <col min="12894" max="12899" width="14.90625" style="1228" hidden="1"/>
    <col min="12900" max="12901" width="15.90625" style="1228" hidden="1"/>
    <col min="12902" max="12907" width="16.08984375" style="1228" hidden="1"/>
    <col min="12908" max="12908" width="6.08984375" style="1228" hidden="1"/>
    <col min="12909" max="12909" width="3" style="1228" hidden="1"/>
    <col min="12910" max="13149" width="8.6328125" style="1228" hidden="1"/>
    <col min="13150" max="13155" width="14.90625" style="1228" hidden="1"/>
    <col min="13156" max="13157" width="15.90625" style="1228" hidden="1"/>
    <col min="13158" max="13163" width="16.08984375" style="1228" hidden="1"/>
    <col min="13164" max="13164" width="6.08984375" style="1228" hidden="1"/>
    <col min="13165" max="13165" width="3" style="1228" hidden="1"/>
    <col min="13166" max="13405" width="8.6328125" style="1228" hidden="1"/>
    <col min="13406" max="13411" width="14.90625" style="1228" hidden="1"/>
    <col min="13412" max="13413" width="15.90625" style="1228" hidden="1"/>
    <col min="13414" max="13419" width="16.08984375" style="1228" hidden="1"/>
    <col min="13420" max="13420" width="6.08984375" style="1228" hidden="1"/>
    <col min="13421" max="13421" width="3" style="1228" hidden="1"/>
    <col min="13422" max="13661" width="8.6328125" style="1228" hidden="1"/>
    <col min="13662" max="13667" width="14.90625" style="1228" hidden="1"/>
    <col min="13668" max="13669" width="15.90625" style="1228" hidden="1"/>
    <col min="13670" max="13675" width="16.08984375" style="1228" hidden="1"/>
    <col min="13676" max="13676" width="6.08984375" style="1228" hidden="1"/>
    <col min="13677" max="13677" width="3" style="1228" hidden="1"/>
    <col min="13678" max="13917" width="8.6328125" style="1228" hidden="1"/>
    <col min="13918" max="13923" width="14.90625" style="1228" hidden="1"/>
    <col min="13924" max="13925" width="15.90625" style="1228" hidden="1"/>
    <col min="13926" max="13931" width="16.08984375" style="1228" hidden="1"/>
    <col min="13932" max="13932" width="6.08984375" style="1228" hidden="1"/>
    <col min="13933" max="13933" width="3" style="1228" hidden="1"/>
    <col min="13934" max="14173" width="8.6328125" style="1228" hidden="1"/>
    <col min="14174" max="14179" width="14.90625" style="1228" hidden="1"/>
    <col min="14180" max="14181" width="15.90625" style="1228" hidden="1"/>
    <col min="14182" max="14187" width="16.08984375" style="1228" hidden="1"/>
    <col min="14188" max="14188" width="6.08984375" style="1228" hidden="1"/>
    <col min="14189" max="14189" width="3" style="1228" hidden="1"/>
    <col min="14190" max="14429" width="8.6328125" style="1228" hidden="1"/>
    <col min="14430" max="14435" width="14.90625" style="1228" hidden="1"/>
    <col min="14436" max="14437" width="15.90625" style="1228" hidden="1"/>
    <col min="14438" max="14443" width="16.08984375" style="1228" hidden="1"/>
    <col min="14444" max="14444" width="6.08984375" style="1228" hidden="1"/>
    <col min="14445" max="14445" width="3" style="1228" hidden="1"/>
    <col min="14446" max="14685" width="8.6328125" style="1228" hidden="1"/>
    <col min="14686" max="14691" width="14.90625" style="1228" hidden="1"/>
    <col min="14692" max="14693" width="15.90625" style="1228" hidden="1"/>
    <col min="14694" max="14699" width="16.08984375" style="1228" hidden="1"/>
    <col min="14700" max="14700" width="6.08984375" style="1228" hidden="1"/>
    <col min="14701" max="14701" width="3" style="1228" hidden="1"/>
    <col min="14702" max="14941" width="8.6328125" style="1228" hidden="1"/>
    <col min="14942" max="14947" width="14.90625" style="1228" hidden="1"/>
    <col min="14948" max="14949" width="15.90625" style="1228" hidden="1"/>
    <col min="14950" max="14955" width="16.08984375" style="1228" hidden="1"/>
    <col min="14956" max="14956" width="6.08984375" style="1228" hidden="1"/>
    <col min="14957" max="14957" width="3" style="1228" hidden="1"/>
    <col min="14958" max="15197" width="8.6328125" style="1228" hidden="1"/>
    <col min="15198" max="15203" width="14.90625" style="1228" hidden="1"/>
    <col min="15204" max="15205" width="15.90625" style="1228" hidden="1"/>
    <col min="15206" max="15211" width="16.08984375" style="1228" hidden="1"/>
    <col min="15212" max="15212" width="6.08984375" style="1228" hidden="1"/>
    <col min="15213" max="15213" width="3" style="1228" hidden="1"/>
    <col min="15214" max="15453" width="8.6328125" style="1228" hidden="1"/>
    <col min="15454" max="15459" width="14.90625" style="1228" hidden="1"/>
    <col min="15460" max="15461" width="15.90625" style="1228" hidden="1"/>
    <col min="15462" max="15467" width="16.08984375" style="1228" hidden="1"/>
    <col min="15468" max="15468" width="6.08984375" style="1228" hidden="1"/>
    <col min="15469" max="15469" width="3" style="1228" hidden="1"/>
    <col min="15470" max="15709" width="8.6328125" style="1228" hidden="1"/>
    <col min="15710" max="15715" width="14.90625" style="1228" hidden="1"/>
    <col min="15716" max="15717" width="15.90625" style="1228" hidden="1"/>
    <col min="15718" max="15723" width="16.08984375" style="1228" hidden="1"/>
    <col min="15724" max="15724" width="6.08984375" style="1228" hidden="1"/>
    <col min="15725" max="15725" width="3" style="1228" hidden="1"/>
    <col min="15726" max="15965" width="8.6328125" style="1228" hidden="1"/>
    <col min="15966" max="15971" width="14.90625" style="1228" hidden="1"/>
    <col min="15972" max="15973" width="15.90625" style="1228" hidden="1"/>
    <col min="15974" max="15979" width="16.08984375" style="1228" hidden="1"/>
    <col min="15980" max="15980" width="6.08984375" style="1228" hidden="1"/>
    <col min="15981" max="15981" width="3" style="1228" hidden="1"/>
    <col min="15982" max="16221" width="8.6328125" style="1228" hidden="1"/>
    <col min="16222" max="16227" width="14.90625" style="1228" hidden="1"/>
    <col min="16228" max="16229" width="15.90625" style="1228" hidden="1"/>
    <col min="16230" max="16235" width="16.08984375" style="1228" hidden="1"/>
    <col min="16236" max="16236" width="6.08984375" style="1228" hidden="1"/>
    <col min="16237" max="16237" width="3" style="1228" hidden="1"/>
    <col min="16238" max="16384" width="8.6328125" style="1228" hidden="1"/>
  </cols>
  <sheetData>
    <row r="1" spans="1:143" ht="42.75" customHeight="1" x14ac:dyDescent="0.2">
      <c r="A1" s="1289"/>
      <c r="B1" s="1288"/>
      <c r="DD1" s="1228"/>
      <c r="DE1" s="1228"/>
    </row>
    <row r="2" spans="1:143" ht="25.5" customHeight="1" x14ac:dyDescent="0.2">
      <c r="A2" s="1287"/>
      <c r="C2" s="1287"/>
      <c r="O2" s="1287"/>
      <c r="P2" s="1287"/>
      <c r="Q2" s="1287"/>
      <c r="R2" s="1287"/>
      <c r="S2" s="1287"/>
      <c r="T2" s="1287"/>
      <c r="U2" s="1287"/>
      <c r="V2" s="1287"/>
      <c r="W2" s="1287"/>
      <c r="X2" s="1287"/>
      <c r="Y2" s="1287"/>
      <c r="Z2" s="1287"/>
      <c r="AA2" s="1287"/>
      <c r="AB2" s="1287"/>
      <c r="AC2" s="1287"/>
      <c r="AD2" s="1287"/>
      <c r="AE2" s="1287"/>
      <c r="AF2" s="1287"/>
      <c r="AG2" s="1287"/>
      <c r="AH2" s="1287"/>
      <c r="AI2" s="1287"/>
      <c r="AU2" s="1287"/>
      <c r="BG2" s="1287"/>
      <c r="BS2" s="1287"/>
      <c r="CE2" s="1287"/>
      <c r="CQ2" s="1287"/>
      <c r="DD2" s="1228"/>
      <c r="DE2" s="1228"/>
    </row>
    <row r="3" spans="1:143" ht="25.5" customHeight="1" x14ac:dyDescent="0.2">
      <c r="A3" s="1287"/>
      <c r="C3" s="1287"/>
      <c r="O3" s="1287"/>
      <c r="P3" s="1287"/>
      <c r="Q3" s="1287"/>
      <c r="R3" s="1287"/>
      <c r="S3" s="1287"/>
      <c r="T3" s="1287"/>
      <c r="U3" s="1287"/>
      <c r="V3" s="1287"/>
      <c r="W3" s="1287"/>
      <c r="X3" s="1287"/>
      <c r="Y3" s="1287"/>
      <c r="Z3" s="1287"/>
      <c r="AA3" s="1287"/>
      <c r="AB3" s="1287"/>
      <c r="AC3" s="1287"/>
      <c r="AD3" s="1287"/>
      <c r="AE3" s="1287"/>
      <c r="AF3" s="1287"/>
      <c r="AG3" s="1287"/>
      <c r="AH3" s="1287"/>
      <c r="AI3" s="1287"/>
      <c r="AU3" s="1287"/>
      <c r="BG3" s="1287"/>
      <c r="BS3" s="1287"/>
      <c r="CE3" s="1287"/>
      <c r="CQ3" s="1287"/>
      <c r="DD3" s="1228"/>
      <c r="DE3" s="1228"/>
    </row>
    <row r="4" spans="1:143" s="279" customFormat="1" ht="13" x14ac:dyDescent="0.2">
      <c r="A4" s="1287"/>
      <c r="B4" s="1287"/>
      <c r="C4" s="1287"/>
      <c r="D4" s="1287"/>
      <c r="E4" s="1287"/>
      <c r="F4" s="1287"/>
      <c r="G4" s="1287"/>
      <c r="H4" s="1287"/>
      <c r="I4" s="1287"/>
      <c r="J4" s="1287"/>
      <c r="K4" s="1287"/>
      <c r="L4" s="1287"/>
      <c r="M4" s="1287"/>
      <c r="N4" s="1287"/>
      <c r="O4" s="1287"/>
      <c r="P4" s="1287"/>
      <c r="Q4" s="1287"/>
      <c r="R4" s="1287"/>
      <c r="S4" s="1287"/>
      <c r="T4" s="1287"/>
      <c r="U4" s="1287"/>
      <c r="V4" s="1287"/>
      <c r="W4" s="1287"/>
      <c r="X4" s="1287"/>
      <c r="Y4" s="1287"/>
      <c r="Z4" s="1287"/>
      <c r="AA4" s="1287"/>
      <c r="AB4" s="1287"/>
      <c r="AC4" s="1287"/>
      <c r="AD4" s="1287"/>
      <c r="AE4" s="1287"/>
      <c r="AF4" s="1287"/>
      <c r="AG4" s="1287"/>
      <c r="AH4" s="1287"/>
      <c r="AI4" s="1287"/>
      <c r="AJ4" s="1287"/>
      <c r="AK4" s="1287"/>
      <c r="AL4" s="1287"/>
      <c r="AM4" s="1287"/>
      <c r="AN4" s="1287"/>
      <c r="AO4" s="1287"/>
      <c r="AP4" s="1287"/>
      <c r="AQ4" s="1287"/>
      <c r="AR4" s="1287"/>
      <c r="AS4" s="1287"/>
      <c r="AT4" s="1287"/>
      <c r="AU4" s="1287"/>
      <c r="AV4" s="1287"/>
      <c r="AW4" s="1287"/>
      <c r="AX4" s="1287"/>
      <c r="AY4" s="1287"/>
      <c r="AZ4" s="1287"/>
      <c r="BA4" s="1287"/>
      <c r="BB4" s="1287"/>
      <c r="BC4" s="1287"/>
      <c r="BD4" s="1287"/>
      <c r="BE4" s="1287"/>
      <c r="BF4" s="1287"/>
      <c r="BG4" s="1287"/>
      <c r="BH4" s="1287"/>
      <c r="BI4" s="1287"/>
      <c r="BJ4" s="1287"/>
      <c r="BK4" s="1287"/>
      <c r="BL4" s="1287"/>
      <c r="BM4" s="1287"/>
      <c r="BN4" s="1287"/>
      <c r="BO4" s="1287"/>
      <c r="BP4" s="1287"/>
      <c r="BQ4" s="1287"/>
      <c r="BR4" s="1287"/>
      <c r="BS4" s="1287"/>
      <c r="BT4" s="1287"/>
      <c r="BU4" s="1287"/>
      <c r="BV4" s="1287"/>
      <c r="BW4" s="1287"/>
      <c r="BX4" s="1287"/>
      <c r="BY4" s="1287"/>
      <c r="BZ4" s="1287"/>
      <c r="CA4" s="1287"/>
      <c r="CB4" s="1287"/>
      <c r="CC4" s="1287"/>
      <c r="CD4" s="1287"/>
      <c r="CE4" s="1287"/>
      <c r="CF4" s="1287"/>
      <c r="CG4" s="1287"/>
      <c r="CH4" s="1287"/>
      <c r="CI4" s="1287"/>
      <c r="CJ4" s="1287"/>
      <c r="CK4" s="1287"/>
      <c r="CL4" s="1287"/>
      <c r="CM4" s="1287"/>
      <c r="CN4" s="1287"/>
      <c r="CO4" s="1287"/>
      <c r="CP4" s="1287"/>
      <c r="CQ4" s="1287"/>
      <c r="CR4" s="1287"/>
      <c r="CS4" s="1287"/>
      <c r="CT4" s="1287"/>
      <c r="CU4" s="1287"/>
      <c r="CV4" s="1287"/>
      <c r="CW4" s="1287"/>
      <c r="CX4" s="1287"/>
      <c r="CY4" s="1287"/>
      <c r="CZ4" s="1287"/>
      <c r="DA4" s="1287"/>
      <c r="DB4" s="1287"/>
      <c r="DC4" s="1287"/>
      <c r="DD4" s="1287"/>
      <c r="DE4" s="1287"/>
      <c r="DF4" s="280"/>
      <c r="DG4" s="280"/>
      <c r="DH4" s="280"/>
      <c r="DI4" s="280"/>
      <c r="DJ4" s="280"/>
      <c r="DK4" s="280"/>
      <c r="DL4" s="280"/>
      <c r="DM4" s="280"/>
      <c r="DN4" s="280"/>
      <c r="DO4" s="280"/>
      <c r="DP4" s="280"/>
      <c r="DQ4" s="280"/>
      <c r="DR4" s="280"/>
      <c r="DS4" s="280"/>
      <c r="DT4" s="280"/>
      <c r="DU4" s="280"/>
      <c r="DV4" s="280"/>
      <c r="DW4" s="280"/>
    </row>
    <row r="5" spans="1:143" s="279" customFormat="1" ht="13" x14ac:dyDescent="0.2">
      <c r="A5" s="1287"/>
      <c r="B5" s="1287"/>
      <c r="C5" s="1287"/>
      <c r="D5" s="1287"/>
      <c r="E5" s="1287"/>
      <c r="F5" s="1287"/>
      <c r="G5" s="1287"/>
      <c r="H5" s="1287"/>
      <c r="I5" s="1287"/>
      <c r="J5" s="1287"/>
      <c r="K5" s="1287"/>
      <c r="L5" s="1287"/>
      <c r="M5" s="1287"/>
      <c r="N5" s="1287"/>
      <c r="O5" s="1287"/>
      <c r="P5" s="1287"/>
      <c r="Q5" s="1287"/>
      <c r="R5" s="1287"/>
      <c r="S5" s="1287"/>
      <c r="T5" s="1287"/>
      <c r="U5" s="1287"/>
      <c r="V5" s="1287"/>
      <c r="W5" s="1287"/>
      <c r="X5" s="1287"/>
      <c r="Y5" s="1287"/>
      <c r="Z5" s="1287"/>
      <c r="AA5" s="1287"/>
      <c r="AB5" s="1287"/>
      <c r="AC5" s="1287"/>
      <c r="AD5" s="1287"/>
      <c r="AE5" s="1287"/>
      <c r="AF5" s="1287"/>
      <c r="AG5" s="1287"/>
      <c r="AH5" s="1287"/>
      <c r="AI5" s="1287"/>
      <c r="AJ5" s="1287"/>
      <c r="AK5" s="1287"/>
      <c r="AL5" s="1287"/>
      <c r="AM5" s="1287"/>
      <c r="AN5" s="1287"/>
      <c r="AO5" s="1287"/>
      <c r="AP5" s="1287"/>
      <c r="AQ5" s="1287"/>
      <c r="AR5" s="1287"/>
      <c r="AS5" s="1287"/>
      <c r="AT5" s="1287"/>
      <c r="AU5" s="1287"/>
      <c r="AV5" s="1287"/>
      <c r="AW5" s="1287"/>
      <c r="AX5" s="1287"/>
      <c r="AY5" s="1287"/>
      <c r="AZ5" s="1287"/>
      <c r="BA5" s="1287"/>
      <c r="BB5" s="1287"/>
      <c r="BC5" s="1287"/>
      <c r="BD5" s="1287"/>
      <c r="BE5" s="1287"/>
      <c r="BF5" s="1287"/>
      <c r="BG5" s="1287"/>
      <c r="BH5" s="1287"/>
      <c r="BI5" s="1287"/>
      <c r="BJ5" s="1287"/>
      <c r="BK5" s="1287"/>
      <c r="BL5" s="1287"/>
      <c r="BM5" s="1287"/>
      <c r="BN5" s="1287"/>
      <c r="BO5" s="1287"/>
      <c r="BP5" s="1287"/>
      <c r="BQ5" s="1287"/>
      <c r="BR5" s="1287"/>
      <c r="BS5" s="1287"/>
      <c r="BT5" s="1287"/>
      <c r="BU5" s="1287"/>
      <c r="BV5" s="1287"/>
      <c r="BW5" s="1287"/>
      <c r="BX5" s="1287"/>
      <c r="BY5" s="1287"/>
      <c r="BZ5" s="1287"/>
      <c r="CA5" s="1287"/>
      <c r="CB5" s="1287"/>
      <c r="CC5" s="1287"/>
      <c r="CD5" s="1287"/>
      <c r="CE5" s="1287"/>
      <c r="CF5" s="1287"/>
      <c r="CG5" s="1287"/>
      <c r="CH5" s="1287"/>
      <c r="CI5" s="1287"/>
      <c r="CJ5" s="1287"/>
      <c r="CK5" s="1287"/>
      <c r="CL5" s="1287"/>
      <c r="CM5" s="1287"/>
      <c r="CN5" s="1287"/>
      <c r="CO5" s="1287"/>
      <c r="CP5" s="1287"/>
      <c r="CQ5" s="1287"/>
      <c r="CR5" s="1287"/>
      <c r="CS5" s="1287"/>
      <c r="CT5" s="1287"/>
      <c r="CU5" s="1287"/>
      <c r="CV5" s="1287"/>
      <c r="CW5" s="1287"/>
      <c r="CX5" s="1287"/>
      <c r="CY5" s="1287"/>
      <c r="CZ5" s="1287"/>
      <c r="DA5" s="1287"/>
      <c r="DB5" s="1287"/>
      <c r="DC5" s="1287"/>
      <c r="DD5" s="1287"/>
      <c r="DE5" s="1287"/>
      <c r="DF5" s="280"/>
      <c r="DG5" s="280"/>
      <c r="DH5" s="280"/>
      <c r="DI5" s="280"/>
      <c r="DJ5" s="280"/>
      <c r="DK5" s="280"/>
      <c r="DL5" s="280"/>
      <c r="DM5" s="280"/>
      <c r="DN5" s="280"/>
      <c r="DO5" s="280"/>
      <c r="DP5" s="280"/>
      <c r="DQ5" s="280"/>
      <c r="DR5" s="280"/>
      <c r="DS5" s="280"/>
      <c r="DT5" s="280"/>
      <c r="DU5" s="280"/>
      <c r="DV5" s="280"/>
      <c r="DW5" s="280"/>
    </row>
    <row r="6" spans="1:143" s="279" customFormat="1" ht="13" x14ac:dyDescent="0.2">
      <c r="A6" s="1287"/>
      <c r="B6" s="1287"/>
      <c r="C6" s="1287"/>
      <c r="D6" s="1287"/>
      <c r="E6" s="1287"/>
      <c r="F6" s="1287"/>
      <c r="G6" s="1287"/>
      <c r="H6" s="1287"/>
      <c r="I6" s="1287"/>
      <c r="J6" s="1287"/>
      <c r="K6" s="1287"/>
      <c r="L6" s="1287"/>
      <c r="M6" s="1287"/>
      <c r="N6" s="1287"/>
      <c r="O6" s="1287"/>
      <c r="P6" s="1287"/>
      <c r="Q6" s="1287"/>
      <c r="R6" s="1287"/>
      <c r="S6" s="1287"/>
      <c r="T6" s="1287"/>
      <c r="U6" s="1287"/>
      <c r="V6" s="1287"/>
      <c r="W6" s="1287"/>
      <c r="X6" s="1287"/>
      <c r="Y6" s="1287"/>
      <c r="Z6" s="1287"/>
      <c r="AA6" s="1287"/>
      <c r="AB6" s="1287"/>
      <c r="AC6" s="1287"/>
      <c r="AD6" s="1287"/>
      <c r="AE6" s="1287"/>
      <c r="AF6" s="1287"/>
      <c r="AG6" s="1287"/>
      <c r="AH6" s="1287"/>
      <c r="AI6" s="1287"/>
      <c r="AJ6" s="1287"/>
      <c r="AK6" s="1287"/>
      <c r="AL6" s="1287"/>
      <c r="AM6" s="1287"/>
      <c r="AN6" s="1287"/>
      <c r="AO6" s="1287"/>
      <c r="AP6" s="1287"/>
      <c r="AQ6" s="1287"/>
      <c r="AR6" s="1287"/>
      <c r="AS6" s="1287"/>
      <c r="AT6" s="1287"/>
      <c r="AU6" s="1287"/>
      <c r="AV6" s="1287"/>
      <c r="AW6" s="1287"/>
      <c r="AX6" s="1287"/>
      <c r="AY6" s="1287"/>
      <c r="AZ6" s="1287"/>
      <c r="BA6" s="1287"/>
      <c r="BB6" s="1287"/>
      <c r="BC6" s="1287"/>
      <c r="BD6" s="1287"/>
      <c r="BE6" s="1287"/>
      <c r="BF6" s="1287"/>
      <c r="BG6" s="1287"/>
      <c r="BH6" s="1287"/>
      <c r="BI6" s="1287"/>
      <c r="BJ6" s="1287"/>
      <c r="BK6" s="1287"/>
      <c r="BL6" s="1287"/>
      <c r="BM6" s="1287"/>
      <c r="BN6" s="1287"/>
      <c r="BO6" s="1287"/>
      <c r="BP6" s="1287"/>
      <c r="BQ6" s="1287"/>
      <c r="BR6" s="1287"/>
      <c r="BS6" s="1287"/>
      <c r="BT6" s="1287"/>
      <c r="BU6" s="1287"/>
      <c r="BV6" s="1287"/>
      <c r="BW6" s="1287"/>
      <c r="BX6" s="1287"/>
      <c r="BY6" s="1287"/>
      <c r="BZ6" s="1287"/>
      <c r="CA6" s="1287"/>
      <c r="CB6" s="1287"/>
      <c r="CC6" s="1287"/>
      <c r="CD6" s="1287"/>
      <c r="CE6" s="1287"/>
      <c r="CF6" s="1287"/>
      <c r="CG6" s="1287"/>
      <c r="CH6" s="1287"/>
      <c r="CI6" s="1287"/>
      <c r="CJ6" s="1287"/>
      <c r="CK6" s="1287"/>
      <c r="CL6" s="1287"/>
      <c r="CM6" s="1287"/>
      <c r="CN6" s="1287"/>
      <c r="CO6" s="1287"/>
      <c r="CP6" s="1287"/>
      <c r="CQ6" s="1287"/>
      <c r="CR6" s="1287"/>
      <c r="CS6" s="1287"/>
      <c r="CT6" s="1287"/>
      <c r="CU6" s="1287"/>
      <c r="CV6" s="1287"/>
      <c r="CW6" s="1287"/>
      <c r="CX6" s="1287"/>
      <c r="CY6" s="1287"/>
      <c r="CZ6" s="1287"/>
      <c r="DA6" s="1287"/>
      <c r="DB6" s="1287"/>
      <c r="DC6" s="1287"/>
      <c r="DD6" s="1287"/>
      <c r="DE6" s="1287"/>
      <c r="DF6" s="280"/>
      <c r="DG6" s="280"/>
      <c r="DH6" s="280"/>
      <c r="DI6" s="280"/>
      <c r="DJ6" s="280"/>
      <c r="DK6" s="280"/>
      <c r="DL6" s="280"/>
      <c r="DM6" s="280"/>
      <c r="DN6" s="280"/>
      <c r="DO6" s="280"/>
      <c r="DP6" s="280"/>
      <c r="DQ6" s="280"/>
      <c r="DR6" s="280"/>
      <c r="DS6" s="280"/>
      <c r="DT6" s="280"/>
      <c r="DU6" s="280"/>
      <c r="DV6" s="280"/>
      <c r="DW6" s="280"/>
    </row>
    <row r="7" spans="1:143" s="279" customFormat="1" ht="13" x14ac:dyDescent="0.2">
      <c r="A7" s="1287"/>
      <c r="B7" s="1287"/>
      <c r="C7" s="1287"/>
      <c r="D7" s="1287"/>
      <c r="E7" s="1287"/>
      <c r="F7" s="1287"/>
      <c r="G7" s="1287"/>
      <c r="H7" s="1287"/>
      <c r="I7" s="1287"/>
      <c r="J7" s="1287"/>
      <c r="K7" s="1287"/>
      <c r="L7" s="1287"/>
      <c r="M7" s="1287"/>
      <c r="N7" s="1287"/>
      <c r="O7" s="1287"/>
      <c r="P7" s="1287"/>
      <c r="Q7" s="1287"/>
      <c r="R7" s="1287"/>
      <c r="S7" s="1287"/>
      <c r="T7" s="1287"/>
      <c r="U7" s="1287"/>
      <c r="V7" s="1287"/>
      <c r="W7" s="1287"/>
      <c r="X7" s="1287"/>
      <c r="Y7" s="1287"/>
      <c r="Z7" s="1287"/>
      <c r="AA7" s="1287"/>
      <c r="AB7" s="1287"/>
      <c r="AC7" s="1287"/>
      <c r="AD7" s="1287"/>
      <c r="AE7" s="1287"/>
      <c r="AF7" s="1287"/>
      <c r="AG7" s="1287"/>
      <c r="AH7" s="1287"/>
      <c r="AI7" s="1287"/>
      <c r="AJ7" s="1287"/>
      <c r="AK7" s="1287"/>
      <c r="AL7" s="1287"/>
      <c r="AM7" s="1287"/>
      <c r="AN7" s="1287"/>
      <c r="AO7" s="1287"/>
      <c r="AP7" s="1287"/>
      <c r="AQ7" s="1287"/>
      <c r="AR7" s="1287"/>
      <c r="AS7" s="1287"/>
      <c r="AT7" s="1287"/>
      <c r="AU7" s="1287"/>
      <c r="AV7" s="1287"/>
      <c r="AW7" s="1287"/>
      <c r="AX7" s="1287"/>
      <c r="AY7" s="1287"/>
      <c r="AZ7" s="1287"/>
      <c r="BA7" s="1287"/>
      <c r="BB7" s="1287"/>
      <c r="BC7" s="1287"/>
      <c r="BD7" s="1287"/>
      <c r="BE7" s="1287"/>
      <c r="BF7" s="1287"/>
      <c r="BG7" s="1287"/>
      <c r="BH7" s="1287"/>
      <c r="BI7" s="1287"/>
      <c r="BJ7" s="1287"/>
      <c r="BK7" s="1287"/>
      <c r="BL7" s="1287"/>
      <c r="BM7" s="1287"/>
      <c r="BN7" s="1287"/>
      <c r="BO7" s="1287"/>
      <c r="BP7" s="1287"/>
      <c r="BQ7" s="1287"/>
      <c r="BR7" s="1287"/>
      <c r="BS7" s="1287"/>
      <c r="BT7" s="1287"/>
      <c r="BU7" s="1287"/>
      <c r="BV7" s="1287"/>
      <c r="BW7" s="1287"/>
      <c r="BX7" s="1287"/>
      <c r="BY7" s="1287"/>
      <c r="BZ7" s="1287"/>
      <c r="CA7" s="1287"/>
      <c r="CB7" s="1287"/>
      <c r="CC7" s="1287"/>
      <c r="CD7" s="1287"/>
      <c r="CE7" s="1287"/>
      <c r="CF7" s="1287"/>
      <c r="CG7" s="1287"/>
      <c r="CH7" s="1287"/>
      <c r="CI7" s="1287"/>
      <c r="CJ7" s="1287"/>
      <c r="CK7" s="1287"/>
      <c r="CL7" s="1287"/>
      <c r="CM7" s="1287"/>
      <c r="CN7" s="1287"/>
      <c r="CO7" s="1287"/>
      <c r="CP7" s="1287"/>
      <c r="CQ7" s="1287"/>
      <c r="CR7" s="1287"/>
      <c r="CS7" s="1287"/>
      <c r="CT7" s="1287"/>
      <c r="CU7" s="1287"/>
      <c r="CV7" s="1287"/>
      <c r="CW7" s="1287"/>
      <c r="CX7" s="1287"/>
      <c r="CY7" s="1287"/>
      <c r="CZ7" s="1287"/>
      <c r="DA7" s="1287"/>
      <c r="DB7" s="1287"/>
      <c r="DC7" s="1287"/>
      <c r="DD7" s="1287"/>
      <c r="DE7" s="1287"/>
      <c r="DF7" s="280"/>
      <c r="DG7" s="280"/>
      <c r="DH7" s="280"/>
      <c r="DI7" s="280"/>
      <c r="DJ7" s="280"/>
      <c r="DK7" s="280"/>
      <c r="DL7" s="280"/>
      <c r="DM7" s="280"/>
      <c r="DN7" s="280"/>
      <c r="DO7" s="280"/>
      <c r="DP7" s="280"/>
      <c r="DQ7" s="280"/>
      <c r="DR7" s="280"/>
      <c r="DS7" s="280"/>
      <c r="DT7" s="280"/>
      <c r="DU7" s="280"/>
      <c r="DV7" s="280"/>
      <c r="DW7" s="280"/>
    </row>
    <row r="8" spans="1:143" s="279" customFormat="1" ht="13" x14ac:dyDescent="0.2">
      <c r="A8" s="1287"/>
      <c r="B8" s="1287"/>
      <c r="C8" s="1287"/>
      <c r="D8" s="1287"/>
      <c r="E8" s="1287"/>
      <c r="F8" s="1287"/>
      <c r="G8" s="1287"/>
      <c r="H8" s="1287"/>
      <c r="I8" s="1287"/>
      <c r="J8" s="1287"/>
      <c r="K8" s="1287"/>
      <c r="L8" s="1287"/>
      <c r="M8" s="1287"/>
      <c r="N8" s="1287"/>
      <c r="O8" s="1287"/>
      <c r="P8" s="1287"/>
      <c r="Q8" s="1287"/>
      <c r="R8" s="1287"/>
      <c r="S8" s="1287"/>
      <c r="T8" s="1287"/>
      <c r="U8" s="1287"/>
      <c r="V8" s="1287"/>
      <c r="W8" s="1287"/>
      <c r="X8" s="1287"/>
      <c r="Y8" s="1287"/>
      <c r="Z8" s="1287"/>
      <c r="AA8" s="1287"/>
      <c r="AB8" s="1287"/>
      <c r="AC8" s="1287"/>
      <c r="AD8" s="1287"/>
      <c r="AE8" s="1287"/>
      <c r="AF8" s="1287"/>
      <c r="AG8" s="1287"/>
      <c r="AH8" s="1287"/>
      <c r="AI8" s="1287"/>
      <c r="AJ8" s="1287"/>
      <c r="AK8" s="1287"/>
      <c r="AL8" s="1287"/>
      <c r="AM8" s="1287"/>
      <c r="AN8" s="1287"/>
      <c r="AO8" s="1287"/>
      <c r="AP8" s="1287"/>
      <c r="AQ8" s="1287"/>
      <c r="AR8" s="1287"/>
      <c r="AS8" s="1287"/>
      <c r="AT8" s="1287"/>
      <c r="AU8" s="1287"/>
      <c r="AV8" s="1287"/>
      <c r="AW8" s="1287"/>
      <c r="AX8" s="1287"/>
      <c r="AY8" s="1287"/>
      <c r="AZ8" s="1287"/>
      <c r="BA8" s="1287"/>
      <c r="BB8" s="1287"/>
      <c r="BC8" s="1287"/>
      <c r="BD8" s="1287"/>
      <c r="BE8" s="1287"/>
      <c r="BF8" s="1287"/>
      <c r="BG8" s="1287"/>
      <c r="BH8" s="1287"/>
      <c r="BI8" s="1287"/>
      <c r="BJ8" s="1287"/>
      <c r="BK8" s="1287"/>
      <c r="BL8" s="1287"/>
      <c r="BM8" s="1287"/>
      <c r="BN8" s="1287"/>
      <c r="BO8" s="1287"/>
      <c r="BP8" s="1287"/>
      <c r="BQ8" s="1287"/>
      <c r="BR8" s="1287"/>
      <c r="BS8" s="1287"/>
      <c r="BT8" s="1287"/>
      <c r="BU8" s="1287"/>
      <c r="BV8" s="1287"/>
      <c r="BW8" s="1287"/>
      <c r="BX8" s="1287"/>
      <c r="BY8" s="1287"/>
      <c r="BZ8" s="1287"/>
      <c r="CA8" s="1287"/>
      <c r="CB8" s="1287"/>
      <c r="CC8" s="1287"/>
      <c r="CD8" s="1287"/>
      <c r="CE8" s="1287"/>
      <c r="CF8" s="1287"/>
      <c r="CG8" s="1287"/>
      <c r="CH8" s="1287"/>
      <c r="CI8" s="1287"/>
      <c r="CJ8" s="1287"/>
      <c r="CK8" s="1287"/>
      <c r="CL8" s="1287"/>
      <c r="CM8" s="1287"/>
      <c r="CN8" s="1287"/>
      <c r="CO8" s="1287"/>
      <c r="CP8" s="1287"/>
      <c r="CQ8" s="1287"/>
      <c r="CR8" s="1287"/>
      <c r="CS8" s="1287"/>
      <c r="CT8" s="1287"/>
      <c r="CU8" s="1287"/>
      <c r="CV8" s="1287"/>
      <c r="CW8" s="1287"/>
      <c r="CX8" s="1287"/>
      <c r="CY8" s="1287"/>
      <c r="CZ8" s="1287"/>
      <c r="DA8" s="1287"/>
      <c r="DB8" s="1287"/>
      <c r="DC8" s="1287"/>
      <c r="DD8" s="1287"/>
      <c r="DE8" s="1287"/>
      <c r="DF8" s="280"/>
      <c r="DG8" s="280"/>
      <c r="DH8" s="280"/>
      <c r="DI8" s="280"/>
      <c r="DJ8" s="280"/>
      <c r="DK8" s="280"/>
      <c r="DL8" s="280"/>
      <c r="DM8" s="280"/>
      <c r="DN8" s="280"/>
      <c r="DO8" s="280"/>
      <c r="DP8" s="280"/>
      <c r="DQ8" s="280"/>
      <c r="DR8" s="280"/>
      <c r="DS8" s="280"/>
      <c r="DT8" s="280"/>
      <c r="DU8" s="280"/>
      <c r="DV8" s="280"/>
      <c r="DW8" s="280"/>
    </row>
    <row r="9" spans="1:143" s="279" customFormat="1" ht="13" x14ac:dyDescent="0.2">
      <c r="A9" s="1287"/>
      <c r="B9" s="1287"/>
      <c r="C9" s="1287"/>
      <c r="D9" s="1287"/>
      <c r="E9" s="1287"/>
      <c r="F9" s="1287"/>
      <c r="G9" s="1287"/>
      <c r="H9" s="1287"/>
      <c r="I9" s="1287"/>
      <c r="J9" s="1287"/>
      <c r="K9" s="1287"/>
      <c r="L9" s="1287"/>
      <c r="M9" s="1287"/>
      <c r="N9" s="1287"/>
      <c r="O9" s="1287"/>
      <c r="P9" s="1287"/>
      <c r="Q9" s="1287"/>
      <c r="R9" s="1287"/>
      <c r="S9" s="1287"/>
      <c r="T9" s="1287"/>
      <c r="U9" s="1287"/>
      <c r="V9" s="1287"/>
      <c r="W9" s="1287"/>
      <c r="X9" s="1287"/>
      <c r="Y9" s="1287"/>
      <c r="Z9" s="1287"/>
      <c r="AA9" s="1287"/>
      <c r="AB9" s="1287"/>
      <c r="AC9" s="1287"/>
      <c r="AD9" s="1287"/>
      <c r="AE9" s="1287"/>
      <c r="AF9" s="1287"/>
      <c r="AG9" s="1287"/>
      <c r="AH9" s="1287"/>
      <c r="AI9" s="1287"/>
      <c r="AJ9" s="1287"/>
      <c r="AK9" s="1287"/>
      <c r="AL9" s="1287"/>
      <c r="AM9" s="1287"/>
      <c r="AN9" s="1287"/>
      <c r="AO9" s="1287"/>
      <c r="AP9" s="1287"/>
      <c r="AQ9" s="1287"/>
      <c r="AR9" s="1287"/>
      <c r="AS9" s="1287"/>
      <c r="AT9" s="1287"/>
      <c r="AU9" s="1287"/>
      <c r="AV9" s="1287"/>
      <c r="AW9" s="1287"/>
      <c r="AX9" s="1287"/>
      <c r="AY9" s="1287"/>
      <c r="AZ9" s="1287"/>
      <c r="BA9" s="1287"/>
      <c r="BB9" s="1287"/>
      <c r="BC9" s="1287"/>
      <c r="BD9" s="1287"/>
      <c r="BE9" s="1287"/>
      <c r="BF9" s="1287"/>
      <c r="BG9" s="1287"/>
      <c r="BH9" s="1287"/>
      <c r="BI9" s="1287"/>
      <c r="BJ9" s="1287"/>
      <c r="BK9" s="1287"/>
      <c r="BL9" s="1287"/>
      <c r="BM9" s="1287"/>
      <c r="BN9" s="1287"/>
      <c r="BO9" s="1287"/>
      <c r="BP9" s="1287"/>
      <c r="BQ9" s="1287"/>
      <c r="BR9" s="1287"/>
      <c r="BS9" s="1287"/>
      <c r="BT9" s="1287"/>
      <c r="BU9" s="1287"/>
      <c r="BV9" s="1287"/>
      <c r="BW9" s="1287"/>
      <c r="BX9" s="1287"/>
      <c r="BY9" s="1287"/>
      <c r="BZ9" s="1287"/>
      <c r="CA9" s="1287"/>
      <c r="CB9" s="1287"/>
      <c r="CC9" s="1287"/>
      <c r="CD9" s="1287"/>
      <c r="CE9" s="1287"/>
      <c r="CF9" s="1287"/>
      <c r="CG9" s="1287"/>
      <c r="CH9" s="1287"/>
      <c r="CI9" s="1287"/>
      <c r="CJ9" s="1287"/>
      <c r="CK9" s="1287"/>
      <c r="CL9" s="1287"/>
      <c r="CM9" s="1287"/>
      <c r="CN9" s="1287"/>
      <c r="CO9" s="1287"/>
      <c r="CP9" s="1287"/>
      <c r="CQ9" s="1287"/>
      <c r="CR9" s="1287"/>
      <c r="CS9" s="1287"/>
      <c r="CT9" s="1287"/>
      <c r="CU9" s="1287"/>
      <c r="CV9" s="1287"/>
      <c r="CW9" s="1287"/>
      <c r="CX9" s="1287"/>
      <c r="CY9" s="1287"/>
      <c r="CZ9" s="1287"/>
      <c r="DA9" s="1287"/>
      <c r="DB9" s="1287"/>
      <c r="DC9" s="1287"/>
      <c r="DD9" s="1287"/>
      <c r="DE9" s="1287"/>
      <c r="DF9" s="280"/>
      <c r="DG9" s="280"/>
      <c r="DH9" s="280"/>
      <c r="DI9" s="280"/>
      <c r="DJ9" s="280"/>
      <c r="DK9" s="280"/>
      <c r="DL9" s="280"/>
      <c r="DM9" s="280"/>
      <c r="DN9" s="280"/>
      <c r="DO9" s="280"/>
      <c r="DP9" s="280"/>
      <c r="DQ9" s="280"/>
      <c r="DR9" s="280"/>
      <c r="DS9" s="280"/>
      <c r="DT9" s="280"/>
      <c r="DU9" s="280"/>
      <c r="DV9" s="280"/>
      <c r="DW9" s="280"/>
    </row>
    <row r="10" spans="1:143" s="279" customFormat="1" ht="13" x14ac:dyDescent="0.2">
      <c r="A10" s="1287"/>
      <c r="B10" s="1287"/>
      <c r="C10" s="1287"/>
      <c r="D10" s="1287"/>
      <c r="E10" s="1287"/>
      <c r="F10" s="1287"/>
      <c r="G10" s="1287"/>
      <c r="H10" s="1287"/>
      <c r="I10" s="1287"/>
      <c r="J10" s="1287"/>
      <c r="K10" s="1287"/>
      <c r="L10" s="1287"/>
      <c r="M10" s="1287"/>
      <c r="N10" s="1287"/>
      <c r="O10" s="1287"/>
      <c r="P10" s="1287"/>
      <c r="Q10" s="1287"/>
      <c r="R10" s="1287"/>
      <c r="S10" s="1287"/>
      <c r="T10" s="1287"/>
      <c r="U10" s="1287"/>
      <c r="V10" s="1287"/>
      <c r="W10" s="1287"/>
      <c r="X10" s="1287"/>
      <c r="Y10" s="1287"/>
      <c r="Z10" s="1287"/>
      <c r="AA10" s="1287"/>
      <c r="AB10" s="1287"/>
      <c r="AC10" s="1287"/>
      <c r="AD10" s="1287"/>
      <c r="AE10" s="1287"/>
      <c r="AF10" s="1287"/>
      <c r="AG10" s="1287"/>
      <c r="AH10" s="1287"/>
      <c r="AI10" s="1287"/>
      <c r="AJ10" s="1287"/>
      <c r="AK10" s="1287"/>
      <c r="AL10" s="1287"/>
      <c r="AM10" s="1287"/>
      <c r="AN10" s="1287"/>
      <c r="AO10" s="1287"/>
      <c r="AP10" s="1287"/>
      <c r="AQ10" s="1287"/>
      <c r="AR10" s="1287"/>
      <c r="AS10" s="1287"/>
      <c r="AT10" s="1287"/>
      <c r="AU10" s="1287"/>
      <c r="AV10" s="1287"/>
      <c r="AW10" s="1287"/>
      <c r="AX10" s="1287"/>
      <c r="AY10" s="1287"/>
      <c r="AZ10" s="1287"/>
      <c r="BA10" s="1287"/>
      <c r="BB10" s="1287"/>
      <c r="BC10" s="1287"/>
      <c r="BD10" s="1287"/>
      <c r="BE10" s="1287"/>
      <c r="BF10" s="1287"/>
      <c r="BG10" s="1287"/>
      <c r="BH10" s="1287"/>
      <c r="BI10" s="1287"/>
      <c r="BJ10" s="1287"/>
      <c r="BK10" s="1287"/>
      <c r="BL10" s="1287"/>
      <c r="BM10" s="1287"/>
      <c r="BN10" s="1287"/>
      <c r="BO10" s="1287"/>
      <c r="BP10" s="1287"/>
      <c r="BQ10" s="1287"/>
      <c r="BR10" s="1287"/>
      <c r="BS10" s="1287"/>
      <c r="BT10" s="1287"/>
      <c r="BU10" s="1287"/>
      <c r="BV10" s="1287"/>
      <c r="BW10" s="1287"/>
      <c r="BX10" s="1287"/>
      <c r="BY10" s="1287"/>
      <c r="BZ10" s="1287"/>
      <c r="CA10" s="1287"/>
      <c r="CB10" s="1287"/>
      <c r="CC10" s="1287"/>
      <c r="CD10" s="1287"/>
      <c r="CE10" s="1287"/>
      <c r="CF10" s="1287"/>
      <c r="CG10" s="1287"/>
      <c r="CH10" s="1287"/>
      <c r="CI10" s="1287"/>
      <c r="CJ10" s="1287"/>
      <c r="CK10" s="1287"/>
      <c r="CL10" s="1287"/>
      <c r="CM10" s="1287"/>
      <c r="CN10" s="1287"/>
      <c r="CO10" s="1287"/>
      <c r="CP10" s="1287"/>
      <c r="CQ10" s="1287"/>
      <c r="CR10" s="1287"/>
      <c r="CS10" s="1287"/>
      <c r="CT10" s="1287"/>
      <c r="CU10" s="1287"/>
      <c r="CV10" s="1287"/>
      <c r="CW10" s="1287"/>
      <c r="CX10" s="1287"/>
      <c r="CY10" s="1287"/>
      <c r="CZ10" s="1287"/>
      <c r="DA10" s="1287"/>
      <c r="DB10" s="1287"/>
      <c r="DC10" s="1287"/>
      <c r="DD10" s="1287"/>
      <c r="DE10" s="1287"/>
      <c r="DF10" s="280"/>
      <c r="DG10" s="280"/>
      <c r="DH10" s="280"/>
      <c r="DI10" s="280"/>
      <c r="DJ10" s="280"/>
      <c r="DK10" s="280"/>
      <c r="DL10" s="280"/>
      <c r="DM10" s="280"/>
      <c r="DN10" s="280"/>
      <c r="DO10" s="280"/>
      <c r="DP10" s="280"/>
      <c r="DQ10" s="280"/>
      <c r="DR10" s="280"/>
      <c r="DS10" s="280"/>
      <c r="DT10" s="280"/>
      <c r="DU10" s="280"/>
      <c r="DV10" s="280"/>
      <c r="DW10" s="280"/>
      <c r="EM10" s="279" t="s">
        <v>604</v>
      </c>
    </row>
    <row r="11" spans="1:143" s="279" customFormat="1" ht="13" x14ac:dyDescent="0.2">
      <c r="A11" s="1287"/>
      <c r="B11" s="1287"/>
      <c r="C11" s="1287"/>
      <c r="D11" s="1287"/>
      <c r="E11" s="1287"/>
      <c r="F11" s="1287"/>
      <c r="G11" s="1287"/>
      <c r="H11" s="1287"/>
      <c r="I11" s="1287"/>
      <c r="J11" s="1287"/>
      <c r="K11" s="1287"/>
      <c r="L11" s="1287"/>
      <c r="M11" s="1287"/>
      <c r="N11" s="1287"/>
      <c r="O11" s="1287"/>
      <c r="P11" s="1287"/>
      <c r="Q11" s="1287"/>
      <c r="R11" s="1287"/>
      <c r="S11" s="1287"/>
      <c r="T11" s="1287"/>
      <c r="U11" s="1287"/>
      <c r="V11" s="1287"/>
      <c r="W11" s="1287"/>
      <c r="X11" s="1287"/>
      <c r="Y11" s="1287"/>
      <c r="Z11" s="1287"/>
      <c r="AA11" s="1287"/>
      <c r="AB11" s="1287"/>
      <c r="AC11" s="1287"/>
      <c r="AD11" s="1287"/>
      <c r="AE11" s="1287"/>
      <c r="AF11" s="1287"/>
      <c r="AG11" s="1287"/>
      <c r="AH11" s="1287"/>
      <c r="AI11" s="1287"/>
      <c r="AJ11" s="1287"/>
      <c r="AK11" s="1287"/>
      <c r="AL11" s="1287"/>
      <c r="AM11" s="1287"/>
      <c r="AN11" s="1287"/>
      <c r="AO11" s="1287"/>
      <c r="AP11" s="1287"/>
      <c r="AQ11" s="1287"/>
      <c r="AR11" s="1287"/>
      <c r="AS11" s="1287"/>
      <c r="AT11" s="1287"/>
      <c r="AU11" s="1287"/>
      <c r="AV11" s="1287"/>
      <c r="AW11" s="1287"/>
      <c r="AX11" s="1287"/>
      <c r="AY11" s="1287"/>
      <c r="AZ11" s="1287"/>
      <c r="BA11" s="1287"/>
      <c r="BB11" s="1287"/>
      <c r="BC11" s="1287"/>
      <c r="BD11" s="1287"/>
      <c r="BE11" s="1287"/>
      <c r="BF11" s="1287"/>
      <c r="BG11" s="1287"/>
      <c r="BH11" s="1287"/>
      <c r="BI11" s="1287"/>
      <c r="BJ11" s="1287"/>
      <c r="BK11" s="1287"/>
      <c r="BL11" s="1287"/>
      <c r="BM11" s="1287"/>
      <c r="BN11" s="1287"/>
      <c r="BO11" s="1287"/>
      <c r="BP11" s="1287"/>
      <c r="BQ11" s="1287"/>
      <c r="BR11" s="1287"/>
      <c r="BS11" s="1287"/>
      <c r="BT11" s="1287"/>
      <c r="BU11" s="1287"/>
      <c r="BV11" s="1287"/>
      <c r="BW11" s="1287"/>
      <c r="BX11" s="1287"/>
      <c r="BY11" s="1287"/>
      <c r="BZ11" s="1287"/>
      <c r="CA11" s="1287"/>
      <c r="CB11" s="1287"/>
      <c r="CC11" s="1287"/>
      <c r="CD11" s="1287"/>
      <c r="CE11" s="1287"/>
      <c r="CF11" s="1287"/>
      <c r="CG11" s="1287"/>
      <c r="CH11" s="1287"/>
      <c r="CI11" s="1287"/>
      <c r="CJ11" s="1287"/>
      <c r="CK11" s="1287"/>
      <c r="CL11" s="1287"/>
      <c r="CM11" s="1287"/>
      <c r="CN11" s="1287"/>
      <c r="CO11" s="1287"/>
      <c r="CP11" s="1287"/>
      <c r="CQ11" s="1287"/>
      <c r="CR11" s="1287"/>
      <c r="CS11" s="1287"/>
      <c r="CT11" s="1287"/>
      <c r="CU11" s="1287"/>
      <c r="CV11" s="1287"/>
      <c r="CW11" s="1287"/>
      <c r="CX11" s="1287"/>
      <c r="CY11" s="1287"/>
      <c r="CZ11" s="1287"/>
      <c r="DA11" s="1287"/>
      <c r="DB11" s="1287"/>
      <c r="DC11" s="1287"/>
      <c r="DD11" s="1287"/>
      <c r="DE11" s="1287"/>
      <c r="DF11" s="280"/>
      <c r="DG11" s="280"/>
      <c r="DH11" s="280"/>
      <c r="DI11" s="280"/>
      <c r="DJ11" s="280"/>
      <c r="DK11" s="280"/>
      <c r="DL11" s="280"/>
      <c r="DM11" s="280"/>
      <c r="DN11" s="280"/>
      <c r="DO11" s="280"/>
      <c r="DP11" s="280"/>
      <c r="DQ11" s="280"/>
      <c r="DR11" s="280"/>
      <c r="DS11" s="280"/>
      <c r="DT11" s="280"/>
      <c r="DU11" s="280"/>
      <c r="DV11" s="280"/>
      <c r="DW11" s="280"/>
    </row>
    <row r="12" spans="1:143" s="279" customFormat="1" ht="13" x14ac:dyDescent="0.2">
      <c r="A12" s="1287"/>
      <c r="B12" s="1287"/>
      <c r="C12" s="1287"/>
      <c r="D12" s="1287"/>
      <c r="E12" s="1287"/>
      <c r="F12" s="1287"/>
      <c r="G12" s="1287"/>
      <c r="H12" s="1287"/>
      <c r="I12" s="1287"/>
      <c r="J12" s="1287"/>
      <c r="K12" s="1287"/>
      <c r="L12" s="1287"/>
      <c r="M12" s="1287"/>
      <c r="N12" s="1287"/>
      <c r="O12" s="1287"/>
      <c r="P12" s="1287"/>
      <c r="Q12" s="1287"/>
      <c r="R12" s="1287"/>
      <c r="S12" s="1287"/>
      <c r="T12" s="1287"/>
      <c r="U12" s="1287"/>
      <c r="V12" s="1287"/>
      <c r="W12" s="1287"/>
      <c r="X12" s="1287"/>
      <c r="Y12" s="1287"/>
      <c r="Z12" s="1287"/>
      <c r="AA12" s="1287"/>
      <c r="AB12" s="1287"/>
      <c r="AC12" s="1287"/>
      <c r="AD12" s="1287"/>
      <c r="AE12" s="1287"/>
      <c r="AF12" s="1287"/>
      <c r="AG12" s="1287"/>
      <c r="AH12" s="1287"/>
      <c r="AI12" s="1287"/>
      <c r="AJ12" s="1287"/>
      <c r="AK12" s="1287"/>
      <c r="AL12" s="1287"/>
      <c r="AM12" s="1287"/>
      <c r="AN12" s="1287"/>
      <c r="AO12" s="1287"/>
      <c r="AP12" s="1287"/>
      <c r="AQ12" s="1287"/>
      <c r="AR12" s="1287"/>
      <c r="AS12" s="1287"/>
      <c r="AT12" s="1287"/>
      <c r="AU12" s="1287"/>
      <c r="AV12" s="1287"/>
      <c r="AW12" s="1287"/>
      <c r="AX12" s="1287"/>
      <c r="AY12" s="1287"/>
      <c r="AZ12" s="1287"/>
      <c r="BA12" s="1287"/>
      <c r="BB12" s="1287"/>
      <c r="BC12" s="1287"/>
      <c r="BD12" s="1287"/>
      <c r="BE12" s="1287"/>
      <c r="BF12" s="1287"/>
      <c r="BG12" s="1287"/>
      <c r="BH12" s="1287"/>
      <c r="BI12" s="1287"/>
      <c r="BJ12" s="1287"/>
      <c r="BK12" s="1287"/>
      <c r="BL12" s="1287"/>
      <c r="BM12" s="1287"/>
      <c r="BN12" s="1287"/>
      <c r="BO12" s="1287"/>
      <c r="BP12" s="1287"/>
      <c r="BQ12" s="1287"/>
      <c r="BR12" s="1287"/>
      <c r="BS12" s="1287"/>
      <c r="BT12" s="1287"/>
      <c r="BU12" s="1287"/>
      <c r="BV12" s="1287"/>
      <c r="BW12" s="1287"/>
      <c r="BX12" s="1287"/>
      <c r="BY12" s="1287"/>
      <c r="BZ12" s="1287"/>
      <c r="CA12" s="1287"/>
      <c r="CB12" s="1287"/>
      <c r="CC12" s="1287"/>
      <c r="CD12" s="1287"/>
      <c r="CE12" s="1287"/>
      <c r="CF12" s="1287"/>
      <c r="CG12" s="1287"/>
      <c r="CH12" s="1287"/>
      <c r="CI12" s="1287"/>
      <c r="CJ12" s="1287"/>
      <c r="CK12" s="1287"/>
      <c r="CL12" s="1287"/>
      <c r="CM12" s="1287"/>
      <c r="CN12" s="1287"/>
      <c r="CO12" s="1287"/>
      <c r="CP12" s="1287"/>
      <c r="CQ12" s="1287"/>
      <c r="CR12" s="1287"/>
      <c r="CS12" s="1287"/>
      <c r="CT12" s="1287"/>
      <c r="CU12" s="1287"/>
      <c r="CV12" s="1287"/>
      <c r="CW12" s="1287"/>
      <c r="CX12" s="1287"/>
      <c r="CY12" s="1287"/>
      <c r="CZ12" s="1287"/>
      <c r="DA12" s="1287"/>
      <c r="DB12" s="1287"/>
      <c r="DC12" s="1287"/>
      <c r="DD12" s="1287"/>
      <c r="DE12" s="1287"/>
      <c r="DF12" s="280"/>
      <c r="DG12" s="280"/>
      <c r="DH12" s="280"/>
      <c r="DI12" s="280"/>
      <c r="DJ12" s="280"/>
      <c r="DK12" s="280"/>
      <c r="DL12" s="280"/>
      <c r="DM12" s="280"/>
      <c r="DN12" s="280"/>
      <c r="DO12" s="280"/>
      <c r="DP12" s="280"/>
      <c r="DQ12" s="280"/>
      <c r="DR12" s="280"/>
      <c r="DS12" s="280"/>
      <c r="DT12" s="280"/>
      <c r="DU12" s="280"/>
      <c r="DV12" s="280"/>
      <c r="DW12" s="280"/>
      <c r="EM12" s="279" t="s">
        <v>604</v>
      </c>
    </row>
    <row r="13" spans="1:143" s="279" customFormat="1" ht="13" x14ac:dyDescent="0.2">
      <c r="A13" s="1287"/>
      <c r="B13" s="1287"/>
      <c r="C13" s="1287"/>
      <c r="D13" s="1287"/>
      <c r="E13" s="1287"/>
      <c r="F13" s="1287"/>
      <c r="G13" s="1287"/>
      <c r="H13" s="1287"/>
      <c r="I13" s="1287"/>
      <c r="J13" s="1287"/>
      <c r="K13" s="1287"/>
      <c r="L13" s="1287"/>
      <c r="M13" s="1287"/>
      <c r="N13" s="1287"/>
      <c r="O13" s="1287"/>
      <c r="P13" s="1287"/>
      <c r="Q13" s="1287"/>
      <c r="R13" s="1287"/>
      <c r="S13" s="1287"/>
      <c r="T13" s="1287"/>
      <c r="U13" s="1287"/>
      <c r="V13" s="1287"/>
      <c r="W13" s="1287"/>
      <c r="X13" s="1287"/>
      <c r="Y13" s="1287"/>
      <c r="Z13" s="1287"/>
      <c r="AA13" s="1287"/>
      <c r="AB13" s="1287"/>
      <c r="AC13" s="1287"/>
      <c r="AD13" s="1287"/>
      <c r="AE13" s="1287"/>
      <c r="AF13" s="1287"/>
      <c r="AG13" s="1287"/>
      <c r="AH13" s="1287"/>
      <c r="AI13" s="1287"/>
      <c r="AJ13" s="1287"/>
      <c r="AK13" s="1287"/>
      <c r="AL13" s="1287"/>
      <c r="AM13" s="1287"/>
      <c r="AN13" s="1287"/>
      <c r="AO13" s="1287"/>
      <c r="AP13" s="1287"/>
      <c r="AQ13" s="1287"/>
      <c r="AR13" s="1287"/>
      <c r="AS13" s="1287"/>
      <c r="AT13" s="1287"/>
      <c r="AU13" s="1287"/>
      <c r="AV13" s="1287"/>
      <c r="AW13" s="1287"/>
      <c r="AX13" s="1287"/>
      <c r="AY13" s="1287"/>
      <c r="AZ13" s="1287"/>
      <c r="BA13" s="1287"/>
      <c r="BB13" s="1287"/>
      <c r="BC13" s="1287"/>
      <c r="BD13" s="1287"/>
      <c r="BE13" s="1287"/>
      <c r="BF13" s="1287"/>
      <c r="BG13" s="1287"/>
      <c r="BH13" s="1287"/>
      <c r="BI13" s="1287"/>
      <c r="BJ13" s="1287"/>
      <c r="BK13" s="1287"/>
      <c r="BL13" s="1287"/>
      <c r="BM13" s="1287"/>
      <c r="BN13" s="1287"/>
      <c r="BO13" s="1287"/>
      <c r="BP13" s="1287"/>
      <c r="BQ13" s="1287"/>
      <c r="BR13" s="1287"/>
      <c r="BS13" s="1287"/>
      <c r="BT13" s="1287"/>
      <c r="BU13" s="1287"/>
      <c r="BV13" s="1287"/>
      <c r="BW13" s="1287"/>
      <c r="BX13" s="1287"/>
      <c r="BY13" s="1287"/>
      <c r="BZ13" s="1287"/>
      <c r="CA13" s="1287"/>
      <c r="CB13" s="1287"/>
      <c r="CC13" s="1287"/>
      <c r="CD13" s="1287"/>
      <c r="CE13" s="1287"/>
      <c r="CF13" s="1287"/>
      <c r="CG13" s="1287"/>
      <c r="CH13" s="1287"/>
      <c r="CI13" s="1287"/>
      <c r="CJ13" s="1287"/>
      <c r="CK13" s="1287"/>
      <c r="CL13" s="1287"/>
      <c r="CM13" s="1287"/>
      <c r="CN13" s="1287"/>
      <c r="CO13" s="1287"/>
      <c r="CP13" s="1287"/>
      <c r="CQ13" s="1287"/>
      <c r="CR13" s="1287"/>
      <c r="CS13" s="1287"/>
      <c r="CT13" s="1287"/>
      <c r="CU13" s="1287"/>
      <c r="CV13" s="1287"/>
      <c r="CW13" s="1287"/>
      <c r="CX13" s="1287"/>
      <c r="CY13" s="1287"/>
      <c r="CZ13" s="1287"/>
      <c r="DA13" s="1287"/>
      <c r="DB13" s="1287"/>
      <c r="DC13" s="1287"/>
      <c r="DD13" s="1287"/>
      <c r="DE13" s="1287"/>
      <c r="DF13" s="280"/>
      <c r="DG13" s="280"/>
      <c r="DH13" s="280"/>
      <c r="DI13" s="280"/>
      <c r="DJ13" s="280"/>
      <c r="DK13" s="280"/>
      <c r="DL13" s="280"/>
      <c r="DM13" s="280"/>
      <c r="DN13" s="280"/>
      <c r="DO13" s="280"/>
      <c r="DP13" s="280"/>
      <c r="DQ13" s="280"/>
      <c r="DR13" s="280"/>
      <c r="DS13" s="280"/>
      <c r="DT13" s="280"/>
      <c r="DU13" s="280"/>
      <c r="DV13" s="280"/>
      <c r="DW13" s="280"/>
    </row>
    <row r="14" spans="1:143" s="279" customFormat="1" ht="13" x14ac:dyDescent="0.2">
      <c r="A14" s="1287"/>
      <c r="B14" s="1287"/>
      <c r="C14" s="1287"/>
      <c r="D14" s="1287"/>
      <c r="E14" s="1287"/>
      <c r="F14" s="1287"/>
      <c r="G14" s="1287"/>
      <c r="H14" s="1287"/>
      <c r="I14" s="1287"/>
      <c r="J14" s="1287"/>
      <c r="K14" s="1287"/>
      <c r="L14" s="1287"/>
      <c r="M14" s="1287"/>
      <c r="N14" s="1287"/>
      <c r="O14" s="1287"/>
      <c r="P14" s="1287"/>
      <c r="Q14" s="1287"/>
      <c r="R14" s="1287"/>
      <c r="S14" s="1287"/>
      <c r="T14" s="1287"/>
      <c r="U14" s="1287"/>
      <c r="V14" s="1287"/>
      <c r="W14" s="1287"/>
      <c r="X14" s="1287"/>
      <c r="Y14" s="1287"/>
      <c r="Z14" s="1287"/>
      <c r="AA14" s="1287"/>
      <c r="AB14" s="1287"/>
      <c r="AC14" s="1287"/>
      <c r="AD14" s="1287"/>
      <c r="AE14" s="1287"/>
      <c r="AF14" s="1287"/>
      <c r="AG14" s="1287"/>
      <c r="AH14" s="1287"/>
      <c r="AI14" s="1287"/>
      <c r="AJ14" s="1287"/>
      <c r="AK14" s="1287"/>
      <c r="AL14" s="1287"/>
      <c r="AM14" s="1287"/>
      <c r="AN14" s="1287"/>
      <c r="AO14" s="1287"/>
      <c r="AP14" s="1287"/>
      <c r="AQ14" s="1287"/>
      <c r="AR14" s="1287"/>
      <c r="AS14" s="1287"/>
      <c r="AT14" s="1287"/>
      <c r="AU14" s="1287"/>
      <c r="AV14" s="1287"/>
      <c r="AW14" s="1287"/>
      <c r="AX14" s="1287"/>
      <c r="AY14" s="1287"/>
      <c r="AZ14" s="1287"/>
      <c r="BA14" s="1287"/>
      <c r="BB14" s="1287"/>
      <c r="BC14" s="1287"/>
      <c r="BD14" s="1287"/>
      <c r="BE14" s="1287"/>
      <c r="BF14" s="1287"/>
      <c r="BG14" s="1287"/>
      <c r="BH14" s="1287"/>
      <c r="BI14" s="1287"/>
      <c r="BJ14" s="1287"/>
      <c r="BK14" s="1287"/>
      <c r="BL14" s="1287"/>
      <c r="BM14" s="1287"/>
      <c r="BN14" s="1287"/>
      <c r="BO14" s="1287"/>
      <c r="BP14" s="1287"/>
      <c r="BQ14" s="1287"/>
      <c r="BR14" s="1287"/>
      <c r="BS14" s="1287"/>
      <c r="BT14" s="1287"/>
      <c r="BU14" s="1287"/>
      <c r="BV14" s="1287"/>
      <c r="BW14" s="1287"/>
      <c r="BX14" s="1287"/>
      <c r="BY14" s="1287"/>
      <c r="BZ14" s="1287"/>
      <c r="CA14" s="1287"/>
      <c r="CB14" s="1287"/>
      <c r="CC14" s="1287"/>
      <c r="CD14" s="1287"/>
      <c r="CE14" s="1287"/>
      <c r="CF14" s="1287"/>
      <c r="CG14" s="1287"/>
      <c r="CH14" s="1287"/>
      <c r="CI14" s="1287"/>
      <c r="CJ14" s="1287"/>
      <c r="CK14" s="1287"/>
      <c r="CL14" s="1287"/>
      <c r="CM14" s="1287"/>
      <c r="CN14" s="1287"/>
      <c r="CO14" s="1287"/>
      <c r="CP14" s="1287"/>
      <c r="CQ14" s="1287"/>
      <c r="CR14" s="1287"/>
      <c r="CS14" s="1287"/>
      <c r="CT14" s="1287"/>
      <c r="CU14" s="1287"/>
      <c r="CV14" s="1287"/>
      <c r="CW14" s="1287"/>
      <c r="CX14" s="1287"/>
      <c r="CY14" s="1287"/>
      <c r="CZ14" s="1287"/>
      <c r="DA14" s="1287"/>
      <c r="DB14" s="1287"/>
      <c r="DC14" s="1287"/>
      <c r="DD14" s="1287"/>
      <c r="DE14" s="1287"/>
      <c r="DF14" s="280"/>
      <c r="DG14" s="280"/>
      <c r="DH14" s="280"/>
      <c r="DI14" s="280"/>
      <c r="DJ14" s="280"/>
      <c r="DK14" s="280"/>
      <c r="DL14" s="280"/>
      <c r="DM14" s="280"/>
      <c r="DN14" s="280"/>
      <c r="DO14" s="280"/>
      <c r="DP14" s="280"/>
      <c r="DQ14" s="280"/>
      <c r="DR14" s="280"/>
      <c r="DS14" s="280"/>
      <c r="DT14" s="280"/>
      <c r="DU14" s="280"/>
      <c r="DV14" s="280"/>
      <c r="DW14" s="280"/>
    </row>
    <row r="15" spans="1:143" s="279" customFormat="1" ht="13" x14ac:dyDescent="0.2">
      <c r="A15" s="1228"/>
      <c r="B15" s="1287"/>
      <c r="C15" s="1287"/>
      <c r="D15" s="1287"/>
      <c r="E15" s="1287"/>
      <c r="F15" s="1287"/>
      <c r="G15" s="1287"/>
      <c r="H15" s="1287"/>
      <c r="I15" s="1287"/>
      <c r="J15" s="1287"/>
      <c r="K15" s="1287"/>
      <c r="L15" s="1287"/>
      <c r="M15" s="1287"/>
      <c r="N15" s="1287"/>
      <c r="O15" s="1287"/>
      <c r="P15" s="1287"/>
      <c r="Q15" s="1287"/>
      <c r="R15" s="1287"/>
      <c r="S15" s="1287"/>
      <c r="T15" s="1287"/>
      <c r="U15" s="1287"/>
      <c r="V15" s="1287"/>
      <c r="W15" s="1287"/>
      <c r="X15" s="1287"/>
      <c r="Y15" s="1287"/>
      <c r="Z15" s="1287"/>
      <c r="AA15" s="1287"/>
      <c r="AB15" s="1287"/>
      <c r="AC15" s="1287"/>
      <c r="AD15" s="1287"/>
      <c r="AE15" s="1287"/>
      <c r="AF15" s="1287"/>
      <c r="AG15" s="1287"/>
      <c r="AH15" s="1287"/>
      <c r="AI15" s="1287"/>
      <c r="AJ15" s="1287"/>
      <c r="AK15" s="1287"/>
      <c r="AL15" s="1287"/>
      <c r="AM15" s="1287"/>
      <c r="AN15" s="1287"/>
      <c r="AO15" s="1287"/>
      <c r="AP15" s="1287"/>
      <c r="AQ15" s="1287"/>
      <c r="AR15" s="1287"/>
      <c r="AS15" s="1287"/>
      <c r="AT15" s="1287"/>
      <c r="AU15" s="1287"/>
      <c r="AV15" s="1287"/>
      <c r="AW15" s="1287"/>
      <c r="AX15" s="1287"/>
      <c r="AY15" s="1287"/>
      <c r="AZ15" s="1287"/>
      <c r="BA15" s="1287"/>
      <c r="BB15" s="1287"/>
      <c r="BC15" s="1287"/>
      <c r="BD15" s="1287"/>
      <c r="BE15" s="1287"/>
      <c r="BF15" s="1287"/>
      <c r="BG15" s="1287"/>
      <c r="BH15" s="1287"/>
      <c r="BI15" s="1287"/>
      <c r="BJ15" s="1287"/>
      <c r="BK15" s="1287"/>
      <c r="BL15" s="1287"/>
      <c r="BM15" s="1287"/>
      <c r="BN15" s="1287"/>
      <c r="BO15" s="1287"/>
      <c r="BP15" s="1287"/>
      <c r="BQ15" s="1287"/>
      <c r="BR15" s="1287"/>
      <c r="BS15" s="1287"/>
      <c r="BT15" s="1287"/>
      <c r="BU15" s="1287"/>
      <c r="BV15" s="1287"/>
      <c r="BW15" s="1287"/>
      <c r="BX15" s="1287"/>
      <c r="BY15" s="1287"/>
      <c r="BZ15" s="1287"/>
      <c r="CA15" s="1287"/>
      <c r="CB15" s="1287"/>
      <c r="CC15" s="1287"/>
      <c r="CD15" s="1287"/>
      <c r="CE15" s="1287"/>
      <c r="CF15" s="1287"/>
      <c r="CG15" s="1287"/>
      <c r="CH15" s="1287"/>
      <c r="CI15" s="1287"/>
      <c r="CJ15" s="1287"/>
      <c r="CK15" s="1287"/>
      <c r="CL15" s="1287"/>
      <c r="CM15" s="1287"/>
      <c r="CN15" s="1287"/>
      <c r="CO15" s="1287"/>
      <c r="CP15" s="1287"/>
      <c r="CQ15" s="1287"/>
      <c r="CR15" s="1287"/>
      <c r="CS15" s="1287"/>
      <c r="CT15" s="1287"/>
      <c r="CU15" s="1287"/>
      <c r="CV15" s="1287"/>
      <c r="CW15" s="1287"/>
      <c r="CX15" s="1287"/>
      <c r="CY15" s="1287"/>
      <c r="CZ15" s="1287"/>
      <c r="DA15" s="1287"/>
      <c r="DB15" s="1287"/>
      <c r="DC15" s="1287"/>
      <c r="DD15" s="1287"/>
      <c r="DE15" s="1287"/>
      <c r="DF15" s="280"/>
      <c r="DG15" s="280"/>
      <c r="DH15" s="280"/>
      <c r="DI15" s="280"/>
      <c r="DJ15" s="280"/>
      <c r="DK15" s="280"/>
      <c r="DL15" s="280"/>
      <c r="DM15" s="280"/>
      <c r="DN15" s="280"/>
      <c r="DO15" s="280"/>
      <c r="DP15" s="280"/>
      <c r="DQ15" s="280"/>
      <c r="DR15" s="280"/>
      <c r="DS15" s="280"/>
      <c r="DT15" s="280"/>
      <c r="DU15" s="280"/>
      <c r="DV15" s="280"/>
      <c r="DW15" s="280"/>
    </row>
    <row r="16" spans="1:143" s="279" customFormat="1" ht="13" x14ac:dyDescent="0.2">
      <c r="A16" s="1228"/>
      <c r="B16" s="1287"/>
      <c r="C16" s="1287"/>
      <c r="D16" s="1287"/>
      <c r="E16" s="1287"/>
      <c r="F16" s="1287"/>
      <c r="G16" s="1287"/>
      <c r="H16" s="1287"/>
      <c r="I16" s="1287"/>
      <c r="J16" s="1287"/>
      <c r="K16" s="1287"/>
      <c r="L16" s="1287"/>
      <c r="M16" s="1287"/>
      <c r="N16" s="1287"/>
      <c r="O16" s="1287"/>
      <c r="P16" s="1287"/>
      <c r="Q16" s="1287"/>
      <c r="R16" s="1287"/>
      <c r="S16" s="1287"/>
      <c r="T16" s="1287"/>
      <c r="U16" s="1287"/>
      <c r="V16" s="1287"/>
      <c r="W16" s="1287"/>
      <c r="X16" s="1287"/>
      <c r="Y16" s="1287"/>
      <c r="Z16" s="1287"/>
      <c r="AA16" s="1287"/>
      <c r="AB16" s="1287"/>
      <c r="AC16" s="1287"/>
      <c r="AD16" s="1287"/>
      <c r="AE16" s="1287"/>
      <c r="AF16" s="1287"/>
      <c r="AG16" s="1287"/>
      <c r="AH16" s="1287"/>
      <c r="AI16" s="1287"/>
      <c r="AJ16" s="1287"/>
      <c r="AK16" s="1287"/>
      <c r="AL16" s="1287"/>
      <c r="AM16" s="1287"/>
      <c r="AN16" s="1287"/>
      <c r="AO16" s="1287"/>
      <c r="AP16" s="1287"/>
      <c r="AQ16" s="1287"/>
      <c r="AR16" s="1287"/>
      <c r="AS16" s="1287"/>
      <c r="AT16" s="1287"/>
      <c r="AU16" s="1287"/>
      <c r="AV16" s="1287"/>
      <c r="AW16" s="1287"/>
      <c r="AX16" s="1287"/>
      <c r="AY16" s="1287"/>
      <c r="AZ16" s="1287"/>
      <c r="BA16" s="1287"/>
      <c r="BB16" s="1287"/>
      <c r="BC16" s="1287"/>
      <c r="BD16" s="1287"/>
      <c r="BE16" s="1287"/>
      <c r="BF16" s="1287"/>
      <c r="BG16" s="1287"/>
      <c r="BH16" s="1287"/>
      <c r="BI16" s="1287"/>
      <c r="BJ16" s="1287"/>
      <c r="BK16" s="1287"/>
      <c r="BL16" s="1287"/>
      <c r="BM16" s="1287"/>
      <c r="BN16" s="1287"/>
      <c r="BO16" s="1287"/>
      <c r="BP16" s="1287"/>
      <c r="BQ16" s="1287"/>
      <c r="BR16" s="1287"/>
      <c r="BS16" s="1287"/>
      <c r="BT16" s="1287"/>
      <c r="BU16" s="1287"/>
      <c r="BV16" s="1287"/>
      <c r="BW16" s="1287"/>
      <c r="BX16" s="1287"/>
      <c r="BY16" s="1287"/>
      <c r="BZ16" s="1287"/>
      <c r="CA16" s="1287"/>
      <c r="CB16" s="1287"/>
      <c r="CC16" s="1287"/>
      <c r="CD16" s="1287"/>
      <c r="CE16" s="1287"/>
      <c r="CF16" s="1287"/>
      <c r="CG16" s="1287"/>
      <c r="CH16" s="1287"/>
      <c r="CI16" s="1287"/>
      <c r="CJ16" s="1287"/>
      <c r="CK16" s="1287"/>
      <c r="CL16" s="1287"/>
      <c r="CM16" s="1287"/>
      <c r="CN16" s="1287"/>
      <c r="CO16" s="1287"/>
      <c r="CP16" s="1287"/>
      <c r="CQ16" s="1287"/>
      <c r="CR16" s="1287"/>
      <c r="CS16" s="1287"/>
      <c r="CT16" s="1287"/>
      <c r="CU16" s="1287"/>
      <c r="CV16" s="1287"/>
      <c r="CW16" s="1287"/>
      <c r="CX16" s="1287"/>
      <c r="CY16" s="1287"/>
      <c r="CZ16" s="1287"/>
      <c r="DA16" s="1287"/>
      <c r="DB16" s="1287"/>
      <c r="DC16" s="1287"/>
      <c r="DD16" s="1287"/>
      <c r="DE16" s="1287"/>
      <c r="DF16" s="280"/>
      <c r="DG16" s="280"/>
      <c r="DH16" s="280"/>
      <c r="DI16" s="280"/>
      <c r="DJ16" s="280"/>
      <c r="DK16" s="280"/>
      <c r="DL16" s="280"/>
      <c r="DM16" s="280"/>
      <c r="DN16" s="280"/>
      <c r="DO16" s="280"/>
      <c r="DP16" s="280"/>
      <c r="DQ16" s="280"/>
      <c r="DR16" s="280"/>
      <c r="DS16" s="280"/>
      <c r="DT16" s="280"/>
      <c r="DU16" s="280"/>
      <c r="DV16" s="280"/>
      <c r="DW16" s="280"/>
    </row>
    <row r="17" spans="1:351" s="279" customFormat="1" ht="13" x14ac:dyDescent="0.2">
      <c r="A17" s="1228"/>
      <c r="B17" s="1287"/>
      <c r="C17" s="1287"/>
      <c r="D17" s="1287"/>
      <c r="E17" s="1287"/>
      <c r="F17" s="1287"/>
      <c r="G17" s="1287"/>
      <c r="H17" s="1287"/>
      <c r="I17" s="1287"/>
      <c r="J17" s="1287"/>
      <c r="K17" s="1287"/>
      <c r="L17" s="1287"/>
      <c r="M17" s="1287"/>
      <c r="N17" s="1287"/>
      <c r="O17" s="1287"/>
      <c r="P17" s="1287"/>
      <c r="Q17" s="1287"/>
      <c r="R17" s="1287"/>
      <c r="S17" s="1287"/>
      <c r="T17" s="1287"/>
      <c r="U17" s="1287"/>
      <c r="V17" s="1287"/>
      <c r="W17" s="1287"/>
      <c r="X17" s="1287"/>
      <c r="Y17" s="1287"/>
      <c r="Z17" s="1287"/>
      <c r="AA17" s="1287"/>
      <c r="AB17" s="1287"/>
      <c r="AC17" s="1287"/>
      <c r="AD17" s="1287"/>
      <c r="AE17" s="1287"/>
      <c r="AF17" s="1287"/>
      <c r="AG17" s="1287"/>
      <c r="AH17" s="1287"/>
      <c r="AI17" s="1287"/>
      <c r="AJ17" s="1287"/>
      <c r="AK17" s="1287"/>
      <c r="AL17" s="1287"/>
      <c r="AM17" s="1287"/>
      <c r="AN17" s="1287"/>
      <c r="AO17" s="1287"/>
      <c r="AP17" s="1287"/>
      <c r="AQ17" s="1287"/>
      <c r="AR17" s="1287"/>
      <c r="AS17" s="1287"/>
      <c r="AT17" s="1287"/>
      <c r="AU17" s="1287"/>
      <c r="AV17" s="1287"/>
      <c r="AW17" s="1287"/>
      <c r="AX17" s="1287"/>
      <c r="AY17" s="1287"/>
      <c r="AZ17" s="1287"/>
      <c r="BA17" s="1287"/>
      <c r="BB17" s="1287"/>
      <c r="BC17" s="1287"/>
      <c r="BD17" s="1287"/>
      <c r="BE17" s="1287"/>
      <c r="BF17" s="1287"/>
      <c r="BG17" s="1287"/>
      <c r="BH17" s="1287"/>
      <c r="BI17" s="1287"/>
      <c r="BJ17" s="1287"/>
      <c r="BK17" s="1287"/>
      <c r="BL17" s="1287"/>
      <c r="BM17" s="1287"/>
      <c r="BN17" s="1287"/>
      <c r="BO17" s="1287"/>
      <c r="BP17" s="1287"/>
      <c r="BQ17" s="1287"/>
      <c r="BR17" s="1287"/>
      <c r="BS17" s="1287"/>
      <c r="BT17" s="1287"/>
      <c r="BU17" s="1287"/>
      <c r="BV17" s="1287"/>
      <c r="BW17" s="1287"/>
      <c r="BX17" s="1287"/>
      <c r="BY17" s="1287"/>
      <c r="BZ17" s="1287"/>
      <c r="CA17" s="1287"/>
      <c r="CB17" s="1287"/>
      <c r="CC17" s="1287"/>
      <c r="CD17" s="1287"/>
      <c r="CE17" s="1287"/>
      <c r="CF17" s="1287"/>
      <c r="CG17" s="1287"/>
      <c r="CH17" s="1287"/>
      <c r="CI17" s="1287"/>
      <c r="CJ17" s="1287"/>
      <c r="CK17" s="1287"/>
      <c r="CL17" s="1287"/>
      <c r="CM17" s="1287"/>
      <c r="CN17" s="1287"/>
      <c r="CO17" s="1287"/>
      <c r="CP17" s="1287"/>
      <c r="CQ17" s="1287"/>
      <c r="CR17" s="1287"/>
      <c r="CS17" s="1287"/>
      <c r="CT17" s="1287"/>
      <c r="CU17" s="1287"/>
      <c r="CV17" s="1287"/>
      <c r="CW17" s="1287"/>
      <c r="CX17" s="1287"/>
      <c r="CY17" s="1287"/>
      <c r="CZ17" s="1287"/>
      <c r="DA17" s="1287"/>
      <c r="DB17" s="1287"/>
      <c r="DC17" s="1287"/>
      <c r="DD17" s="1287"/>
      <c r="DE17" s="1287"/>
      <c r="DF17" s="280"/>
      <c r="DG17" s="280"/>
      <c r="DH17" s="280"/>
      <c r="DI17" s="280"/>
      <c r="DJ17" s="280"/>
      <c r="DK17" s="280"/>
      <c r="DL17" s="280"/>
      <c r="DM17" s="280"/>
      <c r="DN17" s="280"/>
      <c r="DO17" s="280"/>
      <c r="DP17" s="280"/>
      <c r="DQ17" s="280"/>
      <c r="DR17" s="280"/>
      <c r="DS17" s="280"/>
      <c r="DT17" s="280"/>
      <c r="DU17" s="280"/>
      <c r="DV17" s="280"/>
      <c r="DW17" s="280"/>
    </row>
    <row r="18" spans="1:351" s="279" customFormat="1" ht="13" x14ac:dyDescent="0.2">
      <c r="A18" s="1228"/>
      <c r="B18" s="1287"/>
      <c r="C18" s="1287"/>
      <c r="D18" s="1287"/>
      <c r="E18" s="1287"/>
      <c r="F18" s="1287"/>
      <c r="G18" s="1287"/>
      <c r="H18" s="1287"/>
      <c r="I18" s="1287"/>
      <c r="J18" s="1287"/>
      <c r="K18" s="1287"/>
      <c r="L18" s="1287"/>
      <c r="M18" s="1287"/>
      <c r="N18" s="1287"/>
      <c r="O18" s="1287"/>
      <c r="P18" s="1287"/>
      <c r="Q18" s="1287"/>
      <c r="R18" s="1287"/>
      <c r="S18" s="1287"/>
      <c r="T18" s="1287"/>
      <c r="U18" s="1287"/>
      <c r="V18" s="1287"/>
      <c r="W18" s="1287"/>
      <c r="X18" s="1287"/>
      <c r="Y18" s="1287"/>
      <c r="Z18" s="1287"/>
      <c r="AA18" s="1287"/>
      <c r="AB18" s="1287"/>
      <c r="AC18" s="1287"/>
      <c r="AD18" s="1287"/>
      <c r="AE18" s="1287"/>
      <c r="AF18" s="1287"/>
      <c r="AG18" s="1287"/>
      <c r="AH18" s="1287"/>
      <c r="AI18" s="1287"/>
      <c r="AJ18" s="1287"/>
      <c r="AK18" s="1287"/>
      <c r="AL18" s="1287"/>
      <c r="AM18" s="1287"/>
      <c r="AN18" s="1287"/>
      <c r="AO18" s="1287"/>
      <c r="AP18" s="1287"/>
      <c r="AQ18" s="1287"/>
      <c r="AR18" s="1287"/>
      <c r="AS18" s="1287"/>
      <c r="AT18" s="1287"/>
      <c r="AU18" s="1287"/>
      <c r="AV18" s="1287"/>
      <c r="AW18" s="1287"/>
      <c r="AX18" s="1287"/>
      <c r="AY18" s="1287"/>
      <c r="AZ18" s="1287"/>
      <c r="BA18" s="1287"/>
      <c r="BB18" s="1287"/>
      <c r="BC18" s="1287"/>
      <c r="BD18" s="1287"/>
      <c r="BE18" s="1287"/>
      <c r="BF18" s="1287"/>
      <c r="BG18" s="1287"/>
      <c r="BH18" s="1287"/>
      <c r="BI18" s="1287"/>
      <c r="BJ18" s="1287"/>
      <c r="BK18" s="1287"/>
      <c r="BL18" s="1287"/>
      <c r="BM18" s="1287"/>
      <c r="BN18" s="1287"/>
      <c r="BO18" s="1287"/>
      <c r="BP18" s="1287"/>
      <c r="BQ18" s="1287"/>
      <c r="BR18" s="1287"/>
      <c r="BS18" s="1287"/>
      <c r="BT18" s="1287"/>
      <c r="BU18" s="1287"/>
      <c r="BV18" s="1287"/>
      <c r="BW18" s="1287"/>
      <c r="BX18" s="1287"/>
      <c r="BY18" s="1287"/>
      <c r="BZ18" s="1287"/>
      <c r="CA18" s="1287"/>
      <c r="CB18" s="1287"/>
      <c r="CC18" s="1287"/>
      <c r="CD18" s="1287"/>
      <c r="CE18" s="1287"/>
      <c r="CF18" s="1287"/>
      <c r="CG18" s="1287"/>
      <c r="CH18" s="1287"/>
      <c r="CI18" s="1287"/>
      <c r="CJ18" s="1287"/>
      <c r="CK18" s="1287"/>
      <c r="CL18" s="1287"/>
      <c r="CM18" s="1287"/>
      <c r="CN18" s="1287"/>
      <c r="CO18" s="1287"/>
      <c r="CP18" s="1287"/>
      <c r="CQ18" s="1287"/>
      <c r="CR18" s="1287"/>
      <c r="CS18" s="1287"/>
      <c r="CT18" s="1287"/>
      <c r="CU18" s="1287"/>
      <c r="CV18" s="1287"/>
      <c r="CW18" s="1287"/>
      <c r="CX18" s="1287"/>
      <c r="CY18" s="1287"/>
      <c r="CZ18" s="1287"/>
      <c r="DA18" s="1287"/>
      <c r="DB18" s="1287"/>
      <c r="DC18" s="1287"/>
      <c r="DD18" s="1287"/>
      <c r="DE18" s="1287"/>
      <c r="DF18" s="280"/>
      <c r="DG18" s="280"/>
      <c r="DH18" s="280"/>
      <c r="DI18" s="280"/>
      <c r="DJ18" s="280"/>
      <c r="DK18" s="280"/>
      <c r="DL18" s="280"/>
      <c r="DM18" s="280"/>
      <c r="DN18" s="280"/>
      <c r="DO18" s="280"/>
      <c r="DP18" s="280"/>
      <c r="DQ18" s="280"/>
      <c r="DR18" s="280"/>
      <c r="DS18" s="280"/>
      <c r="DT18" s="280"/>
      <c r="DU18" s="280"/>
      <c r="DV18" s="280"/>
      <c r="DW18" s="280"/>
    </row>
    <row r="19" spans="1:351" ht="13" x14ac:dyDescent="0.2">
      <c r="DD19" s="1228"/>
      <c r="DE19" s="1228"/>
    </row>
    <row r="20" spans="1:351" ht="13" x14ac:dyDescent="0.2">
      <c r="DD20" s="1228"/>
      <c r="DE20" s="1228"/>
    </row>
    <row r="21" spans="1:351" ht="16.5" x14ac:dyDescent="0.2">
      <c r="B21" s="1286"/>
      <c r="C21" s="1282"/>
      <c r="D21" s="1282"/>
      <c r="E21" s="1282"/>
      <c r="F21" s="1282"/>
      <c r="G21" s="1282"/>
      <c r="H21" s="1282"/>
      <c r="I21" s="1282"/>
      <c r="J21" s="1282"/>
      <c r="K21" s="1282"/>
      <c r="L21" s="1282"/>
      <c r="M21" s="1282"/>
      <c r="N21" s="1285"/>
      <c r="O21" s="1282"/>
      <c r="P21" s="1282"/>
      <c r="Q21" s="1282"/>
      <c r="R21" s="1282"/>
      <c r="S21" s="1282"/>
      <c r="T21" s="1282"/>
      <c r="U21" s="1282"/>
      <c r="V21" s="1282"/>
      <c r="W21" s="1282"/>
      <c r="X21" s="1282"/>
      <c r="Y21" s="1282"/>
      <c r="Z21" s="1282"/>
      <c r="AA21" s="1282"/>
      <c r="AB21" s="1282"/>
      <c r="AC21" s="1282"/>
      <c r="AD21" s="1282"/>
      <c r="AE21" s="1282"/>
      <c r="AF21" s="1282"/>
      <c r="AG21" s="1282"/>
      <c r="AH21" s="1282"/>
      <c r="AI21" s="1282"/>
      <c r="AJ21" s="1282"/>
      <c r="AK21" s="1282"/>
      <c r="AL21" s="1282"/>
      <c r="AM21" s="1282"/>
      <c r="AN21" s="1282"/>
      <c r="AO21" s="1282"/>
      <c r="AP21" s="1282"/>
      <c r="AQ21" s="1282"/>
      <c r="AR21" s="1282"/>
      <c r="AS21" s="1282"/>
      <c r="AT21" s="1285"/>
      <c r="AU21" s="1282"/>
      <c r="AV21" s="1282"/>
      <c r="AW21" s="1282"/>
      <c r="AX21" s="1282"/>
      <c r="AY21" s="1282"/>
      <c r="AZ21" s="1282"/>
      <c r="BA21" s="1282"/>
      <c r="BB21" s="1282"/>
      <c r="BC21" s="1282"/>
      <c r="BD21" s="1282"/>
      <c r="BE21" s="1282"/>
      <c r="BF21" s="1285"/>
      <c r="BG21" s="1282"/>
      <c r="BH21" s="1282"/>
      <c r="BI21" s="1282"/>
      <c r="BJ21" s="1282"/>
      <c r="BK21" s="1282"/>
      <c r="BL21" s="1282"/>
      <c r="BM21" s="1282"/>
      <c r="BN21" s="1282"/>
      <c r="BO21" s="1282"/>
      <c r="BP21" s="1282"/>
      <c r="BQ21" s="1282"/>
      <c r="BR21" s="1285"/>
      <c r="BS21" s="1282"/>
      <c r="BT21" s="1282"/>
      <c r="BU21" s="1282"/>
      <c r="BV21" s="1282"/>
      <c r="BW21" s="1282"/>
      <c r="BX21" s="1282"/>
      <c r="BY21" s="1282"/>
      <c r="BZ21" s="1282"/>
      <c r="CA21" s="1282"/>
      <c r="CB21" s="1282"/>
      <c r="CC21" s="1282"/>
      <c r="CD21" s="1285"/>
      <c r="CE21" s="1282"/>
      <c r="CF21" s="1282"/>
      <c r="CG21" s="1282"/>
      <c r="CH21" s="1282"/>
      <c r="CI21" s="1282"/>
      <c r="CJ21" s="1282"/>
      <c r="CK21" s="1282"/>
      <c r="CL21" s="1282"/>
      <c r="CM21" s="1282"/>
      <c r="CN21" s="1282"/>
      <c r="CO21" s="1282"/>
      <c r="CP21" s="1285"/>
      <c r="CQ21" s="1282"/>
      <c r="CR21" s="1282"/>
      <c r="CS21" s="1282"/>
      <c r="CT21" s="1282"/>
      <c r="CU21" s="1282"/>
      <c r="CV21" s="1282"/>
      <c r="CW21" s="1282"/>
      <c r="CX21" s="1282"/>
      <c r="CY21" s="1282"/>
      <c r="CZ21" s="1282"/>
      <c r="DA21" s="1282"/>
      <c r="DB21" s="1285"/>
      <c r="DC21" s="1282"/>
      <c r="DD21" s="1281"/>
      <c r="DE21" s="1228"/>
      <c r="MM21" s="1284"/>
    </row>
    <row r="22" spans="1:351" ht="16.5" x14ac:dyDescent="0.2">
      <c r="B22" s="1229"/>
      <c r="MM22" s="1284"/>
    </row>
    <row r="23" spans="1:351" ht="13" x14ac:dyDescent="0.2">
      <c r="B23" s="1229"/>
    </row>
    <row r="24" spans="1:351" ht="13" x14ac:dyDescent="0.2">
      <c r="B24" s="1229"/>
    </row>
    <row r="25" spans="1:351" ht="13" x14ac:dyDescent="0.2">
      <c r="B25" s="1229"/>
    </row>
    <row r="26" spans="1:351" ht="13" x14ac:dyDescent="0.2">
      <c r="B26" s="1229"/>
    </row>
    <row r="27" spans="1:351" ht="13" x14ac:dyDescent="0.2">
      <c r="B27" s="1229"/>
    </row>
    <row r="28" spans="1:351" ht="13" x14ac:dyDescent="0.2">
      <c r="B28" s="1229"/>
    </row>
    <row r="29" spans="1:351" ht="13" x14ac:dyDescent="0.2">
      <c r="B29" s="1229"/>
    </row>
    <row r="30" spans="1:351" ht="13" x14ac:dyDescent="0.2">
      <c r="B30" s="1229"/>
    </row>
    <row r="31" spans="1:351" ht="13" x14ac:dyDescent="0.2">
      <c r="B31" s="1229"/>
    </row>
    <row r="32" spans="1:351" ht="13" x14ac:dyDescent="0.2">
      <c r="B32" s="1229"/>
    </row>
    <row r="33" spans="2:109" ht="13" x14ac:dyDescent="0.2">
      <c r="B33" s="1229"/>
    </row>
    <row r="34" spans="2:109" ht="13" x14ac:dyDescent="0.2">
      <c r="B34" s="1229"/>
    </row>
    <row r="35" spans="2:109" ht="13" x14ac:dyDescent="0.2">
      <c r="B35" s="1229"/>
    </row>
    <row r="36" spans="2:109" ht="13" x14ac:dyDescent="0.2">
      <c r="B36" s="1229"/>
    </row>
    <row r="37" spans="2:109" ht="13" x14ac:dyDescent="0.2">
      <c r="B37" s="1229"/>
    </row>
    <row r="38" spans="2:109" ht="13" x14ac:dyDescent="0.2">
      <c r="B38" s="1229"/>
    </row>
    <row r="39" spans="2:109" ht="13" x14ac:dyDescent="0.2">
      <c r="B39" s="1234"/>
      <c r="C39" s="1233"/>
      <c r="D39" s="1233"/>
      <c r="E39" s="1233"/>
      <c r="F39" s="1233"/>
      <c r="G39" s="1233"/>
      <c r="H39" s="1233"/>
      <c r="I39" s="1233"/>
      <c r="J39" s="1233"/>
      <c r="K39" s="1233"/>
      <c r="L39" s="1233"/>
      <c r="M39" s="1233"/>
      <c r="N39" s="1233"/>
      <c r="O39" s="1233"/>
      <c r="P39" s="1233"/>
      <c r="Q39" s="1233"/>
      <c r="R39" s="1233"/>
      <c r="S39" s="1233"/>
      <c r="T39" s="1233"/>
      <c r="U39" s="1233"/>
      <c r="V39" s="1233"/>
      <c r="W39" s="1233"/>
      <c r="X39" s="1233"/>
      <c r="Y39" s="1233"/>
      <c r="Z39" s="1233"/>
      <c r="AA39" s="1233"/>
      <c r="AB39" s="1233"/>
      <c r="AC39" s="1233"/>
      <c r="AD39" s="1233"/>
      <c r="AE39" s="1233"/>
      <c r="AF39" s="1233"/>
      <c r="AG39" s="1233"/>
      <c r="AH39" s="1233"/>
      <c r="AI39" s="1233"/>
      <c r="AJ39" s="1233"/>
      <c r="AK39" s="1233"/>
      <c r="AL39" s="1233"/>
      <c r="AM39" s="1233"/>
      <c r="AN39" s="1233"/>
      <c r="AO39" s="1233"/>
      <c r="AP39" s="1233"/>
      <c r="AQ39" s="1233"/>
      <c r="AR39" s="1233"/>
      <c r="AS39" s="1233"/>
      <c r="AT39" s="1233"/>
      <c r="AU39" s="1233"/>
      <c r="AV39" s="1233"/>
      <c r="AW39" s="1233"/>
      <c r="AX39" s="1233"/>
      <c r="AY39" s="1233"/>
      <c r="AZ39" s="1233"/>
      <c r="BA39" s="1233"/>
      <c r="BB39" s="1233"/>
      <c r="BC39" s="1233"/>
      <c r="BD39" s="1233"/>
      <c r="BE39" s="1233"/>
      <c r="BF39" s="1233"/>
      <c r="BG39" s="1233"/>
      <c r="BH39" s="1233"/>
      <c r="BI39" s="1233"/>
      <c r="BJ39" s="1233"/>
      <c r="BK39" s="1233"/>
      <c r="BL39" s="1233"/>
      <c r="BM39" s="1233"/>
      <c r="BN39" s="1233"/>
      <c r="BO39" s="1233"/>
      <c r="BP39" s="1233"/>
      <c r="BQ39" s="1233"/>
      <c r="BR39" s="1233"/>
      <c r="BS39" s="1233"/>
      <c r="BT39" s="1233"/>
      <c r="BU39" s="1233"/>
      <c r="BV39" s="1233"/>
      <c r="BW39" s="1233"/>
      <c r="BX39" s="1233"/>
      <c r="BY39" s="1233"/>
      <c r="BZ39" s="1233"/>
      <c r="CA39" s="1233"/>
      <c r="CB39" s="1233"/>
      <c r="CC39" s="1233"/>
      <c r="CD39" s="1233"/>
      <c r="CE39" s="1233"/>
      <c r="CF39" s="1233"/>
      <c r="CG39" s="1233"/>
      <c r="CH39" s="1233"/>
      <c r="CI39" s="1233"/>
      <c r="CJ39" s="1233"/>
      <c r="CK39" s="1233"/>
      <c r="CL39" s="1233"/>
      <c r="CM39" s="1233"/>
      <c r="CN39" s="1233"/>
      <c r="CO39" s="1233"/>
      <c r="CP39" s="1233"/>
      <c r="CQ39" s="1233"/>
      <c r="CR39" s="1233"/>
      <c r="CS39" s="1233"/>
      <c r="CT39" s="1233"/>
      <c r="CU39" s="1233"/>
      <c r="CV39" s="1233"/>
      <c r="CW39" s="1233"/>
      <c r="CX39" s="1233"/>
      <c r="CY39" s="1233"/>
      <c r="CZ39" s="1233"/>
      <c r="DA39" s="1233"/>
      <c r="DB39" s="1233"/>
      <c r="DC39" s="1233"/>
      <c r="DD39" s="1232"/>
    </row>
    <row r="40" spans="2:109" ht="13" x14ac:dyDescent="0.2">
      <c r="B40" s="1270"/>
      <c r="DD40" s="1270"/>
      <c r="DE40" s="1228"/>
    </row>
    <row r="41" spans="2:109" ht="16.5" x14ac:dyDescent="0.2">
      <c r="B41" s="1283" t="s">
        <v>603</v>
      </c>
      <c r="C41" s="1282"/>
      <c r="D41" s="1282"/>
      <c r="E41" s="1282"/>
      <c r="F41" s="1282"/>
      <c r="G41" s="1282"/>
      <c r="H41" s="1282"/>
      <c r="I41" s="1282"/>
      <c r="J41" s="1282"/>
      <c r="K41" s="1282"/>
      <c r="L41" s="1282"/>
      <c r="M41" s="1282"/>
      <c r="N41" s="1282"/>
      <c r="O41" s="1282"/>
      <c r="P41" s="1282"/>
      <c r="Q41" s="1282"/>
      <c r="R41" s="1282"/>
      <c r="S41" s="1282"/>
      <c r="T41" s="1282"/>
      <c r="U41" s="1282"/>
      <c r="V41" s="1282"/>
      <c r="W41" s="1282"/>
      <c r="X41" s="1282"/>
      <c r="Y41" s="1282"/>
      <c r="Z41" s="1282"/>
      <c r="AA41" s="1282"/>
      <c r="AB41" s="1282"/>
      <c r="AC41" s="1282"/>
      <c r="AD41" s="1282"/>
      <c r="AE41" s="1282"/>
      <c r="AF41" s="1282"/>
      <c r="AG41" s="1282"/>
      <c r="AH41" s="1282"/>
      <c r="AI41" s="1282"/>
      <c r="AJ41" s="1282"/>
      <c r="AK41" s="1282"/>
      <c r="AL41" s="1282"/>
      <c r="AM41" s="1282"/>
      <c r="AN41" s="1282"/>
      <c r="AO41" s="1282"/>
      <c r="AP41" s="1282"/>
      <c r="AQ41" s="1282"/>
      <c r="AR41" s="1282"/>
      <c r="AS41" s="1282"/>
      <c r="AT41" s="1282"/>
      <c r="AU41" s="1282"/>
      <c r="AV41" s="1282"/>
      <c r="AW41" s="1282"/>
      <c r="AX41" s="1282"/>
      <c r="AY41" s="1282"/>
      <c r="AZ41" s="1282"/>
      <c r="BA41" s="1282"/>
      <c r="BB41" s="1282"/>
      <c r="BC41" s="1282"/>
      <c r="BD41" s="1282"/>
      <c r="BE41" s="1282"/>
      <c r="BF41" s="1282"/>
      <c r="BG41" s="1282"/>
      <c r="BH41" s="1282"/>
      <c r="BI41" s="1282"/>
      <c r="BJ41" s="1282"/>
      <c r="BK41" s="1282"/>
      <c r="BL41" s="1282"/>
      <c r="BM41" s="1282"/>
      <c r="BN41" s="1282"/>
      <c r="BO41" s="1282"/>
      <c r="BP41" s="1282"/>
      <c r="BQ41" s="1282"/>
      <c r="BR41" s="1282"/>
      <c r="BS41" s="1282"/>
      <c r="BT41" s="1282"/>
      <c r="BU41" s="1282"/>
      <c r="BV41" s="1282"/>
      <c r="BW41" s="1282"/>
      <c r="BX41" s="1282"/>
      <c r="BY41" s="1282"/>
      <c r="BZ41" s="1282"/>
      <c r="CA41" s="1282"/>
      <c r="CB41" s="1282"/>
      <c r="CC41" s="1282"/>
      <c r="CD41" s="1282"/>
      <c r="CE41" s="1282"/>
      <c r="CF41" s="1282"/>
      <c r="CG41" s="1282"/>
      <c r="CH41" s="1282"/>
      <c r="CI41" s="1282"/>
      <c r="CJ41" s="1282"/>
      <c r="CK41" s="1282"/>
      <c r="CL41" s="1282"/>
      <c r="CM41" s="1282"/>
      <c r="CN41" s="1282"/>
      <c r="CO41" s="1282"/>
      <c r="CP41" s="1282"/>
      <c r="CQ41" s="1282"/>
      <c r="CR41" s="1282"/>
      <c r="CS41" s="1282"/>
      <c r="CT41" s="1282"/>
      <c r="CU41" s="1282"/>
      <c r="CV41" s="1282"/>
      <c r="CW41" s="1282"/>
      <c r="CX41" s="1282"/>
      <c r="CY41" s="1282"/>
      <c r="CZ41" s="1282"/>
      <c r="DA41" s="1282"/>
      <c r="DB41" s="1282"/>
      <c r="DC41" s="1282"/>
      <c r="DD41" s="1281"/>
    </row>
    <row r="42" spans="2:109" ht="13" x14ac:dyDescent="0.2">
      <c r="B42" s="1229"/>
      <c r="G42" s="1266"/>
      <c r="I42" s="1265"/>
      <c r="J42" s="1265"/>
      <c r="K42" s="1265"/>
      <c r="AM42" s="1266"/>
      <c r="AN42" s="1266" t="s">
        <v>599</v>
      </c>
      <c r="AP42" s="1265"/>
      <c r="AQ42" s="1265"/>
      <c r="AR42" s="1265"/>
      <c r="AY42" s="1266"/>
      <c r="BA42" s="1265"/>
      <c r="BB42" s="1265"/>
      <c r="BC42" s="1265"/>
      <c r="BK42" s="1266"/>
      <c r="BM42" s="1265"/>
      <c r="BN42" s="1265"/>
      <c r="BO42" s="1265"/>
      <c r="BW42" s="1266"/>
      <c r="BY42" s="1265"/>
      <c r="BZ42" s="1265"/>
      <c r="CA42" s="1265"/>
      <c r="CI42" s="1266"/>
      <c r="CK42" s="1265"/>
      <c r="CL42" s="1265"/>
      <c r="CM42" s="1265"/>
      <c r="CU42" s="1266"/>
      <c r="CW42" s="1265"/>
      <c r="CX42" s="1265"/>
      <c r="CY42" s="1265"/>
    </row>
    <row r="43" spans="2:109" ht="13.5" customHeight="1" x14ac:dyDescent="0.2">
      <c r="B43" s="1229"/>
      <c r="AN43" s="1264" t="s">
        <v>602</v>
      </c>
      <c r="AO43" s="1263"/>
      <c r="AP43" s="1263"/>
      <c r="AQ43" s="1263"/>
      <c r="AR43" s="1263"/>
      <c r="AS43" s="1263"/>
      <c r="AT43" s="1263"/>
      <c r="AU43" s="1263"/>
      <c r="AV43" s="1263"/>
      <c r="AW43" s="1263"/>
      <c r="AX43" s="1263"/>
      <c r="AY43" s="1263"/>
      <c r="AZ43" s="1263"/>
      <c r="BA43" s="1263"/>
      <c r="BB43" s="1263"/>
      <c r="BC43" s="1263"/>
      <c r="BD43" s="1263"/>
      <c r="BE43" s="1263"/>
      <c r="BF43" s="1263"/>
      <c r="BG43" s="1263"/>
      <c r="BH43" s="1263"/>
      <c r="BI43" s="1263"/>
      <c r="BJ43" s="1263"/>
      <c r="BK43" s="1263"/>
      <c r="BL43" s="1263"/>
      <c r="BM43" s="1263"/>
      <c r="BN43" s="1263"/>
      <c r="BO43" s="1263"/>
      <c r="BP43" s="1263"/>
      <c r="BQ43" s="1263"/>
      <c r="BR43" s="1263"/>
      <c r="BS43" s="1263"/>
      <c r="BT43" s="1263"/>
      <c r="BU43" s="1263"/>
      <c r="BV43" s="1263"/>
      <c r="BW43" s="1263"/>
      <c r="BX43" s="1263"/>
      <c r="BY43" s="1263"/>
      <c r="BZ43" s="1263"/>
      <c r="CA43" s="1263"/>
      <c r="CB43" s="1263"/>
      <c r="CC43" s="1263"/>
      <c r="CD43" s="1263"/>
      <c r="CE43" s="1263"/>
      <c r="CF43" s="1263"/>
      <c r="CG43" s="1263"/>
      <c r="CH43" s="1263"/>
      <c r="CI43" s="1263"/>
      <c r="CJ43" s="1263"/>
      <c r="CK43" s="1263"/>
      <c r="CL43" s="1263"/>
      <c r="CM43" s="1263"/>
      <c r="CN43" s="1263"/>
      <c r="CO43" s="1263"/>
      <c r="CP43" s="1263"/>
      <c r="CQ43" s="1263"/>
      <c r="CR43" s="1263"/>
      <c r="CS43" s="1263"/>
      <c r="CT43" s="1263"/>
      <c r="CU43" s="1263"/>
      <c r="CV43" s="1263"/>
      <c r="CW43" s="1263"/>
      <c r="CX43" s="1263"/>
      <c r="CY43" s="1263"/>
      <c r="CZ43" s="1263"/>
      <c r="DA43" s="1263"/>
      <c r="DB43" s="1263"/>
      <c r="DC43" s="1262"/>
    </row>
    <row r="44" spans="2:109" ht="13" x14ac:dyDescent="0.2">
      <c r="B44" s="1229"/>
      <c r="AN44" s="1261"/>
      <c r="AO44" s="1260"/>
      <c r="AP44" s="1260"/>
      <c r="AQ44" s="1260"/>
      <c r="AR44" s="1260"/>
      <c r="AS44" s="1260"/>
      <c r="AT44" s="1260"/>
      <c r="AU44" s="1260"/>
      <c r="AV44" s="1260"/>
      <c r="AW44" s="1260"/>
      <c r="AX44" s="1260"/>
      <c r="AY44" s="1260"/>
      <c r="AZ44" s="1260"/>
      <c r="BA44" s="1260"/>
      <c r="BB44" s="1260"/>
      <c r="BC44" s="1260"/>
      <c r="BD44" s="1260"/>
      <c r="BE44" s="1260"/>
      <c r="BF44" s="1260"/>
      <c r="BG44" s="1260"/>
      <c r="BH44" s="1260"/>
      <c r="BI44" s="1260"/>
      <c r="BJ44" s="1260"/>
      <c r="BK44" s="1260"/>
      <c r="BL44" s="1260"/>
      <c r="BM44" s="1260"/>
      <c r="BN44" s="1260"/>
      <c r="BO44" s="1260"/>
      <c r="BP44" s="1260"/>
      <c r="BQ44" s="1260"/>
      <c r="BR44" s="1260"/>
      <c r="BS44" s="1260"/>
      <c r="BT44" s="1260"/>
      <c r="BU44" s="1260"/>
      <c r="BV44" s="1260"/>
      <c r="BW44" s="1260"/>
      <c r="BX44" s="1260"/>
      <c r="BY44" s="1260"/>
      <c r="BZ44" s="1260"/>
      <c r="CA44" s="1260"/>
      <c r="CB44" s="1260"/>
      <c r="CC44" s="1260"/>
      <c r="CD44" s="1260"/>
      <c r="CE44" s="1260"/>
      <c r="CF44" s="1260"/>
      <c r="CG44" s="1260"/>
      <c r="CH44" s="1260"/>
      <c r="CI44" s="1260"/>
      <c r="CJ44" s="1260"/>
      <c r="CK44" s="1260"/>
      <c r="CL44" s="1260"/>
      <c r="CM44" s="1260"/>
      <c r="CN44" s="1260"/>
      <c r="CO44" s="1260"/>
      <c r="CP44" s="1260"/>
      <c r="CQ44" s="1260"/>
      <c r="CR44" s="1260"/>
      <c r="CS44" s="1260"/>
      <c r="CT44" s="1260"/>
      <c r="CU44" s="1260"/>
      <c r="CV44" s="1260"/>
      <c r="CW44" s="1260"/>
      <c r="CX44" s="1260"/>
      <c r="CY44" s="1260"/>
      <c r="CZ44" s="1260"/>
      <c r="DA44" s="1260"/>
      <c r="DB44" s="1260"/>
      <c r="DC44" s="1259"/>
    </row>
    <row r="45" spans="2:109" ht="13" x14ac:dyDescent="0.2">
      <c r="B45" s="1229"/>
      <c r="AN45" s="1261"/>
      <c r="AO45" s="1260"/>
      <c r="AP45" s="1260"/>
      <c r="AQ45" s="1260"/>
      <c r="AR45" s="1260"/>
      <c r="AS45" s="1260"/>
      <c r="AT45" s="1260"/>
      <c r="AU45" s="1260"/>
      <c r="AV45" s="1260"/>
      <c r="AW45" s="1260"/>
      <c r="AX45" s="1260"/>
      <c r="AY45" s="1260"/>
      <c r="AZ45" s="1260"/>
      <c r="BA45" s="1260"/>
      <c r="BB45" s="1260"/>
      <c r="BC45" s="1260"/>
      <c r="BD45" s="1260"/>
      <c r="BE45" s="1260"/>
      <c r="BF45" s="1260"/>
      <c r="BG45" s="1260"/>
      <c r="BH45" s="1260"/>
      <c r="BI45" s="1260"/>
      <c r="BJ45" s="1260"/>
      <c r="BK45" s="1260"/>
      <c r="BL45" s="1260"/>
      <c r="BM45" s="1260"/>
      <c r="BN45" s="1260"/>
      <c r="BO45" s="1260"/>
      <c r="BP45" s="1260"/>
      <c r="BQ45" s="1260"/>
      <c r="BR45" s="1260"/>
      <c r="BS45" s="1260"/>
      <c r="BT45" s="1260"/>
      <c r="BU45" s="1260"/>
      <c r="BV45" s="1260"/>
      <c r="BW45" s="1260"/>
      <c r="BX45" s="1260"/>
      <c r="BY45" s="1260"/>
      <c r="BZ45" s="1260"/>
      <c r="CA45" s="1260"/>
      <c r="CB45" s="1260"/>
      <c r="CC45" s="1260"/>
      <c r="CD45" s="1260"/>
      <c r="CE45" s="1260"/>
      <c r="CF45" s="1260"/>
      <c r="CG45" s="1260"/>
      <c r="CH45" s="1260"/>
      <c r="CI45" s="1260"/>
      <c r="CJ45" s="1260"/>
      <c r="CK45" s="1260"/>
      <c r="CL45" s="1260"/>
      <c r="CM45" s="1260"/>
      <c r="CN45" s="1260"/>
      <c r="CO45" s="1260"/>
      <c r="CP45" s="1260"/>
      <c r="CQ45" s="1260"/>
      <c r="CR45" s="1260"/>
      <c r="CS45" s="1260"/>
      <c r="CT45" s="1260"/>
      <c r="CU45" s="1260"/>
      <c r="CV45" s="1260"/>
      <c r="CW45" s="1260"/>
      <c r="CX45" s="1260"/>
      <c r="CY45" s="1260"/>
      <c r="CZ45" s="1260"/>
      <c r="DA45" s="1260"/>
      <c r="DB45" s="1260"/>
      <c r="DC45" s="1259"/>
    </row>
    <row r="46" spans="2:109" ht="13" x14ac:dyDescent="0.2">
      <c r="B46" s="1229"/>
      <c r="AN46" s="1261"/>
      <c r="AO46" s="1260"/>
      <c r="AP46" s="1260"/>
      <c r="AQ46" s="1260"/>
      <c r="AR46" s="1260"/>
      <c r="AS46" s="1260"/>
      <c r="AT46" s="1260"/>
      <c r="AU46" s="1260"/>
      <c r="AV46" s="1260"/>
      <c r="AW46" s="1260"/>
      <c r="AX46" s="1260"/>
      <c r="AY46" s="1260"/>
      <c r="AZ46" s="1260"/>
      <c r="BA46" s="1260"/>
      <c r="BB46" s="1260"/>
      <c r="BC46" s="1260"/>
      <c r="BD46" s="1260"/>
      <c r="BE46" s="1260"/>
      <c r="BF46" s="1260"/>
      <c r="BG46" s="1260"/>
      <c r="BH46" s="1260"/>
      <c r="BI46" s="1260"/>
      <c r="BJ46" s="1260"/>
      <c r="BK46" s="1260"/>
      <c r="BL46" s="1260"/>
      <c r="BM46" s="1260"/>
      <c r="BN46" s="1260"/>
      <c r="BO46" s="1260"/>
      <c r="BP46" s="1260"/>
      <c r="BQ46" s="1260"/>
      <c r="BR46" s="1260"/>
      <c r="BS46" s="1260"/>
      <c r="BT46" s="1260"/>
      <c r="BU46" s="1260"/>
      <c r="BV46" s="1260"/>
      <c r="BW46" s="1260"/>
      <c r="BX46" s="1260"/>
      <c r="BY46" s="1260"/>
      <c r="BZ46" s="1260"/>
      <c r="CA46" s="1260"/>
      <c r="CB46" s="1260"/>
      <c r="CC46" s="1260"/>
      <c r="CD46" s="1260"/>
      <c r="CE46" s="1260"/>
      <c r="CF46" s="1260"/>
      <c r="CG46" s="1260"/>
      <c r="CH46" s="1260"/>
      <c r="CI46" s="1260"/>
      <c r="CJ46" s="1260"/>
      <c r="CK46" s="1260"/>
      <c r="CL46" s="1260"/>
      <c r="CM46" s="1260"/>
      <c r="CN46" s="1260"/>
      <c r="CO46" s="1260"/>
      <c r="CP46" s="1260"/>
      <c r="CQ46" s="1260"/>
      <c r="CR46" s="1260"/>
      <c r="CS46" s="1260"/>
      <c r="CT46" s="1260"/>
      <c r="CU46" s="1260"/>
      <c r="CV46" s="1260"/>
      <c r="CW46" s="1260"/>
      <c r="CX46" s="1260"/>
      <c r="CY46" s="1260"/>
      <c r="CZ46" s="1260"/>
      <c r="DA46" s="1260"/>
      <c r="DB46" s="1260"/>
      <c r="DC46" s="1259"/>
    </row>
    <row r="47" spans="2:109" ht="13" x14ac:dyDescent="0.2">
      <c r="B47" s="1229"/>
      <c r="AN47" s="1258"/>
      <c r="AO47" s="1257"/>
      <c r="AP47" s="1257"/>
      <c r="AQ47" s="1257"/>
      <c r="AR47" s="1257"/>
      <c r="AS47" s="1257"/>
      <c r="AT47" s="1257"/>
      <c r="AU47" s="1257"/>
      <c r="AV47" s="1257"/>
      <c r="AW47" s="1257"/>
      <c r="AX47" s="1257"/>
      <c r="AY47" s="1257"/>
      <c r="AZ47" s="1257"/>
      <c r="BA47" s="1257"/>
      <c r="BB47" s="1257"/>
      <c r="BC47" s="1257"/>
      <c r="BD47" s="1257"/>
      <c r="BE47" s="1257"/>
      <c r="BF47" s="1257"/>
      <c r="BG47" s="1257"/>
      <c r="BH47" s="1257"/>
      <c r="BI47" s="1257"/>
      <c r="BJ47" s="1257"/>
      <c r="BK47" s="1257"/>
      <c r="BL47" s="1257"/>
      <c r="BM47" s="1257"/>
      <c r="BN47" s="1257"/>
      <c r="BO47" s="1257"/>
      <c r="BP47" s="1257"/>
      <c r="BQ47" s="1257"/>
      <c r="BR47" s="1257"/>
      <c r="BS47" s="1257"/>
      <c r="BT47" s="1257"/>
      <c r="BU47" s="1257"/>
      <c r="BV47" s="1257"/>
      <c r="BW47" s="1257"/>
      <c r="BX47" s="1257"/>
      <c r="BY47" s="1257"/>
      <c r="BZ47" s="1257"/>
      <c r="CA47" s="1257"/>
      <c r="CB47" s="1257"/>
      <c r="CC47" s="1257"/>
      <c r="CD47" s="1257"/>
      <c r="CE47" s="1257"/>
      <c r="CF47" s="1257"/>
      <c r="CG47" s="1257"/>
      <c r="CH47" s="1257"/>
      <c r="CI47" s="1257"/>
      <c r="CJ47" s="1257"/>
      <c r="CK47" s="1257"/>
      <c r="CL47" s="1257"/>
      <c r="CM47" s="1257"/>
      <c r="CN47" s="1257"/>
      <c r="CO47" s="1257"/>
      <c r="CP47" s="1257"/>
      <c r="CQ47" s="1257"/>
      <c r="CR47" s="1257"/>
      <c r="CS47" s="1257"/>
      <c r="CT47" s="1257"/>
      <c r="CU47" s="1257"/>
      <c r="CV47" s="1257"/>
      <c r="CW47" s="1257"/>
      <c r="CX47" s="1257"/>
      <c r="CY47" s="1257"/>
      <c r="CZ47" s="1257"/>
      <c r="DA47" s="1257"/>
      <c r="DB47" s="1257"/>
      <c r="DC47" s="1256"/>
    </row>
    <row r="48" spans="2:109" ht="13" x14ac:dyDescent="0.2">
      <c r="B48" s="1229"/>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 x14ac:dyDescent="0.2">
      <c r="B49" s="1229"/>
      <c r="AN49" s="1228" t="s">
        <v>597</v>
      </c>
    </row>
    <row r="50" spans="1:109" ht="13" x14ac:dyDescent="0.2">
      <c r="B50" s="1229"/>
      <c r="G50" s="1241"/>
      <c r="H50" s="1241"/>
      <c r="I50" s="1241"/>
      <c r="J50" s="1241"/>
      <c r="K50" s="1250"/>
      <c r="L50" s="1250"/>
      <c r="M50" s="1249"/>
      <c r="N50" s="1249"/>
      <c r="AN50" s="1248"/>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6"/>
      <c r="BP50" s="1238" t="s">
        <v>530</v>
      </c>
      <c r="BQ50" s="1238"/>
      <c r="BR50" s="1238"/>
      <c r="BS50" s="1238"/>
      <c r="BT50" s="1238"/>
      <c r="BU50" s="1238"/>
      <c r="BV50" s="1238"/>
      <c r="BW50" s="1238"/>
      <c r="BX50" s="1238" t="s">
        <v>531</v>
      </c>
      <c r="BY50" s="1238"/>
      <c r="BZ50" s="1238"/>
      <c r="CA50" s="1238"/>
      <c r="CB50" s="1238"/>
      <c r="CC50" s="1238"/>
      <c r="CD50" s="1238"/>
      <c r="CE50" s="1238"/>
      <c r="CF50" s="1238" t="s">
        <v>532</v>
      </c>
      <c r="CG50" s="1238"/>
      <c r="CH50" s="1238"/>
      <c r="CI50" s="1238"/>
      <c r="CJ50" s="1238"/>
      <c r="CK50" s="1238"/>
      <c r="CL50" s="1238"/>
      <c r="CM50" s="1238"/>
      <c r="CN50" s="1238" t="s">
        <v>533</v>
      </c>
      <c r="CO50" s="1238"/>
      <c r="CP50" s="1238"/>
      <c r="CQ50" s="1238"/>
      <c r="CR50" s="1238"/>
      <c r="CS50" s="1238"/>
      <c r="CT50" s="1238"/>
      <c r="CU50" s="1238"/>
      <c r="CV50" s="1238" t="s">
        <v>534</v>
      </c>
      <c r="CW50" s="1238"/>
      <c r="CX50" s="1238"/>
      <c r="CY50" s="1238"/>
      <c r="CZ50" s="1238"/>
      <c r="DA50" s="1238"/>
      <c r="DB50" s="1238"/>
      <c r="DC50" s="1238"/>
    </row>
    <row r="51" spans="1:109" ht="13.5" customHeight="1" x14ac:dyDescent="0.2">
      <c r="B51" s="1229"/>
      <c r="G51" s="1245"/>
      <c r="H51" s="1245"/>
      <c r="I51" s="1280"/>
      <c r="J51" s="1280"/>
      <c r="K51" s="1244"/>
      <c r="L51" s="1244"/>
      <c r="M51" s="1244"/>
      <c r="N51" s="1244"/>
      <c r="AM51" s="1243"/>
      <c r="AN51" s="1237" t="s">
        <v>596</v>
      </c>
      <c r="AO51" s="1237"/>
      <c r="AP51" s="1237"/>
      <c r="AQ51" s="1237"/>
      <c r="AR51" s="1237"/>
      <c r="AS51" s="1237"/>
      <c r="AT51" s="1237"/>
      <c r="AU51" s="1237"/>
      <c r="AV51" s="1237"/>
      <c r="AW51" s="1237"/>
      <c r="AX51" s="1237"/>
      <c r="AY51" s="1237"/>
      <c r="AZ51" s="1237"/>
      <c r="BA51" s="1237"/>
      <c r="BB51" s="1237" t="s">
        <v>594</v>
      </c>
      <c r="BC51" s="1237"/>
      <c r="BD51" s="1237"/>
      <c r="BE51" s="1237"/>
      <c r="BF51" s="1237"/>
      <c r="BG51" s="1237"/>
      <c r="BH51" s="1237"/>
      <c r="BI51" s="1237"/>
      <c r="BJ51" s="1237"/>
      <c r="BK51" s="1237"/>
      <c r="BL51" s="1237"/>
      <c r="BM51" s="1237"/>
      <c r="BN51" s="1237"/>
      <c r="BO51" s="1237"/>
      <c r="BP51" s="1278"/>
      <c r="BQ51" s="1236"/>
      <c r="BR51" s="1236"/>
      <c r="BS51" s="1236"/>
      <c r="BT51" s="1236"/>
      <c r="BU51" s="1236"/>
      <c r="BV51" s="1236"/>
      <c r="BW51" s="1236"/>
      <c r="BX51" s="1236">
        <v>200</v>
      </c>
      <c r="BY51" s="1236"/>
      <c r="BZ51" s="1236"/>
      <c r="CA51" s="1236"/>
      <c r="CB51" s="1236"/>
      <c r="CC51" s="1236"/>
      <c r="CD51" s="1236"/>
      <c r="CE51" s="1236"/>
      <c r="CF51" s="1236">
        <v>203.1</v>
      </c>
      <c r="CG51" s="1236"/>
      <c r="CH51" s="1236"/>
      <c r="CI51" s="1236"/>
      <c r="CJ51" s="1236"/>
      <c r="CK51" s="1236"/>
      <c r="CL51" s="1236"/>
      <c r="CM51" s="1236"/>
      <c r="CN51" s="1236">
        <v>200.3</v>
      </c>
      <c r="CO51" s="1236"/>
      <c r="CP51" s="1236"/>
      <c r="CQ51" s="1236"/>
      <c r="CR51" s="1236"/>
      <c r="CS51" s="1236"/>
      <c r="CT51" s="1236"/>
      <c r="CU51" s="1236"/>
      <c r="CV51" s="1236">
        <v>198.5</v>
      </c>
      <c r="CW51" s="1236"/>
      <c r="CX51" s="1236"/>
      <c r="CY51" s="1236"/>
      <c r="CZ51" s="1236"/>
      <c r="DA51" s="1236"/>
      <c r="DB51" s="1236"/>
      <c r="DC51" s="1236"/>
    </row>
    <row r="52" spans="1:109" ht="13" x14ac:dyDescent="0.2">
      <c r="B52" s="1229"/>
      <c r="G52" s="1245"/>
      <c r="H52" s="1245"/>
      <c r="I52" s="1280"/>
      <c r="J52" s="1280"/>
      <c r="K52" s="1244"/>
      <c r="L52" s="1244"/>
      <c r="M52" s="1244"/>
      <c r="N52" s="1244"/>
      <c r="AM52" s="1243"/>
      <c r="AN52" s="1237"/>
      <c r="AO52" s="1237"/>
      <c r="AP52" s="1237"/>
      <c r="AQ52" s="1237"/>
      <c r="AR52" s="1237"/>
      <c r="AS52" s="1237"/>
      <c r="AT52" s="1237"/>
      <c r="AU52" s="1237"/>
      <c r="AV52" s="1237"/>
      <c r="AW52" s="1237"/>
      <c r="AX52" s="1237"/>
      <c r="AY52" s="1237"/>
      <c r="AZ52" s="1237"/>
      <c r="BA52" s="1237"/>
      <c r="BB52" s="1237"/>
      <c r="BC52" s="1237"/>
      <c r="BD52" s="1237"/>
      <c r="BE52" s="1237"/>
      <c r="BF52" s="1237"/>
      <c r="BG52" s="1237"/>
      <c r="BH52" s="1237"/>
      <c r="BI52" s="1237"/>
      <c r="BJ52" s="1237"/>
      <c r="BK52" s="1237"/>
      <c r="BL52" s="1237"/>
      <c r="BM52" s="1237"/>
      <c r="BN52" s="1237"/>
      <c r="BO52" s="1237"/>
      <c r="BP52" s="1236"/>
      <c r="BQ52" s="1236"/>
      <c r="BR52" s="1236"/>
      <c r="BS52" s="1236"/>
      <c r="BT52" s="1236"/>
      <c r="BU52" s="1236"/>
      <c r="BV52" s="1236"/>
      <c r="BW52" s="1236"/>
      <c r="BX52" s="1236"/>
      <c r="BY52" s="1236"/>
      <c r="BZ52" s="1236"/>
      <c r="CA52" s="1236"/>
      <c r="CB52" s="1236"/>
      <c r="CC52" s="1236"/>
      <c r="CD52" s="1236"/>
      <c r="CE52" s="1236"/>
      <c r="CF52" s="1236"/>
      <c r="CG52" s="1236"/>
      <c r="CH52" s="1236"/>
      <c r="CI52" s="1236"/>
      <c r="CJ52" s="1236"/>
      <c r="CK52" s="1236"/>
      <c r="CL52" s="1236"/>
      <c r="CM52" s="1236"/>
      <c r="CN52" s="1236"/>
      <c r="CO52" s="1236"/>
      <c r="CP52" s="1236"/>
      <c r="CQ52" s="1236"/>
      <c r="CR52" s="1236"/>
      <c r="CS52" s="1236"/>
      <c r="CT52" s="1236"/>
      <c r="CU52" s="1236"/>
      <c r="CV52" s="1236"/>
      <c r="CW52" s="1236"/>
      <c r="CX52" s="1236"/>
      <c r="CY52" s="1236"/>
      <c r="CZ52" s="1236"/>
      <c r="DA52" s="1236"/>
      <c r="DB52" s="1236"/>
      <c r="DC52" s="1236"/>
    </row>
    <row r="53" spans="1:109" ht="13" x14ac:dyDescent="0.2">
      <c r="A53" s="1265"/>
      <c r="B53" s="1229"/>
      <c r="G53" s="1245"/>
      <c r="H53" s="1245"/>
      <c r="I53" s="1241"/>
      <c r="J53" s="1241"/>
      <c r="K53" s="1244"/>
      <c r="L53" s="1244"/>
      <c r="M53" s="1244"/>
      <c r="N53" s="1244"/>
      <c r="AM53" s="1243"/>
      <c r="AN53" s="1237"/>
      <c r="AO53" s="1237"/>
      <c r="AP53" s="1237"/>
      <c r="AQ53" s="1237"/>
      <c r="AR53" s="1237"/>
      <c r="AS53" s="1237"/>
      <c r="AT53" s="1237"/>
      <c r="AU53" s="1237"/>
      <c r="AV53" s="1237"/>
      <c r="AW53" s="1237"/>
      <c r="AX53" s="1237"/>
      <c r="AY53" s="1237"/>
      <c r="AZ53" s="1237"/>
      <c r="BA53" s="1237"/>
      <c r="BB53" s="1237" t="s">
        <v>601</v>
      </c>
      <c r="BC53" s="1237"/>
      <c r="BD53" s="1237"/>
      <c r="BE53" s="1237"/>
      <c r="BF53" s="1237"/>
      <c r="BG53" s="1237"/>
      <c r="BH53" s="1237"/>
      <c r="BI53" s="1237"/>
      <c r="BJ53" s="1237"/>
      <c r="BK53" s="1237"/>
      <c r="BL53" s="1237"/>
      <c r="BM53" s="1237"/>
      <c r="BN53" s="1237"/>
      <c r="BO53" s="1237"/>
      <c r="BP53" s="1278"/>
      <c r="BQ53" s="1236"/>
      <c r="BR53" s="1236"/>
      <c r="BS53" s="1236"/>
      <c r="BT53" s="1236"/>
      <c r="BU53" s="1236"/>
      <c r="BV53" s="1236"/>
      <c r="BW53" s="1236"/>
      <c r="BX53" s="1236">
        <v>60</v>
      </c>
      <c r="BY53" s="1236"/>
      <c r="BZ53" s="1236"/>
      <c r="CA53" s="1236"/>
      <c r="CB53" s="1236"/>
      <c r="CC53" s="1236"/>
      <c r="CD53" s="1236"/>
      <c r="CE53" s="1236"/>
      <c r="CF53" s="1236">
        <v>61.2</v>
      </c>
      <c r="CG53" s="1236"/>
      <c r="CH53" s="1236"/>
      <c r="CI53" s="1236"/>
      <c r="CJ53" s="1236"/>
      <c r="CK53" s="1236"/>
      <c r="CL53" s="1236"/>
      <c r="CM53" s="1236"/>
      <c r="CN53" s="1236">
        <v>62.1</v>
      </c>
      <c r="CO53" s="1236"/>
      <c r="CP53" s="1236"/>
      <c r="CQ53" s="1236"/>
      <c r="CR53" s="1236"/>
      <c r="CS53" s="1236"/>
      <c r="CT53" s="1236"/>
      <c r="CU53" s="1236"/>
      <c r="CV53" s="1279">
        <v>51</v>
      </c>
      <c r="CW53" s="1279"/>
      <c r="CX53" s="1279"/>
      <c r="CY53" s="1279"/>
      <c r="CZ53" s="1279"/>
      <c r="DA53" s="1279"/>
      <c r="DB53" s="1279"/>
      <c r="DC53" s="1279"/>
    </row>
    <row r="54" spans="1:109" ht="13" x14ac:dyDescent="0.2">
      <c r="A54" s="1265"/>
      <c r="B54" s="1229"/>
      <c r="G54" s="1245"/>
      <c r="H54" s="1245"/>
      <c r="I54" s="1241"/>
      <c r="J54" s="1241"/>
      <c r="K54" s="1244"/>
      <c r="L54" s="1244"/>
      <c r="M54" s="1244"/>
      <c r="N54" s="1244"/>
      <c r="AM54" s="1243"/>
      <c r="AN54" s="1237"/>
      <c r="AO54" s="1237"/>
      <c r="AP54" s="1237"/>
      <c r="AQ54" s="1237"/>
      <c r="AR54" s="1237"/>
      <c r="AS54" s="1237"/>
      <c r="AT54" s="1237"/>
      <c r="AU54" s="1237"/>
      <c r="AV54" s="1237"/>
      <c r="AW54" s="1237"/>
      <c r="AX54" s="1237"/>
      <c r="AY54" s="1237"/>
      <c r="AZ54" s="1237"/>
      <c r="BA54" s="1237"/>
      <c r="BB54" s="1237"/>
      <c r="BC54" s="1237"/>
      <c r="BD54" s="1237"/>
      <c r="BE54" s="1237"/>
      <c r="BF54" s="1237"/>
      <c r="BG54" s="1237"/>
      <c r="BH54" s="1237"/>
      <c r="BI54" s="1237"/>
      <c r="BJ54" s="1237"/>
      <c r="BK54" s="1237"/>
      <c r="BL54" s="1237"/>
      <c r="BM54" s="1237"/>
      <c r="BN54" s="1237"/>
      <c r="BO54" s="1237"/>
      <c r="BP54" s="1236"/>
      <c r="BQ54" s="1236"/>
      <c r="BR54" s="1236"/>
      <c r="BS54" s="1236"/>
      <c r="BT54" s="1236"/>
      <c r="BU54" s="1236"/>
      <c r="BV54" s="1236"/>
      <c r="BW54" s="1236"/>
      <c r="BX54" s="1236"/>
      <c r="BY54" s="1236"/>
      <c r="BZ54" s="1236"/>
      <c r="CA54" s="1236"/>
      <c r="CB54" s="1236"/>
      <c r="CC54" s="1236"/>
      <c r="CD54" s="1236"/>
      <c r="CE54" s="1236"/>
      <c r="CF54" s="1236"/>
      <c r="CG54" s="1236"/>
      <c r="CH54" s="1236"/>
      <c r="CI54" s="1236"/>
      <c r="CJ54" s="1236"/>
      <c r="CK54" s="1236"/>
      <c r="CL54" s="1236"/>
      <c r="CM54" s="1236"/>
      <c r="CN54" s="1236"/>
      <c r="CO54" s="1236"/>
      <c r="CP54" s="1236"/>
      <c r="CQ54" s="1236"/>
      <c r="CR54" s="1236"/>
      <c r="CS54" s="1236"/>
      <c r="CT54" s="1236"/>
      <c r="CU54" s="1236"/>
      <c r="CV54" s="1279"/>
      <c r="CW54" s="1279"/>
      <c r="CX54" s="1279"/>
      <c r="CY54" s="1279"/>
      <c r="CZ54" s="1279"/>
      <c r="DA54" s="1279"/>
      <c r="DB54" s="1279"/>
      <c r="DC54" s="1279"/>
    </row>
    <row r="55" spans="1:109" ht="13" x14ac:dyDescent="0.2">
      <c r="A55" s="1265"/>
      <c r="B55" s="1229"/>
      <c r="G55" s="1241"/>
      <c r="H55" s="1241"/>
      <c r="I55" s="1241"/>
      <c r="J55" s="1241"/>
      <c r="K55" s="1244"/>
      <c r="L55" s="1244"/>
      <c r="M55" s="1244"/>
      <c r="N55" s="1244"/>
      <c r="AN55" s="1238" t="s">
        <v>595</v>
      </c>
      <c r="AO55" s="1238"/>
      <c r="AP55" s="1238"/>
      <c r="AQ55" s="1238"/>
      <c r="AR55" s="1238"/>
      <c r="AS55" s="1238"/>
      <c r="AT55" s="1238"/>
      <c r="AU55" s="1238"/>
      <c r="AV55" s="1238"/>
      <c r="AW55" s="1238"/>
      <c r="AX55" s="1238"/>
      <c r="AY55" s="1238"/>
      <c r="AZ55" s="1238"/>
      <c r="BA55" s="1238"/>
      <c r="BB55" s="1237" t="s">
        <v>594</v>
      </c>
      <c r="BC55" s="1237"/>
      <c r="BD55" s="1237"/>
      <c r="BE55" s="1237"/>
      <c r="BF55" s="1237"/>
      <c r="BG55" s="1237"/>
      <c r="BH55" s="1237"/>
      <c r="BI55" s="1237"/>
      <c r="BJ55" s="1237"/>
      <c r="BK55" s="1237"/>
      <c r="BL55" s="1237"/>
      <c r="BM55" s="1237"/>
      <c r="BN55" s="1237"/>
      <c r="BO55" s="1237"/>
      <c r="BP55" s="1278"/>
      <c r="BQ55" s="1236"/>
      <c r="BR55" s="1236"/>
      <c r="BS55" s="1236"/>
      <c r="BT55" s="1236"/>
      <c r="BU55" s="1236"/>
      <c r="BV55" s="1236"/>
      <c r="BW55" s="1236"/>
      <c r="BX55" s="1236">
        <v>196.2</v>
      </c>
      <c r="BY55" s="1236"/>
      <c r="BZ55" s="1236"/>
      <c r="CA55" s="1236"/>
      <c r="CB55" s="1236"/>
      <c r="CC55" s="1236"/>
      <c r="CD55" s="1236"/>
      <c r="CE55" s="1236"/>
      <c r="CF55" s="1236">
        <v>198</v>
      </c>
      <c r="CG55" s="1236"/>
      <c r="CH55" s="1236"/>
      <c r="CI55" s="1236"/>
      <c r="CJ55" s="1236"/>
      <c r="CK55" s="1236"/>
      <c r="CL55" s="1236"/>
      <c r="CM55" s="1236"/>
      <c r="CN55" s="1236">
        <v>195.2</v>
      </c>
      <c r="CO55" s="1236"/>
      <c r="CP55" s="1236"/>
      <c r="CQ55" s="1236"/>
      <c r="CR55" s="1236"/>
      <c r="CS55" s="1236"/>
      <c r="CT55" s="1236"/>
      <c r="CU55" s="1236"/>
      <c r="CV55" s="1236">
        <v>193.6</v>
      </c>
      <c r="CW55" s="1236"/>
      <c r="CX55" s="1236"/>
      <c r="CY55" s="1236"/>
      <c r="CZ55" s="1236"/>
      <c r="DA55" s="1236"/>
      <c r="DB55" s="1236"/>
      <c r="DC55" s="1236"/>
    </row>
    <row r="56" spans="1:109" ht="13" x14ac:dyDescent="0.2">
      <c r="A56" s="1265"/>
      <c r="B56" s="1229"/>
      <c r="G56" s="1241"/>
      <c r="H56" s="1241"/>
      <c r="I56" s="1241"/>
      <c r="J56" s="1241"/>
      <c r="K56" s="1244"/>
      <c r="L56" s="1244"/>
      <c r="M56" s="1244"/>
      <c r="N56" s="1244"/>
      <c r="AN56" s="1238"/>
      <c r="AO56" s="1238"/>
      <c r="AP56" s="1238"/>
      <c r="AQ56" s="1238"/>
      <c r="AR56" s="1238"/>
      <c r="AS56" s="1238"/>
      <c r="AT56" s="1238"/>
      <c r="AU56" s="1238"/>
      <c r="AV56" s="1238"/>
      <c r="AW56" s="1238"/>
      <c r="AX56" s="1238"/>
      <c r="AY56" s="1238"/>
      <c r="AZ56" s="1238"/>
      <c r="BA56" s="1238"/>
      <c r="BB56" s="1237"/>
      <c r="BC56" s="1237"/>
      <c r="BD56" s="1237"/>
      <c r="BE56" s="1237"/>
      <c r="BF56" s="1237"/>
      <c r="BG56" s="1237"/>
      <c r="BH56" s="1237"/>
      <c r="BI56" s="1237"/>
      <c r="BJ56" s="1237"/>
      <c r="BK56" s="1237"/>
      <c r="BL56" s="1237"/>
      <c r="BM56" s="1237"/>
      <c r="BN56" s="1237"/>
      <c r="BO56" s="1237"/>
      <c r="BP56" s="1236"/>
      <c r="BQ56" s="1236"/>
      <c r="BR56" s="1236"/>
      <c r="BS56" s="1236"/>
      <c r="BT56" s="1236"/>
      <c r="BU56" s="1236"/>
      <c r="BV56" s="1236"/>
      <c r="BW56" s="1236"/>
      <c r="BX56" s="1236"/>
      <c r="BY56" s="1236"/>
      <c r="BZ56" s="1236"/>
      <c r="CA56" s="1236"/>
      <c r="CB56" s="1236"/>
      <c r="CC56" s="1236"/>
      <c r="CD56" s="1236"/>
      <c r="CE56" s="1236"/>
      <c r="CF56" s="1236"/>
      <c r="CG56" s="1236"/>
      <c r="CH56" s="1236"/>
      <c r="CI56" s="1236"/>
      <c r="CJ56" s="1236"/>
      <c r="CK56" s="1236"/>
      <c r="CL56" s="1236"/>
      <c r="CM56" s="1236"/>
      <c r="CN56" s="1236"/>
      <c r="CO56" s="1236"/>
      <c r="CP56" s="1236"/>
      <c r="CQ56" s="1236"/>
      <c r="CR56" s="1236"/>
      <c r="CS56" s="1236"/>
      <c r="CT56" s="1236"/>
      <c r="CU56" s="1236"/>
      <c r="CV56" s="1236"/>
      <c r="CW56" s="1236"/>
      <c r="CX56" s="1236"/>
      <c r="CY56" s="1236"/>
      <c r="CZ56" s="1236"/>
      <c r="DA56" s="1236"/>
      <c r="DB56" s="1236"/>
      <c r="DC56" s="1236"/>
    </row>
    <row r="57" spans="1:109" s="1265" customFormat="1" ht="13" x14ac:dyDescent="0.2">
      <c r="B57" s="1271"/>
      <c r="G57" s="1241"/>
      <c r="H57" s="1241"/>
      <c r="I57" s="1240"/>
      <c r="J57" s="1240"/>
      <c r="K57" s="1244"/>
      <c r="L57" s="1244"/>
      <c r="M57" s="1244"/>
      <c r="N57" s="1244"/>
      <c r="AM57" s="1228"/>
      <c r="AN57" s="1238"/>
      <c r="AO57" s="1238"/>
      <c r="AP57" s="1238"/>
      <c r="AQ57" s="1238"/>
      <c r="AR57" s="1238"/>
      <c r="AS57" s="1238"/>
      <c r="AT57" s="1238"/>
      <c r="AU57" s="1238"/>
      <c r="AV57" s="1238"/>
      <c r="AW57" s="1238"/>
      <c r="AX57" s="1238"/>
      <c r="AY57" s="1238"/>
      <c r="AZ57" s="1238"/>
      <c r="BA57" s="1238"/>
      <c r="BB57" s="1237" t="s">
        <v>601</v>
      </c>
      <c r="BC57" s="1237"/>
      <c r="BD57" s="1237"/>
      <c r="BE57" s="1237"/>
      <c r="BF57" s="1237"/>
      <c r="BG57" s="1237"/>
      <c r="BH57" s="1237"/>
      <c r="BI57" s="1237"/>
      <c r="BJ57" s="1237"/>
      <c r="BK57" s="1237"/>
      <c r="BL57" s="1237"/>
      <c r="BM57" s="1237"/>
      <c r="BN57" s="1237"/>
      <c r="BO57" s="1237"/>
      <c r="BP57" s="1278"/>
      <c r="BQ57" s="1236"/>
      <c r="BR57" s="1236"/>
      <c r="BS57" s="1236"/>
      <c r="BT57" s="1236"/>
      <c r="BU57" s="1236"/>
      <c r="BV57" s="1236"/>
      <c r="BW57" s="1236"/>
      <c r="BX57" s="1236">
        <v>57.3</v>
      </c>
      <c r="BY57" s="1236"/>
      <c r="BZ57" s="1236"/>
      <c r="CA57" s="1236"/>
      <c r="CB57" s="1236"/>
      <c r="CC57" s="1236"/>
      <c r="CD57" s="1236"/>
      <c r="CE57" s="1236"/>
      <c r="CF57" s="1236">
        <v>60.1</v>
      </c>
      <c r="CG57" s="1236"/>
      <c r="CH57" s="1236"/>
      <c r="CI57" s="1236"/>
      <c r="CJ57" s="1236"/>
      <c r="CK57" s="1236"/>
      <c r="CL57" s="1236"/>
      <c r="CM57" s="1236"/>
      <c r="CN57" s="1236">
        <v>60.7</v>
      </c>
      <c r="CO57" s="1236"/>
      <c r="CP57" s="1236"/>
      <c r="CQ57" s="1236"/>
      <c r="CR57" s="1236"/>
      <c r="CS57" s="1236"/>
      <c r="CT57" s="1236"/>
      <c r="CU57" s="1236"/>
      <c r="CV57" s="1236">
        <v>60.1</v>
      </c>
      <c r="CW57" s="1236"/>
      <c r="CX57" s="1236"/>
      <c r="CY57" s="1236"/>
      <c r="CZ57" s="1236"/>
      <c r="DA57" s="1236"/>
      <c r="DB57" s="1236"/>
      <c r="DC57" s="1236"/>
      <c r="DD57" s="1276"/>
      <c r="DE57" s="1271"/>
    </row>
    <row r="58" spans="1:109" s="1265" customFormat="1" ht="13" x14ac:dyDescent="0.2">
      <c r="A58" s="1228"/>
      <c r="B58" s="1271"/>
      <c r="G58" s="1241"/>
      <c r="H58" s="1241"/>
      <c r="I58" s="1240"/>
      <c r="J58" s="1240"/>
      <c r="K58" s="1244"/>
      <c r="L58" s="1244"/>
      <c r="M58" s="1244"/>
      <c r="N58" s="1244"/>
      <c r="AM58" s="1228"/>
      <c r="AN58" s="1238"/>
      <c r="AO58" s="1238"/>
      <c r="AP58" s="1238"/>
      <c r="AQ58" s="1238"/>
      <c r="AR58" s="1238"/>
      <c r="AS58" s="1238"/>
      <c r="AT58" s="1238"/>
      <c r="AU58" s="1238"/>
      <c r="AV58" s="1238"/>
      <c r="AW58" s="1238"/>
      <c r="AX58" s="1238"/>
      <c r="AY58" s="1238"/>
      <c r="AZ58" s="1238"/>
      <c r="BA58" s="1238"/>
      <c r="BB58" s="1237"/>
      <c r="BC58" s="1237"/>
      <c r="BD58" s="1237"/>
      <c r="BE58" s="1237"/>
      <c r="BF58" s="1237"/>
      <c r="BG58" s="1237"/>
      <c r="BH58" s="1237"/>
      <c r="BI58" s="1237"/>
      <c r="BJ58" s="1237"/>
      <c r="BK58" s="1237"/>
      <c r="BL58" s="1237"/>
      <c r="BM58" s="1237"/>
      <c r="BN58" s="1237"/>
      <c r="BO58" s="1237"/>
      <c r="BP58" s="1236"/>
      <c r="BQ58" s="1236"/>
      <c r="BR58" s="1236"/>
      <c r="BS58" s="1236"/>
      <c r="BT58" s="1236"/>
      <c r="BU58" s="1236"/>
      <c r="BV58" s="1236"/>
      <c r="BW58" s="1236"/>
      <c r="BX58" s="1236"/>
      <c r="BY58" s="1236"/>
      <c r="BZ58" s="1236"/>
      <c r="CA58" s="1236"/>
      <c r="CB58" s="1236"/>
      <c r="CC58" s="1236"/>
      <c r="CD58" s="1236"/>
      <c r="CE58" s="1236"/>
      <c r="CF58" s="1236"/>
      <c r="CG58" s="1236"/>
      <c r="CH58" s="1236"/>
      <c r="CI58" s="1236"/>
      <c r="CJ58" s="1236"/>
      <c r="CK58" s="1236"/>
      <c r="CL58" s="1236"/>
      <c r="CM58" s="1236"/>
      <c r="CN58" s="1236"/>
      <c r="CO58" s="1236"/>
      <c r="CP58" s="1236"/>
      <c r="CQ58" s="1236"/>
      <c r="CR58" s="1236"/>
      <c r="CS58" s="1236"/>
      <c r="CT58" s="1236"/>
      <c r="CU58" s="1236"/>
      <c r="CV58" s="1236"/>
      <c r="CW58" s="1236"/>
      <c r="CX58" s="1236"/>
      <c r="CY58" s="1236"/>
      <c r="CZ58" s="1236"/>
      <c r="DA58" s="1236"/>
      <c r="DB58" s="1236"/>
      <c r="DC58" s="1236"/>
      <c r="DD58" s="1276"/>
      <c r="DE58" s="1271"/>
    </row>
    <row r="59" spans="1:109" s="1265" customFormat="1" ht="13" x14ac:dyDescent="0.2">
      <c r="A59" s="1228"/>
      <c r="B59" s="1271"/>
      <c r="K59" s="1277"/>
      <c r="L59" s="1277"/>
      <c r="M59" s="1277"/>
      <c r="N59" s="1277"/>
      <c r="AQ59" s="1277"/>
      <c r="AR59" s="1277"/>
      <c r="AS59" s="1277"/>
      <c r="AT59" s="1277"/>
      <c r="BC59" s="1277"/>
      <c r="BD59" s="1277"/>
      <c r="BE59" s="1277"/>
      <c r="BF59" s="1277"/>
      <c r="BO59" s="1277"/>
      <c r="BP59" s="1277"/>
      <c r="BQ59" s="1277"/>
      <c r="BR59" s="1277"/>
      <c r="CA59" s="1277"/>
      <c r="CB59" s="1277"/>
      <c r="CC59" s="1277"/>
      <c r="CD59" s="1277"/>
      <c r="CM59" s="1277"/>
      <c r="CN59" s="1277"/>
      <c r="CO59" s="1277"/>
      <c r="CP59" s="1277"/>
      <c r="CY59" s="1277"/>
      <c r="CZ59" s="1277"/>
      <c r="DA59" s="1277"/>
      <c r="DB59" s="1277"/>
      <c r="DC59" s="1277"/>
      <c r="DD59" s="1276"/>
      <c r="DE59" s="1271"/>
    </row>
    <row r="60" spans="1:109" s="1265" customFormat="1" ht="13" x14ac:dyDescent="0.2">
      <c r="A60" s="1228"/>
      <c r="B60" s="1271"/>
      <c r="K60" s="1277"/>
      <c r="L60" s="1277"/>
      <c r="M60" s="1277"/>
      <c r="N60" s="1277"/>
      <c r="AQ60" s="1277"/>
      <c r="AR60" s="1277"/>
      <c r="AS60" s="1277"/>
      <c r="AT60" s="1277"/>
      <c r="BC60" s="1277"/>
      <c r="BD60" s="1277"/>
      <c r="BE60" s="1277"/>
      <c r="BF60" s="1277"/>
      <c r="BO60" s="1277"/>
      <c r="BP60" s="1277"/>
      <c r="BQ60" s="1277"/>
      <c r="BR60" s="1277"/>
      <c r="CA60" s="1277"/>
      <c r="CB60" s="1277"/>
      <c r="CC60" s="1277"/>
      <c r="CD60" s="1277"/>
      <c r="CM60" s="1277"/>
      <c r="CN60" s="1277"/>
      <c r="CO60" s="1277"/>
      <c r="CP60" s="1277"/>
      <c r="CY60" s="1277"/>
      <c r="CZ60" s="1277"/>
      <c r="DA60" s="1277"/>
      <c r="DB60" s="1277"/>
      <c r="DC60" s="1277"/>
      <c r="DD60" s="1276"/>
      <c r="DE60" s="1271"/>
    </row>
    <row r="61" spans="1:109" s="1265" customFormat="1" ht="13" x14ac:dyDescent="0.2">
      <c r="A61" s="1228"/>
      <c r="B61" s="1275"/>
      <c r="C61" s="1274"/>
      <c r="D61" s="1274"/>
      <c r="E61" s="1274"/>
      <c r="F61" s="1274"/>
      <c r="G61" s="1274"/>
      <c r="H61" s="1274"/>
      <c r="I61" s="1274"/>
      <c r="J61" s="1274"/>
      <c r="K61" s="1274"/>
      <c r="L61" s="1274"/>
      <c r="M61" s="1273"/>
      <c r="N61" s="1273"/>
      <c r="O61" s="1274"/>
      <c r="P61" s="1274"/>
      <c r="Q61" s="1274"/>
      <c r="R61" s="1274"/>
      <c r="S61" s="1274"/>
      <c r="T61" s="1274"/>
      <c r="U61" s="1274"/>
      <c r="V61" s="1274"/>
      <c r="W61" s="1274"/>
      <c r="X61" s="1274"/>
      <c r="Y61" s="1274"/>
      <c r="Z61" s="1274"/>
      <c r="AA61" s="1274"/>
      <c r="AB61" s="1274"/>
      <c r="AC61" s="1274"/>
      <c r="AD61" s="1274"/>
      <c r="AE61" s="1274"/>
      <c r="AF61" s="1274"/>
      <c r="AG61" s="1274"/>
      <c r="AH61" s="1274"/>
      <c r="AI61" s="1274"/>
      <c r="AJ61" s="1274"/>
      <c r="AK61" s="1274"/>
      <c r="AL61" s="1274"/>
      <c r="AM61" s="1274"/>
      <c r="AN61" s="1274"/>
      <c r="AO61" s="1274"/>
      <c r="AP61" s="1274"/>
      <c r="AQ61" s="1274"/>
      <c r="AR61" s="1274"/>
      <c r="AS61" s="1273"/>
      <c r="AT61" s="1273"/>
      <c r="AU61" s="1274"/>
      <c r="AV61" s="1274"/>
      <c r="AW61" s="1274"/>
      <c r="AX61" s="1274"/>
      <c r="AY61" s="1274"/>
      <c r="AZ61" s="1274"/>
      <c r="BA61" s="1274"/>
      <c r="BB61" s="1274"/>
      <c r="BC61" s="1274"/>
      <c r="BD61" s="1274"/>
      <c r="BE61" s="1273"/>
      <c r="BF61" s="1273"/>
      <c r="BG61" s="1274"/>
      <c r="BH61" s="1274"/>
      <c r="BI61" s="1274"/>
      <c r="BJ61" s="1274"/>
      <c r="BK61" s="1274"/>
      <c r="BL61" s="1274"/>
      <c r="BM61" s="1274"/>
      <c r="BN61" s="1274"/>
      <c r="BO61" s="1274"/>
      <c r="BP61" s="1274"/>
      <c r="BQ61" s="1273"/>
      <c r="BR61" s="1273"/>
      <c r="BS61" s="1274"/>
      <c r="BT61" s="1274"/>
      <c r="BU61" s="1274"/>
      <c r="BV61" s="1274"/>
      <c r="BW61" s="1274"/>
      <c r="BX61" s="1274"/>
      <c r="BY61" s="1274"/>
      <c r="BZ61" s="1274"/>
      <c r="CA61" s="1274"/>
      <c r="CB61" s="1274"/>
      <c r="CC61" s="1273"/>
      <c r="CD61" s="1273"/>
      <c r="CE61" s="1274"/>
      <c r="CF61" s="1274"/>
      <c r="CG61" s="1274"/>
      <c r="CH61" s="1274"/>
      <c r="CI61" s="1274"/>
      <c r="CJ61" s="1274"/>
      <c r="CK61" s="1274"/>
      <c r="CL61" s="1274"/>
      <c r="CM61" s="1274"/>
      <c r="CN61" s="1274"/>
      <c r="CO61" s="1273"/>
      <c r="CP61" s="1273"/>
      <c r="CQ61" s="1274"/>
      <c r="CR61" s="1274"/>
      <c r="CS61" s="1274"/>
      <c r="CT61" s="1274"/>
      <c r="CU61" s="1274"/>
      <c r="CV61" s="1274"/>
      <c r="CW61" s="1274"/>
      <c r="CX61" s="1274"/>
      <c r="CY61" s="1274"/>
      <c r="CZ61" s="1274"/>
      <c r="DA61" s="1273"/>
      <c r="DB61" s="1273"/>
      <c r="DC61" s="1273"/>
      <c r="DD61" s="1272"/>
      <c r="DE61" s="1271"/>
    </row>
    <row r="62" spans="1:109" ht="13" x14ac:dyDescent="0.2">
      <c r="B62" s="1270"/>
      <c r="C62" s="1270"/>
      <c r="D62" s="1270"/>
      <c r="E62" s="1270"/>
      <c r="F62" s="1270"/>
      <c r="G62" s="1270"/>
      <c r="H62" s="1270"/>
      <c r="I62" s="1270"/>
      <c r="J62" s="1270"/>
      <c r="K62" s="1270"/>
      <c r="L62" s="1270"/>
      <c r="M62" s="1270"/>
      <c r="N62" s="1270"/>
      <c r="O62" s="1270"/>
      <c r="P62" s="1270"/>
      <c r="Q62" s="1270"/>
      <c r="R62" s="1270"/>
      <c r="S62" s="1270"/>
      <c r="T62" s="1270"/>
      <c r="U62" s="1270"/>
      <c r="V62" s="1270"/>
      <c r="W62" s="1270"/>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270"/>
      <c r="AS62" s="1270"/>
      <c r="AT62" s="1270"/>
      <c r="AU62" s="1270"/>
      <c r="AV62" s="1270"/>
      <c r="AW62" s="1270"/>
      <c r="AX62" s="1270"/>
      <c r="AY62" s="1270"/>
      <c r="AZ62" s="1270"/>
      <c r="BA62" s="1270"/>
      <c r="BB62" s="1270"/>
      <c r="BC62" s="1270"/>
      <c r="BD62" s="1270"/>
      <c r="BE62" s="1270"/>
      <c r="BF62" s="1270"/>
      <c r="BG62" s="1270"/>
      <c r="BH62" s="1270"/>
      <c r="BI62" s="1270"/>
      <c r="BJ62" s="1270"/>
      <c r="BK62" s="1270"/>
      <c r="BL62" s="1270"/>
      <c r="BM62" s="1270"/>
      <c r="BN62" s="1270"/>
      <c r="BO62" s="1270"/>
      <c r="BP62" s="1270"/>
      <c r="BQ62" s="1270"/>
      <c r="BR62" s="1270"/>
      <c r="BS62" s="1270"/>
      <c r="BT62" s="1270"/>
      <c r="BU62" s="1270"/>
      <c r="BV62" s="1270"/>
      <c r="BW62" s="1270"/>
      <c r="BX62" s="1270"/>
      <c r="BY62" s="1270"/>
      <c r="BZ62" s="1270"/>
      <c r="CA62" s="1270"/>
      <c r="CB62" s="1270"/>
      <c r="CC62" s="1270"/>
      <c r="CD62" s="1270"/>
      <c r="CE62" s="1270"/>
      <c r="CF62" s="1270"/>
      <c r="CG62" s="1270"/>
      <c r="CH62" s="1270"/>
      <c r="CI62" s="1270"/>
      <c r="CJ62" s="1270"/>
      <c r="CK62" s="1270"/>
      <c r="CL62" s="1270"/>
      <c r="CM62" s="1270"/>
      <c r="CN62" s="1270"/>
      <c r="CO62" s="1270"/>
      <c r="CP62" s="1270"/>
      <c r="CQ62" s="1270"/>
      <c r="CR62" s="1270"/>
      <c r="CS62" s="1270"/>
      <c r="CT62" s="1270"/>
      <c r="CU62" s="1270"/>
      <c r="CV62" s="1270"/>
      <c r="CW62" s="1270"/>
      <c r="CX62" s="1270"/>
      <c r="CY62" s="1270"/>
      <c r="CZ62" s="1270"/>
      <c r="DA62" s="1270"/>
      <c r="DB62" s="1270"/>
      <c r="DC62" s="1270"/>
      <c r="DD62" s="1270"/>
      <c r="DE62" s="1228"/>
    </row>
    <row r="63" spans="1:109" ht="16.5" x14ac:dyDescent="0.2">
      <c r="B63" s="1269" t="s">
        <v>600</v>
      </c>
    </row>
    <row r="64" spans="1:109" ht="13" x14ac:dyDescent="0.2">
      <c r="B64" s="1229"/>
      <c r="G64" s="1266"/>
      <c r="I64" s="1268"/>
      <c r="J64" s="1268"/>
      <c r="K64" s="1268"/>
      <c r="L64" s="1268"/>
      <c r="M64" s="1268"/>
      <c r="N64" s="1267"/>
      <c r="AM64" s="1266"/>
      <c r="AN64" s="1266" t="s">
        <v>599</v>
      </c>
      <c r="AP64" s="1265"/>
      <c r="AQ64" s="1265"/>
      <c r="AR64" s="1265"/>
      <c r="AY64" s="1266"/>
      <c r="BA64" s="1265"/>
      <c r="BB64" s="1265"/>
      <c r="BC64" s="1265"/>
      <c r="BK64" s="1266"/>
      <c r="BM64" s="1265"/>
      <c r="BN64" s="1265"/>
      <c r="BO64" s="1265"/>
      <c r="BW64" s="1266"/>
      <c r="BY64" s="1265"/>
      <c r="BZ64" s="1265"/>
      <c r="CA64" s="1265"/>
      <c r="CI64" s="1266"/>
      <c r="CK64" s="1265"/>
      <c r="CL64" s="1265"/>
      <c r="CM64" s="1265"/>
      <c r="CU64" s="1266"/>
      <c r="CW64" s="1265"/>
      <c r="CX64" s="1265"/>
      <c r="CY64" s="1265"/>
    </row>
    <row r="65" spans="2:107" ht="13" x14ac:dyDescent="0.2">
      <c r="B65" s="1229"/>
      <c r="AN65" s="1264" t="s">
        <v>598</v>
      </c>
      <c r="AO65" s="1263"/>
      <c r="AP65" s="1263"/>
      <c r="AQ65" s="1263"/>
      <c r="AR65" s="1263"/>
      <c r="AS65" s="1263"/>
      <c r="AT65" s="1263"/>
      <c r="AU65" s="1263"/>
      <c r="AV65" s="1263"/>
      <c r="AW65" s="1263"/>
      <c r="AX65" s="1263"/>
      <c r="AY65" s="1263"/>
      <c r="AZ65" s="1263"/>
      <c r="BA65" s="1263"/>
      <c r="BB65" s="1263"/>
      <c r="BC65" s="1263"/>
      <c r="BD65" s="1263"/>
      <c r="BE65" s="1263"/>
      <c r="BF65" s="1263"/>
      <c r="BG65" s="1263"/>
      <c r="BH65" s="1263"/>
      <c r="BI65" s="1263"/>
      <c r="BJ65" s="1263"/>
      <c r="BK65" s="1263"/>
      <c r="BL65" s="1263"/>
      <c r="BM65" s="1263"/>
      <c r="BN65" s="1263"/>
      <c r="BO65" s="1263"/>
      <c r="BP65" s="1263"/>
      <c r="BQ65" s="1263"/>
      <c r="BR65" s="1263"/>
      <c r="BS65" s="1263"/>
      <c r="BT65" s="1263"/>
      <c r="BU65" s="1263"/>
      <c r="BV65" s="1263"/>
      <c r="BW65" s="1263"/>
      <c r="BX65" s="1263"/>
      <c r="BY65" s="1263"/>
      <c r="BZ65" s="1263"/>
      <c r="CA65" s="1263"/>
      <c r="CB65" s="1263"/>
      <c r="CC65" s="1263"/>
      <c r="CD65" s="1263"/>
      <c r="CE65" s="1263"/>
      <c r="CF65" s="1263"/>
      <c r="CG65" s="1263"/>
      <c r="CH65" s="1263"/>
      <c r="CI65" s="1263"/>
      <c r="CJ65" s="1263"/>
      <c r="CK65" s="1263"/>
      <c r="CL65" s="1263"/>
      <c r="CM65" s="1263"/>
      <c r="CN65" s="1263"/>
      <c r="CO65" s="1263"/>
      <c r="CP65" s="1263"/>
      <c r="CQ65" s="1263"/>
      <c r="CR65" s="1263"/>
      <c r="CS65" s="1263"/>
      <c r="CT65" s="1263"/>
      <c r="CU65" s="1263"/>
      <c r="CV65" s="1263"/>
      <c r="CW65" s="1263"/>
      <c r="CX65" s="1263"/>
      <c r="CY65" s="1263"/>
      <c r="CZ65" s="1263"/>
      <c r="DA65" s="1263"/>
      <c r="DB65" s="1263"/>
      <c r="DC65" s="1262"/>
    </row>
    <row r="66" spans="2:107" ht="13" x14ac:dyDescent="0.2">
      <c r="B66" s="1229"/>
      <c r="AN66" s="1261"/>
      <c r="AO66" s="1260"/>
      <c r="AP66" s="1260"/>
      <c r="AQ66" s="1260"/>
      <c r="AR66" s="1260"/>
      <c r="AS66" s="1260"/>
      <c r="AT66" s="1260"/>
      <c r="AU66" s="1260"/>
      <c r="AV66" s="1260"/>
      <c r="AW66" s="1260"/>
      <c r="AX66" s="1260"/>
      <c r="AY66" s="1260"/>
      <c r="AZ66" s="1260"/>
      <c r="BA66" s="1260"/>
      <c r="BB66" s="1260"/>
      <c r="BC66" s="1260"/>
      <c r="BD66" s="1260"/>
      <c r="BE66" s="1260"/>
      <c r="BF66" s="1260"/>
      <c r="BG66" s="1260"/>
      <c r="BH66" s="1260"/>
      <c r="BI66" s="1260"/>
      <c r="BJ66" s="1260"/>
      <c r="BK66" s="1260"/>
      <c r="BL66" s="1260"/>
      <c r="BM66" s="1260"/>
      <c r="BN66" s="1260"/>
      <c r="BO66" s="1260"/>
      <c r="BP66" s="1260"/>
      <c r="BQ66" s="1260"/>
      <c r="BR66" s="1260"/>
      <c r="BS66" s="1260"/>
      <c r="BT66" s="1260"/>
      <c r="BU66" s="1260"/>
      <c r="BV66" s="1260"/>
      <c r="BW66" s="1260"/>
      <c r="BX66" s="1260"/>
      <c r="BY66" s="1260"/>
      <c r="BZ66" s="1260"/>
      <c r="CA66" s="1260"/>
      <c r="CB66" s="1260"/>
      <c r="CC66" s="1260"/>
      <c r="CD66" s="1260"/>
      <c r="CE66" s="1260"/>
      <c r="CF66" s="1260"/>
      <c r="CG66" s="1260"/>
      <c r="CH66" s="1260"/>
      <c r="CI66" s="1260"/>
      <c r="CJ66" s="1260"/>
      <c r="CK66" s="1260"/>
      <c r="CL66" s="1260"/>
      <c r="CM66" s="1260"/>
      <c r="CN66" s="1260"/>
      <c r="CO66" s="1260"/>
      <c r="CP66" s="1260"/>
      <c r="CQ66" s="1260"/>
      <c r="CR66" s="1260"/>
      <c r="CS66" s="1260"/>
      <c r="CT66" s="1260"/>
      <c r="CU66" s="1260"/>
      <c r="CV66" s="1260"/>
      <c r="CW66" s="1260"/>
      <c r="CX66" s="1260"/>
      <c r="CY66" s="1260"/>
      <c r="CZ66" s="1260"/>
      <c r="DA66" s="1260"/>
      <c r="DB66" s="1260"/>
      <c r="DC66" s="1259"/>
    </row>
    <row r="67" spans="2:107" ht="13" x14ac:dyDescent="0.2">
      <c r="B67" s="1229"/>
      <c r="AN67" s="1261"/>
      <c r="AO67" s="1260"/>
      <c r="AP67" s="1260"/>
      <c r="AQ67" s="1260"/>
      <c r="AR67" s="1260"/>
      <c r="AS67" s="1260"/>
      <c r="AT67" s="1260"/>
      <c r="AU67" s="1260"/>
      <c r="AV67" s="1260"/>
      <c r="AW67" s="1260"/>
      <c r="AX67" s="1260"/>
      <c r="AY67" s="1260"/>
      <c r="AZ67" s="1260"/>
      <c r="BA67" s="1260"/>
      <c r="BB67" s="1260"/>
      <c r="BC67" s="1260"/>
      <c r="BD67" s="1260"/>
      <c r="BE67" s="1260"/>
      <c r="BF67" s="1260"/>
      <c r="BG67" s="1260"/>
      <c r="BH67" s="1260"/>
      <c r="BI67" s="1260"/>
      <c r="BJ67" s="1260"/>
      <c r="BK67" s="1260"/>
      <c r="BL67" s="1260"/>
      <c r="BM67" s="1260"/>
      <c r="BN67" s="1260"/>
      <c r="BO67" s="1260"/>
      <c r="BP67" s="1260"/>
      <c r="BQ67" s="1260"/>
      <c r="BR67" s="1260"/>
      <c r="BS67" s="1260"/>
      <c r="BT67" s="1260"/>
      <c r="BU67" s="1260"/>
      <c r="BV67" s="1260"/>
      <c r="BW67" s="1260"/>
      <c r="BX67" s="1260"/>
      <c r="BY67" s="1260"/>
      <c r="BZ67" s="1260"/>
      <c r="CA67" s="1260"/>
      <c r="CB67" s="1260"/>
      <c r="CC67" s="1260"/>
      <c r="CD67" s="1260"/>
      <c r="CE67" s="1260"/>
      <c r="CF67" s="1260"/>
      <c r="CG67" s="1260"/>
      <c r="CH67" s="1260"/>
      <c r="CI67" s="1260"/>
      <c r="CJ67" s="1260"/>
      <c r="CK67" s="1260"/>
      <c r="CL67" s="1260"/>
      <c r="CM67" s="1260"/>
      <c r="CN67" s="1260"/>
      <c r="CO67" s="1260"/>
      <c r="CP67" s="1260"/>
      <c r="CQ67" s="1260"/>
      <c r="CR67" s="1260"/>
      <c r="CS67" s="1260"/>
      <c r="CT67" s="1260"/>
      <c r="CU67" s="1260"/>
      <c r="CV67" s="1260"/>
      <c r="CW67" s="1260"/>
      <c r="CX67" s="1260"/>
      <c r="CY67" s="1260"/>
      <c r="CZ67" s="1260"/>
      <c r="DA67" s="1260"/>
      <c r="DB67" s="1260"/>
      <c r="DC67" s="1259"/>
    </row>
    <row r="68" spans="2:107" ht="13" x14ac:dyDescent="0.2">
      <c r="B68" s="1229"/>
      <c r="AN68" s="1261"/>
      <c r="AO68" s="1260"/>
      <c r="AP68" s="1260"/>
      <c r="AQ68" s="1260"/>
      <c r="AR68" s="1260"/>
      <c r="AS68" s="1260"/>
      <c r="AT68" s="1260"/>
      <c r="AU68" s="1260"/>
      <c r="AV68" s="1260"/>
      <c r="AW68" s="1260"/>
      <c r="AX68" s="1260"/>
      <c r="AY68" s="1260"/>
      <c r="AZ68" s="1260"/>
      <c r="BA68" s="1260"/>
      <c r="BB68" s="1260"/>
      <c r="BC68" s="1260"/>
      <c r="BD68" s="1260"/>
      <c r="BE68" s="1260"/>
      <c r="BF68" s="1260"/>
      <c r="BG68" s="1260"/>
      <c r="BH68" s="1260"/>
      <c r="BI68" s="1260"/>
      <c r="BJ68" s="1260"/>
      <c r="BK68" s="1260"/>
      <c r="BL68" s="1260"/>
      <c r="BM68" s="1260"/>
      <c r="BN68" s="1260"/>
      <c r="BO68" s="1260"/>
      <c r="BP68" s="1260"/>
      <c r="BQ68" s="1260"/>
      <c r="BR68" s="1260"/>
      <c r="BS68" s="1260"/>
      <c r="BT68" s="1260"/>
      <c r="BU68" s="1260"/>
      <c r="BV68" s="1260"/>
      <c r="BW68" s="1260"/>
      <c r="BX68" s="1260"/>
      <c r="BY68" s="1260"/>
      <c r="BZ68" s="1260"/>
      <c r="CA68" s="1260"/>
      <c r="CB68" s="1260"/>
      <c r="CC68" s="1260"/>
      <c r="CD68" s="1260"/>
      <c r="CE68" s="1260"/>
      <c r="CF68" s="1260"/>
      <c r="CG68" s="1260"/>
      <c r="CH68" s="1260"/>
      <c r="CI68" s="1260"/>
      <c r="CJ68" s="1260"/>
      <c r="CK68" s="1260"/>
      <c r="CL68" s="1260"/>
      <c r="CM68" s="1260"/>
      <c r="CN68" s="1260"/>
      <c r="CO68" s="1260"/>
      <c r="CP68" s="1260"/>
      <c r="CQ68" s="1260"/>
      <c r="CR68" s="1260"/>
      <c r="CS68" s="1260"/>
      <c r="CT68" s="1260"/>
      <c r="CU68" s="1260"/>
      <c r="CV68" s="1260"/>
      <c r="CW68" s="1260"/>
      <c r="CX68" s="1260"/>
      <c r="CY68" s="1260"/>
      <c r="CZ68" s="1260"/>
      <c r="DA68" s="1260"/>
      <c r="DB68" s="1260"/>
      <c r="DC68" s="1259"/>
    </row>
    <row r="69" spans="2:107" ht="13" x14ac:dyDescent="0.2">
      <c r="B69" s="1229"/>
      <c r="AN69" s="1258"/>
      <c r="AO69" s="1257"/>
      <c r="AP69" s="1257"/>
      <c r="AQ69" s="1257"/>
      <c r="AR69" s="1257"/>
      <c r="AS69" s="1257"/>
      <c r="AT69" s="1257"/>
      <c r="AU69" s="1257"/>
      <c r="AV69" s="1257"/>
      <c r="AW69" s="1257"/>
      <c r="AX69" s="1257"/>
      <c r="AY69" s="1257"/>
      <c r="AZ69" s="1257"/>
      <c r="BA69" s="1257"/>
      <c r="BB69" s="1257"/>
      <c r="BC69" s="1257"/>
      <c r="BD69" s="1257"/>
      <c r="BE69" s="1257"/>
      <c r="BF69" s="1257"/>
      <c r="BG69" s="1257"/>
      <c r="BH69" s="1257"/>
      <c r="BI69" s="1257"/>
      <c r="BJ69" s="1257"/>
      <c r="BK69" s="1257"/>
      <c r="BL69" s="1257"/>
      <c r="BM69" s="1257"/>
      <c r="BN69" s="1257"/>
      <c r="BO69" s="1257"/>
      <c r="BP69" s="1257"/>
      <c r="BQ69" s="1257"/>
      <c r="BR69" s="1257"/>
      <c r="BS69" s="1257"/>
      <c r="BT69" s="1257"/>
      <c r="BU69" s="1257"/>
      <c r="BV69" s="1257"/>
      <c r="BW69" s="1257"/>
      <c r="BX69" s="1257"/>
      <c r="BY69" s="1257"/>
      <c r="BZ69" s="1257"/>
      <c r="CA69" s="1257"/>
      <c r="CB69" s="1257"/>
      <c r="CC69" s="1257"/>
      <c r="CD69" s="1257"/>
      <c r="CE69" s="1257"/>
      <c r="CF69" s="1257"/>
      <c r="CG69" s="1257"/>
      <c r="CH69" s="1257"/>
      <c r="CI69" s="1257"/>
      <c r="CJ69" s="1257"/>
      <c r="CK69" s="1257"/>
      <c r="CL69" s="1257"/>
      <c r="CM69" s="1257"/>
      <c r="CN69" s="1257"/>
      <c r="CO69" s="1257"/>
      <c r="CP69" s="1257"/>
      <c r="CQ69" s="1257"/>
      <c r="CR69" s="1257"/>
      <c r="CS69" s="1257"/>
      <c r="CT69" s="1257"/>
      <c r="CU69" s="1257"/>
      <c r="CV69" s="1257"/>
      <c r="CW69" s="1257"/>
      <c r="CX69" s="1257"/>
      <c r="CY69" s="1257"/>
      <c r="CZ69" s="1257"/>
      <c r="DA69" s="1257"/>
      <c r="DB69" s="1257"/>
      <c r="DC69" s="1256"/>
    </row>
    <row r="70" spans="2:107" ht="13" x14ac:dyDescent="0.2">
      <c r="B70" s="1229"/>
      <c r="H70" s="1255"/>
      <c r="I70" s="1255"/>
      <c r="J70" s="1253"/>
      <c r="K70" s="1253"/>
      <c r="L70" s="1252"/>
      <c r="M70" s="1253"/>
      <c r="N70" s="1252"/>
      <c r="AN70" s="1243"/>
      <c r="AO70" s="1243"/>
      <c r="AP70" s="1243"/>
      <c r="AZ70" s="1243"/>
      <c r="BA70" s="1243"/>
      <c r="BB70" s="1243"/>
      <c r="BL70" s="1243"/>
      <c r="BM70" s="1243"/>
      <c r="BN70" s="1243"/>
      <c r="BX70" s="1243"/>
      <c r="BY70" s="1243"/>
      <c r="BZ70" s="1243"/>
      <c r="CJ70" s="1243"/>
      <c r="CK70" s="1243"/>
      <c r="CL70" s="1243"/>
      <c r="CV70" s="1243"/>
      <c r="CW70" s="1243"/>
      <c r="CX70" s="1243"/>
    </row>
    <row r="71" spans="2:107" ht="13" x14ac:dyDescent="0.2">
      <c r="B71" s="1229"/>
      <c r="G71" s="1251"/>
      <c r="I71" s="1254"/>
      <c r="J71" s="1253"/>
      <c r="K71" s="1253"/>
      <c r="L71" s="1252"/>
      <c r="M71" s="1253"/>
      <c r="N71" s="1252"/>
      <c r="AM71" s="1251"/>
      <c r="AN71" s="1228" t="s">
        <v>597</v>
      </c>
    </row>
    <row r="72" spans="2:107" ht="13" x14ac:dyDescent="0.2">
      <c r="B72" s="1229"/>
      <c r="G72" s="1241"/>
      <c r="H72" s="1241"/>
      <c r="I72" s="1241"/>
      <c r="J72" s="1241"/>
      <c r="K72" s="1250"/>
      <c r="L72" s="1250"/>
      <c r="M72" s="1249"/>
      <c r="N72" s="1249"/>
      <c r="AN72" s="1248"/>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6"/>
      <c r="BP72" s="1238" t="s">
        <v>530</v>
      </c>
      <c r="BQ72" s="1238"/>
      <c r="BR72" s="1238"/>
      <c r="BS72" s="1238"/>
      <c r="BT72" s="1238"/>
      <c r="BU72" s="1238"/>
      <c r="BV72" s="1238"/>
      <c r="BW72" s="1238"/>
      <c r="BX72" s="1238" t="s">
        <v>531</v>
      </c>
      <c r="BY72" s="1238"/>
      <c r="BZ72" s="1238"/>
      <c r="CA72" s="1238"/>
      <c r="CB72" s="1238"/>
      <c r="CC72" s="1238"/>
      <c r="CD72" s="1238"/>
      <c r="CE72" s="1238"/>
      <c r="CF72" s="1238" t="s">
        <v>532</v>
      </c>
      <c r="CG72" s="1238"/>
      <c r="CH72" s="1238"/>
      <c r="CI72" s="1238"/>
      <c r="CJ72" s="1238"/>
      <c r="CK72" s="1238"/>
      <c r="CL72" s="1238"/>
      <c r="CM72" s="1238"/>
      <c r="CN72" s="1238" t="s">
        <v>533</v>
      </c>
      <c r="CO72" s="1238"/>
      <c r="CP72" s="1238"/>
      <c r="CQ72" s="1238"/>
      <c r="CR72" s="1238"/>
      <c r="CS72" s="1238"/>
      <c r="CT72" s="1238"/>
      <c r="CU72" s="1238"/>
      <c r="CV72" s="1238" t="s">
        <v>534</v>
      </c>
      <c r="CW72" s="1238"/>
      <c r="CX72" s="1238"/>
      <c r="CY72" s="1238"/>
      <c r="CZ72" s="1238"/>
      <c r="DA72" s="1238"/>
      <c r="DB72" s="1238"/>
      <c r="DC72" s="1238"/>
    </row>
    <row r="73" spans="2:107" ht="13" x14ac:dyDescent="0.2">
      <c r="B73" s="1229"/>
      <c r="G73" s="1245"/>
      <c r="H73" s="1245"/>
      <c r="I73" s="1245"/>
      <c r="J73" s="1245"/>
      <c r="K73" s="1242"/>
      <c r="L73" s="1242"/>
      <c r="M73" s="1242"/>
      <c r="N73" s="1242"/>
      <c r="AM73" s="1243"/>
      <c r="AN73" s="1237" t="s">
        <v>596</v>
      </c>
      <c r="AO73" s="1237"/>
      <c r="AP73" s="1237"/>
      <c r="AQ73" s="1237"/>
      <c r="AR73" s="1237"/>
      <c r="AS73" s="1237"/>
      <c r="AT73" s="1237"/>
      <c r="AU73" s="1237"/>
      <c r="AV73" s="1237"/>
      <c r="AW73" s="1237"/>
      <c r="AX73" s="1237"/>
      <c r="AY73" s="1237"/>
      <c r="AZ73" s="1237"/>
      <c r="BA73" s="1237"/>
      <c r="BB73" s="1237" t="s">
        <v>594</v>
      </c>
      <c r="BC73" s="1237"/>
      <c r="BD73" s="1237"/>
      <c r="BE73" s="1237"/>
      <c r="BF73" s="1237"/>
      <c r="BG73" s="1237"/>
      <c r="BH73" s="1237"/>
      <c r="BI73" s="1237"/>
      <c r="BJ73" s="1237"/>
      <c r="BK73" s="1237"/>
      <c r="BL73" s="1237"/>
      <c r="BM73" s="1237"/>
      <c r="BN73" s="1237"/>
      <c r="BO73" s="1237"/>
      <c r="BP73" s="1236">
        <v>197.5</v>
      </c>
      <c r="BQ73" s="1236"/>
      <c r="BR73" s="1236"/>
      <c r="BS73" s="1236"/>
      <c r="BT73" s="1236"/>
      <c r="BU73" s="1236"/>
      <c r="BV73" s="1236"/>
      <c r="BW73" s="1236"/>
      <c r="BX73" s="1236">
        <v>200</v>
      </c>
      <c r="BY73" s="1236"/>
      <c r="BZ73" s="1236"/>
      <c r="CA73" s="1236"/>
      <c r="CB73" s="1236"/>
      <c r="CC73" s="1236"/>
      <c r="CD73" s="1236"/>
      <c r="CE73" s="1236"/>
      <c r="CF73" s="1236">
        <v>203.1</v>
      </c>
      <c r="CG73" s="1236"/>
      <c r="CH73" s="1236"/>
      <c r="CI73" s="1236"/>
      <c r="CJ73" s="1236"/>
      <c r="CK73" s="1236"/>
      <c r="CL73" s="1236"/>
      <c r="CM73" s="1236"/>
      <c r="CN73" s="1236">
        <v>200.3</v>
      </c>
      <c r="CO73" s="1236"/>
      <c r="CP73" s="1236"/>
      <c r="CQ73" s="1236"/>
      <c r="CR73" s="1236"/>
      <c r="CS73" s="1236"/>
      <c r="CT73" s="1236"/>
      <c r="CU73" s="1236"/>
      <c r="CV73" s="1236">
        <v>198.5</v>
      </c>
      <c r="CW73" s="1236"/>
      <c r="CX73" s="1236"/>
      <c r="CY73" s="1236"/>
      <c r="CZ73" s="1236"/>
      <c r="DA73" s="1236"/>
      <c r="DB73" s="1236"/>
      <c r="DC73" s="1236"/>
    </row>
    <row r="74" spans="2:107" ht="13" x14ac:dyDescent="0.2">
      <c r="B74" s="1229"/>
      <c r="G74" s="1245"/>
      <c r="H74" s="1245"/>
      <c r="I74" s="1245"/>
      <c r="J74" s="1245"/>
      <c r="K74" s="1242"/>
      <c r="L74" s="1242"/>
      <c r="M74" s="1242"/>
      <c r="N74" s="1242"/>
      <c r="AM74" s="1243"/>
      <c r="AN74" s="1237"/>
      <c r="AO74" s="1237"/>
      <c r="AP74" s="1237"/>
      <c r="AQ74" s="1237"/>
      <c r="AR74" s="1237"/>
      <c r="AS74" s="1237"/>
      <c r="AT74" s="1237"/>
      <c r="AU74" s="1237"/>
      <c r="AV74" s="1237"/>
      <c r="AW74" s="1237"/>
      <c r="AX74" s="1237"/>
      <c r="AY74" s="1237"/>
      <c r="AZ74" s="1237"/>
      <c r="BA74" s="1237"/>
      <c r="BB74" s="1237"/>
      <c r="BC74" s="1237"/>
      <c r="BD74" s="1237"/>
      <c r="BE74" s="1237"/>
      <c r="BF74" s="1237"/>
      <c r="BG74" s="1237"/>
      <c r="BH74" s="1237"/>
      <c r="BI74" s="1237"/>
      <c r="BJ74" s="1237"/>
      <c r="BK74" s="1237"/>
      <c r="BL74" s="1237"/>
      <c r="BM74" s="1237"/>
      <c r="BN74" s="1237"/>
      <c r="BO74" s="1237"/>
      <c r="BP74" s="1236"/>
      <c r="BQ74" s="1236"/>
      <c r="BR74" s="1236"/>
      <c r="BS74" s="1236"/>
      <c r="BT74" s="1236"/>
      <c r="BU74" s="1236"/>
      <c r="BV74" s="1236"/>
      <c r="BW74" s="1236"/>
      <c r="BX74" s="1236"/>
      <c r="BY74" s="1236"/>
      <c r="BZ74" s="1236"/>
      <c r="CA74" s="1236"/>
      <c r="CB74" s="1236"/>
      <c r="CC74" s="1236"/>
      <c r="CD74" s="1236"/>
      <c r="CE74" s="1236"/>
      <c r="CF74" s="1236"/>
      <c r="CG74" s="1236"/>
      <c r="CH74" s="1236"/>
      <c r="CI74" s="1236"/>
      <c r="CJ74" s="1236"/>
      <c r="CK74" s="1236"/>
      <c r="CL74" s="1236"/>
      <c r="CM74" s="1236"/>
      <c r="CN74" s="1236"/>
      <c r="CO74" s="1236"/>
      <c r="CP74" s="1236"/>
      <c r="CQ74" s="1236"/>
      <c r="CR74" s="1236"/>
      <c r="CS74" s="1236"/>
      <c r="CT74" s="1236"/>
      <c r="CU74" s="1236"/>
      <c r="CV74" s="1236"/>
      <c r="CW74" s="1236"/>
      <c r="CX74" s="1236"/>
      <c r="CY74" s="1236"/>
      <c r="CZ74" s="1236"/>
      <c r="DA74" s="1236"/>
      <c r="DB74" s="1236"/>
      <c r="DC74" s="1236"/>
    </row>
    <row r="75" spans="2:107" ht="13" x14ac:dyDescent="0.2">
      <c r="B75" s="1229"/>
      <c r="G75" s="1245"/>
      <c r="H75" s="1245"/>
      <c r="I75" s="1241"/>
      <c r="J75" s="1241"/>
      <c r="K75" s="1244"/>
      <c r="L75" s="1244"/>
      <c r="M75" s="1244"/>
      <c r="N75" s="1244"/>
      <c r="AM75" s="1243"/>
      <c r="AN75" s="1237"/>
      <c r="AO75" s="1237"/>
      <c r="AP75" s="1237"/>
      <c r="AQ75" s="1237"/>
      <c r="AR75" s="1237"/>
      <c r="AS75" s="1237"/>
      <c r="AT75" s="1237"/>
      <c r="AU75" s="1237"/>
      <c r="AV75" s="1237"/>
      <c r="AW75" s="1237"/>
      <c r="AX75" s="1237"/>
      <c r="AY75" s="1237"/>
      <c r="AZ75" s="1237"/>
      <c r="BA75" s="1237"/>
      <c r="BB75" s="1237" t="s">
        <v>593</v>
      </c>
      <c r="BC75" s="1237"/>
      <c r="BD75" s="1237"/>
      <c r="BE75" s="1237"/>
      <c r="BF75" s="1237"/>
      <c r="BG75" s="1237"/>
      <c r="BH75" s="1237"/>
      <c r="BI75" s="1237"/>
      <c r="BJ75" s="1237"/>
      <c r="BK75" s="1237"/>
      <c r="BL75" s="1237"/>
      <c r="BM75" s="1237"/>
      <c r="BN75" s="1237"/>
      <c r="BO75" s="1237"/>
      <c r="BP75" s="1236">
        <v>12.1</v>
      </c>
      <c r="BQ75" s="1236"/>
      <c r="BR75" s="1236"/>
      <c r="BS75" s="1236"/>
      <c r="BT75" s="1236"/>
      <c r="BU75" s="1236"/>
      <c r="BV75" s="1236"/>
      <c r="BW75" s="1236"/>
      <c r="BX75" s="1236">
        <v>11.4</v>
      </c>
      <c r="BY75" s="1236"/>
      <c r="BZ75" s="1236"/>
      <c r="CA75" s="1236"/>
      <c r="CB75" s="1236"/>
      <c r="CC75" s="1236"/>
      <c r="CD75" s="1236"/>
      <c r="CE75" s="1236"/>
      <c r="CF75" s="1236">
        <v>11.3</v>
      </c>
      <c r="CG75" s="1236"/>
      <c r="CH75" s="1236"/>
      <c r="CI75" s="1236"/>
      <c r="CJ75" s="1236"/>
      <c r="CK75" s="1236"/>
      <c r="CL75" s="1236"/>
      <c r="CM75" s="1236"/>
      <c r="CN75" s="1236">
        <v>11.2</v>
      </c>
      <c r="CO75" s="1236"/>
      <c r="CP75" s="1236"/>
      <c r="CQ75" s="1236"/>
      <c r="CR75" s="1236"/>
      <c r="CS75" s="1236"/>
      <c r="CT75" s="1236"/>
      <c r="CU75" s="1236"/>
      <c r="CV75" s="1236">
        <v>11.5</v>
      </c>
      <c r="CW75" s="1236"/>
      <c r="CX75" s="1236"/>
      <c r="CY75" s="1236"/>
      <c r="CZ75" s="1236"/>
      <c r="DA75" s="1236"/>
      <c r="DB75" s="1236"/>
      <c r="DC75" s="1236"/>
    </row>
    <row r="76" spans="2:107" ht="13" x14ac:dyDescent="0.2">
      <c r="B76" s="1229"/>
      <c r="G76" s="1245"/>
      <c r="H76" s="1245"/>
      <c r="I76" s="1241"/>
      <c r="J76" s="1241"/>
      <c r="K76" s="1244"/>
      <c r="L76" s="1244"/>
      <c r="M76" s="1244"/>
      <c r="N76" s="1244"/>
      <c r="AM76" s="1243"/>
      <c r="AN76" s="1237"/>
      <c r="AO76" s="1237"/>
      <c r="AP76" s="1237"/>
      <c r="AQ76" s="1237"/>
      <c r="AR76" s="1237"/>
      <c r="AS76" s="1237"/>
      <c r="AT76" s="1237"/>
      <c r="AU76" s="1237"/>
      <c r="AV76" s="1237"/>
      <c r="AW76" s="1237"/>
      <c r="AX76" s="1237"/>
      <c r="AY76" s="1237"/>
      <c r="AZ76" s="1237"/>
      <c r="BA76" s="1237"/>
      <c r="BB76" s="1237"/>
      <c r="BC76" s="1237"/>
      <c r="BD76" s="1237"/>
      <c r="BE76" s="1237"/>
      <c r="BF76" s="1237"/>
      <c r="BG76" s="1237"/>
      <c r="BH76" s="1237"/>
      <c r="BI76" s="1237"/>
      <c r="BJ76" s="1237"/>
      <c r="BK76" s="1237"/>
      <c r="BL76" s="1237"/>
      <c r="BM76" s="1237"/>
      <c r="BN76" s="1237"/>
      <c r="BO76" s="1237"/>
      <c r="BP76" s="1236"/>
      <c r="BQ76" s="1236"/>
      <c r="BR76" s="1236"/>
      <c r="BS76" s="1236"/>
      <c r="BT76" s="1236"/>
      <c r="BU76" s="1236"/>
      <c r="BV76" s="1236"/>
      <c r="BW76" s="1236"/>
      <c r="BX76" s="1236"/>
      <c r="BY76" s="1236"/>
      <c r="BZ76" s="1236"/>
      <c r="CA76" s="1236"/>
      <c r="CB76" s="1236"/>
      <c r="CC76" s="1236"/>
      <c r="CD76" s="1236"/>
      <c r="CE76" s="1236"/>
      <c r="CF76" s="1236"/>
      <c r="CG76" s="1236"/>
      <c r="CH76" s="1236"/>
      <c r="CI76" s="1236"/>
      <c r="CJ76" s="1236"/>
      <c r="CK76" s="1236"/>
      <c r="CL76" s="1236"/>
      <c r="CM76" s="1236"/>
      <c r="CN76" s="1236"/>
      <c r="CO76" s="1236"/>
      <c r="CP76" s="1236"/>
      <c r="CQ76" s="1236"/>
      <c r="CR76" s="1236"/>
      <c r="CS76" s="1236"/>
      <c r="CT76" s="1236"/>
      <c r="CU76" s="1236"/>
      <c r="CV76" s="1236"/>
      <c r="CW76" s="1236"/>
      <c r="CX76" s="1236"/>
      <c r="CY76" s="1236"/>
      <c r="CZ76" s="1236"/>
      <c r="DA76" s="1236"/>
      <c r="DB76" s="1236"/>
      <c r="DC76" s="1236"/>
    </row>
    <row r="77" spans="2:107" ht="13" x14ac:dyDescent="0.2">
      <c r="B77" s="1229"/>
      <c r="G77" s="1241"/>
      <c r="H77" s="1241"/>
      <c r="I77" s="1241"/>
      <c r="J77" s="1241"/>
      <c r="K77" s="1242"/>
      <c r="L77" s="1242"/>
      <c r="M77" s="1242"/>
      <c r="N77" s="1242"/>
      <c r="AN77" s="1238" t="s">
        <v>595</v>
      </c>
      <c r="AO77" s="1238"/>
      <c r="AP77" s="1238"/>
      <c r="AQ77" s="1238"/>
      <c r="AR77" s="1238"/>
      <c r="AS77" s="1238"/>
      <c r="AT77" s="1238"/>
      <c r="AU77" s="1238"/>
      <c r="AV77" s="1238"/>
      <c r="AW77" s="1238"/>
      <c r="AX77" s="1238"/>
      <c r="AY77" s="1238"/>
      <c r="AZ77" s="1238"/>
      <c r="BA77" s="1238"/>
      <c r="BB77" s="1237" t="s">
        <v>594</v>
      </c>
      <c r="BC77" s="1237"/>
      <c r="BD77" s="1237"/>
      <c r="BE77" s="1237"/>
      <c r="BF77" s="1237"/>
      <c r="BG77" s="1237"/>
      <c r="BH77" s="1237"/>
      <c r="BI77" s="1237"/>
      <c r="BJ77" s="1237"/>
      <c r="BK77" s="1237"/>
      <c r="BL77" s="1237"/>
      <c r="BM77" s="1237"/>
      <c r="BN77" s="1237"/>
      <c r="BO77" s="1237"/>
      <c r="BP77" s="1236">
        <v>196.3</v>
      </c>
      <c r="BQ77" s="1236"/>
      <c r="BR77" s="1236"/>
      <c r="BS77" s="1236"/>
      <c r="BT77" s="1236"/>
      <c r="BU77" s="1236"/>
      <c r="BV77" s="1236"/>
      <c r="BW77" s="1236"/>
      <c r="BX77" s="1236">
        <v>196.2</v>
      </c>
      <c r="BY77" s="1236"/>
      <c r="BZ77" s="1236"/>
      <c r="CA77" s="1236"/>
      <c r="CB77" s="1236"/>
      <c r="CC77" s="1236"/>
      <c r="CD77" s="1236"/>
      <c r="CE77" s="1236"/>
      <c r="CF77" s="1236">
        <v>198</v>
      </c>
      <c r="CG77" s="1236"/>
      <c r="CH77" s="1236"/>
      <c r="CI77" s="1236"/>
      <c r="CJ77" s="1236"/>
      <c r="CK77" s="1236"/>
      <c r="CL77" s="1236"/>
      <c r="CM77" s="1236"/>
      <c r="CN77" s="1236">
        <v>195.2</v>
      </c>
      <c r="CO77" s="1236"/>
      <c r="CP77" s="1236"/>
      <c r="CQ77" s="1236"/>
      <c r="CR77" s="1236"/>
      <c r="CS77" s="1236"/>
      <c r="CT77" s="1236"/>
      <c r="CU77" s="1236"/>
      <c r="CV77" s="1236">
        <v>193.6</v>
      </c>
      <c r="CW77" s="1236"/>
      <c r="CX77" s="1236"/>
      <c r="CY77" s="1236"/>
      <c r="CZ77" s="1236"/>
      <c r="DA77" s="1236"/>
      <c r="DB77" s="1236"/>
      <c r="DC77" s="1236"/>
    </row>
    <row r="78" spans="2:107" ht="13" x14ac:dyDescent="0.2">
      <c r="B78" s="1229"/>
      <c r="G78" s="1241"/>
      <c r="H78" s="1241"/>
      <c r="I78" s="1241"/>
      <c r="J78" s="1241"/>
      <c r="K78" s="1242"/>
      <c r="L78" s="1242"/>
      <c r="M78" s="1242"/>
      <c r="N78" s="1242"/>
      <c r="AN78" s="1238"/>
      <c r="AO78" s="1238"/>
      <c r="AP78" s="1238"/>
      <c r="AQ78" s="1238"/>
      <c r="AR78" s="1238"/>
      <c r="AS78" s="1238"/>
      <c r="AT78" s="1238"/>
      <c r="AU78" s="1238"/>
      <c r="AV78" s="1238"/>
      <c r="AW78" s="1238"/>
      <c r="AX78" s="1238"/>
      <c r="AY78" s="1238"/>
      <c r="AZ78" s="1238"/>
      <c r="BA78" s="1238"/>
      <c r="BB78" s="1237"/>
      <c r="BC78" s="1237"/>
      <c r="BD78" s="1237"/>
      <c r="BE78" s="1237"/>
      <c r="BF78" s="1237"/>
      <c r="BG78" s="1237"/>
      <c r="BH78" s="1237"/>
      <c r="BI78" s="1237"/>
      <c r="BJ78" s="1237"/>
      <c r="BK78" s="1237"/>
      <c r="BL78" s="1237"/>
      <c r="BM78" s="1237"/>
      <c r="BN78" s="1237"/>
      <c r="BO78" s="1237"/>
      <c r="BP78" s="1236"/>
      <c r="BQ78" s="1236"/>
      <c r="BR78" s="1236"/>
      <c r="BS78" s="1236"/>
      <c r="BT78" s="1236"/>
      <c r="BU78" s="1236"/>
      <c r="BV78" s="1236"/>
      <c r="BW78" s="1236"/>
      <c r="BX78" s="1236"/>
      <c r="BY78" s="1236"/>
      <c r="BZ78" s="1236"/>
      <c r="CA78" s="1236"/>
      <c r="CB78" s="1236"/>
      <c r="CC78" s="1236"/>
      <c r="CD78" s="1236"/>
      <c r="CE78" s="1236"/>
      <c r="CF78" s="1236"/>
      <c r="CG78" s="1236"/>
      <c r="CH78" s="1236"/>
      <c r="CI78" s="1236"/>
      <c r="CJ78" s="1236"/>
      <c r="CK78" s="1236"/>
      <c r="CL78" s="1236"/>
      <c r="CM78" s="1236"/>
      <c r="CN78" s="1236"/>
      <c r="CO78" s="1236"/>
      <c r="CP78" s="1236"/>
      <c r="CQ78" s="1236"/>
      <c r="CR78" s="1236"/>
      <c r="CS78" s="1236"/>
      <c r="CT78" s="1236"/>
      <c r="CU78" s="1236"/>
      <c r="CV78" s="1236"/>
      <c r="CW78" s="1236"/>
      <c r="CX78" s="1236"/>
      <c r="CY78" s="1236"/>
      <c r="CZ78" s="1236"/>
      <c r="DA78" s="1236"/>
      <c r="DB78" s="1236"/>
      <c r="DC78" s="1236"/>
    </row>
    <row r="79" spans="2:107" ht="13" x14ac:dyDescent="0.2">
      <c r="B79" s="1229"/>
      <c r="G79" s="1241"/>
      <c r="H79" s="1241"/>
      <c r="I79" s="1240"/>
      <c r="J79" s="1240"/>
      <c r="K79" s="1239"/>
      <c r="L79" s="1239"/>
      <c r="M79" s="1239"/>
      <c r="N79" s="1239"/>
      <c r="AN79" s="1238"/>
      <c r="AO79" s="1238"/>
      <c r="AP79" s="1238"/>
      <c r="AQ79" s="1238"/>
      <c r="AR79" s="1238"/>
      <c r="AS79" s="1238"/>
      <c r="AT79" s="1238"/>
      <c r="AU79" s="1238"/>
      <c r="AV79" s="1238"/>
      <c r="AW79" s="1238"/>
      <c r="AX79" s="1238"/>
      <c r="AY79" s="1238"/>
      <c r="AZ79" s="1238"/>
      <c r="BA79" s="1238"/>
      <c r="BB79" s="1237" t="s">
        <v>593</v>
      </c>
      <c r="BC79" s="1237"/>
      <c r="BD79" s="1237"/>
      <c r="BE79" s="1237"/>
      <c r="BF79" s="1237"/>
      <c r="BG79" s="1237"/>
      <c r="BH79" s="1237"/>
      <c r="BI79" s="1237"/>
      <c r="BJ79" s="1237"/>
      <c r="BK79" s="1237"/>
      <c r="BL79" s="1237"/>
      <c r="BM79" s="1237"/>
      <c r="BN79" s="1237"/>
      <c r="BO79" s="1237"/>
      <c r="BP79" s="1236">
        <v>14</v>
      </c>
      <c r="BQ79" s="1236"/>
      <c r="BR79" s="1236"/>
      <c r="BS79" s="1236"/>
      <c r="BT79" s="1236"/>
      <c r="BU79" s="1236"/>
      <c r="BV79" s="1236"/>
      <c r="BW79" s="1236"/>
      <c r="BX79" s="1236">
        <v>13.3</v>
      </c>
      <c r="BY79" s="1236"/>
      <c r="BZ79" s="1236"/>
      <c r="CA79" s="1236"/>
      <c r="CB79" s="1236"/>
      <c r="CC79" s="1236"/>
      <c r="CD79" s="1236"/>
      <c r="CE79" s="1236"/>
      <c r="CF79" s="1236">
        <v>12.7</v>
      </c>
      <c r="CG79" s="1236"/>
      <c r="CH79" s="1236"/>
      <c r="CI79" s="1236"/>
      <c r="CJ79" s="1236"/>
      <c r="CK79" s="1236"/>
      <c r="CL79" s="1236"/>
      <c r="CM79" s="1236"/>
      <c r="CN79" s="1236">
        <v>12.3</v>
      </c>
      <c r="CO79" s="1236"/>
      <c r="CP79" s="1236"/>
      <c r="CQ79" s="1236"/>
      <c r="CR79" s="1236"/>
      <c r="CS79" s="1236"/>
      <c r="CT79" s="1236"/>
      <c r="CU79" s="1236"/>
      <c r="CV79" s="1236">
        <v>11.9</v>
      </c>
      <c r="CW79" s="1236"/>
      <c r="CX79" s="1236"/>
      <c r="CY79" s="1236"/>
      <c r="CZ79" s="1236"/>
      <c r="DA79" s="1236"/>
      <c r="DB79" s="1236"/>
      <c r="DC79" s="1236"/>
    </row>
    <row r="80" spans="2:107" ht="13" x14ac:dyDescent="0.2">
      <c r="B80" s="1229"/>
      <c r="G80" s="1241"/>
      <c r="H80" s="1241"/>
      <c r="I80" s="1240"/>
      <c r="J80" s="1240"/>
      <c r="K80" s="1239"/>
      <c r="L80" s="1239"/>
      <c r="M80" s="1239"/>
      <c r="N80" s="1239"/>
      <c r="AN80" s="1238"/>
      <c r="AO80" s="1238"/>
      <c r="AP80" s="1238"/>
      <c r="AQ80" s="1238"/>
      <c r="AR80" s="1238"/>
      <c r="AS80" s="1238"/>
      <c r="AT80" s="1238"/>
      <c r="AU80" s="1238"/>
      <c r="AV80" s="1238"/>
      <c r="AW80" s="1238"/>
      <c r="AX80" s="1238"/>
      <c r="AY80" s="1238"/>
      <c r="AZ80" s="1238"/>
      <c r="BA80" s="1238"/>
      <c r="BB80" s="1237"/>
      <c r="BC80" s="1237"/>
      <c r="BD80" s="1237"/>
      <c r="BE80" s="1237"/>
      <c r="BF80" s="1237"/>
      <c r="BG80" s="1237"/>
      <c r="BH80" s="1237"/>
      <c r="BI80" s="1237"/>
      <c r="BJ80" s="1237"/>
      <c r="BK80" s="1237"/>
      <c r="BL80" s="1237"/>
      <c r="BM80" s="1237"/>
      <c r="BN80" s="1237"/>
      <c r="BO80" s="1237"/>
      <c r="BP80" s="1236"/>
      <c r="BQ80" s="1236"/>
      <c r="BR80" s="1236"/>
      <c r="BS80" s="1236"/>
      <c r="BT80" s="1236"/>
      <c r="BU80" s="1236"/>
      <c r="BV80" s="1236"/>
      <c r="BW80" s="1236"/>
      <c r="BX80" s="1236"/>
      <c r="BY80" s="1236"/>
      <c r="BZ80" s="1236"/>
      <c r="CA80" s="1236"/>
      <c r="CB80" s="1236"/>
      <c r="CC80" s="1236"/>
      <c r="CD80" s="1236"/>
      <c r="CE80" s="1236"/>
      <c r="CF80" s="1236"/>
      <c r="CG80" s="1236"/>
      <c r="CH80" s="1236"/>
      <c r="CI80" s="1236"/>
      <c r="CJ80" s="1236"/>
      <c r="CK80" s="1236"/>
      <c r="CL80" s="1236"/>
      <c r="CM80" s="1236"/>
      <c r="CN80" s="1236"/>
      <c r="CO80" s="1236"/>
      <c r="CP80" s="1236"/>
      <c r="CQ80" s="1236"/>
      <c r="CR80" s="1236"/>
      <c r="CS80" s="1236"/>
      <c r="CT80" s="1236"/>
      <c r="CU80" s="1236"/>
      <c r="CV80" s="1236"/>
      <c r="CW80" s="1236"/>
      <c r="CX80" s="1236"/>
      <c r="CY80" s="1236"/>
      <c r="CZ80" s="1236"/>
      <c r="DA80" s="1236"/>
      <c r="DB80" s="1236"/>
      <c r="DC80" s="1236"/>
    </row>
    <row r="81" spans="2:109" ht="13" x14ac:dyDescent="0.2">
      <c r="B81" s="1229"/>
    </row>
    <row r="82" spans="2:109" ht="16.5" x14ac:dyDescent="0.2">
      <c r="B82" s="1229"/>
      <c r="K82" s="1235"/>
      <c r="L82" s="1235"/>
      <c r="M82" s="1235"/>
      <c r="N82" s="1235"/>
      <c r="AQ82" s="1235"/>
      <c r="AR82" s="1235"/>
      <c r="AS82" s="1235"/>
      <c r="AT82" s="1235"/>
      <c r="BC82" s="1235"/>
      <c r="BD82" s="1235"/>
      <c r="BE82" s="1235"/>
      <c r="BF82" s="1235"/>
      <c r="BO82" s="1235"/>
      <c r="BP82" s="1235"/>
      <c r="BQ82" s="1235"/>
      <c r="BR82" s="1235"/>
      <c r="CA82" s="1235"/>
      <c r="CB82" s="1235"/>
      <c r="CC82" s="1235"/>
      <c r="CD82" s="1235"/>
      <c r="CM82" s="1235"/>
      <c r="CN82" s="1235"/>
      <c r="CO82" s="1235"/>
      <c r="CP82" s="1235"/>
      <c r="CY82" s="1235"/>
      <c r="CZ82" s="1235"/>
      <c r="DA82" s="1235"/>
      <c r="DB82" s="1235"/>
      <c r="DC82" s="1235"/>
    </row>
    <row r="83" spans="2:109" ht="13" x14ac:dyDescent="0.2">
      <c r="B83" s="1234"/>
      <c r="C83" s="1233"/>
      <c r="D83" s="1233"/>
      <c r="E83" s="1233"/>
      <c r="F83" s="1233"/>
      <c r="G83" s="1233"/>
      <c r="H83" s="1233"/>
      <c r="I83" s="1233"/>
      <c r="J83" s="1233"/>
      <c r="K83" s="1233"/>
      <c r="L83" s="1233"/>
      <c r="M83" s="1233"/>
      <c r="N83" s="1233"/>
      <c r="O83" s="1233"/>
      <c r="P83" s="1233"/>
      <c r="Q83" s="1233"/>
      <c r="R83" s="1233"/>
      <c r="S83" s="1233"/>
      <c r="T83" s="1233"/>
      <c r="U83" s="1233"/>
      <c r="V83" s="1233"/>
      <c r="W83" s="1233"/>
      <c r="X83" s="1233"/>
      <c r="Y83" s="1233"/>
      <c r="Z83" s="1233"/>
      <c r="AA83" s="1233"/>
      <c r="AB83" s="1233"/>
      <c r="AC83" s="1233"/>
      <c r="AD83" s="1233"/>
      <c r="AE83" s="1233"/>
      <c r="AF83" s="1233"/>
      <c r="AG83" s="1233"/>
      <c r="AH83" s="1233"/>
      <c r="AI83" s="1233"/>
      <c r="AJ83" s="1233"/>
      <c r="AK83" s="1233"/>
      <c r="AL83" s="1233"/>
      <c r="AM83" s="1233"/>
      <c r="AN83" s="1233"/>
      <c r="AO83" s="1233"/>
      <c r="AP83" s="1233"/>
      <c r="AQ83" s="1233"/>
      <c r="AR83" s="1233"/>
      <c r="AS83" s="1233"/>
      <c r="AT83" s="1233"/>
      <c r="AU83" s="1233"/>
      <c r="AV83" s="1233"/>
      <c r="AW83" s="1233"/>
      <c r="AX83" s="1233"/>
      <c r="AY83" s="1233"/>
      <c r="AZ83" s="1233"/>
      <c r="BA83" s="1233"/>
      <c r="BB83" s="1233"/>
      <c r="BC83" s="1233"/>
      <c r="BD83" s="1233"/>
      <c r="BE83" s="1233"/>
      <c r="BF83" s="1233"/>
      <c r="BG83" s="1233"/>
      <c r="BH83" s="1233"/>
      <c r="BI83" s="1233"/>
      <c r="BJ83" s="1233"/>
      <c r="BK83" s="1233"/>
      <c r="BL83" s="1233"/>
      <c r="BM83" s="1233"/>
      <c r="BN83" s="1233"/>
      <c r="BO83" s="1233"/>
      <c r="BP83" s="1233"/>
      <c r="BQ83" s="1233"/>
      <c r="BR83" s="1233"/>
      <c r="BS83" s="1233"/>
      <c r="BT83" s="1233"/>
      <c r="BU83" s="1233"/>
      <c r="BV83" s="1233"/>
      <c r="BW83" s="1233"/>
      <c r="BX83" s="1233"/>
      <c r="BY83" s="1233"/>
      <c r="BZ83" s="1233"/>
      <c r="CA83" s="1233"/>
      <c r="CB83" s="1233"/>
      <c r="CC83" s="1233"/>
      <c r="CD83" s="1233"/>
      <c r="CE83" s="1233"/>
      <c r="CF83" s="1233"/>
      <c r="CG83" s="1233"/>
      <c r="CH83" s="1233"/>
      <c r="CI83" s="1233"/>
      <c r="CJ83" s="1233"/>
      <c r="CK83" s="1233"/>
      <c r="CL83" s="1233"/>
      <c r="CM83" s="1233"/>
      <c r="CN83" s="1233"/>
      <c r="CO83" s="1233"/>
      <c r="CP83" s="1233"/>
      <c r="CQ83" s="1233"/>
      <c r="CR83" s="1233"/>
      <c r="CS83" s="1233"/>
      <c r="CT83" s="1233"/>
      <c r="CU83" s="1233"/>
      <c r="CV83" s="1233"/>
      <c r="CW83" s="1233"/>
      <c r="CX83" s="1233"/>
      <c r="CY83" s="1233"/>
      <c r="CZ83" s="1233"/>
      <c r="DA83" s="1233"/>
      <c r="DB83" s="1233"/>
      <c r="DC83" s="1233"/>
      <c r="DD83" s="1232"/>
    </row>
    <row r="84" spans="2:109" ht="13" x14ac:dyDescent="0.2">
      <c r="DD84" s="1228"/>
      <c r="DE84" s="1228"/>
    </row>
    <row r="85" spans="2:109" ht="13" x14ac:dyDescent="0.2">
      <c r="DD85" s="1228"/>
      <c r="DE85" s="1228"/>
    </row>
    <row r="86" spans="2:109" ht="13" hidden="1" x14ac:dyDescent="0.2">
      <c r="DD86" s="1228"/>
      <c r="DE86" s="1228"/>
    </row>
    <row r="87" spans="2:109" ht="13" hidden="1" x14ac:dyDescent="0.2">
      <c r="K87" s="1231"/>
      <c r="AQ87" s="1231"/>
      <c r="BC87" s="1231"/>
      <c r="BO87" s="1231"/>
      <c r="CA87" s="1231"/>
      <c r="CM87" s="1231"/>
      <c r="CY87" s="1231"/>
      <c r="DD87" s="1228"/>
      <c r="DE87" s="1228"/>
    </row>
    <row r="88" spans="2:109" ht="13" hidden="1" x14ac:dyDescent="0.2">
      <c r="DD88" s="1228"/>
      <c r="DE88" s="1228"/>
    </row>
    <row r="89" spans="2:109" ht="13" hidden="1" x14ac:dyDescent="0.2">
      <c r="DD89" s="1228"/>
      <c r="DE89" s="1228"/>
    </row>
    <row r="90" spans="2:109" ht="13" hidden="1" x14ac:dyDescent="0.2">
      <c r="DD90" s="1228"/>
      <c r="DE90" s="1228"/>
    </row>
    <row r="91" spans="2:109" ht="13" hidden="1" x14ac:dyDescent="0.2">
      <c r="DD91" s="1228"/>
      <c r="DE91" s="1228"/>
    </row>
    <row r="92" spans="2:109" ht="13.5" hidden="1" customHeight="1" x14ac:dyDescent="0.2">
      <c r="DD92" s="1228"/>
      <c r="DE92" s="1228"/>
    </row>
    <row r="93" spans="2:109" ht="13.5" hidden="1" customHeight="1" x14ac:dyDescent="0.2">
      <c r="DD93" s="1228"/>
      <c r="DE93" s="1228"/>
    </row>
    <row r="94" spans="2:109" ht="13.5" hidden="1" customHeight="1" x14ac:dyDescent="0.2">
      <c r="DD94" s="1228"/>
      <c r="DE94" s="1228"/>
    </row>
    <row r="95" spans="2:109" ht="13.5" hidden="1" customHeight="1" x14ac:dyDescent="0.2">
      <c r="DD95" s="1228"/>
      <c r="DE95" s="1228"/>
    </row>
    <row r="96" spans="2:109" ht="13.5" hidden="1" customHeight="1" x14ac:dyDescent="0.2">
      <c r="DD96" s="1228"/>
      <c r="DE96" s="1228"/>
    </row>
    <row r="97" s="1228" customFormat="1" ht="13.5" hidden="1" customHeight="1" x14ac:dyDescent="0.2"/>
    <row r="98" s="1228" customFormat="1" ht="13.5" hidden="1" customHeight="1" x14ac:dyDescent="0.2"/>
    <row r="99" s="1228" customFormat="1" ht="13.5" hidden="1" customHeight="1" x14ac:dyDescent="0.2"/>
    <row r="100" s="1228" customFormat="1" ht="13.5" hidden="1" customHeight="1" x14ac:dyDescent="0.2"/>
    <row r="101" s="1228" customFormat="1" ht="13.5" hidden="1" customHeight="1" x14ac:dyDescent="0.2"/>
    <row r="102" s="1228" customFormat="1" ht="13.5" hidden="1" customHeight="1" x14ac:dyDescent="0.2"/>
    <row r="103" s="1228" customFormat="1" ht="13.5" hidden="1" customHeight="1" x14ac:dyDescent="0.2"/>
    <row r="104" s="1228" customFormat="1" ht="13.5" hidden="1" customHeight="1" x14ac:dyDescent="0.2"/>
    <row r="105" s="1228" customFormat="1" ht="13.5" hidden="1" customHeight="1" x14ac:dyDescent="0.2"/>
    <row r="106" s="1228" customFormat="1" ht="13.5" hidden="1" customHeight="1" x14ac:dyDescent="0.2"/>
    <row r="107" s="1228" customFormat="1" ht="13.5" hidden="1" customHeight="1" x14ac:dyDescent="0.2"/>
    <row r="108" s="1228" customFormat="1" ht="13.5" hidden="1" customHeight="1" x14ac:dyDescent="0.2"/>
    <row r="109" s="1228" customFormat="1" ht="13.5" hidden="1" customHeight="1" x14ac:dyDescent="0.2"/>
    <row r="110" s="1228" customFormat="1" ht="13.5" hidden="1" customHeight="1" x14ac:dyDescent="0.2"/>
    <row r="111" s="1228" customFormat="1" ht="13.5" hidden="1" customHeight="1" x14ac:dyDescent="0.2"/>
    <row r="112" s="1228" customFormat="1" ht="13.5" hidden="1" customHeight="1" x14ac:dyDescent="0.2"/>
    <row r="113" s="1228" customFormat="1" ht="13.5" hidden="1" customHeight="1" x14ac:dyDescent="0.2"/>
    <row r="114" s="1228" customFormat="1" ht="13.5" hidden="1" customHeight="1" x14ac:dyDescent="0.2"/>
    <row r="115" s="1228" customFormat="1" ht="13.5" hidden="1" customHeight="1" x14ac:dyDescent="0.2"/>
    <row r="116" s="1228" customFormat="1" ht="13.5" hidden="1" customHeight="1" x14ac:dyDescent="0.2"/>
    <row r="117" s="1228" customFormat="1" ht="13.5" hidden="1" customHeight="1" x14ac:dyDescent="0.2"/>
    <row r="118" s="1228" customFormat="1" ht="13.5" hidden="1" customHeight="1" x14ac:dyDescent="0.2"/>
    <row r="119" s="1228" customFormat="1" ht="13.5" hidden="1" customHeight="1" x14ac:dyDescent="0.2"/>
    <row r="120" s="1228" customFormat="1" ht="13.5" hidden="1" customHeight="1" x14ac:dyDescent="0.2"/>
    <row r="121" s="1228" customFormat="1" ht="13.5" hidden="1" customHeight="1" x14ac:dyDescent="0.2"/>
    <row r="122" s="1228" customFormat="1" ht="13.5" hidden="1" customHeight="1" x14ac:dyDescent="0.2"/>
    <row r="123" s="1228" customFormat="1" ht="13.5" hidden="1" customHeight="1" x14ac:dyDescent="0.2"/>
    <row r="124" s="1228" customFormat="1" ht="13.5" hidden="1" customHeight="1" x14ac:dyDescent="0.2"/>
    <row r="125" s="1228" customFormat="1" ht="13.5" hidden="1" customHeight="1" x14ac:dyDescent="0.2"/>
    <row r="126" s="1228" customFormat="1" ht="13.5" hidden="1" customHeight="1" x14ac:dyDescent="0.2"/>
    <row r="127" s="1228" customFormat="1" ht="13.5" hidden="1" customHeight="1" x14ac:dyDescent="0.2"/>
    <row r="128" s="1228" customFormat="1" ht="13.5" hidden="1" customHeight="1" x14ac:dyDescent="0.2"/>
    <row r="129" s="1228" customFormat="1" ht="13.5" hidden="1" customHeight="1" x14ac:dyDescent="0.2"/>
    <row r="130" s="1228" customFormat="1" ht="13.5" hidden="1" customHeight="1" x14ac:dyDescent="0.2"/>
    <row r="131" s="1228" customFormat="1" ht="13.5" hidden="1" customHeight="1" x14ac:dyDescent="0.2"/>
    <row r="132" s="1228" customFormat="1" ht="13.5" hidden="1" customHeight="1" x14ac:dyDescent="0.2"/>
    <row r="133" s="1228" customFormat="1" ht="13.5" hidden="1" customHeight="1" x14ac:dyDescent="0.2"/>
    <row r="134" s="1228" customFormat="1" ht="13.5" hidden="1" customHeight="1" x14ac:dyDescent="0.2"/>
    <row r="135" s="1228" customFormat="1" ht="13.5" hidden="1" customHeight="1" x14ac:dyDescent="0.2"/>
    <row r="136" s="1228" customFormat="1" ht="13.5" hidden="1" customHeight="1" x14ac:dyDescent="0.2"/>
    <row r="137" s="1228" customFormat="1" ht="13.5" hidden="1" customHeight="1" x14ac:dyDescent="0.2"/>
    <row r="138" s="1228" customFormat="1" ht="13.5" hidden="1" customHeight="1" x14ac:dyDescent="0.2"/>
    <row r="139" s="1228" customFormat="1" ht="13.5" hidden="1" customHeight="1" x14ac:dyDescent="0.2"/>
    <row r="140" s="1228" customFormat="1" ht="13.5" hidden="1" customHeight="1" x14ac:dyDescent="0.2"/>
    <row r="141" s="1228" customFormat="1" ht="13.5" hidden="1" customHeight="1" x14ac:dyDescent="0.2"/>
    <row r="142" s="1228" customFormat="1" ht="13.5" hidden="1" customHeight="1" x14ac:dyDescent="0.2"/>
    <row r="143" s="1228" customFormat="1" ht="13.5" hidden="1" customHeight="1" x14ac:dyDescent="0.2"/>
    <row r="144" s="1228" customFormat="1" ht="13.5" hidden="1" customHeight="1" x14ac:dyDescent="0.2"/>
    <row r="145" s="1228" customFormat="1" ht="13.5" hidden="1" customHeight="1" x14ac:dyDescent="0.2"/>
    <row r="146" s="1228" customFormat="1" ht="13.5" hidden="1" customHeight="1" x14ac:dyDescent="0.2"/>
    <row r="147" s="1228" customFormat="1" ht="13.5" hidden="1" customHeight="1" x14ac:dyDescent="0.2"/>
    <row r="148" s="1228" customFormat="1" ht="13.5" hidden="1" customHeight="1" x14ac:dyDescent="0.2"/>
    <row r="149" s="1228" customFormat="1" ht="13.5" hidden="1" customHeight="1" x14ac:dyDescent="0.2"/>
    <row r="150" s="1228" customFormat="1" ht="13.5" hidden="1" customHeight="1" x14ac:dyDescent="0.2"/>
    <row r="151" s="1228" customFormat="1" ht="13.5" hidden="1" customHeight="1" x14ac:dyDescent="0.2"/>
    <row r="152" s="1228" customFormat="1" ht="13.5" hidden="1" customHeight="1" x14ac:dyDescent="0.2"/>
    <row r="153" s="1228" customFormat="1" ht="13.5" hidden="1" customHeight="1" x14ac:dyDescent="0.2"/>
    <row r="154" s="1228" customFormat="1" ht="13.5" hidden="1" customHeight="1" x14ac:dyDescent="0.2"/>
    <row r="155" s="1228" customFormat="1" ht="13.5" hidden="1" customHeight="1" x14ac:dyDescent="0.2"/>
    <row r="156" s="1228" customFormat="1" ht="13.5" hidden="1" customHeight="1" x14ac:dyDescent="0.2"/>
    <row r="157" s="1228" customFormat="1" ht="13.5" hidden="1" customHeight="1" x14ac:dyDescent="0.2"/>
    <row r="158" s="1228" customFormat="1" ht="13.5" hidden="1" customHeight="1" x14ac:dyDescent="0.2"/>
    <row r="159" s="1228" customFormat="1" ht="13.5" hidden="1" customHeight="1" x14ac:dyDescent="0.2"/>
    <row r="160" s="1228" customFormat="1" ht="13.5" hidden="1" customHeight="1" x14ac:dyDescent="0.2"/>
  </sheetData>
  <sheetProtection algorithmName="SHA-512" hashValue="tSrjoXHEPmrlJBjxlcjh7Y/z5qUzb/kX/3WtgASMNBwRAHzsFL66A81wZtdhGgQHVrwIxIRO5GVUBo7tl05VWA==" saltValue="vbdbvU+eQi1MuWDP5K0YRA==" spinCount="100000" sheet="1" objects="1" scenarios="1" formatCells="0"/>
  <dataConsolidate/>
  <mergeCells count="112">
    <mergeCell ref="CV50:DC50"/>
    <mergeCell ref="CV51:DC52"/>
    <mergeCell ref="CN51:CU52"/>
    <mergeCell ref="G51:H54"/>
    <mergeCell ref="BX51:CE52"/>
    <mergeCell ref="CF51:CM52"/>
    <mergeCell ref="AN43:DC47"/>
    <mergeCell ref="CV53:DC54"/>
    <mergeCell ref="G50:J50"/>
    <mergeCell ref="AN50:BO50"/>
    <mergeCell ref="BP50:BW50"/>
    <mergeCell ref="BX50:CE50"/>
    <mergeCell ref="CF50:CM50"/>
    <mergeCell ref="CN50:CU50"/>
    <mergeCell ref="AN55:BA58"/>
    <mergeCell ref="BB55:BO56"/>
    <mergeCell ref="BP55:BW56"/>
    <mergeCell ref="BP57:BW58"/>
    <mergeCell ref="L57:L58"/>
    <mergeCell ref="M57:M58"/>
    <mergeCell ref="N57:N58"/>
    <mergeCell ref="BB57:BO58"/>
    <mergeCell ref="CF53:CM54"/>
    <mergeCell ref="AN51:BA54"/>
    <mergeCell ref="BB51:BO52"/>
    <mergeCell ref="BP51:BW52"/>
    <mergeCell ref="G55:H58"/>
    <mergeCell ref="I55:J56"/>
    <mergeCell ref="K55:K56"/>
    <mergeCell ref="L55:L56"/>
    <mergeCell ref="M55:M56"/>
    <mergeCell ref="N55:N56"/>
    <mergeCell ref="I57:J58"/>
    <mergeCell ref="K57:K58"/>
    <mergeCell ref="I53:J54"/>
    <mergeCell ref="K53:K54"/>
    <mergeCell ref="L53:L54"/>
    <mergeCell ref="M53:M54"/>
    <mergeCell ref="CN53:CU54"/>
    <mergeCell ref="I51:J52"/>
    <mergeCell ref="K51:K52"/>
    <mergeCell ref="L51:L52"/>
    <mergeCell ref="M51:M52"/>
    <mergeCell ref="N51:N52"/>
    <mergeCell ref="N53:N54"/>
    <mergeCell ref="BB53:BO54"/>
    <mergeCell ref="BP53:BW54"/>
    <mergeCell ref="BX53:CE54"/>
    <mergeCell ref="BX73:CE74"/>
    <mergeCell ref="CF73:CM74"/>
    <mergeCell ref="CN73:CU74"/>
    <mergeCell ref="BX57:CE58"/>
    <mergeCell ref="CF57:CM58"/>
    <mergeCell ref="CN57:CU58"/>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DD739-A97D-4331-A3DB-4263DE8ED480}">
  <sheetPr>
    <pageSetUpPr fitToPage="1"/>
  </sheetPr>
  <dimension ref="A1:DR125"/>
  <sheetViews>
    <sheetView showGridLines="0" zoomScale="80" zoomScaleNormal="80" zoomScaleSheetLayoutView="55" workbookViewId="0">
      <selection activeCell="CG110" sqref="CG110"/>
    </sheetView>
  </sheetViews>
  <sheetFormatPr defaultColWidth="0" defaultRowHeight="13.5" customHeight="1" zeroHeight="1" x14ac:dyDescent="0.2"/>
  <cols>
    <col min="1" max="34" width="2.453125" style="280" customWidth="1"/>
    <col min="35" max="122" width="2.453125" style="279" customWidth="1"/>
    <col min="123" max="16384" width="2.453125" style="279" hidden="1"/>
  </cols>
  <sheetData>
    <row r="1" spans="1:34" ht="13.5" customHeight="1" x14ac:dyDescent="0.2">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row>
    <row r="2" spans="1:34" ht="13" x14ac:dyDescent="0.2">
      <c r="S2" s="279"/>
      <c r="AH2" s="279"/>
    </row>
    <row r="3" spans="1:34" ht="13" x14ac:dyDescent="0.2">
      <c r="C3" s="279"/>
      <c r="D3" s="279"/>
      <c r="E3" s="279"/>
      <c r="F3" s="279"/>
      <c r="G3" s="279"/>
      <c r="H3" s="279"/>
      <c r="I3" s="279"/>
      <c r="J3" s="279"/>
      <c r="K3" s="279"/>
      <c r="L3" s="279"/>
      <c r="M3" s="279"/>
      <c r="N3" s="279"/>
      <c r="O3" s="279"/>
      <c r="P3" s="279"/>
      <c r="Q3" s="279"/>
      <c r="R3" s="279"/>
      <c r="S3" s="279"/>
      <c r="U3" s="279"/>
      <c r="V3" s="279"/>
      <c r="W3" s="279"/>
      <c r="X3" s="279"/>
      <c r="Y3" s="279"/>
      <c r="Z3" s="279"/>
      <c r="AA3" s="279"/>
      <c r="AB3" s="279"/>
      <c r="AC3" s="279"/>
      <c r="AD3" s="279"/>
      <c r="AE3" s="279"/>
      <c r="AF3" s="279"/>
      <c r="AG3" s="279"/>
      <c r="AH3" s="279"/>
    </row>
    <row r="4" spans="1:34" ht="13" x14ac:dyDescent="0.2"/>
    <row r="5" spans="1:34" ht="13" x14ac:dyDescent="0.2"/>
    <row r="6" spans="1:34" ht="13" x14ac:dyDescent="0.2"/>
    <row r="7" spans="1:34" ht="13" x14ac:dyDescent="0.2"/>
    <row r="8" spans="1:34" ht="13" x14ac:dyDescent="0.2"/>
    <row r="9" spans="1:34" ht="13" x14ac:dyDescent="0.2">
      <c r="AH9" s="27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79"/>
    </row>
    <row r="18" spans="12:34" ht="13" x14ac:dyDescent="0.2"/>
    <row r="19" spans="12:34" ht="13" x14ac:dyDescent="0.2"/>
    <row r="20" spans="12:34" ht="13" x14ac:dyDescent="0.2">
      <c r="AH20" s="279"/>
    </row>
    <row r="21" spans="12:34" ht="13" x14ac:dyDescent="0.2">
      <c r="AH21" s="279"/>
    </row>
    <row r="22" spans="12:34" ht="13" x14ac:dyDescent="0.2"/>
    <row r="23" spans="12:34" ht="13" x14ac:dyDescent="0.2"/>
    <row r="24" spans="12:34" ht="13" x14ac:dyDescent="0.2">
      <c r="Q24" s="279"/>
    </row>
    <row r="25" spans="12:34" ht="13" x14ac:dyDescent="0.2"/>
    <row r="26" spans="12:34" ht="13" x14ac:dyDescent="0.2"/>
    <row r="27" spans="12:34" ht="13" x14ac:dyDescent="0.2"/>
    <row r="28" spans="12:34" ht="13" x14ac:dyDescent="0.2">
      <c r="T28" s="279"/>
      <c r="AH28" s="279"/>
    </row>
    <row r="29" spans="12:34" ht="13" x14ac:dyDescent="0.2">
      <c r="U29" s="279"/>
    </row>
    <row r="30" spans="12:34" ht="13" x14ac:dyDescent="0.2"/>
    <row r="31" spans="12:34" ht="13" x14ac:dyDescent="0.2">
      <c r="Q31" s="279"/>
    </row>
    <row r="32" spans="12:34" ht="13" x14ac:dyDescent="0.2">
      <c r="L32" s="279"/>
    </row>
    <row r="33" spans="2:34" ht="13" x14ac:dyDescent="0.2">
      <c r="C33" s="279"/>
      <c r="E33" s="279"/>
      <c r="G33" s="279"/>
      <c r="I33" s="279"/>
      <c r="X33" s="279"/>
    </row>
    <row r="34" spans="2:34" ht="13" x14ac:dyDescent="0.2">
      <c r="B34" s="279"/>
      <c r="O34" s="279"/>
      <c r="P34" s="279"/>
      <c r="R34" s="279"/>
      <c r="T34" s="279"/>
    </row>
    <row r="35" spans="2:34" ht="13" x14ac:dyDescent="0.2">
      <c r="D35" s="279"/>
      <c r="U35" s="279"/>
      <c r="W35" s="279"/>
      <c r="AC35" s="279"/>
      <c r="AD35" s="279"/>
      <c r="AE35" s="279"/>
      <c r="AF35" s="279"/>
      <c r="AG35" s="279"/>
      <c r="AH35" s="279"/>
    </row>
    <row r="36" spans="2:34" ht="13" x14ac:dyDescent="0.2">
      <c r="H36" s="279"/>
      <c r="J36" s="279"/>
      <c r="K36" s="279"/>
      <c r="M36" s="279"/>
      <c r="V36" s="279"/>
      <c r="Y36" s="279"/>
      <c r="Z36" s="279"/>
      <c r="AA36" s="279"/>
      <c r="AB36" s="279"/>
      <c r="AC36" s="279"/>
      <c r="AD36" s="279"/>
      <c r="AE36" s="279"/>
      <c r="AF36" s="279"/>
      <c r="AG36" s="279"/>
      <c r="AH36" s="279"/>
    </row>
    <row r="37" spans="2:34" ht="13" x14ac:dyDescent="0.2">
      <c r="AH37" s="279"/>
    </row>
    <row r="38" spans="2:34" ht="13" x14ac:dyDescent="0.2">
      <c r="AG38" s="279"/>
      <c r="AH38" s="279"/>
    </row>
    <row r="39" spans="2:34" ht="13" x14ac:dyDescent="0.2"/>
    <row r="40" spans="2:34" ht="13" x14ac:dyDescent="0.2">
      <c r="X40" s="279"/>
    </row>
    <row r="41" spans="2:34" ht="13" x14ac:dyDescent="0.2">
      <c r="R41" s="279"/>
    </row>
    <row r="42" spans="2:34" ht="13" x14ac:dyDescent="0.2">
      <c r="W42" s="279"/>
    </row>
    <row r="43" spans="2:34" ht="13" x14ac:dyDescent="0.2">
      <c r="V43" s="279"/>
      <c r="Y43" s="279"/>
      <c r="Z43" s="279"/>
      <c r="AA43" s="279"/>
      <c r="AB43" s="279"/>
      <c r="AC43" s="279"/>
      <c r="AD43" s="279"/>
      <c r="AE43" s="279"/>
      <c r="AF43" s="279"/>
      <c r="AG43" s="279"/>
      <c r="AH43" s="279"/>
    </row>
    <row r="44" spans="2:34" ht="13" x14ac:dyDescent="0.2">
      <c r="AH44" s="279"/>
    </row>
    <row r="45" spans="2:34" ht="13" x14ac:dyDescent="0.2">
      <c r="X45" s="279"/>
    </row>
    <row r="46" spans="2:34" ht="13" x14ac:dyDescent="0.2"/>
    <row r="47" spans="2:34" ht="13" x14ac:dyDescent="0.2"/>
    <row r="48" spans="2:34" ht="13" x14ac:dyDescent="0.2">
      <c r="U48" s="279"/>
      <c r="V48" s="279"/>
      <c r="W48" s="279"/>
      <c r="Y48" s="279"/>
      <c r="Z48" s="279"/>
      <c r="AA48" s="279"/>
      <c r="AB48" s="279"/>
      <c r="AC48" s="279"/>
      <c r="AD48" s="279"/>
      <c r="AE48" s="279"/>
      <c r="AF48" s="279"/>
      <c r="AG48" s="279"/>
      <c r="AH48" s="279"/>
    </row>
    <row r="49" spans="28:34" ht="13" x14ac:dyDescent="0.2"/>
    <row r="50" spans="28:34" ht="13" x14ac:dyDescent="0.2">
      <c r="AE50" s="279"/>
      <c r="AF50" s="279"/>
      <c r="AG50" s="279"/>
      <c r="AH50" s="279"/>
    </row>
    <row r="51" spans="28:34" ht="13" x14ac:dyDescent="0.2">
      <c r="AC51" s="279"/>
      <c r="AD51" s="279"/>
      <c r="AE51" s="279"/>
      <c r="AF51" s="279"/>
      <c r="AG51" s="279"/>
      <c r="AH51" s="279"/>
    </row>
    <row r="52" spans="28:34" ht="13" x14ac:dyDescent="0.2"/>
    <row r="53" spans="28:34" ht="13" x14ac:dyDescent="0.2">
      <c r="AF53" s="279"/>
      <c r="AG53" s="279"/>
      <c r="AH53" s="279"/>
    </row>
    <row r="54" spans="28:34" ht="13" x14ac:dyDescent="0.2">
      <c r="AH54" s="279"/>
    </row>
    <row r="55" spans="28:34" ht="13" x14ac:dyDescent="0.2"/>
    <row r="56" spans="28:34" ht="13" x14ac:dyDescent="0.2">
      <c r="AB56" s="279"/>
      <c r="AC56" s="279"/>
      <c r="AD56" s="279"/>
      <c r="AE56" s="279"/>
      <c r="AF56" s="279"/>
      <c r="AG56" s="279"/>
      <c r="AH56" s="279"/>
    </row>
    <row r="57" spans="28:34" ht="13" x14ac:dyDescent="0.2">
      <c r="AH57" s="279"/>
    </row>
    <row r="58" spans="28:34" ht="13" x14ac:dyDescent="0.2">
      <c r="AH58" s="279"/>
    </row>
    <row r="59" spans="28:34" ht="13" x14ac:dyDescent="0.2"/>
    <row r="60" spans="28:34" ht="13" x14ac:dyDescent="0.2"/>
    <row r="61" spans="28:34" ht="13" x14ac:dyDescent="0.2"/>
    <row r="62" spans="28:34" ht="13" x14ac:dyDescent="0.2"/>
    <row r="63" spans="28:34" ht="13" x14ac:dyDescent="0.2">
      <c r="AH63" s="279"/>
    </row>
    <row r="64" spans="28:34" ht="13" x14ac:dyDescent="0.2">
      <c r="AG64" s="279"/>
      <c r="AH64" s="279"/>
    </row>
    <row r="65" spans="28:34" ht="13" x14ac:dyDescent="0.2"/>
    <row r="66" spans="28:34" ht="13" x14ac:dyDescent="0.2"/>
    <row r="67" spans="28:34" ht="13" x14ac:dyDescent="0.2"/>
    <row r="68" spans="28:34" ht="13" x14ac:dyDescent="0.2">
      <c r="AB68" s="279"/>
      <c r="AC68" s="279"/>
      <c r="AD68" s="279"/>
      <c r="AE68" s="279"/>
      <c r="AF68" s="279"/>
      <c r="AG68" s="279"/>
      <c r="AH68" s="279"/>
    </row>
    <row r="69" spans="28:34" ht="13" x14ac:dyDescent="0.2">
      <c r="AF69" s="279"/>
      <c r="AG69" s="279"/>
      <c r="AH69" s="279"/>
    </row>
    <row r="70" spans="28:34" ht="13" x14ac:dyDescent="0.2"/>
    <row r="71" spans="28:34" ht="13" x14ac:dyDescent="0.2"/>
    <row r="72" spans="28:34" ht="13" x14ac:dyDescent="0.2"/>
    <row r="73" spans="28:34" ht="13" x14ac:dyDescent="0.2"/>
    <row r="74" spans="28:34" ht="13" x14ac:dyDescent="0.2"/>
    <row r="75" spans="28:34" ht="13" x14ac:dyDescent="0.2">
      <c r="AH75" s="279"/>
    </row>
    <row r="76" spans="28:34" ht="13" x14ac:dyDescent="0.2">
      <c r="AF76" s="279"/>
      <c r="AG76" s="279"/>
      <c r="AH76" s="279"/>
    </row>
    <row r="77" spans="28:34" ht="13" x14ac:dyDescent="0.2">
      <c r="AG77" s="279"/>
      <c r="AH77" s="279"/>
    </row>
    <row r="78" spans="28:34" ht="13" x14ac:dyDescent="0.2"/>
    <row r="79" spans="28:34" ht="13" x14ac:dyDescent="0.2"/>
    <row r="80" spans="28:34" ht="13" x14ac:dyDescent="0.2"/>
    <row r="81" spans="25:34" ht="13" x14ac:dyDescent="0.2"/>
    <row r="82" spans="25:34" ht="13" x14ac:dyDescent="0.2">
      <c r="Y82" s="279"/>
    </row>
    <row r="83" spans="25:34" ht="13" x14ac:dyDescent="0.2">
      <c r="Y83" s="279"/>
      <c r="Z83" s="279"/>
      <c r="AA83" s="279"/>
      <c r="AB83" s="279"/>
      <c r="AC83" s="279"/>
      <c r="AD83" s="279"/>
      <c r="AE83" s="279"/>
      <c r="AF83" s="279"/>
      <c r="AG83" s="279"/>
      <c r="AH83" s="279"/>
    </row>
    <row r="84" spans="25:34" ht="13" x14ac:dyDescent="0.2"/>
    <row r="85" spans="25:34" ht="13" x14ac:dyDescent="0.2"/>
    <row r="86" spans="25:34" ht="13" x14ac:dyDescent="0.2"/>
    <row r="87" spans="25:34" ht="13" x14ac:dyDescent="0.2"/>
    <row r="88" spans="25:34" ht="13" x14ac:dyDescent="0.2">
      <c r="AH88" s="27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79"/>
      <c r="AG94" s="279"/>
      <c r="AH94" s="279"/>
    </row>
    <row r="95" spans="25:34" ht="13.5" customHeight="1" x14ac:dyDescent="0.2">
      <c r="AH95" s="27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79"/>
    </row>
    <row r="102" spans="33:34" ht="13.5" customHeight="1" x14ac:dyDescent="0.2"/>
    <row r="103" spans="33:34" ht="13.5" customHeight="1" x14ac:dyDescent="0.2"/>
    <row r="104" spans="33:34" ht="13.5" customHeight="1" x14ac:dyDescent="0.2">
      <c r="AG104" s="279"/>
      <c r="AH104" s="27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79"/>
    </row>
    <row r="117" spans="34:122" ht="13.5" customHeight="1" x14ac:dyDescent="0.2"/>
    <row r="118" spans="34:122" ht="13.5" customHeight="1" x14ac:dyDescent="0.2"/>
    <row r="119" spans="34:122" ht="13.5" customHeight="1" x14ac:dyDescent="0.2"/>
    <row r="120" spans="34:122" ht="13.5" customHeight="1" x14ac:dyDescent="0.2">
      <c r="AH120" s="279"/>
    </row>
    <row r="121" spans="34:122" ht="13.5" customHeight="1" x14ac:dyDescent="0.2">
      <c r="AH121" s="279"/>
    </row>
    <row r="122" spans="34:122" ht="13.5" customHeight="1" x14ac:dyDescent="0.2"/>
    <row r="123" spans="34:122" ht="13.5" customHeight="1" x14ac:dyDescent="0.2"/>
    <row r="124" spans="34:122" ht="13.5" customHeight="1" x14ac:dyDescent="0.2"/>
    <row r="125" spans="34:122" ht="13.5" customHeight="1" x14ac:dyDescent="0.2">
      <c r="DR125" s="279" t="s">
        <v>477</v>
      </c>
    </row>
  </sheetData>
  <sheetProtection algorithmName="SHA-512" hashValue="1hjneulSenfAy7D495SuJorEgq4tmGtidsF42fB7pWbYOD6ONM+3bWM/T+3TT1DITTRka9TORAW8OqhiyW+6mw==" saltValue="MkAv6slh0cDqrLN7uRYmI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C3E5E-D7CE-40E6-A7A0-EA8330B8E845}">
  <sheetPr>
    <pageSetUpPr fitToPage="1"/>
  </sheetPr>
  <dimension ref="A1:DR125"/>
  <sheetViews>
    <sheetView showGridLines="0" zoomScaleNormal="100" zoomScaleSheetLayoutView="55" workbookViewId="0">
      <selection activeCell="CG110" sqref="CG110"/>
    </sheetView>
  </sheetViews>
  <sheetFormatPr defaultColWidth="0" defaultRowHeight="13.5" customHeight="1" zeroHeight="1" x14ac:dyDescent="0.2"/>
  <cols>
    <col min="1" max="34" width="2.453125" style="280" customWidth="1"/>
    <col min="35" max="122" width="2.453125" style="279" customWidth="1"/>
    <col min="123" max="16384" width="2.453125" style="279" hidden="1"/>
  </cols>
  <sheetData>
    <row r="1" spans="1:34" ht="13.5" customHeight="1" x14ac:dyDescent="0.2">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row>
    <row r="2" spans="1:34" ht="13" x14ac:dyDescent="0.2">
      <c r="S2" s="279"/>
      <c r="AH2" s="279"/>
    </row>
    <row r="3" spans="1:34" ht="13" x14ac:dyDescent="0.2">
      <c r="C3" s="279"/>
      <c r="D3" s="279"/>
      <c r="E3" s="279"/>
      <c r="F3" s="279"/>
      <c r="G3" s="279"/>
      <c r="H3" s="279"/>
      <c r="I3" s="279"/>
      <c r="J3" s="279"/>
      <c r="K3" s="279"/>
      <c r="L3" s="279"/>
      <c r="M3" s="279"/>
      <c r="N3" s="279"/>
      <c r="O3" s="279"/>
      <c r="P3" s="279"/>
      <c r="Q3" s="279"/>
      <c r="R3" s="279"/>
      <c r="S3" s="279"/>
      <c r="U3" s="279"/>
      <c r="V3" s="279"/>
      <c r="W3" s="279"/>
      <c r="X3" s="279"/>
      <c r="Y3" s="279"/>
      <c r="Z3" s="279"/>
      <c r="AA3" s="279"/>
      <c r="AB3" s="279"/>
      <c r="AC3" s="279"/>
      <c r="AD3" s="279"/>
      <c r="AE3" s="279"/>
      <c r="AF3" s="279"/>
      <c r="AG3" s="279"/>
      <c r="AH3" s="279"/>
    </row>
    <row r="4" spans="1:34" ht="13" x14ac:dyDescent="0.2"/>
    <row r="5" spans="1:34" ht="13" x14ac:dyDescent="0.2"/>
    <row r="6" spans="1:34" ht="13" x14ac:dyDescent="0.2"/>
    <row r="7" spans="1:34" ht="13" x14ac:dyDescent="0.2"/>
    <row r="8" spans="1:34" ht="13" x14ac:dyDescent="0.2"/>
    <row r="9" spans="1:34" ht="13" x14ac:dyDescent="0.2">
      <c r="AH9" s="27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79"/>
    </row>
    <row r="18" spans="12:34" ht="13" x14ac:dyDescent="0.2"/>
    <row r="19" spans="12:34" ht="13" x14ac:dyDescent="0.2"/>
    <row r="20" spans="12:34" ht="13" x14ac:dyDescent="0.2">
      <c r="AH20" s="279"/>
    </row>
    <row r="21" spans="12:34" ht="13" x14ac:dyDescent="0.2">
      <c r="AH21" s="279"/>
    </row>
    <row r="22" spans="12:34" ht="13" x14ac:dyDescent="0.2"/>
    <row r="23" spans="12:34" ht="13" x14ac:dyDescent="0.2"/>
    <row r="24" spans="12:34" ht="13" x14ac:dyDescent="0.2">
      <c r="Q24" s="279"/>
    </row>
    <row r="25" spans="12:34" ht="13" x14ac:dyDescent="0.2"/>
    <row r="26" spans="12:34" ht="13" x14ac:dyDescent="0.2"/>
    <row r="27" spans="12:34" ht="13" x14ac:dyDescent="0.2"/>
    <row r="28" spans="12:34" ht="13" x14ac:dyDescent="0.2">
      <c r="T28" s="279"/>
      <c r="AH28" s="279"/>
    </row>
    <row r="29" spans="12:34" ht="13" x14ac:dyDescent="0.2">
      <c r="U29" s="279"/>
    </row>
    <row r="30" spans="12:34" ht="13" x14ac:dyDescent="0.2"/>
    <row r="31" spans="12:34" ht="13" x14ac:dyDescent="0.2">
      <c r="Q31" s="279"/>
      <c r="X31" s="279"/>
    </row>
    <row r="32" spans="12:34" ht="13" x14ac:dyDescent="0.2">
      <c r="L32" s="279"/>
    </row>
    <row r="33" spans="2:34" ht="13" x14ac:dyDescent="0.2">
      <c r="C33" s="279"/>
      <c r="E33" s="279"/>
      <c r="G33" s="279"/>
      <c r="I33" s="279"/>
    </row>
    <row r="34" spans="2:34" ht="13" x14ac:dyDescent="0.2">
      <c r="B34" s="279"/>
      <c r="O34" s="279"/>
      <c r="P34" s="279"/>
      <c r="R34" s="279"/>
      <c r="T34" s="279"/>
    </row>
    <row r="35" spans="2:34" ht="13" x14ac:dyDescent="0.2">
      <c r="D35" s="279"/>
      <c r="U35" s="279"/>
      <c r="W35" s="279"/>
      <c r="AC35" s="279"/>
      <c r="AD35" s="279"/>
      <c r="AE35" s="279"/>
      <c r="AF35" s="279"/>
      <c r="AG35" s="279"/>
      <c r="AH35" s="279"/>
    </row>
    <row r="36" spans="2:34" ht="13" x14ac:dyDescent="0.2">
      <c r="H36" s="279"/>
      <c r="J36" s="279"/>
      <c r="K36" s="279"/>
      <c r="M36" s="279"/>
      <c r="V36" s="279"/>
      <c r="Y36" s="279"/>
      <c r="Z36" s="279"/>
      <c r="AA36" s="279"/>
      <c r="AB36" s="279"/>
      <c r="AC36" s="279"/>
      <c r="AD36" s="279"/>
      <c r="AE36" s="279"/>
      <c r="AF36" s="279"/>
      <c r="AG36" s="279"/>
      <c r="AH36" s="279"/>
    </row>
    <row r="37" spans="2:34" ht="13" x14ac:dyDescent="0.2">
      <c r="AH37" s="279"/>
    </row>
    <row r="38" spans="2:34" ht="13" x14ac:dyDescent="0.2">
      <c r="X38" s="279"/>
      <c r="AG38" s="279"/>
      <c r="AH38" s="279"/>
    </row>
    <row r="39" spans="2:34" ht="13" x14ac:dyDescent="0.2"/>
    <row r="40" spans="2:34" ht="13" x14ac:dyDescent="0.2"/>
    <row r="41" spans="2:34" ht="13" x14ac:dyDescent="0.2">
      <c r="R41" s="279"/>
    </row>
    <row r="42" spans="2:34" ht="13" x14ac:dyDescent="0.2">
      <c r="W42" s="279"/>
    </row>
    <row r="43" spans="2:34" ht="13" x14ac:dyDescent="0.2">
      <c r="V43" s="279"/>
      <c r="X43" s="279"/>
      <c r="Y43" s="279"/>
      <c r="Z43" s="279"/>
      <c r="AA43" s="279"/>
      <c r="AB43" s="279"/>
      <c r="AC43" s="279"/>
      <c r="AD43" s="279"/>
      <c r="AE43" s="279"/>
      <c r="AF43" s="279"/>
      <c r="AG43" s="279"/>
      <c r="AH43" s="279"/>
    </row>
    <row r="44" spans="2:34" ht="13" x14ac:dyDescent="0.2">
      <c r="AH44" s="279"/>
    </row>
    <row r="45" spans="2:34" ht="13" x14ac:dyDescent="0.2"/>
    <row r="46" spans="2:34" ht="13" x14ac:dyDescent="0.2"/>
    <row r="47" spans="2:34" ht="13" x14ac:dyDescent="0.2"/>
    <row r="48" spans="2:34" ht="13" x14ac:dyDescent="0.2">
      <c r="U48" s="279"/>
      <c r="V48" s="279"/>
      <c r="W48" s="279"/>
      <c r="Y48" s="279"/>
      <c r="Z48" s="279"/>
      <c r="AA48" s="279"/>
      <c r="AB48" s="279"/>
      <c r="AC48" s="279"/>
      <c r="AD48" s="279"/>
      <c r="AE48" s="279"/>
      <c r="AF48" s="279"/>
      <c r="AG48" s="279"/>
      <c r="AH48" s="279"/>
    </row>
    <row r="49" spans="28:34" ht="13" x14ac:dyDescent="0.2"/>
    <row r="50" spans="28:34" ht="13" x14ac:dyDescent="0.2">
      <c r="AE50" s="279"/>
      <c r="AF50" s="279"/>
      <c r="AG50" s="279"/>
      <c r="AH50" s="279"/>
    </row>
    <row r="51" spans="28:34" ht="13" x14ac:dyDescent="0.2">
      <c r="AC51" s="279"/>
      <c r="AD51" s="279"/>
      <c r="AE51" s="279"/>
      <c r="AF51" s="279"/>
      <c r="AG51" s="279"/>
      <c r="AH51" s="279"/>
    </row>
    <row r="52" spans="28:34" ht="13" x14ac:dyDescent="0.2"/>
    <row r="53" spans="28:34" ht="13" x14ac:dyDescent="0.2">
      <c r="AF53" s="279"/>
      <c r="AG53" s="279"/>
      <c r="AH53" s="279"/>
    </row>
    <row r="54" spans="28:34" ht="13" x14ac:dyDescent="0.2">
      <c r="AH54" s="279"/>
    </row>
    <row r="55" spans="28:34" ht="13" x14ac:dyDescent="0.2"/>
    <row r="56" spans="28:34" ht="13" x14ac:dyDescent="0.2">
      <c r="AB56" s="279"/>
      <c r="AC56" s="279"/>
      <c r="AD56" s="279"/>
      <c r="AE56" s="279"/>
      <c r="AF56" s="279"/>
      <c r="AG56" s="279"/>
      <c r="AH56" s="279"/>
    </row>
    <row r="57" spans="28:34" ht="13" x14ac:dyDescent="0.2">
      <c r="AH57" s="279"/>
    </row>
    <row r="58" spans="28:34" ht="13" x14ac:dyDescent="0.2">
      <c r="AH58" s="279"/>
    </row>
    <row r="59" spans="28:34" ht="13" x14ac:dyDescent="0.2"/>
    <row r="60" spans="28:34" ht="13" x14ac:dyDescent="0.2"/>
    <row r="61" spans="28:34" ht="13" x14ac:dyDescent="0.2"/>
    <row r="62" spans="28:34" ht="13" x14ac:dyDescent="0.2"/>
    <row r="63" spans="28:34" ht="13" x14ac:dyDescent="0.2">
      <c r="AH63" s="279"/>
    </row>
    <row r="64" spans="28:34" ht="13" x14ac:dyDescent="0.2">
      <c r="AG64" s="279"/>
      <c r="AH64" s="279"/>
    </row>
    <row r="65" spans="28:34" ht="13" x14ac:dyDescent="0.2"/>
    <row r="66" spans="28:34" ht="13" x14ac:dyDescent="0.2"/>
    <row r="67" spans="28:34" ht="13" x14ac:dyDescent="0.2"/>
    <row r="68" spans="28:34" ht="13" x14ac:dyDescent="0.2">
      <c r="AB68" s="279"/>
      <c r="AC68" s="279"/>
      <c r="AD68" s="279"/>
      <c r="AE68" s="279"/>
      <c r="AF68" s="279"/>
      <c r="AG68" s="279"/>
      <c r="AH68" s="279"/>
    </row>
    <row r="69" spans="28:34" ht="13" x14ac:dyDescent="0.2">
      <c r="AF69" s="279"/>
      <c r="AG69" s="279"/>
      <c r="AH69" s="279"/>
    </row>
    <row r="70" spans="28:34" ht="13" x14ac:dyDescent="0.2"/>
    <row r="71" spans="28:34" ht="13" x14ac:dyDescent="0.2"/>
    <row r="72" spans="28:34" ht="13" x14ac:dyDescent="0.2"/>
    <row r="73" spans="28:34" ht="13" x14ac:dyDescent="0.2"/>
    <row r="74" spans="28:34" ht="13" x14ac:dyDescent="0.2"/>
    <row r="75" spans="28:34" ht="13" x14ac:dyDescent="0.2">
      <c r="AH75" s="279"/>
    </row>
    <row r="76" spans="28:34" ht="13" x14ac:dyDescent="0.2">
      <c r="AF76" s="279"/>
      <c r="AG76" s="279"/>
      <c r="AH76" s="279"/>
    </row>
    <row r="77" spans="28:34" ht="13" x14ac:dyDescent="0.2">
      <c r="AG77" s="279"/>
      <c r="AH77" s="279"/>
    </row>
    <row r="78" spans="28:34" ht="13" x14ac:dyDescent="0.2"/>
    <row r="79" spans="28:34" ht="13" x14ac:dyDescent="0.2"/>
    <row r="80" spans="28:34" ht="13" x14ac:dyDescent="0.2"/>
    <row r="81" spans="25:34" ht="13" x14ac:dyDescent="0.2"/>
    <row r="82" spans="25:34" ht="13" x14ac:dyDescent="0.2">
      <c r="Y82" s="279"/>
    </row>
    <row r="83" spans="25:34" ht="13" x14ac:dyDescent="0.2">
      <c r="Y83" s="279"/>
      <c r="Z83" s="279"/>
      <c r="AA83" s="279"/>
      <c r="AB83" s="279"/>
      <c r="AC83" s="279"/>
      <c r="AD83" s="279"/>
      <c r="AE83" s="279"/>
      <c r="AF83" s="279"/>
      <c r="AG83" s="279"/>
      <c r="AH83" s="279"/>
    </row>
    <row r="84" spans="25:34" ht="13" x14ac:dyDescent="0.2"/>
    <row r="85" spans="25:34" ht="13" x14ac:dyDescent="0.2"/>
    <row r="86" spans="25:34" ht="13" x14ac:dyDescent="0.2"/>
    <row r="87" spans="25:34" ht="13" x14ac:dyDescent="0.2"/>
    <row r="88" spans="25:34" ht="13" x14ac:dyDescent="0.2">
      <c r="AH88" s="27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79"/>
      <c r="AG94" s="279"/>
      <c r="AH94" s="279"/>
    </row>
    <row r="95" spans="25:34" ht="13.5" customHeight="1" x14ac:dyDescent="0.2">
      <c r="AH95" s="27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79"/>
    </row>
    <row r="102" spans="33:34" ht="13.5" customHeight="1" x14ac:dyDescent="0.2"/>
    <row r="103" spans="33:34" ht="13.5" customHeight="1" x14ac:dyDescent="0.2"/>
    <row r="104" spans="33:34" ht="13.5" customHeight="1" x14ac:dyDescent="0.2">
      <c r="AG104" s="279"/>
      <c r="AH104" s="27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79"/>
    </row>
    <row r="117" spans="34:122" ht="13.5" customHeight="1" x14ac:dyDescent="0.2"/>
    <row r="118" spans="34:122" ht="13.5" customHeight="1" x14ac:dyDescent="0.2"/>
    <row r="119" spans="34:122" ht="13.5" customHeight="1" x14ac:dyDescent="0.2"/>
    <row r="120" spans="34:122" ht="13.5" customHeight="1" x14ac:dyDescent="0.2">
      <c r="AH120" s="279"/>
    </row>
    <row r="121" spans="34:122" ht="13.5" customHeight="1" x14ac:dyDescent="0.2">
      <c r="AH121" s="279"/>
    </row>
    <row r="122" spans="34:122" ht="13.5" customHeight="1" x14ac:dyDescent="0.2"/>
    <row r="123" spans="34:122" ht="13.5" customHeight="1" x14ac:dyDescent="0.2"/>
    <row r="124" spans="34:122" ht="13.5" customHeight="1" x14ac:dyDescent="0.2">
      <c r="AH124" s="279"/>
    </row>
    <row r="125" spans="34:122" ht="13.5" customHeight="1" x14ac:dyDescent="0.2">
      <c r="DR125" s="279" t="s">
        <v>477</v>
      </c>
    </row>
  </sheetData>
  <sheetProtection algorithmName="SHA-512" hashValue="nbhaynHRILQMngmnM0Sth4N1y8Cyxw3lPpBHeN2iQuIEop9K9BnBzLVyMMf3MkpEQB4z9b2P7mq4z7z3gQZ3RA==" saltValue="6a8flEx6cDnEftIYuuhIf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22" customWidth="1"/>
    <col min="2" max="8" width="13.36328125" style="122" customWidth="1"/>
    <col min="9" max="16384" width="11.08984375" style="122"/>
  </cols>
  <sheetData>
    <row r="1" spans="1:8" x14ac:dyDescent="0.2">
      <c r="A1" s="116"/>
      <c r="B1" s="117"/>
      <c r="C1" s="118"/>
      <c r="D1" s="119"/>
      <c r="E1" s="120"/>
      <c r="F1" s="120"/>
      <c r="G1" s="120"/>
      <c r="H1" s="121"/>
    </row>
    <row r="2" spans="1:8" x14ac:dyDescent="0.2">
      <c r="A2" s="123"/>
      <c r="B2" s="124"/>
      <c r="C2" s="125"/>
      <c r="D2" s="126" t="s">
        <v>49</v>
      </c>
      <c r="E2" s="127"/>
      <c r="F2" s="128" t="s">
        <v>50</v>
      </c>
      <c r="G2" s="129"/>
      <c r="H2" s="130"/>
    </row>
    <row r="3" spans="1:8" x14ac:dyDescent="0.2">
      <c r="A3" s="126" t="s">
        <v>521</v>
      </c>
      <c r="B3" s="131"/>
      <c r="C3" s="132"/>
      <c r="D3" s="133">
        <v>39194</v>
      </c>
      <c r="E3" s="134"/>
      <c r="F3" s="135">
        <v>36736</v>
      </c>
      <c r="G3" s="136"/>
      <c r="H3" s="137"/>
    </row>
    <row r="4" spans="1:8" x14ac:dyDescent="0.2">
      <c r="A4" s="138"/>
      <c r="B4" s="139"/>
      <c r="C4" s="140"/>
      <c r="D4" s="141">
        <v>15546</v>
      </c>
      <c r="E4" s="142"/>
      <c r="F4" s="143">
        <v>13410</v>
      </c>
      <c r="G4" s="144"/>
      <c r="H4" s="145"/>
    </row>
    <row r="5" spans="1:8" x14ac:dyDescent="0.2">
      <c r="A5" s="126" t="s">
        <v>523</v>
      </c>
      <c r="B5" s="131"/>
      <c r="C5" s="132"/>
      <c r="D5" s="133">
        <v>38006</v>
      </c>
      <c r="E5" s="134"/>
      <c r="F5" s="135">
        <v>38259</v>
      </c>
      <c r="G5" s="136"/>
      <c r="H5" s="137"/>
    </row>
    <row r="6" spans="1:8" x14ac:dyDescent="0.2">
      <c r="A6" s="138"/>
      <c r="B6" s="139"/>
      <c r="C6" s="140"/>
      <c r="D6" s="141">
        <v>13799</v>
      </c>
      <c r="E6" s="142"/>
      <c r="F6" s="143">
        <v>13379</v>
      </c>
      <c r="G6" s="144"/>
      <c r="H6" s="145"/>
    </row>
    <row r="7" spans="1:8" x14ac:dyDescent="0.2">
      <c r="A7" s="126" t="s">
        <v>524</v>
      </c>
      <c r="B7" s="131"/>
      <c r="C7" s="132"/>
      <c r="D7" s="133">
        <v>37624</v>
      </c>
      <c r="E7" s="134"/>
      <c r="F7" s="135">
        <v>39075</v>
      </c>
      <c r="G7" s="136"/>
      <c r="H7" s="137"/>
    </row>
    <row r="8" spans="1:8" x14ac:dyDescent="0.2">
      <c r="A8" s="138"/>
      <c r="B8" s="139"/>
      <c r="C8" s="140"/>
      <c r="D8" s="141">
        <v>13808</v>
      </c>
      <c r="E8" s="142"/>
      <c r="F8" s="143">
        <v>13441</v>
      </c>
      <c r="G8" s="144"/>
      <c r="H8" s="145"/>
    </row>
    <row r="9" spans="1:8" x14ac:dyDescent="0.2">
      <c r="A9" s="126" t="s">
        <v>525</v>
      </c>
      <c r="B9" s="131"/>
      <c r="C9" s="132"/>
      <c r="D9" s="133">
        <v>38570</v>
      </c>
      <c r="E9" s="134"/>
      <c r="F9" s="135">
        <v>39072</v>
      </c>
      <c r="G9" s="136"/>
      <c r="H9" s="137"/>
    </row>
    <row r="10" spans="1:8" x14ac:dyDescent="0.2">
      <c r="A10" s="138"/>
      <c r="B10" s="139"/>
      <c r="C10" s="140"/>
      <c r="D10" s="141">
        <v>13642</v>
      </c>
      <c r="E10" s="142"/>
      <c r="F10" s="143">
        <v>14106</v>
      </c>
      <c r="G10" s="144"/>
      <c r="H10" s="145"/>
    </row>
    <row r="11" spans="1:8" x14ac:dyDescent="0.2">
      <c r="A11" s="126" t="s">
        <v>526</v>
      </c>
      <c r="B11" s="131"/>
      <c r="C11" s="132"/>
      <c r="D11" s="133">
        <v>52892</v>
      </c>
      <c r="E11" s="134"/>
      <c r="F11" s="135">
        <v>42833</v>
      </c>
      <c r="G11" s="136"/>
      <c r="H11" s="137"/>
    </row>
    <row r="12" spans="1:8" x14ac:dyDescent="0.2">
      <c r="A12" s="138"/>
      <c r="B12" s="139"/>
      <c r="C12" s="146"/>
      <c r="D12" s="141">
        <v>18041</v>
      </c>
      <c r="E12" s="142"/>
      <c r="F12" s="143">
        <v>15211</v>
      </c>
      <c r="G12" s="144"/>
      <c r="H12" s="145"/>
    </row>
    <row r="13" spans="1:8" x14ac:dyDescent="0.2">
      <c r="A13" s="126"/>
      <c r="B13" s="131"/>
      <c r="C13" s="147"/>
      <c r="D13" s="148">
        <v>41257</v>
      </c>
      <c r="E13" s="149"/>
      <c r="F13" s="150">
        <v>39195</v>
      </c>
      <c r="G13" s="151"/>
      <c r="H13" s="137"/>
    </row>
    <row r="14" spans="1:8" x14ac:dyDescent="0.2">
      <c r="A14" s="138"/>
      <c r="B14" s="139"/>
      <c r="C14" s="140"/>
      <c r="D14" s="141">
        <v>14967</v>
      </c>
      <c r="E14" s="142"/>
      <c r="F14" s="143">
        <v>13909</v>
      </c>
      <c r="G14" s="144"/>
      <c r="H14" s="145"/>
    </row>
    <row r="17" spans="1:11" x14ac:dyDescent="0.2">
      <c r="A17" s="122" t="s">
        <v>51</v>
      </c>
    </row>
    <row r="18" spans="1:11" x14ac:dyDescent="0.2">
      <c r="A18" s="152"/>
      <c r="B18" s="152" t="str">
        <f>実質収支比率等に係る経年分析!F$46</f>
        <v>H27</v>
      </c>
      <c r="C18" s="152" t="str">
        <f>実質収支比率等に係る経年分析!G$46</f>
        <v>H28</v>
      </c>
      <c r="D18" s="152" t="str">
        <f>実質収支比率等に係る経年分析!H$46</f>
        <v>H29</v>
      </c>
      <c r="E18" s="152" t="str">
        <f>実質収支比率等に係る経年分析!I$46</f>
        <v>H30</v>
      </c>
      <c r="F18" s="152" t="str">
        <f>実質収支比率等に係る経年分析!J$46</f>
        <v>R01</v>
      </c>
    </row>
    <row r="19" spans="1:11" x14ac:dyDescent="0.2">
      <c r="A19" s="152" t="s">
        <v>52</v>
      </c>
      <c r="B19" s="152">
        <f>ROUND(VALUE(SUBSTITUTE(実質収支比率等に係る経年分析!F$48,"▲","-")),2)</f>
        <v>0.37</v>
      </c>
      <c r="C19" s="152">
        <f>ROUND(VALUE(SUBSTITUTE(実質収支比率等に係る経年分析!G$48,"▲","-")),2)</f>
        <v>0.38</v>
      </c>
      <c r="D19" s="152">
        <f>ROUND(VALUE(SUBSTITUTE(実質収支比率等に係る経年分析!H$48,"▲","-")),2)</f>
        <v>0.4</v>
      </c>
      <c r="E19" s="152">
        <f>ROUND(VALUE(SUBSTITUTE(実質収支比率等に係る経年分析!I$48,"▲","-")),2)</f>
        <v>0.34</v>
      </c>
      <c r="F19" s="152">
        <f>ROUND(VALUE(SUBSTITUTE(実質収支比率等に係る経年分析!J$48,"▲","-")),2)</f>
        <v>0.28000000000000003</v>
      </c>
    </row>
    <row r="20" spans="1:11" x14ac:dyDescent="0.2">
      <c r="A20" s="152" t="s">
        <v>53</v>
      </c>
      <c r="B20" s="152">
        <f>ROUND(VALUE(SUBSTITUTE(実質収支比率等に係る経年分析!F$47,"▲","-")),2)</f>
        <v>5.43</v>
      </c>
      <c r="C20" s="152">
        <f>ROUND(VALUE(SUBSTITUTE(実質収支比率等に係る経年分析!G$47,"▲","-")),2)</f>
        <v>4.3600000000000003</v>
      </c>
      <c r="D20" s="152">
        <f>ROUND(VALUE(SUBSTITUTE(実質収支比率等に係る経年分析!H$47,"▲","-")),2)</f>
        <v>4.26</v>
      </c>
      <c r="E20" s="152">
        <f>ROUND(VALUE(SUBSTITUTE(実質収支比率等に係る経年分析!I$47,"▲","-")),2)</f>
        <v>3.54</v>
      </c>
      <c r="F20" s="152">
        <f>ROUND(VALUE(SUBSTITUTE(実質収支比率等に係る経年分析!J$47,"▲","-")),2)</f>
        <v>3.07</v>
      </c>
    </row>
    <row r="21" spans="1:11" x14ac:dyDescent="0.2">
      <c r="A21" s="152" t="s">
        <v>54</v>
      </c>
      <c r="B21" s="152">
        <f>IF(ISNUMBER(VALUE(SUBSTITUTE(実質収支比率等に係る経年分析!F$49,"▲","-"))),ROUND(VALUE(SUBSTITUTE(実質収支比率等に係る経年分析!F$49,"▲","-")),2),NA())</f>
        <v>-0.56999999999999995</v>
      </c>
      <c r="C21" s="152">
        <f>IF(ISNUMBER(VALUE(SUBSTITUTE(実質収支比率等に係る経年分析!G$49,"▲","-"))),ROUND(VALUE(SUBSTITUTE(実質収支比率等に係る経年分析!G$49,"▲","-")),2),NA())</f>
        <v>-1.0900000000000001</v>
      </c>
      <c r="D21" s="152">
        <f>IF(ISNUMBER(VALUE(SUBSTITUTE(実質収支比率等に係る経年分析!H$49,"▲","-"))),ROUND(VALUE(SUBSTITUTE(実質収支比率等に係る経年分析!H$49,"▲","-")),2),NA())</f>
        <v>-0.34</v>
      </c>
      <c r="E21" s="152">
        <f>IF(ISNUMBER(VALUE(SUBSTITUTE(実質収支比率等に係る経年分析!I$49,"▲","-"))),ROUND(VALUE(SUBSTITUTE(実質収支比率等に係る経年分析!I$49,"▲","-")),2),NA())</f>
        <v>-0.78</v>
      </c>
      <c r="F21" s="152">
        <f>IF(ISNUMBER(VALUE(SUBSTITUTE(実質収支比率等に係る経年分析!J$49,"▲","-"))),ROUND(VALUE(SUBSTITUTE(実質収支比率等に係る経年分析!J$49,"▲","-")),2),NA())</f>
        <v>-0.52</v>
      </c>
    </row>
    <row r="24" spans="1:11" x14ac:dyDescent="0.2">
      <c r="A24" s="122" t="s">
        <v>55</v>
      </c>
    </row>
    <row r="25" spans="1:11" x14ac:dyDescent="0.2">
      <c r="A25" s="153"/>
      <c r="B25" s="153" t="str">
        <f>連結実質赤字比率に係る赤字・黒字の構成分析!F$33</f>
        <v>H27</v>
      </c>
      <c r="C25" s="153"/>
      <c r="D25" s="153" t="str">
        <f>連結実質赤字比率に係る赤字・黒字の構成分析!G$33</f>
        <v>H28</v>
      </c>
      <c r="E25" s="153"/>
      <c r="F25" s="153" t="str">
        <f>連結実質赤字比率に係る赤字・黒字の構成分析!H$33</f>
        <v>H29</v>
      </c>
      <c r="G25" s="153"/>
      <c r="H25" s="153" t="str">
        <f>連結実質赤字比率に係る赤字・黒字の構成分析!I$33</f>
        <v>H30</v>
      </c>
      <c r="I25" s="153"/>
      <c r="J25" s="153" t="str">
        <f>連結実質赤字比率に係る赤字・黒字の構成分析!J$33</f>
        <v>R01</v>
      </c>
      <c r="K25" s="153"/>
    </row>
    <row r="26" spans="1:11" x14ac:dyDescent="0.2">
      <c r="A26" s="153"/>
      <c r="B26" s="153" t="s">
        <v>56</v>
      </c>
      <c r="C26" s="153" t="s">
        <v>57</v>
      </c>
      <c r="D26" s="153" t="s">
        <v>56</v>
      </c>
      <c r="E26" s="153" t="s">
        <v>57</v>
      </c>
      <c r="F26" s="153" t="s">
        <v>56</v>
      </c>
      <c r="G26" s="153" t="s">
        <v>57</v>
      </c>
      <c r="H26" s="153" t="s">
        <v>56</v>
      </c>
      <c r="I26" s="153" t="s">
        <v>57</v>
      </c>
      <c r="J26" s="153" t="s">
        <v>56</v>
      </c>
      <c r="K26" s="153" t="s">
        <v>57</v>
      </c>
    </row>
    <row r="27" spans="1:11" x14ac:dyDescent="0.2">
      <c r="A27" s="153" t="str">
        <f>IF(連結実質赤字比率に係る赤字・黒字の構成分析!C$43="",NA(),連結実質赤字比率に係る赤字・黒字の構成分析!C$43)</f>
        <v>その他会計（黒字）</v>
      </c>
      <c r="B27" s="153" t="e">
        <f>IF(ROUND(VALUE(SUBSTITUTE(連結実質赤字比率に係る赤字・黒字の構成分析!F$43,"▲", "-")), 2) &lt; 0, ABS(ROUND(VALUE(SUBSTITUTE(連結実質赤字比率に係る赤字・黒字の構成分析!F$43,"▲", "-")), 2)), NA())</f>
        <v>#N/A</v>
      </c>
      <c r="C27" s="153">
        <f>IF(ROUND(VALUE(SUBSTITUTE(連結実質赤字比率に係る赤字・黒字の構成分析!F$43,"▲", "-")), 2) &gt;= 0, ABS(ROUND(VALUE(SUBSTITUTE(連結実質赤字比率に係る赤字・黒字の構成分析!F$43,"▲", "-")), 2)), NA())</f>
        <v>1.17</v>
      </c>
      <c r="D27" s="153" t="e">
        <f>IF(ROUND(VALUE(SUBSTITUTE(連結実質赤字比率に係る赤字・黒字の構成分析!G$43,"▲", "-")), 2) &lt; 0, ABS(ROUND(VALUE(SUBSTITUTE(連結実質赤字比率に係る赤字・黒字の構成分析!G$43,"▲", "-")), 2)), NA())</f>
        <v>#N/A</v>
      </c>
      <c r="E27" s="153">
        <f>IF(ROUND(VALUE(SUBSTITUTE(連結実質赤字比率に係る赤字・黒字の構成分析!G$43,"▲", "-")), 2) &gt;= 0, ABS(ROUND(VALUE(SUBSTITUTE(連結実質赤字比率に係る赤字・黒字の構成分析!G$43,"▲", "-")), 2)), NA())</f>
        <v>1.21</v>
      </c>
      <c r="F27" s="153" t="e">
        <f>IF(ROUND(VALUE(SUBSTITUTE(連結実質赤字比率に係る赤字・黒字の構成分析!H$43,"▲", "-")), 2) &lt; 0, ABS(ROUND(VALUE(SUBSTITUTE(連結実質赤字比率に係る赤字・黒字の構成分析!H$43,"▲", "-")), 2)), NA())</f>
        <v>#N/A</v>
      </c>
      <c r="G27" s="153">
        <f>IF(ROUND(VALUE(SUBSTITUTE(連結実質赤字比率に係る赤字・黒字の構成分析!H$43,"▲", "-")), 2) &gt;= 0, ABS(ROUND(VALUE(SUBSTITUTE(連結実質赤字比率に係る赤字・黒字の構成分析!H$43,"▲", "-")), 2)), NA())</f>
        <v>1.25</v>
      </c>
      <c r="H27" s="153" t="e">
        <f>IF(ROUND(VALUE(SUBSTITUTE(連結実質赤字比率に係る赤字・黒字の構成分析!I$43,"▲", "-")), 2) &lt; 0, ABS(ROUND(VALUE(SUBSTITUTE(連結実質赤字比率に係る赤字・黒字の構成分析!I$43,"▲", "-")), 2)), NA())</f>
        <v>#N/A</v>
      </c>
      <c r="I27" s="153">
        <f>IF(ROUND(VALUE(SUBSTITUTE(連結実質赤字比率に係る赤字・黒字の構成分析!I$43,"▲", "-")), 2) &gt;= 0, ABS(ROUND(VALUE(SUBSTITUTE(連結実質赤字比率に係る赤字・黒字の構成分析!I$43,"▲", "-")), 2)), NA())</f>
        <v>1.24</v>
      </c>
      <c r="J27" s="153" t="e">
        <f>IF(ROUND(VALUE(SUBSTITUTE(連結実質赤字比率に係る赤字・黒字の構成分析!J$43,"▲", "-")), 2) &lt; 0, ABS(ROUND(VALUE(SUBSTITUTE(連結実質赤字比率に係る赤字・黒字の構成分析!J$43,"▲", "-")), 2)), NA())</f>
        <v>#N/A</v>
      </c>
      <c r="K27" s="153">
        <f>IF(ROUND(VALUE(SUBSTITUTE(連結実質赤字比率に係る赤字・黒字の構成分析!J$43,"▲", "-")), 2) &gt;= 0, ABS(ROUND(VALUE(SUBSTITUTE(連結実質赤字比率に係る赤字・黒字の構成分析!J$43,"▲", "-")), 2)), NA())</f>
        <v>0</v>
      </c>
    </row>
    <row r="28" spans="1:11" x14ac:dyDescent="0.2">
      <c r="A28" s="153" t="str">
        <f>IF(連結実質赤字比率に係る赤字・黒字の構成分析!C$42="",NA(),連結実質赤字比率に係る赤字・黒字の構成分析!C$42)</f>
        <v>その他会計（赤字）</v>
      </c>
      <c r="B28" s="153" t="e">
        <f>IF(ROUND(VALUE(SUBSTITUTE(連結実質赤字比率に係る赤字・黒字の構成分析!F$42,"▲", "-")), 2) &lt; 0, ABS(ROUND(VALUE(SUBSTITUTE(連結実質赤字比率に係る赤字・黒字の構成分析!F$42,"▲", "-")), 2)), NA())</f>
        <v>#VALUE!</v>
      </c>
      <c r="C28" s="153" t="e">
        <f>IF(ROUND(VALUE(SUBSTITUTE(連結実質赤字比率に係る赤字・黒字の構成分析!F$42,"▲", "-")), 2) &gt;= 0, ABS(ROUND(VALUE(SUBSTITUTE(連結実質赤字比率に係る赤字・黒字の構成分析!F$42,"▲", "-")), 2)), NA())</f>
        <v>#VALUE!</v>
      </c>
      <c r="D28" s="153" t="e">
        <f>IF(ROUND(VALUE(SUBSTITUTE(連結実質赤字比率に係る赤字・黒字の構成分析!G$42,"▲", "-")), 2) &lt; 0, ABS(ROUND(VALUE(SUBSTITUTE(連結実質赤字比率に係る赤字・黒字の構成分析!G$42,"▲", "-")), 2)), NA())</f>
        <v>#VALUE!</v>
      </c>
      <c r="E28" s="153" t="e">
        <f>IF(ROUND(VALUE(SUBSTITUTE(連結実質赤字比率に係る赤字・黒字の構成分析!G$42,"▲", "-")), 2) &gt;= 0, ABS(ROUND(VALUE(SUBSTITUTE(連結実質赤字比率に係る赤字・黒字の構成分析!G$42,"▲", "-")), 2)), NA())</f>
        <v>#VALUE!</v>
      </c>
      <c r="F28" s="153" t="e">
        <f>IF(ROUND(VALUE(SUBSTITUTE(連結実質赤字比率に係る赤字・黒字の構成分析!H$42,"▲", "-")), 2) &lt; 0, ABS(ROUND(VALUE(SUBSTITUTE(連結実質赤字比率に係る赤字・黒字の構成分析!H$42,"▲", "-")), 2)), NA())</f>
        <v>#VALUE!</v>
      </c>
      <c r="G28" s="153" t="e">
        <f>IF(ROUND(VALUE(SUBSTITUTE(連結実質赤字比率に係る赤字・黒字の構成分析!H$42,"▲", "-")), 2) &gt;= 0, ABS(ROUND(VALUE(SUBSTITUTE(連結実質赤字比率に係る赤字・黒字の構成分析!H$42,"▲", "-")), 2)), NA())</f>
        <v>#VALUE!</v>
      </c>
      <c r="H28" s="153" t="e">
        <f>IF(ROUND(VALUE(SUBSTITUTE(連結実質赤字比率に係る赤字・黒字の構成分析!I$42,"▲", "-")), 2) &lt; 0, ABS(ROUND(VALUE(SUBSTITUTE(連結実質赤字比率に係る赤字・黒字の構成分析!I$42,"▲", "-")), 2)), NA())</f>
        <v>#VALUE!</v>
      </c>
      <c r="I28" s="153" t="e">
        <f>IF(ROUND(VALUE(SUBSTITUTE(連結実質赤字比率に係る赤字・黒字の構成分析!I$42,"▲", "-")), 2) &gt;= 0, ABS(ROUND(VALUE(SUBSTITUTE(連結実質赤字比率に係る赤字・黒字の構成分析!I$42,"▲", "-")), 2)), NA())</f>
        <v>#VALUE!</v>
      </c>
      <c r="J28" s="153" t="e">
        <f>IF(ROUND(VALUE(SUBSTITUTE(連結実質赤字比率に係る赤字・黒字の構成分析!J$42,"▲", "-")), 2) &lt; 0, ABS(ROUND(VALUE(SUBSTITUTE(連結実質赤字比率に係る赤字・黒字の構成分析!J$42,"▲", "-")), 2)), NA())</f>
        <v>#VALUE!</v>
      </c>
      <c r="K28" s="153" t="e">
        <f>IF(ROUND(VALUE(SUBSTITUTE(連結実質赤字比率に係る赤字・黒字の構成分析!J$42,"▲", "-")), 2) &gt;= 0, ABS(ROUND(VALUE(SUBSTITUTE(連結実質赤字比率に係る赤字・黒字の構成分析!J$42,"▲", "-")), 2)), NA())</f>
        <v>#VALUE!</v>
      </c>
    </row>
    <row r="29" spans="1:11" x14ac:dyDescent="0.2">
      <c r="A29" s="153" t="str">
        <f>IF(連結実質赤字比率に係る赤字・黒字の構成分析!C$41="",NA(),連結実質赤字比率に係る赤字・黒字の構成分析!C$41)</f>
        <v>岡山県造林事業等特別会計</v>
      </c>
      <c r="B29" s="153" t="e">
        <f>IF(ROUND(VALUE(SUBSTITUTE(連結実質赤字比率に係る赤字・黒字の構成分析!F$41,"▲", "-")), 2) &lt; 0, ABS(ROUND(VALUE(SUBSTITUTE(連結実質赤字比率に係る赤字・黒字の構成分析!F$41,"▲", "-")), 2)), NA())</f>
        <v>#N/A</v>
      </c>
      <c r="C29" s="153">
        <f>IF(ROUND(VALUE(SUBSTITUTE(連結実質赤字比率に係る赤字・黒字の構成分析!F$41,"▲", "-")), 2) &gt;= 0, ABS(ROUND(VALUE(SUBSTITUTE(連結実質赤字比率に係る赤字・黒字の構成分析!F$41,"▲", "-")), 2)), NA())</f>
        <v>0</v>
      </c>
      <c r="D29" s="153" t="e">
        <f>IF(ROUND(VALUE(SUBSTITUTE(連結実質赤字比率に係る赤字・黒字の構成分析!G$41,"▲", "-")), 2) &lt; 0, ABS(ROUND(VALUE(SUBSTITUTE(連結実質赤字比率に係る赤字・黒字の構成分析!G$41,"▲", "-")), 2)), NA())</f>
        <v>#N/A</v>
      </c>
      <c r="E29" s="153">
        <f>IF(ROUND(VALUE(SUBSTITUTE(連結実質赤字比率に係る赤字・黒字の構成分析!G$41,"▲", "-")), 2) &gt;= 0, ABS(ROUND(VALUE(SUBSTITUTE(連結実質赤字比率に係る赤字・黒字の構成分析!G$41,"▲", "-")), 2)), NA())</f>
        <v>0</v>
      </c>
      <c r="F29" s="153" t="e">
        <f>IF(ROUND(VALUE(SUBSTITUTE(連結実質赤字比率に係る赤字・黒字の構成分析!H$41,"▲", "-")), 2) &lt; 0, ABS(ROUND(VALUE(SUBSTITUTE(連結実質赤字比率に係る赤字・黒字の構成分析!H$41,"▲", "-")), 2)), NA())</f>
        <v>#N/A</v>
      </c>
      <c r="G29" s="153">
        <f>IF(ROUND(VALUE(SUBSTITUTE(連結実質赤字比率に係る赤字・黒字の構成分析!H$41,"▲", "-")), 2) &gt;= 0, ABS(ROUND(VALUE(SUBSTITUTE(連結実質赤字比率に係る赤字・黒字の構成分析!H$41,"▲", "-")), 2)), NA())</f>
        <v>0</v>
      </c>
      <c r="H29" s="153" t="e">
        <f>IF(ROUND(VALUE(SUBSTITUTE(連結実質赤字比率に係る赤字・黒字の構成分析!I$41,"▲", "-")), 2) &lt; 0, ABS(ROUND(VALUE(SUBSTITUTE(連結実質赤字比率に係る赤字・黒字の構成分析!I$41,"▲", "-")), 2)), NA())</f>
        <v>#N/A</v>
      </c>
      <c r="I29" s="153">
        <f>IF(ROUND(VALUE(SUBSTITUTE(連結実質赤字比率に係る赤字・黒字の構成分析!I$41,"▲", "-")), 2) &gt;= 0, ABS(ROUND(VALUE(SUBSTITUTE(連結実質赤字比率に係る赤字・黒字の構成分析!I$41,"▲", "-")), 2)), NA())</f>
        <v>0</v>
      </c>
      <c r="J29" s="153" t="e">
        <f>IF(ROUND(VALUE(SUBSTITUTE(連結実質赤字比率に係る赤字・黒字の構成分析!J$41,"▲", "-")), 2) &lt; 0, ABS(ROUND(VALUE(SUBSTITUTE(連結実質赤字比率に係る赤字・黒字の構成分析!J$41,"▲", "-")), 2)), NA())</f>
        <v>#N/A</v>
      </c>
      <c r="K29" s="153">
        <f>IF(ROUND(VALUE(SUBSTITUTE(連結実質赤字比率に係る赤字・黒字の構成分析!J$41,"▲", "-")), 2) &gt;= 0, ABS(ROUND(VALUE(SUBSTITUTE(連結実質赤字比率に係る赤字・黒字の構成分析!J$41,"▲", "-")), 2)), NA())</f>
        <v>0</v>
      </c>
    </row>
    <row r="30" spans="1:11" x14ac:dyDescent="0.2">
      <c r="A30" s="153" t="str">
        <f>IF(連結実質赤字比率に係る赤字・黒字の構成分析!C$40="",NA(),連結実質赤字比率に係る赤字・黒字の構成分析!C$40)</f>
        <v>岡山県収入証紙等特別会計</v>
      </c>
      <c r="B30" s="153" t="e">
        <f>IF(ROUND(VALUE(SUBSTITUTE(連結実質赤字比率に係る赤字・黒字の構成分析!F$40,"▲", "-")), 2) &lt; 0, ABS(ROUND(VALUE(SUBSTITUTE(連結実質赤字比率に係る赤字・黒字の構成分析!F$40,"▲", "-")), 2)), NA())</f>
        <v>#N/A</v>
      </c>
      <c r="C30" s="153">
        <f>IF(ROUND(VALUE(SUBSTITUTE(連結実質赤字比率に係る赤字・黒字の構成分析!F$40,"▲", "-")), 2) &gt;= 0, ABS(ROUND(VALUE(SUBSTITUTE(連結実質赤字比率に係る赤字・黒字の構成分析!F$40,"▲", "-")), 2)), NA())</f>
        <v>0.04</v>
      </c>
      <c r="D30" s="153" t="e">
        <f>IF(ROUND(VALUE(SUBSTITUTE(連結実質赤字比率に係る赤字・黒字の構成分析!G$40,"▲", "-")), 2) &lt; 0, ABS(ROUND(VALUE(SUBSTITUTE(連結実質赤字比率に係る赤字・黒字の構成分析!G$40,"▲", "-")), 2)), NA())</f>
        <v>#N/A</v>
      </c>
      <c r="E30" s="153">
        <f>IF(ROUND(VALUE(SUBSTITUTE(連結実質赤字比率に係る赤字・黒字の構成分析!G$40,"▲", "-")), 2) &gt;= 0, ABS(ROUND(VALUE(SUBSTITUTE(連結実質赤字比率に係る赤字・黒字の構成分析!G$40,"▲", "-")), 2)), NA())</f>
        <v>0.04</v>
      </c>
      <c r="F30" s="153" t="e">
        <f>IF(ROUND(VALUE(SUBSTITUTE(連結実質赤字比率に係る赤字・黒字の構成分析!H$40,"▲", "-")), 2) &lt; 0, ABS(ROUND(VALUE(SUBSTITUTE(連結実質赤字比率に係る赤字・黒字の構成分析!H$40,"▲", "-")), 2)), NA())</f>
        <v>#N/A</v>
      </c>
      <c r="G30" s="153">
        <f>IF(ROUND(VALUE(SUBSTITUTE(連結実質赤字比率に係る赤字・黒字の構成分析!H$40,"▲", "-")), 2) &gt;= 0, ABS(ROUND(VALUE(SUBSTITUTE(連結実質赤字比率に係る赤字・黒字の構成分析!H$40,"▲", "-")), 2)), NA())</f>
        <v>0.05</v>
      </c>
      <c r="H30" s="153" t="e">
        <f>IF(ROUND(VALUE(SUBSTITUTE(連結実質赤字比率に係る赤字・黒字の構成分析!I$40,"▲", "-")), 2) &lt; 0, ABS(ROUND(VALUE(SUBSTITUTE(連結実質赤字比率に係る赤字・黒字の構成分析!I$40,"▲", "-")), 2)), NA())</f>
        <v>#N/A</v>
      </c>
      <c r="I30" s="153">
        <f>IF(ROUND(VALUE(SUBSTITUTE(連結実質赤字比率に係る赤字・黒字の構成分析!I$40,"▲", "-")), 2) &gt;= 0, ABS(ROUND(VALUE(SUBSTITUTE(連結実質赤字比率に係る赤字・黒字の構成分析!I$40,"▲", "-")), 2)), NA())</f>
        <v>0.05</v>
      </c>
      <c r="J30" s="153" t="e">
        <f>IF(ROUND(VALUE(SUBSTITUTE(連結実質赤字比率に係る赤字・黒字の構成分析!J$40,"▲", "-")), 2) &lt; 0, ABS(ROUND(VALUE(SUBSTITUTE(連結実質赤字比率に係る赤字・黒字の構成分析!J$40,"▲", "-")), 2)), NA())</f>
        <v>#N/A</v>
      </c>
      <c r="K30" s="153">
        <f>IF(ROUND(VALUE(SUBSTITUTE(連結実質赤字比率に係る赤字・黒字の構成分析!J$40,"▲", "-")), 2) &gt;= 0, ABS(ROUND(VALUE(SUBSTITUTE(連結実質赤字比率に係る赤字・黒字の構成分析!J$40,"▲", "-")), 2)), NA())</f>
        <v>0.05</v>
      </c>
    </row>
    <row r="31" spans="1:11" x14ac:dyDescent="0.2">
      <c r="A31" s="153" t="str">
        <f>IF(連結実質赤字比率に係る赤字・黒字の構成分析!C$39="",NA(),連結実質赤字比率に係る赤字・黒字の構成分析!C$39)</f>
        <v>一般会計</v>
      </c>
      <c r="B31" s="153" t="e">
        <f>IF(ROUND(VALUE(SUBSTITUTE(連結実質赤字比率に係る赤字・黒字の構成分析!F$39,"▲", "-")), 2) &lt; 0, ABS(ROUND(VALUE(SUBSTITUTE(連結実質赤字比率に係る赤字・黒字の構成分析!F$39,"▲", "-")), 2)), NA())</f>
        <v>#N/A</v>
      </c>
      <c r="C31" s="153">
        <f>IF(ROUND(VALUE(SUBSTITUTE(連結実質赤字比率に係る赤字・黒字の構成分析!F$39,"▲", "-")), 2) &gt;= 0, ABS(ROUND(VALUE(SUBSTITUTE(連結実質赤字比率に係る赤字・黒字の構成分析!F$39,"▲", "-")), 2)), NA())</f>
        <v>0.16</v>
      </c>
      <c r="D31" s="153" t="e">
        <f>IF(ROUND(VALUE(SUBSTITUTE(連結実質赤字比率に係る赤字・黒字の構成分析!G$39,"▲", "-")), 2) &lt; 0, ABS(ROUND(VALUE(SUBSTITUTE(連結実質赤字比率に係る赤字・黒字の構成分析!G$39,"▲", "-")), 2)), NA())</f>
        <v>#N/A</v>
      </c>
      <c r="E31" s="153">
        <f>IF(ROUND(VALUE(SUBSTITUTE(連結実質赤字比率に係る赤字・黒字の構成分析!G$39,"▲", "-")), 2) &gt;= 0, ABS(ROUND(VALUE(SUBSTITUTE(連結実質赤字比率に係る赤字・黒字の構成分析!G$39,"▲", "-")), 2)), NA())</f>
        <v>0.14000000000000001</v>
      </c>
      <c r="F31" s="153" t="e">
        <f>IF(ROUND(VALUE(SUBSTITUTE(連結実質赤字比率に係る赤字・黒字の構成分析!H$39,"▲", "-")), 2) &lt; 0, ABS(ROUND(VALUE(SUBSTITUTE(連結実質赤字比率に係る赤字・黒字の構成分析!H$39,"▲", "-")), 2)), NA())</f>
        <v>#N/A</v>
      </c>
      <c r="G31" s="153">
        <f>IF(ROUND(VALUE(SUBSTITUTE(連結実質赤字比率に係る赤字・黒字の構成分析!H$39,"▲", "-")), 2) &gt;= 0, ABS(ROUND(VALUE(SUBSTITUTE(連結実質赤字比率に係る赤字・黒字の構成分析!H$39,"▲", "-")), 2)), NA())</f>
        <v>0.15</v>
      </c>
      <c r="H31" s="153" t="e">
        <f>IF(ROUND(VALUE(SUBSTITUTE(連結実質赤字比率に係る赤字・黒字の構成分析!I$39,"▲", "-")), 2) &lt; 0, ABS(ROUND(VALUE(SUBSTITUTE(連結実質赤字比率に係る赤字・黒字の構成分析!I$39,"▲", "-")), 2)), NA())</f>
        <v>#N/A</v>
      </c>
      <c r="I31" s="153">
        <f>IF(ROUND(VALUE(SUBSTITUTE(連結実質赤字比率に係る赤字・黒字の構成分析!I$39,"▲", "-")), 2) &gt;= 0, ABS(ROUND(VALUE(SUBSTITUTE(連結実質赤字比率に係る赤字・黒字の構成分析!I$39,"▲", "-")), 2)), NA())</f>
        <v>0.1</v>
      </c>
      <c r="J31" s="153" t="e">
        <f>IF(ROUND(VALUE(SUBSTITUTE(連結実質赤字比率に係る赤字・黒字の構成分析!J$39,"▲", "-")), 2) &lt; 0, ABS(ROUND(VALUE(SUBSTITUTE(連結実質赤字比率に係る赤字・黒字の構成分析!J$39,"▲", "-")), 2)), NA())</f>
        <v>#N/A</v>
      </c>
      <c r="K31" s="153">
        <f>IF(ROUND(VALUE(SUBSTITUTE(連結実質赤字比率に係る赤字・黒字の構成分析!J$39,"▲", "-")), 2) &gt;= 0, ABS(ROUND(VALUE(SUBSTITUTE(連結実質赤字比率に係る赤字・黒字の構成分析!J$39,"▲", "-")), 2)), NA())</f>
        <v>0.09</v>
      </c>
    </row>
    <row r="32" spans="1:11" x14ac:dyDescent="0.2">
      <c r="A32" s="153" t="str">
        <f>IF(連結実質赤字比率に係る赤字・黒字の構成分析!C$38="",NA(),連結実質赤字比率に係る赤字・黒字の構成分析!C$38)</f>
        <v>岡山県公共用地等取得事業特別会計</v>
      </c>
      <c r="B32" s="153" t="e">
        <f>IF(ROUND(VALUE(SUBSTITUTE(連結実質赤字比率に係る赤字・黒字の構成分析!F$38,"▲", "-")), 2) &lt; 0, ABS(ROUND(VALUE(SUBSTITUTE(連結実質赤字比率に係る赤字・黒字の構成分析!F$38,"▲", "-")), 2)), NA())</f>
        <v>#N/A</v>
      </c>
      <c r="C32" s="153">
        <f>IF(ROUND(VALUE(SUBSTITUTE(連結実質赤字比率に係る赤字・黒字の構成分析!F$38,"▲", "-")), 2) &gt;= 0, ABS(ROUND(VALUE(SUBSTITUTE(連結実質赤字比率に係る赤字・黒字の構成分析!F$38,"▲", "-")), 2)), NA())</f>
        <v>0.15</v>
      </c>
      <c r="D32" s="153" t="e">
        <f>IF(ROUND(VALUE(SUBSTITUTE(連結実質赤字比率に係る赤字・黒字の構成分析!G$38,"▲", "-")), 2) &lt; 0, ABS(ROUND(VALUE(SUBSTITUTE(連結実質赤字比率に係る赤字・黒字の構成分析!G$38,"▲", "-")), 2)), NA())</f>
        <v>#N/A</v>
      </c>
      <c r="E32" s="153">
        <f>IF(ROUND(VALUE(SUBSTITUTE(連結実質赤字比率に係る赤字・黒字の構成分析!G$38,"▲", "-")), 2) &gt;= 0, ABS(ROUND(VALUE(SUBSTITUTE(連結実質赤字比率に係る赤字・黒字の構成分析!G$38,"▲", "-")), 2)), NA())</f>
        <v>0.17</v>
      </c>
      <c r="F32" s="153" t="e">
        <f>IF(ROUND(VALUE(SUBSTITUTE(連結実質赤字比率に係る赤字・黒字の構成分析!H$38,"▲", "-")), 2) &lt; 0, ABS(ROUND(VALUE(SUBSTITUTE(連結実質赤字比率に係る赤字・黒字の構成分析!H$38,"▲", "-")), 2)), NA())</f>
        <v>#N/A</v>
      </c>
      <c r="G32" s="153">
        <f>IF(ROUND(VALUE(SUBSTITUTE(連結実質赤字比率に係る赤字・黒字の構成分析!H$38,"▲", "-")), 2) &gt;= 0, ABS(ROUND(VALUE(SUBSTITUTE(連結実質赤字比率に係る赤字・黒字の構成分析!H$38,"▲", "-")), 2)), NA())</f>
        <v>0.16</v>
      </c>
      <c r="H32" s="153" t="e">
        <f>IF(ROUND(VALUE(SUBSTITUTE(連結実質赤字比率に係る赤字・黒字の構成分析!I$38,"▲", "-")), 2) &lt; 0, ABS(ROUND(VALUE(SUBSTITUTE(連結実質赤字比率に係る赤字・黒字の構成分析!I$38,"▲", "-")), 2)), NA())</f>
        <v>#N/A</v>
      </c>
      <c r="I32" s="153">
        <f>IF(ROUND(VALUE(SUBSTITUTE(連結実質赤字比率に係る赤字・黒字の構成分析!I$38,"▲", "-")), 2) &gt;= 0, ABS(ROUND(VALUE(SUBSTITUTE(連結実質赤字比率に係る赤字・黒字の構成分析!I$38,"▲", "-")), 2)), NA())</f>
        <v>0.18</v>
      </c>
      <c r="J32" s="153" t="e">
        <f>IF(ROUND(VALUE(SUBSTITUTE(連結実質赤字比率に係る赤字・黒字の構成分析!J$38,"▲", "-")), 2) &lt; 0, ABS(ROUND(VALUE(SUBSTITUTE(連結実質赤字比率に係る赤字・黒字の構成分析!J$38,"▲", "-")), 2)), NA())</f>
        <v>#N/A</v>
      </c>
      <c r="K32" s="153">
        <f>IF(ROUND(VALUE(SUBSTITUTE(連結実質赤字比率に係る赤字・黒字の構成分析!J$38,"▲", "-")), 2) &gt;= 0, ABS(ROUND(VALUE(SUBSTITUTE(連結実質赤字比率に係る赤字・黒字の構成分析!J$38,"▲", "-")), 2)), NA())</f>
        <v>0.11</v>
      </c>
    </row>
    <row r="33" spans="1:16" x14ac:dyDescent="0.2">
      <c r="A33" s="153" t="str">
        <f>IF(連結実質赤字比率に係る赤字・黒字の構成分析!C$37="",NA(),連結実質赤字比率に係る赤字・黒字の構成分析!C$37)</f>
        <v>岡山県流域下水道事業会計</v>
      </c>
      <c r="B33" s="153" t="e">
        <f>IF(ROUND(VALUE(SUBSTITUTE(連結実質赤字比率に係る赤字・黒字の構成分析!F$37,"▲", "-")), 2) &lt; 0, ABS(ROUND(VALUE(SUBSTITUTE(連結実質赤字比率に係る赤字・黒字の構成分析!F$37,"▲", "-")), 2)), NA())</f>
        <v>#VALUE!</v>
      </c>
      <c r="C33" s="153" t="e">
        <f>IF(ROUND(VALUE(SUBSTITUTE(連結実質赤字比率に係る赤字・黒字の構成分析!F$37,"▲", "-")), 2) &gt;= 0, ABS(ROUND(VALUE(SUBSTITUTE(連結実質赤字比率に係る赤字・黒字の構成分析!F$37,"▲", "-")), 2)), NA())</f>
        <v>#VALUE!</v>
      </c>
      <c r="D33" s="153" t="e">
        <f>IF(ROUND(VALUE(SUBSTITUTE(連結実質赤字比率に係る赤字・黒字の構成分析!G$37,"▲", "-")), 2) &lt; 0, ABS(ROUND(VALUE(SUBSTITUTE(連結実質赤字比率に係る赤字・黒字の構成分析!G$37,"▲", "-")), 2)), NA())</f>
        <v>#VALUE!</v>
      </c>
      <c r="E33" s="153" t="e">
        <f>IF(ROUND(VALUE(SUBSTITUTE(連結実質赤字比率に係る赤字・黒字の構成分析!G$37,"▲", "-")), 2) &gt;= 0, ABS(ROUND(VALUE(SUBSTITUTE(連結実質赤字比率に係る赤字・黒字の構成分析!G$37,"▲", "-")), 2)), NA())</f>
        <v>#VALUE!</v>
      </c>
      <c r="F33" s="153" t="e">
        <f>IF(ROUND(VALUE(SUBSTITUTE(連結実質赤字比率に係る赤字・黒字の構成分析!H$37,"▲", "-")), 2) &lt; 0, ABS(ROUND(VALUE(SUBSTITUTE(連結実質赤字比率に係る赤字・黒字の構成分析!H$37,"▲", "-")), 2)), NA())</f>
        <v>#VALUE!</v>
      </c>
      <c r="G33" s="153" t="e">
        <f>IF(ROUND(VALUE(SUBSTITUTE(連結実質赤字比率に係る赤字・黒字の構成分析!H$37,"▲", "-")), 2) &gt;= 0, ABS(ROUND(VALUE(SUBSTITUTE(連結実質赤字比率に係る赤字・黒字の構成分析!H$37,"▲", "-")), 2)), NA())</f>
        <v>#VALUE!</v>
      </c>
      <c r="H33" s="153" t="e">
        <f>IF(ROUND(VALUE(SUBSTITUTE(連結実質赤字比率に係る赤字・黒字の構成分析!I$37,"▲", "-")), 2) &lt; 0, ABS(ROUND(VALUE(SUBSTITUTE(連結実質赤字比率に係る赤字・黒字の構成分析!I$37,"▲", "-")), 2)), NA())</f>
        <v>#VALUE!</v>
      </c>
      <c r="I33" s="153" t="e">
        <f>IF(ROUND(VALUE(SUBSTITUTE(連結実質赤字比率に係る赤字・黒字の構成分析!I$37,"▲", "-")), 2) &gt;= 0, ABS(ROUND(VALUE(SUBSTITUTE(連結実質赤字比率に係る赤字・黒字の構成分析!I$37,"▲", "-")), 2)), NA())</f>
        <v>#VALUE!</v>
      </c>
      <c r="J33" s="153" t="e">
        <f>IF(ROUND(VALUE(SUBSTITUTE(連結実質赤字比率に係る赤字・黒字の構成分析!J$37,"▲", "-")), 2) &lt; 0, ABS(ROUND(VALUE(SUBSTITUTE(連結実質赤字比率に係る赤字・黒字の構成分析!J$37,"▲", "-")), 2)), NA())</f>
        <v>#N/A</v>
      </c>
      <c r="K33" s="153">
        <f>IF(ROUND(VALUE(SUBSTITUTE(連結実質赤字比率に係る赤字・黒字の構成分析!J$37,"▲", "-")), 2) &gt;= 0, ABS(ROUND(VALUE(SUBSTITUTE(連結実質赤字比率に係る赤字・黒字の構成分析!J$37,"▲", "-")), 2)), NA())</f>
        <v>1.07</v>
      </c>
    </row>
    <row r="34" spans="1:16" x14ac:dyDescent="0.2">
      <c r="A34" s="153" t="str">
        <f>IF(連結実質赤字比率に係る赤字・黒字の構成分析!C$36="",NA(),連結実質赤字比率に係る赤字・黒字の構成分析!C$36)</f>
        <v>岡山県営電気事業会計</v>
      </c>
      <c r="B34" s="153" t="e">
        <f>IF(ROUND(VALUE(SUBSTITUTE(連結実質赤字比率に係る赤字・黒字の構成分析!F$36,"▲", "-")), 2) &lt; 0, ABS(ROUND(VALUE(SUBSTITUTE(連結実質赤字比率に係る赤字・黒字の構成分析!F$36,"▲", "-")), 2)), NA())</f>
        <v>#N/A</v>
      </c>
      <c r="C34" s="153">
        <f>IF(ROUND(VALUE(SUBSTITUTE(連結実質赤字比率に係る赤字・黒字の構成分析!F$36,"▲", "-")), 2) &gt;= 0, ABS(ROUND(VALUE(SUBSTITUTE(連結実質赤字比率に係る赤字・黒字の構成分析!F$36,"▲", "-")), 2)), NA())</f>
        <v>1</v>
      </c>
      <c r="D34" s="153" t="e">
        <f>IF(ROUND(VALUE(SUBSTITUTE(連結実質赤字比率に係る赤字・黒字の構成分析!G$36,"▲", "-")), 2) &lt; 0, ABS(ROUND(VALUE(SUBSTITUTE(連結実質赤字比率に係る赤字・黒字の構成分析!G$36,"▲", "-")), 2)), NA())</f>
        <v>#N/A</v>
      </c>
      <c r="E34" s="153">
        <f>IF(ROUND(VALUE(SUBSTITUTE(連結実質赤字比率に係る赤字・黒字の構成分析!G$36,"▲", "-")), 2) &gt;= 0, ABS(ROUND(VALUE(SUBSTITUTE(連結実質赤字比率に係る赤字・黒字の構成分析!G$36,"▲", "-")), 2)), NA())</f>
        <v>1.1299999999999999</v>
      </c>
      <c r="F34" s="153" t="e">
        <f>IF(ROUND(VALUE(SUBSTITUTE(連結実質赤字比率に係る赤字・黒字の構成分析!H$36,"▲", "-")), 2) &lt; 0, ABS(ROUND(VALUE(SUBSTITUTE(連結実質赤字比率に係る赤字・黒字の構成分析!H$36,"▲", "-")), 2)), NA())</f>
        <v>#N/A</v>
      </c>
      <c r="G34" s="153">
        <f>IF(ROUND(VALUE(SUBSTITUTE(連結実質赤字比率に係る赤字・黒字の構成分析!H$36,"▲", "-")), 2) &gt;= 0, ABS(ROUND(VALUE(SUBSTITUTE(連結実質赤字比率に係る赤字・黒字の構成分析!H$36,"▲", "-")), 2)), NA())</f>
        <v>1.1599999999999999</v>
      </c>
      <c r="H34" s="153" t="e">
        <f>IF(ROUND(VALUE(SUBSTITUTE(連結実質赤字比率に係る赤字・黒字の構成分析!I$36,"▲", "-")), 2) &lt; 0, ABS(ROUND(VALUE(SUBSTITUTE(連結実質赤字比率に係る赤字・黒字の構成分析!I$36,"▲", "-")), 2)), NA())</f>
        <v>#N/A</v>
      </c>
      <c r="I34" s="153">
        <f>IF(ROUND(VALUE(SUBSTITUTE(連結実質赤字比率に係る赤字・黒字の構成分析!I$36,"▲", "-")), 2) &gt;= 0, ABS(ROUND(VALUE(SUBSTITUTE(連結実質赤字比率に係る赤字・黒字の構成分析!I$36,"▲", "-")), 2)), NA())</f>
        <v>1.37</v>
      </c>
      <c r="J34" s="153" t="e">
        <f>IF(ROUND(VALUE(SUBSTITUTE(連結実質赤字比率に係る赤字・黒字の構成分析!J$36,"▲", "-")), 2) &lt; 0, ABS(ROUND(VALUE(SUBSTITUTE(連結実質赤字比率に係る赤字・黒字の構成分析!J$36,"▲", "-")), 2)), NA())</f>
        <v>#N/A</v>
      </c>
      <c r="K34" s="153">
        <f>IF(ROUND(VALUE(SUBSTITUTE(連結実質赤字比率に係る赤字・黒字の構成分析!J$36,"▲", "-")), 2) &gt;= 0, ABS(ROUND(VALUE(SUBSTITUTE(連結実質赤字比率に係る赤字・黒字の構成分析!J$36,"▲", "-")), 2)), NA())</f>
        <v>1.59</v>
      </c>
    </row>
    <row r="35" spans="1:16" x14ac:dyDescent="0.2">
      <c r="A35" s="153" t="str">
        <f>IF(連結実質赤字比率に係る赤字・黒字の構成分析!C$35="",NA(),連結実質赤字比率に係る赤字・黒字の構成分析!C$35)</f>
        <v>岡山県国民健康保険事業特別会計</v>
      </c>
      <c r="B35" s="153" t="e">
        <f>IF(ROUND(VALUE(SUBSTITUTE(連結実質赤字比率に係る赤字・黒字の構成分析!F$35,"▲", "-")), 2) &lt; 0, ABS(ROUND(VALUE(SUBSTITUTE(連結実質赤字比率に係る赤字・黒字の構成分析!F$35,"▲", "-")), 2)), NA())</f>
        <v>#VALUE!</v>
      </c>
      <c r="C35" s="153" t="e">
        <f>IF(ROUND(VALUE(SUBSTITUTE(連結実質赤字比率に係る赤字・黒字の構成分析!F$35,"▲", "-")), 2) &gt;= 0, ABS(ROUND(VALUE(SUBSTITUTE(連結実質赤字比率に係る赤字・黒字の構成分析!F$35,"▲", "-")), 2)), NA())</f>
        <v>#VALUE!</v>
      </c>
      <c r="D35" s="153" t="e">
        <f>IF(ROUND(VALUE(SUBSTITUTE(連結実質赤字比率に係る赤字・黒字の構成分析!G$35,"▲", "-")), 2) &lt; 0, ABS(ROUND(VALUE(SUBSTITUTE(連結実質赤字比率に係る赤字・黒字の構成分析!G$35,"▲", "-")), 2)), NA())</f>
        <v>#VALUE!</v>
      </c>
      <c r="E35" s="153" t="e">
        <f>IF(ROUND(VALUE(SUBSTITUTE(連結実質赤字比率に係る赤字・黒字の構成分析!G$35,"▲", "-")), 2) &gt;= 0, ABS(ROUND(VALUE(SUBSTITUTE(連結実質赤字比率に係る赤字・黒字の構成分析!G$35,"▲", "-")), 2)), NA())</f>
        <v>#VALUE!</v>
      </c>
      <c r="F35" s="153" t="e">
        <f>IF(ROUND(VALUE(SUBSTITUTE(連結実質赤字比率に係る赤字・黒字の構成分析!H$35,"▲", "-")), 2) &lt; 0, ABS(ROUND(VALUE(SUBSTITUTE(連結実質赤字比率に係る赤字・黒字の構成分析!H$35,"▲", "-")), 2)), NA())</f>
        <v>#VALUE!</v>
      </c>
      <c r="G35" s="153" t="e">
        <f>IF(ROUND(VALUE(SUBSTITUTE(連結実質赤字比率に係る赤字・黒字の構成分析!H$35,"▲", "-")), 2) &gt;= 0, ABS(ROUND(VALUE(SUBSTITUTE(連結実質赤字比率に係る赤字・黒字の構成分析!H$35,"▲", "-")), 2)), NA())</f>
        <v>#VALUE!</v>
      </c>
      <c r="H35" s="153" t="e">
        <f>IF(ROUND(VALUE(SUBSTITUTE(連結実質赤字比率に係る赤字・黒字の構成分析!I$35,"▲", "-")), 2) &lt; 0, ABS(ROUND(VALUE(SUBSTITUTE(連結実質赤字比率に係る赤字・黒字の構成分析!I$35,"▲", "-")), 2)), NA())</f>
        <v>#N/A</v>
      </c>
      <c r="I35" s="153">
        <f>IF(ROUND(VALUE(SUBSTITUTE(連結実質赤字比率に係る赤字・黒字の構成分析!I$35,"▲", "-")), 2) &gt;= 0, ABS(ROUND(VALUE(SUBSTITUTE(連結実質赤字比率に係る赤字・黒字の構成分析!I$35,"▲", "-")), 2)), NA())</f>
        <v>1.35</v>
      </c>
      <c r="J35" s="153" t="e">
        <f>IF(ROUND(VALUE(SUBSTITUTE(連結実質赤字比率に係る赤字・黒字の構成分析!J$35,"▲", "-")), 2) &lt; 0, ABS(ROUND(VALUE(SUBSTITUTE(連結実質赤字比率に係る赤字・黒字の構成分析!J$35,"▲", "-")), 2)), NA())</f>
        <v>#N/A</v>
      </c>
      <c r="K35" s="153">
        <f>IF(ROUND(VALUE(SUBSTITUTE(連結実質赤字比率に係る赤字・黒字の構成分析!J$35,"▲", "-")), 2) &gt;= 0, ABS(ROUND(VALUE(SUBSTITUTE(連結実質赤字比率に係る赤字・黒字の構成分析!J$35,"▲", "-")), 2)), NA())</f>
        <v>1.88</v>
      </c>
    </row>
    <row r="36" spans="1:16" x14ac:dyDescent="0.2">
      <c r="A36" s="153" t="str">
        <f>IF(連結実質赤字比率に係る赤字・黒字の構成分析!C$34="",NA(),連結実質赤字比率に係る赤字・黒字の構成分析!C$34)</f>
        <v>岡山県営工業用水道事業会計</v>
      </c>
      <c r="B36" s="153" t="e">
        <f>IF(ROUND(VALUE(SUBSTITUTE(連結実質赤字比率に係る赤字・黒字の構成分析!F$34,"▲", "-")), 2) &lt; 0, ABS(ROUND(VALUE(SUBSTITUTE(連結実質赤字比率に係る赤字・黒字の構成分析!F$34,"▲", "-")), 2)), NA())</f>
        <v>#N/A</v>
      </c>
      <c r="C36" s="153">
        <f>IF(ROUND(VALUE(SUBSTITUTE(連結実質赤字比率に係る赤字・黒字の構成分析!F$34,"▲", "-")), 2) &gt;= 0, ABS(ROUND(VALUE(SUBSTITUTE(連結実質赤字比率に係る赤字・黒字の構成分析!F$34,"▲", "-")), 2)), NA())</f>
        <v>1.93</v>
      </c>
      <c r="D36" s="153" t="e">
        <f>IF(ROUND(VALUE(SUBSTITUTE(連結実質赤字比率に係る赤字・黒字の構成分析!G$34,"▲", "-")), 2) &lt; 0, ABS(ROUND(VALUE(SUBSTITUTE(連結実質赤字比率に係る赤字・黒字の構成分析!G$34,"▲", "-")), 2)), NA())</f>
        <v>#N/A</v>
      </c>
      <c r="E36" s="153">
        <f>IF(ROUND(VALUE(SUBSTITUTE(連結実質赤字比率に係る赤字・黒字の構成分析!G$34,"▲", "-")), 2) &gt;= 0, ABS(ROUND(VALUE(SUBSTITUTE(連結実質赤字比率に係る赤字・黒字の構成分析!G$34,"▲", "-")), 2)), NA())</f>
        <v>1.68</v>
      </c>
      <c r="F36" s="153" t="e">
        <f>IF(ROUND(VALUE(SUBSTITUTE(連結実質赤字比率に係る赤字・黒字の構成分析!H$34,"▲", "-")), 2) &lt; 0, ABS(ROUND(VALUE(SUBSTITUTE(連結実質赤字比率に係る赤字・黒字の構成分析!H$34,"▲", "-")), 2)), NA())</f>
        <v>#N/A</v>
      </c>
      <c r="G36" s="153">
        <f>IF(ROUND(VALUE(SUBSTITUTE(連結実質赤字比率に係る赤字・黒字の構成分析!H$34,"▲", "-")), 2) &gt;= 0, ABS(ROUND(VALUE(SUBSTITUTE(連結実質赤字比率に係る赤字・黒字の構成分析!H$34,"▲", "-")), 2)), NA())</f>
        <v>1.74</v>
      </c>
      <c r="H36" s="153" t="e">
        <f>IF(ROUND(VALUE(SUBSTITUTE(連結実質赤字比率に係る赤字・黒字の構成分析!I$34,"▲", "-")), 2) &lt; 0, ABS(ROUND(VALUE(SUBSTITUTE(連結実質赤字比率に係る赤字・黒字の構成分析!I$34,"▲", "-")), 2)), NA())</f>
        <v>#N/A</v>
      </c>
      <c r="I36" s="153">
        <f>IF(ROUND(VALUE(SUBSTITUTE(連結実質赤字比率に係る赤字・黒字の構成分析!I$34,"▲", "-")), 2) &gt;= 0, ABS(ROUND(VALUE(SUBSTITUTE(連結実質赤字比率に係る赤字・黒字の構成分析!I$34,"▲", "-")), 2)), NA())</f>
        <v>1.89</v>
      </c>
      <c r="J36" s="153" t="e">
        <f>IF(ROUND(VALUE(SUBSTITUTE(連結実質赤字比率に係る赤字・黒字の構成分析!J$34,"▲", "-")), 2) &lt; 0, ABS(ROUND(VALUE(SUBSTITUTE(連結実質赤字比率に係る赤字・黒字の構成分析!J$34,"▲", "-")), 2)), NA())</f>
        <v>#N/A</v>
      </c>
      <c r="K36" s="153">
        <f>IF(ROUND(VALUE(SUBSTITUTE(連結実質赤字比率に係る赤字・黒字の構成分析!J$34,"▲", "-")), 2) &gt;= 0, ABS(ROUND(VALUE(SUBSTITUTE(連結実質赤字比率に係る赤字・黒字の構成分析!J$34,"▲", "-")), 2)), NA())</f>
        <v>2.0099999999999998</v>
      </c>
    </row>
    <row r="39" spans="1:16" x14ac:dyDescent="0.2">
      <c r="A39" s="122" t="s">
        <v>58</v>
      </c>
    </row>
    <row r="40" spans="1:16" x14ac:dyDescent="0.2">
      <c r="A40" s="154"/>
      <c r="B40" s="154" t="str">
        <f>'実質公債費比率（分子）の構造'!K$44</f>
        <v>H27</v>
      </c>
      <c r="C40" s="154"/>
      <c r="D40" s="154"/>
      <c r="E40" s="154" t="str">
        <f>'実質公債費比率（分子）の構造'!L$44</f>
        <v>H28</v>
      </c>
      <c r="F40" s="154"/>
      <c r="G40" s="154"/>
      <c r="H40" s="154" t="str">
        <f>'実質公債費比率（分子）の構造'!M$44</f>
        <v>H29</v>
      </c>
      <c r="I40" s="154"/>
      <c r="J40" s="154"/>
      <c r="K40" s="154" t="str">
        <f>'実質公債費比率（分子）の構造'!N$44</f>
        <v>H30</v>
      </c>
      <c r="L40" s="154"/>
      <c r="M40" s="154"/>
      <c r="N40" s="154" t="str">
        <f>'実質公債費比率（分子）の構造'!O$44</f>
        <v>R01</v>
      </c>
      <c r="O40" s="154"/>
      <c r="P40" s="154"/>
    </row>
    <row r="41" spans="1:16" x14ac:dyDescent="0.2">
      <c r="A41" s="154"/>
      <c r="B41" s="154" t="s">
        <v>59</v>
      </c>
      <c r="C41" s="154"/>
      <c r="D41" s="154" t="s">
        <v>60</v>
      </c>
      <c r="E41" s="154" t="s">
        <v>59</v>
      </c>
      <c r="F41" s="154"/>
      <c r="G41" s="154" t="s">
        <v>60</v>
      </c>
      <c r="H41" s="154" t="s">
        <v>59</v>
      </c>
      <c r="I41" s="154"/>
      <c r="J41" s="154" t="s">
        <v>60</v>
      </c>
      <c r="K41" s="154" t="s">
        <v>59</v>
      </c>
      <c r="L41" s="154"/>
      <c r="M41" s="154" t="s">
        <v>60</v>
      </c>
      <c r="N41" s="154" t="s">
        <v>59</v>
      </c>
      <c r="O41" s="154"/>
      <c r="P41" s="154" t="s">
        <v>60</v>
      </c>
    </row>
    <row r="42" spans="1:16" x14ac:dyDescent="0.2">
      <c r="A42" s="154" t="s">
        <v>61</v>
      </c>
      <c r="B42" s="154"/>
      <c r="C42" s="154"/>
      <c r="D42" s="154">
        <f>'実質公債費比率（分子）の構造'!K$52</f>
        <v>64181</v>
      </c>
      <c r="E42" s="154"/>
      <c r="F42" s="154"/>
      <c r="G42" s="154">
        <f>'実質公債費比率（分子）の構造'!L$52</f>
        <v>65092</v>
      </c>
      <c r="H42" s="154"/>
      <c r="I42" s="154"/>
      <c r="J42" s="154">
        <f>'実質公債費比率（分子）の構造'!M$52</f>
        <v>69420</v>
      </c>
      <c r="K42" s="154"/>
      <c r="L42" s="154"/>
      <c r="M42" s="154">
        <f>'実質公債費比率（分子）の構造'!N$52</f>
        <v>65141</v>
      </c>
      <c r="N42" s="154"/>
      <c r="O42" s="154"/>
      <c r="P42" s="154">
        <f>'実質公債費比率（分子）の構造'!O$52</f>
        <v>63721</v>
      </c>
    </row>
    <row r="43" spans="1:16" x14ac:dyDescent="0.2">
      <c r="A43" s="154" t="s">
        <v>62</v>
      </c>
      <c r="B43" s="154" t="str">
        <f>'実質公債費比率（分子）の構造'!K$51</f>
        <v>-</v>
      </c>
      <c r="C43" s="154"/>
      <c r="D43" s="154"/>
      <c r="E43" s="154" t="str">
        <f>'実質公債費比率（分子）の構造'!L$51</f>
        <v>-</v>
      </c>
      <c r="F43" s="154"/>
      <c r="G43" s="154"/>
      <c r="H43" s="154" t="str">
        <f>'実質公債費比率（分子）の構造'!M$51</f>
        <v>-</v>
      </c>
      <c r="I43" s="154"/>
      <c r="J43" s="154"/>
      <c r="K43" s="154" t="str">
        <f>'実質公債費比率（分子）の構造'!N$51</f>
        <v>-</v>
      </c>
      <c r="L43" s="154"/>
      <c r="M43" s="154"/>
      <c r="N43" s="154" t="str">
        <f>'実質公債費比率（分子）の構造'!O$51</f>
        <v>-</v>
      </c>
      <c r="O43" s="154"/>
      <c r="P43" s="154"/>
    </row>
    <row r="44" spans="1:16" x14ac:dyDescent="0.2">
      <c r="A44" s="154" t="s">
        <v>63</v>
      </c>
      <c r="B44" s="154">
        <f>'実質公債費比率（分子）の構造'!K$50</f>
        <v>1729</v>
      </c>
      <c r="C44" s="154"/>
      <c r="D44" s="154"/>
      <c r="E44" s="154">
        <f>'実質公債費比率（分子）の構造'!L$50</f>
        <v>1678</v>
      </c>
      <c r="F44" s="154"/>
      <c r="G44" s="154"/>
      <c r="H44" s="154">
        <f>'実質公債費比率（分子）の構造'!M$50</f>
        <v>1565</v>
      </c>
      <c r="I44" s="154"/>
      <c r="J44" s="154"/>
      <c r="K44" s="154">
        <f>'実質公債費比率（分子）の構造'!N$50</f>
        <v>1387</v>
      </c>
      <c r="L44" s="154"/>
      <c r="M44" s="154"/>
      <c r="N44" s="154">
        <f>'実質公債費比率（分子）の構造'!O$50</f>
        <v>1297</v>
      </c>
      <c r="O44" s="154"/>
      <c r="P44" s="154"/>
    </row>
    <row r="45" spans="1:16" x14ac:dyDescent="0.2">
      <c r="A45" s="154" t="s">
        <v>64</v>
      </c>
      <c r="B45" s="154" t="str">
        <f>'実質公債費比率（分子）の構造'!K$49</f>
        <v>-</v>
      </c>
      <c r="C45" s="154"/>
      <c r="D45" s="154"/>
      <c r="E45" s="154" t="str">
        <f>'実質公債費比率（分子）の構造'!L$49</f>
        <v>-</v>
      </c>
      <c r="F45" s="154"/>
      <c r="G45" s="154"/>
      <c r="H45" s="154" t="str">
        <f>'実質公債費比率（分子）の構造'!M$49</f>
        <v>-</v>
      </c>
      <c r="I45" s="154"/>
      <c r="J45" s="154"/>
      <c r="K45" s="154" t="str">
        <f>'実質公債費比率（分子）の構造'!N$49</f>
        <v>-</v>
      </c>
      <c r="L45" s="154"/>
      <c r="M45" s="154"/>
      <c r="N45" s="154" t="str">
        <f>'実質公債費比率（分子）の構造'!O$49</f>
        <v>-</v>
      </c>
      <c r="O45" s="154"/>
      <c r="P45" s="154"/>
    </row>
    <row r="46" spans="1:16" x14ac:dyDescent="0.2">
      <c r="A46" s="154" t="s">
        <v>65</v>
      </c>
      <c r="B46" s="154">
        <f>'実質公債費比率（分子）の構造'!K$48</f>
        <v>3867</v>
      </c>
      <c r="C46" s="154"/>
      <c r="D46" s="154"/>
      <c r="E46" s="154">
        <f>'実質公債費比率（分子）の構造'!L$48</f>
        <v>1477</v>
      </c>
      <c r="F46" s="154"/>
      <c r="G46" s="154"/>
      <c r="H46" s="154">
        <f>'実質公債費比率（分子）の構造'!M$48</f>
        <v>3336</v>
      </c>
      <c r="I46" s="154"/>
      <c r="J46" s="154"/>
      <c r="K46" s="154">
        <f>'実質公債費比率（分子）の構造'!N$48</f>
        <v>1448</v>
      </c>
      <c r="L46" s="154"/>
      <c r="M46" s="154"/>
      <c r="N46" s="154">
        <f>'実質公債費比率（分子）の構造'!O$48</f>
        <v>940</v>
      </c>
      <c r="O46" s="154"/>
      <c r="P46" s="154"/>
    </row>
    <row r="47" spans="1:16" x14ac:dyDescent="0.2">
      <c r="A47" s="154" t="s">
        <v>66</v>
      </c>
      <c r="B47" s="154">
        <f>'実質公債費比率（分子）の構造'!K$47</f>
        <v>8167</v>
      </c>
      <c r="C47" s="154"/>
      <c r="D47" s="154"/>
      <c r="E47" s="154">
        <f>'実質公債費比率（分子）の構造'!L$47</f>
        <v>9167</v>
      </c>
      <c r="F47" s="154"/>
      <c r="G47" s="154"/>
      <c r="H47" s="154">
        <f>'実質公債費比率（分子）の構造'!M$47</f>
        <v>10167</v>
      </c>
      <c r="I47" s="154"/>
      <c r="J47" s="154"/>
      <c r="K47" s="154">
        <f>'実質公債費比率（分子）の構造'!N$47</f>
        <v>10833</v>
      </c>
      <c r="L47" s="154"/>
      <c r="M47" s="154"/>
      <c r="N47" s="154">
        <f>'実質公債費比率（分子）の構造'!O$47</f>
        <v>10833</v>
      </c>
      <c r="O47" s="154"/>
      <c r="P47" s="154"/>
    </row>
    <row r="48" spans="1:16" x14ac:dyDescent="0.2">
      <c r="A48" s="154" t="s">
        <v>67</v>
      </c>
      <c r="B48" s="154" t="str">
        <f>'実質公債費比率（分子）の構造'!K$46</f>
        <v>-</v>
      </c>
      <c r="C48" s="154"/>
      <c r="D48" s="154"/>
      <c r="E48" s="154" t="str">
        <f>'実質公債費比率（分子）の構造'!L$46</f>
        <v>-</v>
      </c>
      <c r="F48" s="154"/>
      <c r="G48" s="154"/>
      <c r="H48" s="154" t="str">
        <f>'実質公債費比率（分子）の構造'!M$46</f>
        <v>-</v>
      </c>
      <c r="I48" s="154"/>
      <c r="J48" s="154"/>
      <c r="K48" s="154" t="str">
        <f>'実質公債費比率（分子）の構造'!N$46</f>
        <v>-</v>
      </c>
      <c r="L48" s="154"/>
      <c r="M48" s="154"/>
      <c r="N48" s="154" t="str">
        <f>'実質公債費比率（分子）の構造'!O$46</f>
        <v>-</v>
      </c>
      <c r="O48" s="154"/>
      <c r="P48" s="154"/>
    </row>
    <row r="49" spans="1:16" x14ac:dyDescent="0.2">
      <c r="A49" s="154" t="s">
        <v>68</v>
      </c>
      <c r="B49" s="154">
        <f>'実質公債費比率（分子）の構造'!K$45</f>
        <v>93920</v>
      </c>
      <c r="C49" s="154"/>
      <c r="D49" s="154"/>
      <c r="E49" s="154">
        <f>'実質公債費比率（分子）の構造'!L$45</f>
        <v>93172</v>
      </c>
      <c r="F49" s="154"/>
      <c r="G49" s="154"/>
      <c r="H49" s="154">
        <f>'実質公債費比率（分子）の構造'!M$45</f>
        <v>96160</v>
      </c>
      <c r="I49" s="154"/>
      <c r="J49" s="154"/>
      <c r="K49" s="154">
        <f>'実質公債費比率（分子）の構造'!N$45</f>
        <v>91089</v>
      </c>
      <c r="L49" s="154"/>
      <c r="M49" s="154"/>
      <c r="N49" s="154">
        <f>'実質公債費比率（分子）の構造'!O$45</f>
        <v>90925</v>
      </c>
      <c r="O49" s="154"/>
      <c r="P49" s="154"/>
    </row>
    <row r="50" spans="1:16" x14ac:dyDescent="0.2">
      <c r="A50" s="154" t="s">
        <v>69</v>
      </c>
      <c r="B50" s="154" t="e">
        <f>NA()</f>
        <v>#N/A</v>
      </c>
      <c r="C50" s="154">
        <f>IF(ISNUMBER('実質公債費比率（分子）の構造'!K$53),'実質公債費比率（分子）の構造'!K$53,NA())</f>
        <v>43502</v>
      </c>
      <c r="D50" s="154" t="e">
        <f>NA()</f>
        <v>#N/A</v>
      </c>
      <c r="E50" s="154" t="e">
        <f>NA()</f>
        <v>#N/A</v>
      </c>
      <c r="F50" s="154">
        <f>IF(ISNUMBER('実質公債費比率（分子）の構造'!L$53),'実質公債費比率（分子）の構造'!L$53,NA())</f>
        <v>40402</v>
      </c>
      <c r="G50" s="154" t="e">
        <f>NA()</f>
        <v>#N/A</v>
      </c>
      <c r="H50" s="154" t="e">
        <f>NA()</f>
        <v>#N/A</v>
      </c>
      <c r="I50" s="154">
        <f>IF(ISNUMBER('実質公債費比率（分子）の構造'!M$53),'実質公債費比率（分子）の構造'!M$53,NA())</f>
        <v>41808</v>
      </c>
      <c r="J50" s="154" t="e">
        <f>NA()</f>
        <v>#N/A</v>
      </c>
      <c r="K50" s="154" t="e">
        <f>NA()</f>
        <v>#N/A</v>
      </c>
      <c r="L50" s="154">
        <f>IF(ISNUMBER('実質公債費比率（分子）の構造'!N$53),'実質公債費比率（分子）の構造'!N$53,NA())</f>
        <v>39616</v>
      </c>
      <c r="M50" s="154" t="e">
        <f>NA()</f>
        <v>#N/A</v>
      </c>
      <c r="N50" s="154" t="e">
        <f>NA()</f>
        <v>#N/A</v>
      </c>
      <c r="O50" s="154">
        <f>IF(ISNUMBER('実質公債費比率（分子）の構造'!O$53),'実質公債費比率（分子）の構造'!O$53,NA())</f>
        <v>40274</v>
      </c>
      <c r="P50" s="154" t="e">
        <f>NA()</f>
        <v>#N/A</v>
      </c>
    </row>
    <row r="53" spans="1:16" x14ac:dyDescent="0.2">
      <c r="A53" s="122" t="s">
        <v>70</v>
      </c>
    </row>
    <row r="54" spans="1:16" x14ac:dyDescent="0.2">
      <c r="A54" s="153"/>
      <c r="B54" s="153" t="str">
        <f>'将来負担比率（分子）の構造'!I$40</f>
        <v>H27</v>
      </c>
      <c r="C54" s="153"/>
      <c r="D54" s="153"/>
      <c r="E54" s="153" t="str">
        <f>'将来負担比率（分子）の構造'!J$40</f>
        <v>H28</v>
      </c>
      <c r="F54" s="153"/>
      <c r="G54" s="153"/>
      <c r="H54" s="153" t="str">
        <f>'将来負担比率（分子）の構造'!K$40</f>
        <v>H29</v>
      </c>
      <c r="I54" s="153"/>
      <c r="J54" s="153"/>
      <c r="K54" s="153" t="str">
        <f>'将来負担比率（分子）の構造'!L$40</f>
        <v>H30</v>
      </c>
      <c r="L54" s="153"/>
      <c r="M54" s="153"/>
      <c r="N54" s="153" t="str">
        <f>'将来負担比率（分子）の構造'!M$40</f>
        <v>R01</v>
      </c>
      <c r="O54" s="153"/>
      <c r="P54" s="153"/>
    </row>
    <row r="55" spans="1:16" x14ac:dyDescent="0.2">
      <c r="A55" s="153"/>
      <c r="B55" s="153" t="s">
        <v>71</v>
      </c>
      <c r="C55" s="153"/>
      <c r="D55" s="153" t="s">
        <v>72</v>
      </c>
      <c r="E55" s="153" t="s">
        <v>71</v>
      </c>
      <c r="F55" s="153"/>
      <c r="G55" s="153" t="s">
        <v>72</v>
      </c>
      <c r="H55" s="153" t="s">
        <v>71</v>
      </c>
      <c r="I55" s="153"/>
      <c r="J55" s="153" t="s">
        <v>72</v>
      </c>
      <c r="K55" s="153" t="s">
        <v>71</v>
      </c>
      <c r="L55" s="153"/>
      <c r="M55" s="153" t="s">
        <v>72</v>
      </c>
      <c r="N55" s="153" t="s">
        <v>71</v>
      </c>
      <c r="O55" s="153"/>
      <c r="P55" s="153" t="s">
        <v>72</v>
      </c>
    </row>
    <row r="56" spans="1:16" x14ac:dyDescent="0.2">
      <c r="A56" s="153" t="s">
        <v>41</v>
      </c>
      <c r="B56" s="153"/>
      <c r="C56" s="153"/>
      <c r="D56" s="153">
        <f>'将来負担比率（分子）の構造'!I$52</f>
        <v>785089</v>
      </c>
      <c r="E56" s="153"/>
      <c r="F56" s="153"/>
      <c r="G56" s="153">
        <f>'将来負担比率（分子）の構造'!J$52</f>
        <v>776114</v>
      </c>
      <c r="H56" s="153"/>
      <c r="I56" s="153"/>
      <c r="J56" s="153">
        <f>'将来負担比率（分子）の構造'!K$52</f>
        <v>763966</v>
      </c>
      <c r="K56" s="153"/>
      <c r="L56" s="153"/>
      <c r="M56" s="153">
        <f>'将来負担比率（分子）の構造'!L$52</f>
        <v>758437</v>
      </c>
      <c r="N56" s="153"/>
      <c r="O56" s="153"/>
      <c r="P56" s="153">
        <f>'将来負担比率（分子）の構造'!M$52</f>
        <v>755906</v>
      </c>
    </row>
    <row r="57" spans="1:16" x14ac:dyDescent="0.2">
      <c r="A57" s="153" t="s">
        <v>40</v>
      </c>
      <c r="B57" s="153"/>
      <c r="C57" s="153"/>
      <c r="D57" s="153">
        <f>'将来負担比率（分子）の構造'!I$51</f>
        <v>18886</v>
      </c>
      <c r="E57" s="153"/>
      <c r="F57" s="153"/>
      <c r="G57" s="153">
        <f>'将来負担比率（分子）の構造'!J$51</f>
        <v>16303</v>
      </c>
      <c r="H57" s="153"/>
      <c r="I57" s="153"/>
      <c r="J57" s="153">
        <f>'将来負担比率（分子）の構造'!K$51</f>
        <v>9987</v>
      </c>
      <c r="K57" s="153"/>
      <c r="L57" s="153"/>
      <c r="M57" s="153">
        <f>'将来負担比率（分子）の構造'!L$51</f>
        <v>15875</v>
      </c>
      <c r="N57" s="153"/>
      <c r="O57" s="153"/>
      <c r="P57" s="153">
        <f>'将来負担比率（分子）の構造'!M$51</f>
        <v>15338</v>
      </c>
    </row>
    <row r="58" spans="1:16" x14ac:dyDescent="0.2">
      <c r="A58" s="153" t="s">
        <v>39</v>
      </c>
      <c r="B58" s="153"/>
      <c r="C58" s="153"/>
      <c r="D58" s="153">
        <f>'将来負担比率（分子）の構造'!I$50</f>
        <v>112206</v>
      </c>
      <c r="E58" s="153"/>
      <c r="F58" s="153"/>
      <c r="G58" s="153">
        <f>'将来負担比率（分子）の構造'!J$50</f>
        <v>117721</v>
      </c>
      <c r="H58" s="153"/>
      <c r="I58" s="153"/>
      <c r="J58" s="153">
        <f>'将来負担比率（分子）の構造'!K$50</f>
        <v>122609</v>
      </c>
      <c r="K58" s="153"/>
      <c r="L58" s="153"/>
      <c r="M58" s="153">
        <f>'将来負担比率（分子）の構造'!L$50</f>
        <v>120637</v>
      </c>
      <c r="N58" s="153"/>
      <c r="O58" s="153"/>
      <c r="P58" s="153">
        <f>'将来負担比率（分子）の構造'!M$50</f>
        <v>114391</v>
      </c>
    </row>
    <row r="59" spans="1:16" x14ac:dyDescent="0.2">
      <c r="A59" s="153" t="s">
        <v>37</v>
      </c>
      <c r="B59" s="153" t="str">
        <f>'将来負担比率（分子）の構造'!I$49</f>
        <v>-</v>
      </c>
      <c r="C59" s="153"/>
      <c r="D59" s="153"/>
      <c r="E59" s="153" t="str">
        <f>'将来負担比率（分子）の構造'!J$49</f>
        <v>-</v>
      </c>
      <c r="F59" s="153"/>
      <c r="G59" s="153"/>
      <c r="H59" s="153" t="str">
        <f>'将来負担比率（分子）の構造'!K$49</f>
        <v>-</v>
      </c>
      <c r="I59" s="153"/>
      <c r="J59" s="153"/>
      <c r="K59" s="153" t="str">
        <f>'将来負担比率（分子）の構造'!L$49</f>
        <v>-</v>
      </c>
      <c r="L59" s="153"/>
      <c r="M59" s="153"/>
      <c r="N59" s="153" t="str">
        <f>'将来負担比率（分子）の構造'!M$49</f>
        <v>-</v>
      </c>
      <c r="O59" s="153"/>
      <c r="P59" s="153"/>
    </row>
    <row r="60" spans="1:16" x14ac:dyDescent="0.2">
      <c r="A60" s="153" t="s">
        <v>36</v>
      </c>
      <c r="B60" s="153" t="str">
        <f>'将来負担比率（分子）の構造'!I$48</f>
        <v>-</v>
      </c>
      <c r="C60" s="153"/>
      <c r="D60" s="153"/>
      <c r="E60" s="153" t="str">
        <f>'将来負担比率（分子）の構造'!J$48</f>
        <v>-</v>
      </c>
      <c r="F60" s="153"/>
      <c r="G60" s="153"/>
      <c r="H60" s="153" t="str">
        <f>'将来負担比率（分子）の構造'!K$48</f>
        <v>-</v>
      </c>
      <c r="I60" s="153"/>
      <c r="J60" s="153"/>
      <c r="K60" s="153" t="str">
        <f>'将来負担比率（分子）の構造'!L$48</f>
        <v>-</v>
      </c>
      <c r="L60" s="153"/>
      <c r="M60" s="153"/>
      <c r="N60" s="153" t="str">
        <f>'将来負担比率（分子）の構造'!M$48</f>
        <v>-</v>
      </c>
      <c r="O60" s="153"/>
      <c r="P60" s="153"/>
    </row>
    <row r="61" spans="1:16" x14ac:dyDescent="0.2">
      <c r="A61" s="153" t="s">
        <v>34</v>
      </c>
      <c r="B61" s="153">
        <f>'将来負担比率（分子）の構造'!I$46</f>
        <v>906</v>
      </c>
      <c r="C61" s="153"/>
      <c r="D61" s="153"/>
      <c r="E61" s="153">
        <f>'将来負担比率（分子）の構造'!J$46</f>
        <v>12479</v>
      </c>
      <c r="F61" s="153"/>
      <c r="G61" s="153"/>
      <c r="H61" s="153">
        <f>'将来負担比率（分子）の構造'!K$46</f>
        <v>11955</v>
      </c>
      <c r="I61" s="153"/>
      <c r="J61" s="153"/>
      <c r="K61" s="153">
        <f>'将来負担比率（分子）の構造'!L$46</f>
        <v>11587</v>
      </c>
      <c r="L61" s="153"/>
      <c r="M61" s="153"/>
      <c r="N61" s="153">
        <f>'将来負担比率（分子）の構造'!M$46</f>
        <v>11051</v>
      </c>
      <c r="O61" s="153"/>
      <c r="P61" s="153"/>
    </row>
    <row r="62" spans="1:16" x14ac:dyDescent="0.2">
      <c r="A62" s="153" t="s">
        <v>33</v>
      </c>
      <c r="B62" s="153">
        <f>'将来負担比率（分子）の構造'!I$45</f>
        <v>205681</v>
      </c>
      <c r="C62" s="153"/>
      <c r="D62" s="153"/>
      <c r="E62" s="153">
        <f>'将来負担比率（分子）の構造'!J$45</f>
        <v>199127</v>
      </c>
      <c r="F62" s="153"/>
      <c r="G62" s="153"/>
      <c r="H62" s="153">
        <f>'将来負担比率（分子）の構造'!K$45</f>
        <v>167178</v>
      </c>
      <c r="I62" s="153"/>
      <c r="J62" s="153"/>
      <c r="K62" s="153">
        <f>'将来負担比率（分子）の構造'!L$45</f>
        <v>162875</v>
      </c>
      <c r="L62" s="153"/>
      <c r="M62" s="153"/>
      <c r="N62" s="153">
        <f>'将来負担比率（分子）の構造'!M$45</f>
        <v>158652</v>
      </c>
      <c r="O62" s="153"/>
      <c r="P62" s="153"/>
    </row>
    <row r="63" spans="1:16" x14ac:dyDescent="0.2">
      <c r="A63" s="153" t="s">
        <v>32</v>
      </c>
      <c r="B63" s="153" t="str">
        <f>'将来負担比率（分子）の構造'!I$44</f>
        <v>-</v>
      </c>
      <c r="C63" s="153"/>
      <c r="D63" s="153"/>
      <c r="E63" s="153" t="str">
        <f>'将来負担比率（分子）の構造'!J$44</f>
        <v>-</v>
      </c>
      <c r="F63" s="153"/>
      <c r="G63" s="153"/>
      <c r="H63" s="153" t="str">
        <f>'将来負担比率（分子）の構造'!K$44</f>
        <v>-</v>
      </c>
      <c r="I63" s="153"/>
      <c r="J63" s="153"/>
      <c r="K63" s="153" t="str">
        <f>'将来負担比率（分子）の構造'!L$44</f>
        <v>-</v>
      </c>
      <c r="L63" s="153"/>
      <c r="M63" s="153"/>
      <c r="N63" s="153" t="str">
        <f>'将来負担比率（分子）の構造'!M$44</f>
        <v>-</v>
      </c>
      <c r="O63" s="153"/>
      <c r="P63" s="153"/>
    </row>
    <row r="64" spans="1:16" x14ac:dyDescent="0.2">
      <c r="A64" s="153" t="s">
        <v>31</v>
      </c>
      <c r="B64" s="153">
        <f>'将来負担比率（分子）の構造'!I$43</f>
        <v>17032</v>
      </c>
      <c r="C64" s="153"/>
      <c r="D64" s="153"/>
      <c r="E64" s="153">
        <f>'将来負担比率（分子）の構造'!J$43</f>
        <v>16301</v>
      </c>
      <c r="F64" s="153"/>
      <c r="G64" s="153"/>
      <c r="H64" s="153">
        <f>'将来負担比率（分子）の構造'!K$43</f>
        <v>16155</v>
      </c>
      <c r="I64" s="153"/>
      <c r="J64" s="153"/>
      <c r="K64" s="153">
        <f>'将来負担比率（分子）の構造'!L$43</f>
        <v>14766</v>
      </c>
      <c r="L64" s="153"/>
      <c r="M64" s="153"/>
      <c r="N64" s="153">
        <f>'将来負担比率（分子）の構造'!M$43</f>
        <v>10471</v>
      </c>
      <c r="O64" s="153"/>
      <c r="P64" s="153"/>
    </row>
    <row r="65" spans="1:16" x14ac:dyDescent="0.2">
      <c r="A65" s="153" t="s">
        <v>30</v>
      </c>
      <c r="B65" s="153">
        <f>'将来負担比率（分子）の構造'!I$42</f>
        <v>15136</v>
      </c>
      <c r="C65" s="153"/>
      <c r="D65" s="153"/>
      <c r="E65" s="153">
        <f>'将来負担比率（分子）の構造'!J$42</f>
        <v>13480</v>
      </c>
      <c r="F65" s="153"/>
      <c r="G65" s="153"/>
      <c r="H65" s="153">
        <f>'将来負担比率（分子）の構造'!K$42</f>
        <v>12163</v>
      </c>
      <c r="I65" s="153"/>
      <c r="J65" s="153"/>
      <c r="K65" s="153">
        <f>'将来負担比率（分子）の構造'!L$42</f>
        <v>10996</v>
      </c>
      <c r="L65" s="153"/>
      <c r="M65" s="153"/>
      <c r="N65" s="153">
        <f>'将来負担比率（分子）の構造'!M$42</f>
        <v>8041</v>
      </c>
      <c r="O65" s="153"/>
      <c r="P65" s="153"/>
    </row>
    <row r="66" spans="1:16" x14ac:dyDescent="0.2">
      <c r="A66" s="153" t="s">
        <v>29</v>
      </c>
      <c r="B66" s="153">
        <f>'将来負担比率（分子）の構造'!I$41</f>
        <v>1425073</v>
      </c>
      <c r="C66" s="153"/>
      <c r="D66" s="153"/>
      <c r="E66" s="153">
        <f>'将来負担比率（分子）の構造'!J$41</f>
        <v>1419799</v>
      </c>
      <c r="F66" s="153"/>
      <c r="G66" s="153"/>
      <c r="H66" s="153">
        <f>'将来負担比率（分子）の構造'!K$41</f>
        <v>1404073</v>
      </c>
      <c r="I66" s="153"/>
      <c r="J66" s="153"/>
      <c r="K66" s="153">
        <f>'将来負担比率（分子）の構造'!L$41</f>
        <v>1399418</v>
      </c>
      <c r="L66" s="153"/>
      <c r="M66" s="153"/>
      <c r="N66" s="153">
        <f>'将来負担比率（分子）の構造'!M$41</f>
        <v>1397228</v>
      </c>
      <c r="O66" s="153"/>
      <c r="P66" s="153"/>
    </row>
    <row r="67" spans="1:16" x14ac:dyDescent="0.2">
      <c r="A67" s="153" t="s">
        <v>73</v>
      </c>
      <c r="B67" s="153" t="e">
        <f>NA()</f>
        <v>#N/A</v>
      </c>
      <c r="C67" s="153">
        <f>IF(ISNUMBER('将来負担比率（分子）の構造'!I$53), IF('将来負担比率（分子）の構造'!I$53 &lt; 0, 0, '将来負担比率（分子）の構造'!I$53), NA())</f>
        <v>747646</v>
      </c>
      <c r="D67" s="153" t="e">
        <f>NA()</f>
        <v>#N/A</v>
      </c>
      <c r="E67" s="153" t="e">
        <f>NA()</f>
        <v>#N/A</v>
      </c>
      <c r="F67" s="153">
        <f>IF(ISNUMBER('将来負担比率（分子）の構造'!J$53), IF('将来負担比率（分子）の構造'!J$53 &lt; 0, 0, '将来負担比率（分子）の構造'!J$53), NA())</f>
        <v>751048</v>
      </c>
      <c r="G67" s="153" t="e">
        <f>NA()</f>
        <v>#N/A</v>
      </c>
      <c r="H67" s="153" t="e">
        <f>NA()</f>
        <v>#N/A</v>
      </c>
      <c r="I67" s="153">
        <f>IF(ISNUMBER('将来負担比率（分子）の構造'!K$53), IF('将来負担比率（分子）の構造'!K$53 &lt; 0, 0, '将来負担比率（分子）の構造'!K$53), NA())</f>
        <v>714961</v>
      </c>
      <c r="J67" s="153" t="e">
        <f>NA()</f>
        <v>#N/A</v>
      </c>
      <c r="K67" s="153" t="e">
        <f>NA()</f>
        <v>#N/A</v>
      </c>
      <c r="L67" s="153">
        <f>IF(ISNUMBER('将来負担比率（分子）の構造'!L$53), IF('将来負担比率（分子）の構造'!L$53 &lt; 0, 0, '将来負担比率（分子）の構造'!L$53), NA())</f>
        <v>704693</v>
      </c>
      <c r="M67" s="153" t="e">
        <f>NA()</f>
        <v>#N/A</v>
      </c>
      <c r="N67" s="153" t="e">
        <f>NA()</f>
        <v>#N/A</v>
      </c>
      <c r="O67" s="153">
        <f>IF(ISNUMBER('将来負担比率（分子）の構造'!M$53), IF('将来負担比率（分子）の構造'!M$53 &lt; 0, 0, '将来負担比率（分子）の構造'!M$53), NA())</f>
        <v>699808</v>
      </c>
      <c r="P67" s="153" t="e">
        <f>NA()</f>
        <v>#N/A</v>
      </c>
    </row>
    <row r="70" spans="1:16" x14ac:dyDescent="0.2">
      <c r="A70" s="155" t="s">
        <v>74</v>
      </c>
      <c r="B70" s="155"/>
      <c r="C70" s="155"/>
      <c r="D70" s="155"/>
      <c r="E70" s="155"/>
      <c r="F70" s="155"/>
    </row>
    <row r="71" spans="1:16" x14ac:dyDescent="0.2">
      <c r="A71" s="156"/>
      <c r="B71" s="156" t="str">
        <f>基金残高に係る経年分析!F54</f>
        <v>H29</v>
      </c>
      <c r="C71" s="156" t="str">
        <f>基金残高に係る経年分析!G54</f>
        <v>H30</v>
      </c>
      <c r="D71" s="156" t="str">
        <f>基金残高に係る経年分析!H54</f>
        <v>R01</v>
      </c>
    </row>
    <row r="72" spans="1:16" x14ac:dyDescent="0.2">
      <c r="A72" s="156" t="s">
        <v>75</v>
      </c>
      <c r="B72" s="157">
        <f>基金残高に係る経年分析!F55</f>
        <v>17689</v>
      </c>
      <c r="C72" s="157">
        <f>基金残高に係る経年分析!G55</f>
        <v>14669</v>
      </c>
      <c r="D72" s="157">
        <f>基金残高に係る経年分析!H55</f>
        <v>12771</v>
      </c>
    </row>
    <row r="73" spans="1:16" x14ac:dyDescent="0.2">
      <c r="A73" s="156" t="s">
        <v>76</v>
      </c>
      <c r="B73" s="157">
        <f>基金残高に係る経年分析!F56</f>
        <v>12779</v>
      </c>
      <c r="C73" s="157">
        <f>基金残高に係る経年分析!G56</f>
        <v>13102</v>
      </c>
      <c r="D73" s="157">
        <f>基金残高に係る経年分析!H56</f>
        <v>10373</v>
      </c>
    </row>
    <row r="74" spans="1:16" x14ac:dyDescent="0.2">
      <c r="A74" s="156" t="s">
        <v>77</v>
      </c>
      <c r="B74" s="157">
        <f>基金残高に係る経年分析!F57</f>
        <v>51590</v>
      </c>
      <c r="C74" s="157">
        <f>基金残高に係る経年分析!G57</f>
        <v>50240</v>
      </c>
      <c r="D74" s="157">
        <f>基金残高に係る経年分析!H57</f>
        <v>47256</v>
      </c>
    </row>
  </sheetData>
  <sheetProtection algorithmName="SHA-512" hashValue="HAdE4gz3Vswm8TOm5JpqPIfC2OLjfqg4ncJtgEvGF/jTfl4qOUbyjXtHOBBDZYxwAbLmEbCKLPZCs5AI3eFDkA==" saltValue="SZAkCnZHgYRzhJOv9bX3O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H69"/>
  <sheetViews>
    <sheetView showGridLines="0" zoomScaleNormal="100" workbookViewId="0">
      <selection activeCell="CG110" sqref="CG110"/>
    </sheetView>
  </sheetViews>
  <sheetFormatPr defaultColWidth="0" defaultRowHeight="0" customHeight="1" zeroHeight="1" x14ac:dyDescent="0.2"/>
  <cols>
    <col min="1" max="1" width="1.6328125" style="209" customWidth="1"/>
    <col min="2" max="17" width="1.7265625" style="209" customWidth="1"/>
    <col min="18" max="138" width="1.6328125" style="209" customWidth="1"/>
    <col min="139" max="16384" width="0" style="209" hidden="1"/>
  </cols>
  <sheetData>
    <row r="1" spans="2:138" ht="22.5" customHeight="1" thickBot="1" x14ac:dyDescent="0.25">
      <c r="B1" s="207"/>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8"/>
      <c r="CL1" s="208"/>
      <c r="CM1" s="208"/>
      <c r="CN1" s="208"/>
      <c r="CO1" s="208"/>
      <c r="CP1" s="208"/>
      <c r="CQ1" s="208"/>
      <c r="CR1" s="208"/>
      <c r="CS1" s="208"/>
      <c r="CT1" s="208"/>
      <c r="CU1" s="208"/>
      <c r="CV1" s="208"/>
      <c r="CW1" s="208"/>
      <c r="CX1" s="208"/>
      <c r="CY1" s="208"/>
      <c r="CZ1" s="208"/>
      <c r="DA1" s="208"/>
      <c r="DB1" s="208"/>
      <c r="DC1" s="590" t="s">
        <v>181</v>
      </c>
      <c r="DD1" s="591"/>
      <c r="DE1" s="591"/>
      <c r="DF1" s="591"/>
      <c r="DG1" s="591"/>
      <c r="DH1" s="591"/>
      <c r="DI1" s="592"/>
      <c r="DK1" s="590" t="s">
        <v>182</v>
      </c>
      <c r="DL1" s="591"/>
      <c r="DM1" s="591"/>
      <c r="DN1" s="591"/>
      <c r="DO1" s="591"/>
      <c r="DP1" s="591"/>
      <c r="DQ1" s="591"/>
      <c r="DR1" s="591"/>
      <c r="DS1" s="591"/>
      <c r="DT1" s="591"/>
      <c r="DU1" s="591"/>
      <c r="DV1" s="591"/>
      <c r="DW1" s="591"/>
      <c r="DX1" s="592"/>
      <c r="DY1" s="208"/>
      <c r="DZ1" s="208"/>
      <c r="EA1" s="208"/>
      <c r="EB1" s="208"/>
      <c r="EC1" s="208"/>
      <c r="ED1" s="208"/>
      <c r="EE1" s="208"/>
      <c r="EF1" s="208"/>
      <c r="EG1" s="208"/>
      <c r="EH1" s="208"/>
    </row>
    <row r="2" spans="2:138" ht="22.5" customHeight="1" x14ac:dyDescent="0.2">
      <c r="B2" s="210" t="s">
        <v>183</v>
      </c>
      <c r="R2" s="211"/>
      <c r="S2" s="211"/>
      <c r="T2" s="211"/>
      <c r="U2" s="211"/>
      <c r="V2" s="211"/>
      <c r="W2" s="211"/>
      <c r="X2" s="211"/>
      <c r="Y2" s="211"/>
      <c r="Z2" s="211"/>
      <c r="AA2" s="211"/>
      <c r="AB2" s="211"/>
      <c r="AC2" s="211"/>
      <c r="AE2" s="212"/>
      <c r="AF2" s="212"/>
      <c r="AG2" s="212"/>
      <c r="AH2" s="212"/>
      <c r="AI2" s="212"/>
      <c r="AJ2" s="211"/>
      <c r="AK2" s="211"/>
      <c r="AL2" s="211"/>
      <c r="AM2" s="211"/>
      <c r="AN2" s="211"/>
      <c r="AO2" s="211"/>
      <c r="AP2" s="211"/>
      <c r="BY2" s="208"/>
      <c r="BZ2" s="208"/>
      <c r="CA2" s="208"/>
      <c r="CB2" s="208"/>
      <c r="CC2" s="208"/>
      <c r="CD2" s="208"/>
      <c r="CE2" s="208"/>
      <c r="CF2" s="208"/>
      <c r="CG2" s="208"/>
      <c r="CH2" s="208"/>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row>
    <row r="3" spans="2:138" ht="11.25" customHeight="1" x14ac:dyDescent="0.2">
      <c r="B3" s="593" t="s">
        <v>184</v>
      </c>
      <c r="C3" s="594"/>
      <c r="D3" s="594"/>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4"/>
      <c r="AG3" s="594"/>
      <c r="AH3" s="594"/>
      <c r="AI3" s="594"/>
      <c r="AJ3" s="594"/>
      <c r="AK3" s="594"/>
      <c r="AL3" s="594"/>
      <c r="AM3" s="594"/>
      <c r="AN3" s="594"/>
      <c r="AO3" s="594"/>
      <c r="AP3" s="593" t="s">
        <v>185</v>
      </c>
      <c r="AQ3" s="594"/>
      <c r="AR3" s="594"/>
      <c r="AS3" s="594"/>
      <c r="AT3" s="594"/>
      <c r="AU3" s="594"/>
      <c r="AV3" s="594"/>
      <c r="AW3" s="594"/>
      <c r="AX3" s="594"/>
      <c r="AY3" s="594"/>
      <c r="AZ3" s="594"/>
      <c r="BA3" s="594"/>
      <c r="BB3" s="594"/>
      <c r="BC3" s="594"/>
      <c r="BD3" s="594"/>
      <c r="BE3" s="594"/>
      <c r="BF3" s="594"/>
      <c r="BG3" s="594"/>
      <c r="BH3" s="594"/>
      <c r="BI3" s="594"/>
      <c r="BJ3" s="594"/>
      <c r="BK3" s="594"/>
      <c r="BL3" s="594"/>
      <c r="BM3" s="594"/>
      <c r="BN3" s="594"/>
      <c r="BO3" s="594"/>
      <c r="BP3" s="594"/>
      <c r="BQ3" s="594"/>
      <c r="BR3" s="594"/>
      <c r="BS3" s="594"/>
      <c r="BT3" s="594"/>
      <c r="BU3" s="594"/>
      <c r="BV3" s="594"/>
      <c r="BW3" s="595"/>
      <c r="BY3" s="593" t="s">
        <v>186</v>
      </c>
      <c r="BZ3" s="594"/>
      <c r="CA3" s="594"/>
      <c r="CB3" s="594"/>
      <c r="CC3" s="594"/>
      <c r="CD3" s="594"/>
      <c r="CE3" s="594"/>
      <c r="CF3" s="594"/>
      <c r="CG3" s="594"/>
      <c r="CH3" s="594"/>
      <c r="CI3" s="594"/>
      <c r="CJ3" s="594"/>
      <c r="CK3" s="594"/>
      <c r="CL3" s="594"/>
      <c r="CM3" s="594"/>
      <c r="CN3" s="594"/>
      <c r="CO3" s="594"/>
      <c r="CP3" s="594"/>
      <c r="CQ3" s="594"/>
      <c r="CR3" s="594"/>
      <c r="CS3" s="594"/>
      <c r="CT3" s="594"/>
      <c r="CU3" s="594"/>
      <c r="CV3" s="594"/>
      <c r="CW3" s="594"/>
      <c r="CX3" s="594"/>
      <c r="CY3" s="594"/>
      <c r="CZ3" s="594"/>
      <c r="DA3" s="594"/>
      <c r="DB3" s="594"/>
      <c r="DC3" s="594"/>
      <c r="DD3" s="594"/>
      <c r="DE3" s="594"/>
      <c r="DF3" s="594"/>
      <c r="DG3" s="594"/>
      <c r="DH3" s="594"/>
      <c r="DI3" s="594"/>
      <c r="DJ3" s="594"/>
      <c r="DK3" s="594"/>
      <c r="DL3" s="594"/>
      <c r="DM3" s="594"/>
      <c r="DN3" s="594"/>
      <c r="DO3" s="594"/>
      <c r="DP3" s="594"/>
      <c r="DQ3" s="594"/>
      <c r="DR3" s="594"/>
      <c r="DS3" s="594"/>
      <c r="DT3" s="594"/>
      <c r="DU3" s="594"/>
      <c r="DV3" s="594"/>
      <c r="DW3" s="594"/>
      <c r="DX3" s="595"/>
    </row>
    <row r="4" spans="2:138" ht="11.25" customHeight="1" x14ac:dyDescent="0.2">
      <c r="B4" s="593" t="s">
        <v>1</v>
      </c>
      <c r="C4" s="594"/>
      <c r="D4" s="594"/>
      <c r="E4" s="594"/>
      <c r="F4" s="594"/>
      <c r="G4" s="594"/>
      <c r="H4" s="594"/>
      <c r="I4" s="594"/>
      <c r="J4" s="594"/>
      <c r="K4" s="594"/>
      <c r="L4" s="594"/>
      <c r="M4" s="594"/>
      <c r="N4" s="594"/>
      <c r="O4" s="594"/>
      <c r="P4" s="594"/>
      <c r="Q4" s="595"/>
      <c r="R4" s="593" t="s">
        <v>187</v>
      </c>
      <c r="S4" s="594"/>
      <c r="T4" s="594"/>
      <c r="U4" s="594"/>
      <c r="V4" s="594"/>
      <c r="W4" s="594"/>
      <c r="X4" s="594"/>
      <c r="Y4" s="595"/>
      <c r="Z4" s="593" t="s">
        <v>188</v>
      </c>
      <c r="AA4" s="594"/>
      <c r="AB4" s="594"/>
      <c r="AC4" s="595"/>
      <c r="AD4" s="593" t="s">
        <v>189</v>
      </c>
      <c r="AE4" s="594"/>
      <c r="AF4" s="594"/>
      <c r="AG4" s="594"/>
      <c r="AH4" s="594"/>
      <c r="AI4" s="594"/>
      <c r="AJ4" s="594"/>
      <c r="AK4" s="595"/>
      <c r="AL4" s="593" t="s">
        <v>188</v>
      </c>
      <c r="AM4" s="594"/>
      <c r="AN4" s="594"/>
      <c r="AO4" s="595"/>
      <c r="AP4" s="596" t="s">
        <v>190</v>
      </c>
      <c r="AQ4" s="596"/>
      <c r="AR4" s="596"/>
      <c r="AS4" s="596"/>
      <c r="AT4" s="596"/>
      <c r="AU4" s="596"/>
      <c r="AV4" s="596"/>
      <c r="AW4" s="596"/>
      <c r="AX4" s="596"/>
      <c r="AY4" s="596"/>
      <c r="AZ4" s="596"/>
      <c r="BA4" s="596"/>
      <c r="BB4" s="596"/>
      <c r="BC4" s="596"/>
      <c r="BD4" s="596" t="s">
        <v>191</v>
      </c>
      <c r="BE4" s="596"/>
      <c r="BF4" s="596"/>
      <c r="BG4" s="596"/>
      <c r="BH4" s="596"/>
      <c r="BI4" s="596"/>
      <c r="BJ4" s="596"/>
      <c r="BK4" s="596"/>
      <c r="BL4" s="596" t="s">
        <v>188</v>
      </c>
      <c r="BM4" s="596"/>
      <c r="BN4" s="596"/>
      <c r="BO4" s="596"/>
      <c r="BP4" s="596" t="s">
        <v>192</v>
      </c>
      <c r="BQ4" s="596"/>
      <c r="BR4" s="596"/>
      <c r="BS4" s="596"/>
      <c r="BT4" s="596"/>
      <c r="BU4" s="596"/>
      <c r="BV4" s="596"/>
      <c r="BW4" s="596"/>
      <c r="BY4" s="593" t="s">
        <v>193</v>
      </c>
      <c r="BZ4" s="594"/>
      <c r="CA4" s="594"/>
      <c r="CB4" s="594"/>
      <c r="CC4" s="594"/>
      <c r="CD4" s="594"/>
      <c r="CE4" s="594"/>
      <c r="CF4" s="594"/>
      <c r="CG4" s="594"/>
      <c r="CH4" s="594"/>
      <c r="CI4" s="594"/>
      <c r="CJ4" s="594"/>
      <c r="CK4" s="594"/>
      <c r="CL4" s="594"/>
      <c r="CM4" s="594"/>
      <c r="CN4" s="594"/>
      <c r="CO4" s="594"/>
      <c r="CP4" s="594"/>
      <c r="CQ4" s="594"/>
      <c r="CR4" s="594"/>
      <c r="CS4" s="594"/>
      <c r="CT4" s="594"/>
      <c r="CU4" s="594"/>
      <c r="CV4" s="594"/>
      <c r="CW4" s="594"/>
      <c r="CX4" s="594"/>
      <c r="CY4" s="594"/>
      <c r="CZ4" s="594"/>
      <c r="DA4" s="594"/>
      <c r="DB4" s="594"/>
      <c r="DC4" s="594"/>
      <c r="DD4" s="594"/>
      <c r="DE4" s="594"/>
      <c r="DF4" s="594"/>
      <c r="DG4" s="594"/>
      <c r="DH4" s="594"/>
      <c r="DI4" s="594"/>
      <c r="DJ4" s="594"/>
      <c r="DK4" s="594"/>
      <c r="DL4" s="594"/>
      <c r="DM4" s="594"/>
      <c r="DN4" s="594"/>
      <c r="DO4" s="594"/>
      <c r="DP4" s="594"/>
      <c r="DQ4" s="594"/>
      <c r="DR4" s="594"/>
      <c r="DS4" s="594"/>
      <c r="DT4" s="594"/>
      <c r="DU4" s="594"/>
      <c r="DV4" s="594"/>
      <c r="DW4" s="594"/>
      <c r="DX4" s="595"/>
    </row>
    <row r="5" spans="2:138" s="213" customFormat="1" ht="11.25" customHeight="1" x14ac:dyDescent="0.2">
      <c r="B5" s="597" t="s">
        <v>194</v>
      </c>
      <c r="C5" s="598"/>
      <c r="D5" s="598"/>
      <c r="E5" s="598"/>
      <c r="F5" s="598"/>
      <c r="G5" s="598"/>
      <c r="H5" s="598"/>
      <c r="I5" s="598"/>
      <c r="J5" s="598"/>
      <c r="K5" s="598"/>
      <c r="L5" s="598"/>
      <c r="M5" s="598"/>
      <c r="N5" s="598"/>
      <c r="O5" s="598"/>
      <c r="P5" s="598"/>
      <c r="Q5" s="599"/>
      <c r="R5" s="600">
        <v>242922476</v>
      </c>
      <c r="S5" s="601"/>
      <c r="T5" s="601"/>
      <c r="U5" s="601"/>
      <c r="V5" s="601"/>
      <c r="W5" s="601"/>
      <c r="X5" s="601"/>
      <c r="Y5" s="602"/>
      <c r="Z5" s="603">
        <v>34.4</v>
      </c>
      <c r="AA5" s="603"/>
      <c r="AB5" s="603"/>
      <c r="AC5" s="603"/>
      <c r="AD5" s="604">
        <v>195839275</v>
      </c>
      <c r="AE5" s="604"/>
      <c r="AF5" s="604"/>
      <c r="AG5" s="604"/>
      <c r="AH5" s="604"/>
      <c r="AI5" s="604"/>
      <c r="AJ5" s="604"/>
      <c r="AK5" s="604"/>
      <c r="AL5" s="605">
        <v>50.4</v>
      </c>
      <c r="AM5" s="606"/>
      <c r="AN5" s="606"/>
      <c r="AO5" s="607"/>
      <c r="AP5" s="597" t="s">
        <v>195</v>
      </c>
      <c r="AQ5" s="598"/>
      <c r="AR5" s="598"/>
      <c r="AS5" s="598"/>
      <c r="AT5" s="598"/>
      <c r="AU5" s="598"/>
      <c r="AV5" s="598"/>
      <c r="AW5" s="598"/>
      <c r="AX5" s="598"/>
      <c r="AY5" s="598"/>
      <c r="AZ5" s="598"/>
      <c r="BA5" s="598"/>
      <c r="BB5" s="598"/>
      <c r="BC5" s="599"/>
      <c r="BD5" s="611">
        <v>242286350</v>
      </c>
      <c r="BE5" s="612"/>
      <c r="BF5" s="612"/>
      <c r="BG5" s="612"/>
      <c r="BH5" s="612"/>
      <c r="BI5" s="612"/>
      <c r="BJ5" s="612"/>
      <c r="BK5" s="613"/>
      <c r="BL5" s="614">
        <v>99.7</v>
      </c>
      <c r="BM5" s="614"/>
      <c r="BN5" s="614"/>
      <c r="BO5" s="614"/>
      <c r="BP5" s="615">
        <v>1774153</v>
      </c>
      <c r="BQ5" s="615"/>
      <c r="BR5" s="615"/>
      <c r="BS5" s="615"/>
      <c r="BT5" s="615"/>
      <c r="BU5" s="615"/>
      <c r="BV5" s="615"/>
      <c r="BW5" s="619"/>
      <c r="BY5" s="593" t="s">
        <v>190</v>
      </c>
      <c r="BZ5" s="594"/>
      <c r="CA5" s="594"/>
      <c r="CB5" s="594"/>
      <c r="CC5" s="594"/>
      <c r="CD5" s="594"/>
      <c r="CE5" s="594"/>
      <c r="CF5" s="594"/>
      <c r="CG5" s="594"/>
      <c r="CH5" s="594"/>
      <c r="CI5" s="594"/>
      <c r="CJ5" s="594"/>
      <c r="CK5" s="594"/>
      <c r="CL5" s="595"/>
      <c r="CM5" s="593" t="s">
        <v>196</v>
      </c>
      <c r="CN5" s="594"/>
      <c r="CO5" s="594"/>
      <c r="CP5" s="594"/>
      <c r="CQ5" s="594"/>
      <c r="CR5" s="594"/>
      <c r="CS5" s="594"/>
      <c r="CT5" s="595"/>
      <c r="CU5" s="593" t="s">
        <v>188</v>
      </c>
      <c r="CV5" s="594"/>
      <c r="CW5" s="594"/>
      <c r="CX5" s="595"/>
      <c r="CY5" s="593" t="s">
        <v>197</v>
      </c>
      <c r="CZ5" s="594"/>
      <c r="DA5" s="594"/>
      <c r="DB5" s="594"/>
      <c r="DC5" s="594"/>
      <c r="DD5" s="594"/>
      <c r="DE5" s="594"/>
      <c r="DF5" s="594"/>
      <c r="DG5" s="594"/>
      <c r="DH5" s="594"/>
      <c r="DI5" s="594"/>
      <c r="DJ5" s="594"/>
      <c r="DK5" s="595"/>
      <c r="DL5" s="593" t="s">
        <v>198</v>
      </c>
      <c r="DM5" s="594"/>
      <c r="DN5" s="594"/>
      <c r="DO5" s="594"/>
      <c r="DP5" s="594"/>
      <c r="DQ5" s="594"/>
      <c r="DR5" s="594"/>
      <c r="DS5" s="594"/>
      <c r="DT5" s="594"/>
      <c r="DU5" s="594"/>
      <c r="DV5" s="594"/>
      <c r="DW5" s="594"/>
      <c r="DX5" s="595"/>
    </row>
    <row r="6" spans="2:138" ht="11.25" customHeight="1" x14ac:dyDescent="0.2">
      <c r="B6" s="608" t="s">
        <v>199</v>
      </c>
      <c r="C6" s="609"/>
      <c r="D6" s="609"/>
      <c r="E6" s="609"/>
      <c r="F6" s="609"/>
      <c r="G6" s="609"/>
      <c r="H6" s="609"/>
      <c r="I6" s="609"/>
      <c r="J6" s="609"/>
      <c r="K6" s="609"/>
      <c r="L6" s="609"/>
      <c r="M6" s="609"/>
      <c r="N6" s="609"/>
      <c r="O6" s="609"/>
      <c r="P6" s="609"/>
      <c r="Q6" s="610"/>
      <c r="R6" s="611">
        <v>32888373</v>
      </c>
      <c r="S6" s="612"/>
      <c r="T6" s="612"/>
      <c r="U6" s="612"/>
      <c r="V6" s="612"/>
      <c r="W6" s="612"/>
      <c r="X6" s="612"/>
      <c r="Y6" s="613"/>
      <c r="Z6" s="614">
        <v>4.7</v>
      </c>
      <c r="AA6" s="614"/>
      <c r="AB6" s="614"/>
      <c r="AC6" s="614"/>
      <c r="AD6" s="615">
        <v>32888373</v>
      </c>
      <c r="AE6" s="615"/>
      <c r="AF6" s="615"/>
      <c r="AG6" s="615"/>
      <c r="AH6" s="615"/>
      <c r="AI6" s="615"/>
      <c r="AJ6" s="615"/>
      <c r="AK6" s="615"/>
      <c r="AL6" s="616">
        <v>8.5</v>
      </c>
      <c r="AM6" s="617"/>
      <c r="AN6" s="617"/>
      <c r="AO6" s="618"/>
      <c r="AP6" s="608" t="s">
        <v>200</v>
      </c>
      <c r="AQ6" s="609"/>
      <c r="AR6" s="609"/>
      <c r="AS6" s="609"/>
      <c r="AT6" s="609"/>
      <c r="AU6" s="609"/>
      <c r="AV6" s="609"/>
      <c r="AW6" s="609"/>
      <c r="AX6" s="609"/>
      <c r="AY6" s="609"/>
      <c r="AZ6" s="609"/>
      <c r="BA6" s="609"/>
      <c r="BB6" s="609"/>
      <c r="BC6" s="610"/>
      <c r="BD6" s="611">
        <v>242286350</v>
      </c>
      <c r="BE6" s="612"/>
      <c r="BF6" s="612"/>
      <c r="BG6" s="612"/>
      <c r="BH6" s="612"/>
      <c r="BI6" s="612"/>
      <c r="BJ6" s="612"/>
      <c r="BK6" s="613"/>
      <c r="BL6" s="614">
        <v>99.7</v>
      </c>
      <c r="BM6" s="614"/>
      <c r="BN6" s="614"/>
      <c r="BO6" s="614"/>
      <c r="BP6" s="615">
        <v>1774153</v>
      </c>
      <c r="BQ6" s="615"/>
      <c r="BR6" s="615"/>
      <c r="BS6" s="615"/>
      <c r="BT6" s="615"/>
      <c r="BU6" s="615"/>
      <c r="BV6" s="615"/>
      <c r="BW6" s="619"/>
      <c r="BY6" s="597" t="s">
        <v>201</v>
      </c>
      <c r="BZ6" s="598"/>
      <c r="CA6" s="598"/>
      <c r="CB6" s="598"/>
      <c r="CC6" s="598"/>
      <c r="CD6" s="598"/>
      <c r="CE6" s="598"/>
      <c r="CF6" s="598"/>
      <c r="CG6" s="598"/>
      <c r="CH6" s="598"/>
      <c r="CI6" s="598"/>
      <c r="CJ6" s="598"/>
      <c r="CK6" s="598"/>
      <c r="CL6" s="599"/>
      <c r="CM6" s="611">
        <v>1531786</v>
      </c>
      <c r="CN6" s="612"/>
      <c r="CO6" s="612"/>
      <c r="CP6" s="612"/>
      <c r="CQ6" s="612"/>
      <c r="CR6" s="612"/>
      <c r="CS6" s="612"/>
      <c r="CT6" s="613"/>
      <c r="CU6" s="614">
        <v>0.2</v>
      </c>
      <c r="CV6" s="614"/>
      <c r="CW6" s="614"/>
      <c r="CX6" s="614"/>
      <c r="CY6" s="620" t="s">
        <v>202</v>
      </c>
      <c r="CZ6" s="612"/>
      <c r="DA6" s="612"/>
      <c r="DB6" s="612"/>
      <c r="DC6" s="612"/>
      <c r="DD6" s="612"/>
      <c r="DE6" s="612"/>
      <c r="DF6" s="612"/>
      <c r="DG6" s="612"/>
      <c r="DH6" s="612"/>
      <c r="DI6" s="612"/>
      <c r="DJ6" s="612"/>
      <c r="DK6" s="613"/>
      <c r="DL6" s="620">
        <v>1531786</v>
      </c>
      <c r="DM6" s="612"/>
      <c r="DN6" s="612"/>
      <c r="DO6" s="612"/>
      <c r="DP6" s="612"/>
      <c r="DQ6" s="612"/>
      <c r="DR6" s="612"/>
      <c r="DS6" s="612"/>
      <c r="DT6" s="612"/>
      <c r="DU6" s="612"/>
      <c r="DV6" s="612"/>
      <c r="DW6" s="612"/>
      <c r="DX6" s="621"/>
    </row>
    <row r="7" spans="2:138" ht="11.25" customHeight="1" x14ac:dyDescent="0.2">
      <c r="B7" s="608" t="s">
        <v>203</v>
      </c>
      <c r="C7" s="609"/>
      <c r="D7" s="609"/>
      <c r="E7" s="609"/>
      <c r="F7" s="609"/>
      <c r="G7" s="609"/>
      <c r="H7" s="609"/>
      <c r="I7" s="609"/>
      <c r="J7" s="609"/>
      <c r="K7" s="609"/>
      <c r="L7" s="609"/>
      <c r="M7" s="609"/>
      <c r="N7" s="609"/>
      <c r="O7" s="609"/>
      <c r="P7" s="609"/>
      <c r="Q7" s="610"/>
      <c r="R7" s="611">
        <v>2421464</v>
      </c>
      <c r="S7" s="612"/>
      <c r="T7" s="612"/>
      <c r="U7" s="612"/>
      <c r="V7" s="612"/>
      <c r="W7" s="612"/>
      <c r="X7" s="612"/>
      <c r="Y7" s="613"/>
      <c r="Z7" s="614">
        <v>0.3</v>
      </c>
      <c r="AA7" s="614"/>
      <c r="AB7" s="614"/>
      <c r="AC7" s="614"/>
      <c r="AD7" s="615">
        <v>2421464</v>
      </c>
      <c r="AE7" s="615"/>
      <c r="AF7" s="615"/>
      <c r="AG7" s="615"/>
      <c r="AH7" s="615"/>
      <c r="AI7" s="615"/>
      <c r="AJ7" s="615"/>
      <c r="AK7" s="615"/>
      <c r="AL7" s="616">
        <v>0.6</v>
      </c>
      <c r="AM7" s="617"/>
      <c r="AN7" s="617"/>
      <c r="AO7" s="618"/>
      <c r="AP7" s="608" t="s">
        <v>204</v>
      </c>
      <c r="AQ7" s="609"/>
      <c r="AR7" s="609"/>
      <c r="AS7" s="609"/>
      <c r="AT7" s="609"/>
      <c r="AU7" s="609"/>
      <c r="AV7" s="609"/>
      <c r="AW7" s="609"/>
      <c r="AX7" s="609"/>
      <c r="AY7" s="609"/>
      <c r="AZ7" s="609"/>
      <c r="BA7" s="609"/>
      <c r="BB7" s="609"/>
      <c r="BC7" s="610"/>
      <c r="BD7" s="611">
        <v>63219614</v>
      </c>
      <c r="BE7" s="612"/>
      <c r="BF7" s="612"/>
      <c r="BG7" s="612"/>
      <c r="BH7" s="612"/>
      <c r="BI7" s="612"/>
      <c r="BJ7" s="612"/>
      <c r="BK7" s="613"/>
      <c r="BL7" s="614">
        <v>26</v>
      </c>
      <c r="BM7" s="614"/>
      <c r="BN7" s="614"/>
      <c r="BO7" s="614"/>
      <c r="BP7" s="615">
        <v>1774153</v>
      </c>
      <c r="BQ7" s="615"/>
      <c r="BR7" s="615"/>
      <c r="BS7" s="615"/>
      <c r="BT7" s="615"/>
      <c r="BU7" s="615"/>
      <c r="BV7" s="615"/>
      <c r="BW7" s="619"/>
      <c r="BY7" s="608" t="s">
        <v>205</v>
      </c>
      <c r="BZ7" s="609"/>
      <c r="CA7" s="609"/>
      <c r="CB7" s="609"/>
      <c r="CC7" s="609"/>
      <c r="CD7" s="609"/>
      <c r="CE7" s="609"/>
      <c r="CF7" s="609"/>
      <c r="CG7" s="609"/>
      <c r="CH7" s="609"/>
      <c r="CI7" s="609"/>
      <c r="CJ7" s="609"/>
      <c r="CK7" s="609"/>
      <c r="CL7" s="610"/>
      <c r="CM7" s="611">
        <v>32158406</v>
      </c>
      <c r="CN7" s="612"/>
      <c r="CO7" s="612"/>
      <c r="CP7" s="612"/>
      <c r="CQ7" s="612"/>
      <c r="CR7" s="612"/>
      <c r="CS7" s="612"/>
      <c r="CT7" s="613"/>
      <c r="CU7" s="614">
        <v>4.5999999999999996</v>
      </c>
      <c r="CV7" s="614"/>
      <c r="CW7" s="614"/>
      <c r="CX7" s="614"/>
      <c r="CY7" s="620">
        <v>2024031</v>
      </c>
      <c r="CZ7" s="612"/>
      <c r="DA7" s="612"/>
      <c r="DB7" s="612"/>
      <c r="DC7" s="612"/>
      <c r="DD7" s="612"/>
      <c r="DE7" s="612"/>
      <c r="DF7" s="612"/>
      <c r="DG7" s="612"/>
      <c r="DH7" s="612"/>
      <c r="DI7" s="612"/>
      <c r="DJ7" s="612"/>
      <c r="DK7" s="613"/>
      <c r="DL7" s="620">
        <v>26952202</v>
      </c>
      <c r="DM7" s="612"/>
      <c r="DN7" s="612"/>
      <c r="DO7" s="612"/>
      <c r="DP7" s="612"/>
      <c r="DQ7" s="612"/>
      <c r="DR7" s="612"/>
      <c r="DS7" s="612"/>
      <c r="DT7" s="612"/>
      <c r="DU7" s="612"/>
      <c r="DV7" s="612"/>
      <c r="DW7" s="612"/>
      <c r="DX7" s="621"/>
    </row>
    <row r="8" spans="2:138" ht="11.25" customHeight="1" x14ac:dyDescent="0.2">
      <c r="B8" s="608" t="s">
        <v>206</v>
      </c>
      <c r="C8" s="609"/>
      <c r="D8" s="609"/>
      <c r="E8" s="609"/>
      <c r="F8" s="609"/>
      <c r="G8" s="609"/>
      <c r="H8" s="609"/>
      <c r="I8" s="609"/>
      <c r="J8" s="609"/>
      <c r="K8" s="609"/>
      <c r="L8" s="609"/>
      <c r="M8" s="609"/>
      <c r="N8" s="609"/>
      <c r="O8" s="609"/>
      <c r="P8" s="609"/>
      <c r="Q8" s="610"/>
      <c r="R8" s="611">
        <v>1</v>
      </c>
      <c r="S8" s="612"/>
      <c r="T8" s="612"/>
      <c r="U8" s="612"/>
      <c r="V8" s="612"/>
      <c r="W8" s="612"/>
      <c r="X8" s="612"/>
      <c r="Y8" s="613"/>
      <c r="Z8" s="614">
        <v>0</v>
      </c>
      <c r="AA8" s="614"/>
      <c r="AB8" s="614"/>
      <c r="AC8" s="614"/>
      <c r="AD8" s="615">
        <v>1</v>
      </c>
      <c r="AE8" s="615"/>
      <c r="AF8" s="615"/>
      <c r="AG8" s="615"/>
      <c r="AH8" s="615"/>
      <c r="AI8" s="615"/>
      <c r="AJ8" s="615"/>
      <c r="AK8" s="615"/>
      <c r="AL8" s="616">
        <v>0</v>
      </c>
      <c r="AM8" s="617"/>
      <c r="AN8" s="617"/>
      <c r="AO8" s="618"/>
      <c r="AP8" s="608" t="s">
        <v>207</v>
      </c>
      <c r="AQ8" s="609"/>
      <c r="AR8" s="609"/>
      <c r="AS8" s="609"/>
      <c r="AT8" s="609"/>
      <c r="AU8" s="609"/>
      <c r="AV8" s="609"/>
      <c r="AW8" s="609"/>
      <c r="AX8" s="609"/>
      <c r="AY8" s="609"/>
      <c r="AZ8" s="609"/>
      <c r="BA8" s="609"/>
      <c r="BB8" s="609"/>
      <c r="BC8" s="610"/>
      <c r="BD8" s="611">
        <v>1879894</v>
      </c>
      <c r="BE8" s="612"/>
      <c r="BF8" s="612"/>
      <c r="BG8" s="612"/>
      <c r="BH8" s="612"/>
      <c r="BI8" s="612"/>
      <c r="BJ8" s="612"/>
      <c r="BK8" s="613"/>
      <c r="BL8" s="614">
        <v>0.8</v>
      </c>
      <c r="BM8" s="614"/>
      <c r="BN8" s="614"/>
      <c r="BO8" s="614"/>
      <c r="BP8" s="615">
        <v>470379</v>
      </c>
      <c r="BQ8" s="615"/>
      <c r="BR8" s="615"/>
      <c r="BS8" s="615"/>
      <c r="BT8" s="615"/>
      <c r="BU8" s="615"/>
      <c r="BV8" s="615"/>
      <c r="BW8" s="619"/>
      <c r="BY8" s="608" t="s">
        <v>208</v>
      </c>
      <c r="BZ8" s="609"/>
      <c r="CA8" s="609"/>
      <c r="CB8" s="609"/>
      <c r="CC8" s="609"/>
      <c r="CD8" s="609"/>
      <c r="CE8" s="609"/>
      <c r="CF8" s="609"/>
      <c r="CG8" s="609"/>
      <c r="CH8" s="609"/>
      <c r="CI8" s="609"/>
      <c r="CJ8" s="609"/>
      <c r="CK8" s="609"/>
      <c r="CL8" s="610"/>
      <c r="CM8" s="611">
        <v>114566338</v>
      </c>
      <c r="CN8" s="612"/>
      <c r="CO8" s="612"/>
      <c r="CP8" s="612"/>
      <c r="CQ8" s="612"/>
      <c r="CR8" s="612"/>
      <c r="CS8" s="612"/>
      <c r="CT8" s="613"/>
      <c r="CU8" s="616">
        <v>16.399999999999999</v>
      </c>
      <c r="CV8" s="617"/>
      <c r="CW8" s="617"/>
      <c r="CX8" s="622"/>
      <c r="CY8" s="620">
        <v>1396049</v>
      </c>
      <c r="CZ8" s="612"/>
      <c r="DA8" s="612"/>
      <c r="DB8" s="612"/>
      <c r="DC8" s="612"/>
      <c r="DD8" s="612"/>
      <c r="DE8" s="612"/>
      <c r="DF8" s="612"/>
      <c r="DG8" s="612"/>
      <c r="DH8" s="612"/>
      <c r="DI8" s="612"/>
      <c r="DJ8" s="612"/>
      <c r="DK8" s="613"/>
      <c r="DL8" s="620">
        <v>107076668</v>
      </c>
      <c r="DM8" s="612"/>
      <c r="DN8" s="612"/>
      <c r="DO8" s="612"/>
      <c r="DP8" s="612"/>
      <c r="DQ8" s="612"/>
      <c r="DR8" s="612"/>
      <c r="DS8" s="612"/>
      <c r="DT8" s="612"/>
      <c r="DU8" s="612"/>
      <c r="DV8" s="612"/>
      <c r="DW8" s="612"/>
      <c r="DX8" s="621"/>
    </row>
    <row r="9" spans="2:138" ht="11.25" customHeight="1" x14ac:dyDescent="0.2">
      <c r="B9" s="608" t="s">
        <v>209</v>
      </c>
      <c r="C9" s="609"/>
      <c r="D9" s="609"/>
      <c r="E9" s="609"/>
      <c r="F9" s="609"/>
      <c r="G9" s="609"/>
      <c r="H9" s="609"/>
      <c r="I9" s="609"/>
      <c r="J9" s="609"/>
      <c r="K9" s="609"/>
      <c r="L9" s="609"/>
      <c r="M9" s="609"/>
      <c r="N9" s="609"/>
      <c r="O9" s="609"/>
      <c r="P9" s="609"/>
      <c r="Q9" s="610"/>
      <c r="R9" s="611" t="s">
        <v>202</v>
      </c>
      <c r="S9" s="612"/>
      <c r="T9" s="612"/>
      <c r="U9" s="612"/>
      <c r="V9" s="612"/>
      <c r="W9" s="612"/>
      <c r="X9" s="612"/>
      <c r="Y9" s="613"/>
      <c r="Z9" s="614" t="s">
        <v>119</v>
      </c>
      <c r="AA9" s="614"/>
      <c r="AB9" s="614"/>
      <c r="AC9" s="614"/>
      <c r="AD9" s="615" t="s">
        <v>119</v>
      </c>
      <c r="AE9" s="615"/>
      <c r="AF9" s="615"/>
      <c r="AG9" s="615"/>
      <c r="AH9" s="615"/>
      <c r="AI9" s="615"/>
      <c r="AJ9" s="615"/>
      <c r="AK9" s="615"/>
      <c r="AL9" s="616" t="s">
        <v>119</v>
      </c>
      <c r="AM9" s="617"/>
      <c r="AN9" s="617"/>
      <c r="AO9" s="618"/>
      <c r="AP9" s="608" t="s">
        <v>210</v>
      </c>
      <c r="AQ9" s="609"/>
      <c r="AR9" s="609"/>
      <c r="AS9" s="609"/>
      <c r="AT9" s="609"/>
      <c r="AU9" s="609"/>
      <c r="AV9" s="609"/>
      <c r="AW9" s="609"/>
      <c r="AX9" s="609"/>
      <c r="AY9" s="609"/>
      <c r="AZ9" s="609"/>
      <c r="BA9" s="609"/>
      <c r="BB9" s="609"/>
      <c r="BC9" s="610"/>
      <c r="BD9" s="611">
        <v>48219811</v>
      </c>
      <c r="BE9" s="612"/>
      <c r="BF9" s="612"/>
      <c r="BG9" s="612"/>
      <c r="BH9" s="612"/>
      <c r="BI9" s="612"/>
      <c r="BJ9" s="612"/>
      <c r="BK9" s="613"/>
      <c r="BL9" s="614">
        <v>19.8</v>
      </c>
      <c r="BM9" s="614"/>
      <c r="BN9" s="614"/>
      <c r="BO9" s="614"/>
      <c r="BP9" s="615" t="s">
        <v>119</v>
      </c>
      <c r="BQ9" s="615"/>
      <c r="BR9" s="615"/>
      <c r="BS9" s="615"/>
      <c r="BT9" s="615"/>
      <c r="BU9" s="615"/>
      <c r="BV9" s="615"/>
      <c r="BW9" s="619"/>
      <c r="BY9" s="608" t="s">
        <v>211</v>
      </c>
      <c r="BZ9" s="609"/>
      <c r="CA9" s="609"/>
      <c r="CB9" s="609"/>
      <c r="CC9" s="609"/>
      <c r="CD9" s="609"/>
      <c r="CE9" s="609"/>
      <c r="CF9" s="609"/>
      <c r="CG9" s="609"/>
      <c r="CH9" s="609"/>
      <c r="CI9" s="609"/>
      <c r="CJ9" s="609"/>
      <c r="CK9" s="609"/>
      <c r="CL9" s="610"/>
      <c r="CM9" s="611">
        <v>15149946</v>
      </c>
      <c r="CN9" s="612"/>
      <c r="CO9" s="612"/>
      <c r="CP9" s="612"/>
      <c r="CQ9" s="612"/>
      <c r="CR9" s="612"/>
      <c r="CS9" s="612"/>
      <c r="CT9" s="613"/>
      <c r="CU9" s="616">
        <v>2.2000000000000002</v>
      </c>
      <c r="CV9" s="617"/>
      <c r="CW9" s="617"/>
      <c r="CX9" s="622"/>
      <c r="CY9" s="620">
        <v>614268</v>
      </c>
      <c r="CZ9" s="612"/>
      <c r="DA9" s="612"/>
      <c r="DB9" s="612"/>
      <c r="DC9" s="612"/>
      <c r="DD9" s="612"/>
      <c r="DE9" s="612"/>
      <c r="DF9" s="612"/>
      <c r="DG9" s="612"/>
      <c r="DH9" s="612"/>
      <c r="DI9" s="612"/>
      <c r="DJ9" s="612"/>
      <c r="DK9" s="613"/>
      <c r="DL9" s="620">
        <v>9778203</v>
      </c>
      <c r="DM9" s="612"/>
      <c r="DN9" s="612"/>
      <c r="DO9" s="612"/>
      <c r="DP9" s="612"/>
      <c r="DQ9" s="612"/>
      <c r="DR9" s="612"/>
      <c r="DS9" s="612"/>
      <c r="DT9" s="612"/>
      <c r="DU9" s="612"/>
      <c r="DV9" s="612"/>
      <c r="DW9" s="612"/>
      <c r="DX9" s="621"/>
    </row>
    <row r="10" spans="2:138" ht="11.25" customHeight="1" x14ac:dyDescent="0.2">
      <c r="B10" s="608" t="s">
        <v>212</v>
      </c>
      <c r="C10" s="609"/>
      <c r="D10" s="609"/>
      <c r="E10" s="609"/>
      <c r="F10" s="609"/>
      <c r="G10" s="609"/>
      <c r="H10" s="609"/>
      <c r="I10" s="609"/>
      <c r="J10" s="609"/>
      <c r="K10" s="609"/>
      <c r="L10" s="609"/>
      <c r="M10" s="609"/>
      <c r="N10" s="609"/>
      <c r="O10" s="609"/>
      <c r="P10" s="609"/>
      <c r="Q10" s="610"/>
      <c r="R10" s="611">
        <v>109081</v>
      </c>
      <c r="S10" s="612"/>
      <c r="T10" s="612"/>
      <c r="U10" s="612"/>
      <c r="V10" s="612"/>
      <c r="W10" s="612"/>
      <c r="X10" s="612"/>
      <c r="Y10" s="613"/>
      <c r="Z10" s="614">
        <v>0</v>
      </c>
      <c r="AA10" s="614"/>
      <c r="AB10" s="614"/>
      <c r="AC10" s="614"/>
      <c r="AD10" s="615">
        <v>109081</v>
      </c>
      <c r="AE10" s="615"/>
      <c r="AF10" s="615"/>
      <c r="AG10" s="615"/>
      <c r="AH10" s="615"/>
      <c r="AI10" s="615"/>
      <c r="AJ10" s="615"/>
      <c r="AK10" s="615"/>
      <c r="AL10" s="616">
        <v>0</v>
      </c>
      <c r="AM10" s="617"/>
      <c r="AN10" s="617"/>
      <c r="AO10" s="618"/>
      <c r="AP10" s="608" t="s">
        <v>213</v>
      </c>
      <c r="AQ10" s="609"/>
      <c r="AR10" s="609"/>
      <c r="AS10" s="609"/>
      <c r="AT10" s="609"/>
      <c r="AU10" s="609"/>
      <c r="AV10" s="609"/>
      <c r="AW10" s="609"/>
      <c r="AX10" s="609"/>
      <c r="AY10" s="609"/>
      <c r="AZ10" s="609"/>
      <c r="BA10" s="609"/>
      <c r="BB10" s="609"/>
      <c r="BC10" s="610"/>
      <c r="BD10" s="611">
        <v>2485540</v>
      </c>
      <c r="BE10" s="612"/>
      <c r="BF10" s="612"/>
      <c r="BG10" s="612"/>
      <c r="BH10" s="612"/>
      <c r="BI10" s="612"/>
      <c r="BJ10" s="612"/>
      <c r="BK10" s="613"/>
      <c r="BL10" s="614">
        <v>1</v>
      </c>
      <c r="BM10" s="614"/>
      <c r="BN10" s="614"/>
      <c r="BO10" s="614"/>
      <c r="BP10" s="615">
        <v>118176</v>
      </c>
      <c r="BQ10" s="615"/>
      <c r="BR10" s="615"/>
      <c r="BS10" s="615"/>
      <c r="BT10" s="615"/>
      <c r="BU10" s="615"/>
      <c r="BV10" s="615"/>
      <c r="BW10" s="619"/>
      <c r="BY10" s="608" t="s">
        <v>214</v>
      </c>
      <c r="BZ10" s="609"/>
      <c r="CA10" s="609"/>
      <c r="CB10" s="609"/>
      <c r="CC10" s="609"/>
      <c r="CD10" s="609"/>
      <c r="CE10" s="609"/>
      <c r="CF10" s="609"/>
      <c r="CG10" s="609"/>
      <c r="CH10" s="609"/>
      <c r="CI10" s="609"/>
      <c r="CJ10" s="609"/>
      <c r="CK10" s="609"/>
      <c r="CL10" s="610"/>
      <c r="CM10" s="611">
        <v>1522843</v>
      </c>
      <c r="CN10" s="612"/>
      <c r="CO10" s="612"/>
      <c r="CP10" s="612"/>
      <c r="CQ10" s="612"/>
      <c r="CR10" s="612"/>
      <c r="CS10" s="612"/>
      <c r="CT10" s="613"/>
      <c r="CU10" s="616">
        <v>0.2</v>
      </c>
      <c r="CV10" s="617"/>
      <c r="CW10" s="617"/>
      <c r="CX10" s="622"/>
      <c r="CY10" s="620">
        <v>124357</v>
      </c>
      <c r="CZ10" s="612"/>
      <c r="DA10" s="612"/>
      <c r="DB10" s="612"/>
      <c r="DC10" s="612"/>
      <c r="DD10" s="612"/>
      <c r="DE10" s="612"/>
      <c r="DF10" s="612"/>
      <c r="DG10" s="612"/>
      <c r="DH10" s="612"/>
      <c r="DI10" s="612"/>
      <c r="DJ10" s="612"/>
      <c r="DK10" s="613"/>
      <c r="DL10" s="620">
        <v>907303</v>
      </c>
      <c r="DM10" s="612"/>
      <c r="DN10" s="612"/>
      <c r="DO10" s="612"/>
      <c r="DP10" s="612"/>
      <c r="DQ10" s="612"/>
      <c r="DR10" s="612"/>
      <c r="DS10" s="612"/>
      <c r="DT10" s="612"/>
      <c r="DU10" s="612"/>
      <c r="DV10" s="612"/>
      <c r="DW10" s="612"/>
      <c r="DX10" s="621"/>
    </row>
    <row r="11" spans="2:138" ht="11.25" customHeight="1" x14ac:dyDescent="0.2">
      <c r="B11" s="608" t="s">
        <v>215</v>
      </c>
      <c r="C11" s="609"/>
      <c r="D11" s="609"/>
      <c r="E11" s="609"/>
      <c r="F11" s="609"/>
      <c r="G11" s="609"/>
      <c r="H11" s="609"/>
      <c r="I11" s="609"/>
      <c r="J11" s="609"/>
      <c r="K11" s="609"/>
      <c r="L11" s="609"/>
      <c r="M11" s="609"/>
      <c r="N11" s="609"/>
      <c r="O11" s="609"/>
      <c r="P11" s="609"/>
      <c r="Q11" s="610"/>
      <c r="R11" s="611">
        <v>138886</v>
      </c>
      <c r="S11" s="612"/>
      <c r="T11" s="612"/>
      <c r="U11" s="612"/>
      <c r="V11" s="612"/>
      <c r="W11" s="612"/>
      <c r="X11" s="612"/>
      <c r="Y11" s="613"/>
      <c r="Z11" s="614">
        <v>0</v>
      </c>
      <c r="AA11" s="614"/>
      <c r="AB11" s="614"/>
      <c r="AC11" s="614"/>
      <c r="AD11" s="615">
        <v>138886</v>
      </c>
      <c r="AE11" s="615"/>
      <c r="AF11" s="615"/>
      <c r="AG11" s="615"/>
      <c r="AH11" s="615"/>
      <c r="AI11" s="615"/>
      <c r="AJ11" s="615"/>
      <c r="AK11" s="615"/>
      <c r="AL11" s="616">
        <v>0</v>
      </c>
      <c r="AM11" s="617"/>
      <c r="AN11" s="617"/>
      <c r="AO11" s="618"/>
      <c r="AP11" s="608" t="s">
        <v>216</v>
      </c>
      <c r="AQ11" s="609"/>
      <c r="AR11" s="609"/>
      <c r="AS11" s="609"/>
      <c r="AT11" s="609"/>
      <c r="AU11" s="609"/>
      <c r="AV11" s="609"/>
      <c r="AW11" s="609"/>
      <c r="AX11" s="609"/>
      <c r="AY11" s="609"/>
      <c r="AZ11" s="609"/>
      <c r="BA11" s="609"/>
      <c r="BB11" s="609"/>
      <c r="BC11" s="610"/>
      <c r="BD11" s="611">
        <v>6866431</v>
      </c>
      <c r="BE11" s="612"/>
      <c r="BF11" s="612"/>
      <c r="BG11" s="612"/>
      <c r="BH11" s="612"/>
      <c r="BI11" s="612"/>
      <c r="BJ11" s="612"/>
      <c r="BK11" s="613"/>
      <c r="BL11" s="614">
        <v>2.8</v>
      </c>
      <c r="BM11" s="614"/>
      <c r="BN11" s="614"/>
      <c r="BO11" s="614"/>
      <c r="BP11" s="615">
        <v>1185598</v>
      </c>
      <c r="BQ11" s="615"/>
      <c r="BR11" s="615"/>
      <c r="BS11" s="615"/>
      <c r="BT11" s="615"/>
      <c r="BU11" s="615"/>
      <c r="BV11" s="615"/>
      <c r="BW11" s="619"/>
      <c r="BY11" s="608" t="s">
        <v>217</v>
      </c>
      <c r="BZ11" s="609"/>
      <c r="CA11" s="609"/>
      <c r="CB11" s="609"/>
      <c r="CC11" s="609"/>
      <c r="CD11" s="609"/>
      <c r="CE11" s="609"/>
      <c r="CF11" s="609"/>
      <c r="CG11" s="609"/>
      <c r="CH11" s="609"/>
      <c r="CI11" s="609"/>
      <c r="CJ11" s="609"/>
      <c r="CK11" s="609"/>
      <c r="CL11" s="610"/>
      <c r="CM11" s="611">
        <v>73629049</v>
      </c>
      <c r="CN11" s="612"/>
      <c r="CO11" s="612"/>
      <c r="CP11" s="612"/>
      <c r="CQ11" s="612"/>
      <c r="CR11" s="612"/>
      <c r="CS11" s="612"/>
      <c r="CT11" s="613"/>
      <c r="CU11" s="616">
        <v>10.5</v>
      </c>
      <c r="CV11" s="617"/>
      <c r="CW11" s="617"/>
      <c r="CX11" s="622"/>
      <c r="CY11" s="620">
        <v>17470689</v>
      </c>
      <c r="CZ11" s="612"/>
      <c r="DA11" s="612"/>
      <c r="DB11" s="612"/>
      <c r="DC11" s="612"/>
      <c r="DD11" s="612"/>
      <c r="DE11" s="612"/>
      <c r="DF11" s="612"/>
      <c r="DG11" s="612"/>
      <c r="DH11" s="612"/>
      <c r="DI11" s="612"/>
      <c r="DJ11" s="612"/>
      <c r="DK11" s="613"/>
      <c r="DL11" s="620">
        <v>13070144</v>
      </c>
      <c r="DM11" s="612"/>
      <c r="DN11" s="612"/>
      <c r="DO11" s="612"/>
      <c r="DP11" s="612"/>
      <c r="DQ11" s="612"/>
      <c r="DR11" s="612"/>
      <c r="DS11" s="612"/>
      <c r="DT11" s="612"/>
      <c r="DU11" s="612"/>
      <c r="DV11" s="612"/>
      <c r="DW11" s="612"/>
      <c r="DX11" s="621"/>
    </row>
    <row r="12" spans="2:138" ht="11.25" customHeight="1" x14ac:dyDescent="0.2">
      <c r="B12" s="608" t="s">
        <v>218</v>
      </c>
      <c r="C12" s="609"/>
      <c r="D12" s="609"/>
      <c r="E12" s="609"/>
      <c r="F12" s="609"/>
      <c r="G12" s="609"/>
      <c r="H12" s="609"/>
      <c r="I12" s="609"/>
      <c r="J12" s="609"/>
      <c r="K12" s="609"/>
      <c r="L12" s="609"/>
      <c r="M12" s="609"/>
      <c r="N12" s="609"/>
      <c r="O12" s="609"/>
      <c r="P12" s="609"/>
      <c r="Q12" s="610"/>
      <c r="R12" s="611">
        <v>71283</v>
      </c>
      <c r="S12" s="612"/>
      <c r="T12" s="612"/>
      <c r="U12" s="612"/>
      <c r="V12" s="612"/>
      <c r="W12" s="612"/>
      <c r="X12" s="612"/>
      <c r="Y12" s="613"/>
      <c r="Z12" s="614">
        <v>0</v>
      </c>
      <c r="AA12" s="614"/>
      <c r="AB12" s="614"/>
      <c r="AC12" s="614"/>
      <c r="AD12" s="615">
        <v>71283</v>
      </c>
      <c r="AE12" s="615"/>
      <c r="AF12" s="615"/>
      <c r="AG12" s="615"/>
      <c r="AH12" s="615"/>
      <c r="AI12" s="615"/>
      <c r="AJ12" s="615"/>
      <c r="AK12" s="615"/>
      <c r="AL12" s="616">
        <v>0</v>
      </c>
      <c r="AM12" s="617"/>
      <c r="AN12" s="617"/>
      <c r="AO12" s="618"/>
      <c r="AP12" s="608" t="s">
        <v>219</v>
      </c>
      <c r="AQ12" s="609"/>
      <c r="AR12" s="609"/>
      <c r="AS12" s="609"/>
      <c r="AT12" s="609"/>
      <c r="AU12" s="609"/>
      <c r="AV12" s="609"/>
      <c r="AW12" s="609"/>
      <c r="AX12" s="609"/>
      <c r="AY12" s="609"/>
      <c r="AZ12" s="609"/>
      <c r="BA12" s="609"/>
      <c r="BB12" s="609"/>
      <c r="BC12" s="610"/>
      <c r="BD12" s="611">
        <v>424659</v>
      </c>
      <c r="BE12" s="612"/>
      <c r="BF12" s="612"/>
      <c r="BG12" s="612"/>
      <c r="BH12" s="612"/>
      <c r="BI12" s="612"/>
      <c r="BJ12" s="612"/>
      <c r="BK12" s="613"/>
      <c r="BL12" s="614">
        <v>0.2</v>
      </c>
      <c r="BM12" s="614"/>
      <c r="BN12" s="614"/>
      <c r="BO12" s="614"/>
      <c r="BP12" s="615" t="s">
        <v>202</v>
      </c>
      <c r="BQ12" s="615"/>
      <c r="BR12" s="615"/>
      <c r="BS12" s="615"/>
      <c r="BT12" s="615"/>
      <c r="BU12" s="615"/>
      <c r="BV12" s="615"/>
      <c r="BW12" s="619"/>
      <c r="BY12" s="608" t="s">
        <v>220</v>
      </c>
      <c r="BZ12" s="609"/>
      <c r="CA12" s="609"/>
      <c r="CB12" s="609"/>
      <c r="CC12" s="609"/>
      <c r="CD12" s="609"/>
      <c r="CE12" s="609"/>
      <c r="CF12" s="609"/>
      <c r="CG12" s="609"/>
      <c r="CH12" s="609"/>
      <c r="CI12" s="609"/>
      <c r="CJ12" s="609"/>
      <c r="CK12" s="609"/>
      <c r="CL12" s="610"/>
      <c r="CM12" s="611">
        <v>17244170</v>
      </c>
      <c r="CN12" s="612"/>
      <c r="CO12" s="612"/>
      <c r="CP12" s="612"/>
      <c r="CQ12" s="612"/>
      <c r="CR12" s="612"/>
      <c r="CS12" s="612"/>
      <c r="CT12" s="613"/>
      <c r="CU12" s="616">
        <v>2.5</v>
      </c>
      <c r="CV12" s="617"/>
      <c r="CW12" s="617"/>
      <c r="CX12" s="622"/>
      <c r="CY12" s="620">
        <v>7847046</v>
      </c>
      <c r="CZ12" s="612"/>
      <c r="DA12" s="612"/>
      <c r="DB12" s="612"/>
      <c r="DC12" s="612"/>
      <c r="DD12" s="612"/>
      <c r="DE12" s="612"/>
      <c r="DF12" s="612"/>
      <c r="DG12" s="612"/>
      <c r="DH12" s="612"/>
      <c r="DI12" s="612"/>
      <c r="DJ12" s="612"/>
      <c r="DK12" s="613"/>
      <c r="DL12" s="620">
        <v>8520309</v>
      </c>
      <c r="DM12" s="612"/>
      <c r="DN12" s="612"/>
      <c r="DO12" s="612"/>
      <c r="DP12" s="612"/>
      <c r="DQ12" s="612"/>
      <c r="DR12" s="612"/>
      <c r="DS12" s="612"/>
      <c r="DT12" s="612"/>
      <c r="DU12" s="612"/>
      <c r="DV12" s="612"/>
      <c r="DW12" s="612"/>
      <c r="DX12" s="621"/>
    </row>
    <row r="13" spans="2:138" ht="11.25" customHeight="1" x14ac:dyDescent="0.2">
      <c r="B13" s="608" t="s">
        <v>221</v>
      </c>
      <c r="C13" s="609"/>
      <c r="D13" s="609"/>
      <c r="E13" s="609"/>
      <c r="F13" s="609"/>
      <c r="G13" s="609"/>
      <c r="H13" s="609"/>
      <c r="I13" s="609"/>
      <c r="J13" s="609"/>
      <c r="K13" s="609"/>
      <c r="L13" s="609"/>
      <c r="M13" s="609"/>
      <c r="N13" s="609"/>
      <c r="O13" s="609"/>
      <c r="P13" s="609"/>
      <c r="Q13" s="610"/>
      <c r="R13" s="611">
        <v>30069022</v>
      </c>
      <c r="S13" s="612"/>
      <c r="T13" s="612"/>
      <c r="U13" s="612"/>
      <c r="V13" s="612"/>
      <c r="W13" s="612"/>
      <c r="X13" s="612"/>
      <c r="Y13" s="613"/>
      <c r="Z13" s="614">
        <v>4.3</v>
      </c>
      <c r="AA13" s="614"/>
      <c r="AB13" s="614"/>
      <c r="AC13" s="614"/>
      <c r="AD13" s="615">
        <v>30069022</v>
      </c>
      <c r="AE13" s="615"/>
      <c r="AF13" s="615"/>
      <c r="AG13" s="615"/>
      <c r="AH13" s="615"/>
      <c r="AI13" s="615"/>
      <c r="AJ13" s="615"/>
      <c r="AK13" s="615"/>
      <c r="AL13" s="616">
        <v>7.7</v>
      </c>
      <c r="AM13" s="617"/>
      <c r="AN13" s="617"/>
      <c r="AO13" s="618"/>
      <c r="AP13" s="608" t="s">
        <v>222</v>
      </c>
      <c r="AQ13" s="609"/>
      <c r="AR13" s="609"/>
      <c r="AS13" s="609"/>
      <c r="AT13" s="609"/>
      <c r="AU13" s="609"/>
      <c r="AV13" s="609"/>
      <c r="AW13" s="609"/>
      <c r="AX13" s="609"/>
      <c r="AY13" s="609"/>
      <c r="AZ13" s="609"/>
      <c r="BA13" s="609"/>
      <c r="BB13" s="609"/>
      <c r="BC13" s="610"/>
      <c r="BD13" s="611">
        <v>2168229</v>
      </c>
      <c r="BE13" s="612"/>
      <c r="BF13" s="612"/>
      <c r="BG13" s="612"/>
      <c r="BH13" s="612"/>
      <c r="BI13" s="612"/>
      <c r="BJ13" s="612"/>
      <c r="BK13" s="613"/>
      <c r="BL13" s="614">
        <v>0.9</v>
      </c>
      <c r="BM13" s="614"/>
      <c r="BN13" s="614"/>
      <c r="BO13" s="614"/>
      <c r="BP13" s="615" t="s">
        <v>202</v>
      </c>
      <c r="BQ13" s="615"/>
      <c r="BR13" s="615"/>
      <c r="BS13" s="615"/>
      <c r="BT13" s="615"/>
      <c r="BU13" s="615"/>
      <c r="BV13" s="615"/>
      <c r="BW13" s="619"/>
      <c r="BY13" s="608" t="s">
        <v>223</v>
      </c>
      <c r="BZ13" s="609"/>
      <c r="CA13" s="609"/>
      <c r="CB13" s="609"/>
      <c r="CC13" s="609"/>
      <c r="CD13" s="609"/>
      <c r="CE13" s="609"/>
      <c r="CF13" s="609"/>
      <c r="CG13" s="609"/>
      <c r="CH13" s="609"/>
      <c r="CI13" s="609"/>
      <c r="CJ13" s="609"/>
      <c r="CK13" s="609"/>
      <c r="CL13" s="610"/>
      <c r="CM13" s="611">
        <v>73990233</v>
      </c>
      <c r="CN13" s="612"/>
      <c r="CO13" s="612"/>
      <c r="CP13" s="612"/>
      <c r="CQ13" s="612"/>
      <c r="CR13" s="612"/>
      <c r="CS13" s="612"/>
      <c r="CT13" s="613"/>
      <c r="CU13" s="616">
        <v>10.6</v>
      </c>
      <c r="CV13" s="617"/>
      <c r="CW13" s="617"/>
      <c r="CX13" s="622"/>
      <c r="CY13" s="620">
        <v>58254689</v>
      </c>
      <c r="CZ13" s="612"/>
      <c r="DA13" s="612"/>
      <c r="DB13" s="612"/>
      <c r="DC13" s="612"/>
      <c r="DD13" s="612"/>
      <c r="DE13" s="612"/>
      <c r="DF13" s="612"/>
      <c r="DG13" s="612"/>
      <c r="DH13" s="612"/>
      <c r="DI13" s="612"/>
      <c r="DJ13" s="612"/>
      <c r="DK13" s="613"/>
      <c r="DL13" s="620">
        <v>16931858</v>
      </c>
      <c r="DM13" s="612"/>
      <c r="DN13" s="612"/>
      <c r="DO13" s="612"/>
      <c r="DP13" s="612"/>
      <c r="DQ13" s="612"/>
      <c r="DR13" s="612"/>
      <c r="DS13" s="612"/>
      <c r="DT13" s="612"/>
      <c r="DU13" s="612"/>
      <c r="DV13" s="612"/>
      <c r="DW13" s="612"/>
      <c r="DX13" s="621"/>
    </row>
    <row r="14" spans="2:138" ht="11.25" customHeight="1" x14ac:dyDescent="0.2">
      <c r="B14" s="608" t="s">
        <v>224</v>
      </c>
      <c r="C14" s="609"/>
      <c r="D14" s="609"/>
      <c r="E14" s="609"/>
      <c r="F14" s="609"/>
      <c r="G14" s="609"/>
      <c r="H14" s="609"/>
      <c r="I14" s="609"/>
      <c r="J14" s="609"/>
      <c r="K14" s="609"/>
      <c r="L14" s="609"/>
      <c r="M14" s="609"/>
      <c r="N14" s="609"/>
      <c r="O14" s="609"/>
      <c r="P14" s="609"/>
      <c r="Q14" s="610"/>
      <c r="R14" s="611">
        <v>78636</v>
      </c>
      <c r="S14" s="612"/>
      <c r="T14" s="612"/>
      <c r="U14" s="612"/>
      <c r="V14" s="612"/>
      <c r="W14" s="612"/>
      <c r="X14" s="612"/>
      <c r="Y14" s="613"/>
      <c r="Z14" s="614">
        <v>0</v>
      </c>
      <c r="AA14" s="614"/>
      <c r="AB14" s="614"/>
      <c r="AC14" s="614"/>
      <c r="AD14" s="615">
        <v>78636</v>
      </c>
      <c r="AE14" s="615"/>
      <c r="AF14" s="615"/>
      <c r="AG14" s="615"/>
      <c r="AH14" s="615"/>
      <c r="AI14" s="615"/>
      <c r="AJ14" s="615"/>
      <c r="AK14" s="615"/>
      <c r="AL14" s="616">
        <v>0</v>
      </c>
      <c r="AM14" s="617"/>
      <c r="AN14" s="617"/>
      <c r="AO14" s="618"/>
      <c r="AP14" s="608" t="s">
        <v>225</v>
      </c>
      <c r="AQ14" s="609"/>
      <c r="AR14" s="609"/>
      <c r="AS14" s="609"/>
      <c r="AT14" s="609"/>
      <c r="AU14" s="609"/>
      <c r="AV14" s="609"/>
      <c r="AW14" s="609"/>
      <c r="AX14" s="609"/>
      <c r="AY14" s="609"/>
      <c r="AZ14" s="609"/>
      <c r="BA14" s="609"/>
      <c r="BB14" s="609"/>
      <c r="BC14" s="610"/>
      <c r="BD14" s="611">
        <v>1175050</v>
      </c>
      <c r="BE14" s="612"/>
      <c r="BF14" s="612"/>
      <c r="BG14" s="612"/>
      <c r="BH14" s="612"/>
      <c r="BI14" s="612"/>
      <c r="BJ14" s="612"/>
      <c r="BK14" s="613"/>
      <c r="BL14" s="614">
        <v>0.5</v>
      </c>
      <c r="BM14" s="614"/>
      <c r="BN14" s="614"/>
      <c r="BO14" s="614"/>
      <c r="BP14" s="615" t="s">
        <v>119</v>
      </c>
      <c r="BQ14" s="615"/>
      <c r="BR14" s="615"/>
      <c r="BS14" s="615"/>
      <c r="BT14" s="615"/>
      <c r="BU14" s="615"/>
      <c r="BV14" s="615"/>
      <c r="BW14" s="619"/>
      <c r="BY14" s="608" t="s">
        <v>226</v>
      </c>
      <c r="BZ14" s="609"/>
      <c r="CA14" s="609"/>
      <c r="CB14" s="609"/>
      <c r="CC14" s="609"/>
      <c r="CD14" s="609"/>
      <c r="CE14" s="609"/>
      <c r="CF14" s="609"/>
      <c r="CG14" s="609"/>
      <c r="CH14" s="609"/>
      <c r="CI14" s="609"/>
      <c r="CJ14" s="609"/>
      <c r="CK14" s="609"/>
      <c r="CL14" s="610"/>
      <c r="CM14" s="611">
        <v>52755739</v>
      </c>
      <c r="CN14" s="612"/>
      <c r="CO14" s="612"/>
      <c r="CP14" s="612"/>
      <c r="CQ14" s="612"/>
      <c r="CR14" s="612"/>
      <c r="CS14" s="612"/>
      <c r="CT14" s="613"/>
      <c r="CU14" s="616">
        <v>7.6</v>
      </c>
      <c r="CV14" s="617"/>
      <c r="CW14" s="617"/>
      <c r="CX14" s="622"/>
      <c r="CY14" s="620">
        <v>9381531</v>
      </c>
      <c r="CZ14" s="612"/>
      <c r="DA14" s="612"/>
      <c r="DB14" s="612"/>
      <c r="DC14" s="612"/>
      <c r="DD14" s="612"/>
      <c r="DE14" s="612"/>
      <c r="DF14" s="612"/>
      <c r="DG14" s="612"/>
      <c r="DH14" s="612"/>
      <c r="DI14" s="612"/>
      <c r="DJ14" s="612"/>
      <c r="DK14" s="613"/>
      <c r="DL14" s="620">
        <v>43058921</v>
      </c>
      <c r="DM14" s="612"/>
      <c r="DN14" s="612"/>
      <c r="DO14" s="612"/>
      <c r="DP14" s="612"/>
      <c r="DQ14" s="612"/>
      <c r="DR14" s="612"/>
      <c r="DS14" s="612"/>
      <c r="DT14" s="612"/>
      <c r="DU14" s="612"/>
      <c r="DV14" s="612"/>
      <c r="DW14" s="612"/>
      <c r="DX14" s="621"/>
    </row>
    <row r="15" spans="2:138" ht="11.25" customHeight="1" x14ac:dyDescent="0.2">
      <c r="B15" s="608" t="s">
        <v>227</v>
      </c>
      <c r="C15" s="609"/>
      <c r="D15" s="609"/>
      <c r="E15" s="609"/>
      <c r="F15" s="609"/>
      <c r="G15" s="609"/>
      <c r="H15" s="609"/>
      <c r="I15" s="609"/>
      <c r="J15" s="609"/>
      <c r="K15" s="609"/>
      <c r="L15" s="609"/>
      <c r="M15" s="609"/>
      <c r="N15" s="609"/>
      <c r="O15" s="609"/>
      <c r="P15" s="609"/>
      <c r="Q15" s="610"/>
      <c r="R15" s="611" t="s">
        <v>202</v>
      </c>
      <c r="S15" s="612"/>
      <c r="T15" s="612"/>
      <c r="U15" s="612"/>
      <c r="V15" s="612"/>
      <c r="W15" s="612"/>
      <c r="X15" s="612"/>
      <c r="Y15" s="613"/>
      <c r="Z15" s="614" t="s">
        <v>119</v>
      </c>
      <c r="AA15" s="614"/>
      <c r="AB15" s="614"/>
      <c r="AC15" s="614"/>
      <c r="AD15" s="615" t="s">
        <v>119</v>
      </c>
      <c r="AE15" s="615"/>
      <c r="AF15" s="615"/>
      <c r="AG15" s="615"/>
      <c r="AH15" s="615"/>
      <c r="AI15" s="615"/>
      <c r="AJ15" s="615"/>
      <c r="AK15" s="615"/>
      <c r="AL15" s="616" t="s">
        <v>119</v>
      </c>
      <c r="AM15" s="617"/>
      <c r="AN15" s="617"/>
      <c r="AO15" s="618"/>
      <c r="AP15" s="608" t="s">
        <v>228</v>
      </c>
      <c r="AQ15" s="609"/>
      <c r="AR15" s="609"/>
      <c r="AS15" s="609"/>
      <c r="AT15" s="609"/>
      <c r="AU15" s="609"/>
      <c r="AV15" s="609"/>
      <c r="AW15" s="609"/>
      <c r="AX15" s="609"/>
      <c r="AY15" s="609"/>
      <c r="AZ15" s="609"/>
      <c r="BA15" s="609"/>
      <c r="BB15" s="609"/>
      <c r="BC15" s="610"/>
      <c r="BD15" s="611">
        <v>54130291</v>
      </c>
      <c r="BE15" s="612"/>
      <c r="BF15" s="612"/>
      <c r="BG15" s="612"/>
      <c r="BH15" s="612"/>
      <c r="BI15" s="612"/>
      <c r="BJ15" s="612"/>
      <c r="BK15" s="613"/>
      <c r="BL15" s="614">
        <v>22.3</v>
      </c>
      <c r="BM15" s="614"/>
      <c r="BN15" s="614"/>
      <c r="BO15" s="614"/>
      <c r="BP15" s="615" t="s">
        <v>119</v>
      </c>
      <c r="BQ15" s="615"/>
      <c r="BR15" s="615"/>
      <c r="BS15" s="615"/>
      <c r="BT15" s="615"/>
      <c r="BU15" s="615"/>
      <c r="BV15" s="615"/>
      <c r="BW15" s="619"/>
      <c r="BY15" s="608" t="s">
        <v>229</v>
      </c>
      <c r="BZ15" s="609"/>
      <c r="CA15" s="609"/>
      <c r="CB15" s="609"/>
      <c r="CC15" s="609"/>
      <c r="CD15" s="609"/>
      <c r="CE15" s="609"/>
      <c r="CF15" s="609"/>
      <c r="CG15" s="609"/>
      <c r="CH15" s="609"/>
      <c r="CI15" s="609"/>
      <c r="CJ15" s="609"/>
      <c r="CK15" s="609"/>
      <c r="CL15" s="610"/>
      <c r="CM15" s="611" t="s">
        <v>119</v>
      </c>
      <c r="CN15" s="612"/>
      <c r="CO15" s="612"/>
      <c r="CP15" s="612"/>
      <c r="CQ15" s="612"/>
      <c r="CR15" s="612"/>
      <c r="CS15" s="612"/>
      <c r="CT15" s="613"/>
      <c r="CU15" s="616" t="s">
        <v>119</v>
      </c>
      <c r="CV15" s="617"/>
      <c r="CW15" s="617"/>
      <c r="CX15" s="622"/>
      <c r="CY15" s="620" t="s">
        <v>202</v>
      </c>
      <c r="CZ15" s="612"/>
      <c r="DA15" s="612"/>
      <c r="DB15" s="612"/>
      <c r="DC15" s="612"/>
      <c r="DD15" s="612"/>
      <c r="DE15" s="612"/>
      <c r="DF15" s="612"/>
      <c r="DG15" s="612"/>
      <c r="DH15" s="612"/>
      <c r="DI15" s="612"/>
      <c r="DJ15" s="612"/>
      <c r="DK15" s="613"/>
      <c r="DL15" s="620" t="s">
        <v>119</v>
      </c>
      <c r="DM15" s="612"/>
      <c r="DN15" s="612"/>
      <c r="DO15" s="612"/>
      <c r="DP15" s="612"/>
      <c r="DQ15" s="612"/>
      <c r="DR15" s="612"/>
      <c r="DS15" s="612"/>
      <c r="DT15" s="612"/>
      <c r="DU15" s="612"/>
      <c r="DV15" s="612"/>
      <c r="DW15" s="612"/>
      <c r="DX15" s="621"/>
    </row>
    <row r="16" spans="2:138" ht="11.25" customHeight="1" x14ac:dyDescent="0.2">
      <c r="B16" s="608" t="s">
        <v>230</v>
      </c>
      <c r="C16" s="609"/>
      <c r="D16" s="609"/>
      <c r="E16" s="609"/>
      <c r="F16" s="609"/>
      <c r="G16" s="609"/>
      <c r="H16" s="609"/>
      <c r="I16" s="609"/>
      <c r="J16" s="609"/>
      <c r="K16" s="609"/>
      <c r="L16" s="609"/>
      <c r="M16" s="609"/>
      <c r="N16" s="609"/>
      <c r="O16" s="609"/>
      <c r="P16" s="609"/>
      <c r="Q16" s="610"/>
      <c r="R16" s="611">
        <v>2060932</v>
      </c>
      <c r="S16" s="612"/>
      <c r="T16" s="612"/>
      <c r="U16" s="612"/>
      <c r="V16" s="612"/>
      <c r="W16" s="612"/>
      <c r="X16" s="612"/>
      <c r="Y16" s="613"/>
      <c r="Z16" s="614">
        <v>0.3</v>
      </c>
      <c r="AA16" s="614"/>
      <c r="AB16" s="614"/>
      <c r="AC16" s="614"/>
      <c r="AD16" s="615">
        <v>2060932</v>
      </c>
      <c r="AE16" s="615"/>
      <c r="AF16" s="615"/>
      <c r="AG16" s="615"/>
      <c r="AH16" s="615"/>
      <c r="AI16" s="615"/>
      <c r="AJ16" s="615"/>
      <c r="AK16" s="615"/>
      <c r="AL16" s="616">
        <v>0.5</v>
      </c>
      <c r="AM16" s="617"/>
      <c r="AN16" s="617"/>
      <c r="AO16" s="618"/>
      <c r="AP16" s="608" t="s">
        <v>231</v>
      </c>
      <c r="AQ16" s="609"/>
      <c r="AR16" s="609"/>
      <c r="AS16" s="609"/>
      <c r="AT16" s="609"/>
      <c r="AU16" s="609"/>
      <c r="AV16" s="609"/>
      <c r="AW16" s="609"/>
      <c r="AX16" s="609"/>
      <c r="AY16" s="609"/>
      <c r="AZ16" s="609"/>
      <c r="BA16" s="609"/>
      <c r="BB16" s="609"/>
      <c r="BC16" s="610"/>
      <c r="BD16" s="611">
        <v>1911730</v>
      </c>
      <c r="BE16" s="612"/>
      <c r="BF16" s="612"/>
      <c r="BG16" s="612"/>
      <c r="BH16" s="612"/>
      <c r="BI16" s="612"/>
      <c r="BJ16" s="612"/>
      <c r="BK16" s="613"/>
      <c r="BL16" s="614">
        <v>0.8</v>
      </c>
      <c r="BM16" s="614"/>
      <c r="BN16" s="614"/>
      <c r="BO16" s="614"/>
      <c r="BP16" s="615" t="s">
        <v>202</v>
      </c>
      <c r="BQ16" s="615"/>
      <c r="BR16" s="615"/>
      <c r="BS16" s="615"/>
      <c r="BT16" s="615"/>
      <c r="BU16" s="615"/>
      <c r="BV16" s="615"/>
      <c r="BW16" s="619"/>
      <c r="BY16" s="608" t="s">
        <v>232</v>
      </c>
      <c r="BZ16" s="609"/>
      <c r="CA16" s="609"/>
      <c r="CB16" s="609"/>
      <c r="CC16" s="609"/>
      <c r="CD16" s="609"/>
      <c r="CE16" s="609"/>
      <c r="CF16" s="609"/>
      <c r="CG16" s="609"/>
      <c r="CH16" s="609"/>
      <c r="CI16" s="609"/>
      <c r="CJ16" s="609"/>
      <c r="CK16" s="609"/>
      <c r="CL16" s="610"/>
      <c r="CM16" s="611">
        <v>146138582</v>
      </c>
      <c r="CN16" s="612"/>
      <c r="CO16" s="612"/>
      <c r="CP16" s="612"/>
      <c r="CQ16" s="612"/>
      <c r="CR16" s="612"/>
      <c r="CS16" s="612"/>
      <c r="CT16" s="613"/>
      <c r="CU16" s="616">
        <v>20.9</v>
      </c>
      <c r="CV16" s="617"/>
      <c r="CW16" s="617"/>
      <c r="CX16" s="622"/>
      <c r="CY16" s="620">
        <v>3574905</v>
      </c>
      <c r="CZ16" s="612"/>
      <c r="DA16" s="612"/>
      <c r="DB16" s="612"/>
      <c r="DC16" s="612"/>
      <c r="DD16" s="612"/>
      <c r="DE16" s="612"/>
      <c r="DF16" s="612"/>
      <c r="DG16" s="612"/>
      <c r="DH16" s="612"/>
      <c r="DI16" s="612"/>
      <c r="DJ16" s="612"/>
      <c r="DK16" s="613"/>
      <c r="DL16" s="620">
        <v>109827420</v>
      </c>
      <c r="DM16" s="612"/>
      <c r="DN16" s="612"/>
      <c r="DO16" s="612"/>
      <c r="DP16" s="612"/>
      <c r="DQ16" s="612"/>
      <c r="DR16" s="612"/>
      <c r="DS16" s="612"/>
      <c r="DT16" s="612"/>
      <c r="DU16" s="612"/>
      <c r="DV16" s="612"/>
      <c r="DW16" s="612"/>
      <c r="DX16" s="621"/>
    </row>
    <row r="17" spans="2:128" ht="11.25" customHeight="1" x14ac:dyDescent="0.2">
      <c r="B17" s="608" t="s">
        <v>233</v>
      </c>
      <c r="C17" s="609"/>
      <c r="D17" s="609"/>
      <c r="E17" s="609"/>
      <c r="F17" s="609"/>
      <c r="G17" s="609"/>
      <c r="H17" s="609"/>
      <c r="I17" s="609"/>
      <c r="J17" s="609"/>
      <c r="K17" s="609"/>
      <c r="L17" s="609"/>
      <c r="M17" s="609"/>
      <c r="N17" s="609"/>
      <c r="O17" s="609"/>
      <c r="P17" s="609"/>
      <c r="Q17" s="610"/>
      <c r="R17" s="611">
        <v>896412</v>
      </c>
      <c r="S17" s="612"/>
      <c r="T17" s="612"/>
      <c r="U17" s="612"/>
      <c r="V17" s="612"/>
      <c r="W17" s="612"/>
      <c r="X17" s="612"/>
      <c r="Y17" s="613"/>
      <c r="Z17" s="614">
        <v>0.1</v>
      </c>
      <c r="AA17" s="614"/>
      <c r="AB17" s="614"/>
      <c r="AC17" s="614"/>
      <c r="AD17" s="615">
        <v>896412</v>
      </c>
      <c r="AE17" s="615"/>
      <c r="AF17" s="615"/>
      <c r="AG17" s="615"/>
      <c r="AH17" s="615"/>
      <c r="AI17" s="615"/>
      <c r="AJ17" s="615"/>
      <c r="AK17" s="615"/>
      <c r="AL17" s="616">
        <v>0.2</v>
      </c>
      <c r="AM17" s="617"/>
      <c r="AN17" s="617"/>
      <c r="AO17" s="618"/>
      <c r="AP17" s="608" t="s">
        <v>234</v>
      </c>
      <c r="AQ17" s="609"/>
      <c r="AR17" s="609"/>
      <c r="AS17" s="609"/>
      <c r="AT17" s="609"/>
      <c r="AU17" s="609"/>
      <c r="AV17" s="609"/>
      <c r="AW17" s="609"/>
      <c r="AX17" s="609"/>
      <c r="AY17" s="609"/>
      <c r="AZ17" s="609"/>
      <c r="BA17" s="609"/>
      <c r="BB17" s="609"/>
      <c r="BC17" s="610"/>
      <c r="BD17" s="611">
        <v>52218561</v>
      </c>
      <c r="BE17" s="612"/>
      <c r="BF17" s="612"/>
      <c r="BG17" s="612"/>
      <c r="BH17" s="612"/>
      <c r="BI17" s="612"/>
      <c r="BJ17" s="612"/>
      <c r="BK17" s="613"/>
      <c r="BL17" s="614">
        <v>21.5</v>
      </c>
      <c r="BM17" s="614"/>
      <c r="BN17" s="614"/>
      <c r="BO17" s="614"/>
      <c r="BP17" s="615" t="s">
        <v>119</v>
      </c>
      <c r="BQ17" s="615"/>
      <c r="BR17" s="615"/>
      <c r="BS17" s="615"/>
      <c r="BT17" s="615"/>
      <c r="BU17" s="615"/>
      <c r="BV17" s="615"/>
      <c r="BW17" s="619"/>
      <c r="BY17" s="608" t="s">
        <v>235</v>
      </c>
      <c r="BZ17" s="609"/>
      <c r="CA17" s="609"/>
      <c r="CB17" s="609"/>
      <c r="CC17" s="609"/>
      <c r="CD17" s="609"/>
      <c r="CE17" s="609"/>
      <c r="CF17" s="609"/>
      <c r="CG17" s="609"/>
      <c r="CH17" s="609"/>
      <c r="CI17" s="609"/>
      <c r="CJ17" s="609"/>
      <c r="CK17" s="609"/>
      <c r="CL17" s="610"/>
      <c r="CM17" s="611">
        <v>23651999</v>
      </c>
      <c r="CN17" s="612"/>
      <c r="CO17" s="612"/>
      <c r="CP17" s="612"/>
      <c r="CQ17" s="612"/>
      <c r="CR17" s="612"/>
      <c r="CS17" s="612"/>
      <c r="CT17" s="613"/>
      <c r="CU17" s="616">
        <v>3.4</v>
      </c>
      <c r="CV17" s="617"/>
      <c r="CW17" s="617"/>
      <c r="CX17" s="622"/>
      <c r="CY17" s="620" t="s">
        <v>202</v>
      </c>
      <c r="CZ17" s="612"/>
      <c r="DA17" s="612"/>
      <c r="DB17" s="612"/>
      <c r="DC17" s="612"/>
      <c r="DD17" s="612"/>
      <c r="DE17" s="612"/>
      <c r="DF17" s="612"/>
      <c r="DG17" s="612"/>
      <c r="DH17" s="612"/>
      <c r="DI17" s="612"/>
      <c r="DJ17" s="612"/>
      <c r="DK17" s="613"/>
      <c r="DL17" s="620">
        <v>60138</v>
      </c>
      <c r="DM17" s="612"/>
      <c r="DN17" s="612"/>
      <c r="DO17" s="612"/>
      <c r="DP17" s="612"/>
      <c r="DQ17" s="612"/>
      <c r="DR17" s="612"/>
      <c r="DS17" s="612"/>
      <c r="DT17" s="612"/>
      <c r="DU17" s="612"/>
      <c r="DV17" s="612"/>
      <c r="DW17" s="612"/>
      <c r="DX17" s="621"/>
    </row>
    <row r="18" spans="2:128" ht="11.25" customHeight="1" x14ac:dyDescent="0.2">
      <c r="B18" s="608" t="s">
        <v>236</v>
      </c>
      <c r="C18" s="609"/>
      <c r="D18" s="609"/>
      <c r="E18" s="609"/>
      <c r="F18" s="609"/>
      <c r="G18" s="609"/>
      <c r="H18" s="609"/>
      <c r="I18" s="609"/>
      <c r="J18" s="609"/>
      <c r="K18" s="609"/>
      <c r="L18" s="609"/>
      <c r="M18" s="609"/>
      <c r="N18" s="609"/>
      <c r="O18" s="609"/>
      <c r="P18" s="609"/>
      <c r="Q18" s="610"/>
      <c r="R18" s="611">
        <v>158937</v>
      </c>
      <c r="S18" s="612"/>
      <c r="T18" s="612"/>
      <c r="U18" s="612"/>
      <c r="V18" s="612"/>
      <c r="W18" s="612"/>
      <c r="X18" s="612"/>
      <c r="Y18" s="613"/>
      <c r="Z18" s="614">
        <v>0</v>
      </c>
      <c r="AA18" s="614"/>
      <c r="AB18" s="614"/>
      <c r="AC18" s="614"/>
      <c r="AD18" s="615">
        <v>158937</v>
      </c>
      <c r="AE18" s="615"/>
      <c r="AF18" s="615"/>
      <c r="AG18" s="615"/>
      <c r="AH18" s="615"/>
      <c r="AI18" s="615"/>
      <c r="AJ18" s="615"/>
      <c r="AK18" s="615"/>
      <c r="AL18" s="616">
        <v>0</v>
      </c>
      <c r="AM18" s="617"/>
      <c r="AN18" s="617"/>
      <c r="AO18" s="618"/>
      <c r="AP18" s="608" t="s">
        <v>237</v>
      </c>
      <c r="AQ18" s="609"/>
      <c r="AR18" s="609"/>
      <c r="AS18" s="609"/>
      <c r="AT18" s="609"/>
      <c r="AU18" s="609"/>
      <c r="AV18" s="609"/>
      <c r="AW18" s="609"/>
      <c r="AX18" s="609"/>
      <c r="AY18" s="609"/>
      <c r="AZ18" s="609"/>
      <c r="BA18" s="609"/>
      <c r="BB18" s="609"/>
      <c r="BC18" s="610"/>
      <c r="BD18" s="611">
        <v>69833515</v>
      </c>
      <c r="BE18" s="612"/>
      <c r="BF18" s="612"/>
      <c r="BG18" s="612"/>
      <c r="BH18" s="612"/>
      <c r="BI18" s="612"/>
      <c r="BJ18" s="612"/>
      <c r="BK18" s="613"/>
      <c r="BL18" s="614">
        <v>28.7</v>
      </c>
      <c r="BM18" s="614"/>
      <c r="BN18" s="614"/>
      <c r="BO18" s="614"/>
      <c r="BP18" s="615" t="s">
        <v>119</v>
      </c>
      <c r="BQ18" s="615"/>
      <c r="BR18" s="615"/>
      <c r="BS18" s="615"/>
      <c r="BT18" s="615"/>
      <c r="BU18" s="615"/>
      <c r="BV18" s="615"/>
      <c r="BW18" s="619"/>
      <c r="BY18" s="608" t="s">
        <v>238</v>
      </c>
      <c r="BZ18" s="609"/>
      <c r="CA18" s="609"/>
      <c r="CB18" s="609"/>
      <c r="CC18" s="609"/>
      <c r="CD18" s="609"/>
      <c r="CE18" s="609"/>
      <c r="CF18" s="609"/>
      <c r="CG18" s="609"/>
      <c r="CH18" s="609"/>
      <c r="CI18" s="609"/>
      <c r="CJ18" s="609"/>
      <c r="CK18" s="609"/>
      <c r="CL18" s="610"/>
      <c r="CM18" s="611">
        <v>101319664</v>
      </c>
      <c r="CN18" s="612"/>
      <c r="CO18" s="612"/>
      <c r="CP18" s="612"/>
      <c r="CQ18" s="612"/>
      <c r="CR18" s="612"/>
      <c r="CS18" s="612"/>
      <c r="CT18" s="613"/>
      <c r="CU18" s="616">
        <v>14.5</v>
      </c>
      <c r="CV18" s="617"/>
      <c r="CW18" s="617"/>
      <c r="CX18" s="622"/>
      <c r="CY18" s="620" t="s">
        <v>202</v>
      </c>
      <c r="CZ18" s="612"/>
      <c r="DA18" s="612"/>
      <c r="DB18" s="612"/>
      <c r="DC18" s="612"/>
      <c r="DD18" s="612"/>
      <c r="DE18" s="612"/>
      <c r="DF18" s="612"/>
      <c r="DG18" s="612"/>
      <c r="DH18" s="612"/>
      <c r="DI18" s="612"/>
      <c r="DJ18" s="612"/>
      <c r="DK18" s="613"/>
      <c r="DL18" s="620">
        <v>100774825</v>
      </c>
      <c r="DM18" s="612"/>
      <c r="DN18" s="612"/>
      <c r="DO18" s="612"/>
      <c r="DP18" s="612"/>
      <c r="DQ18" s="612"/>
      <c r="DR18" s="612"/>
      <c r="DS18" s="612"/>
      <c r="DT18" s="612"/>
      <c r="DU18" s="612"/>
      <c r="DV18" s="612"/>
      <c r="DW18" s="612"/>
      <c r="DX18" s="621"/>
    </row>
    <row r="19" spans="2:128" ht="11.25" customHeight="1" x14ac:dyDescent="0.2">
      <c r="B19" s="608" t="s">
        <v>239</v>
      </c>
      <c r="C19" s="609"/>
      <c r="D19" s="609"/>
      <c r="E19" s="609"/>
      <c r="F19" s="609"/>
      <c r="G19" s="609"/>
      <c r="H19" s="609"/>
      <c r="I19" s="609"/>
      <c r="J19" s="609"/>
      <c r="K19" s="609"/>
      <c r="L19" s="609"/>
      <c r="M19" s="609"/>
      <c r="N19" s="609"/>
      <c r="O19" s="609"/>
      <c r="P19" s="609"/>
      <c r="Q19" s="610"/>
      <c r="R19" s="611">
        <v>1005583</v>
      </c>
      <c r="S19" s="612"/>
      <c r="T19" s="612"/>
      <c r="U19" s="612"/>
      <c r="V19" s="612"/>
      <c r="W19" s="612"/>
      <c r="X19" s="612"/>
      <c r="Y19" s="613"/>
      <c r="Z19" s="614">
        <v>0.1</v>
      </c>
      <c r="AA19" s="614"/>
      <c r="AB19" s="614"/>
      <c r="AC19" s="614"/>
      <c r="AD19" s="615">
        <v>1005583</v>
      </c>
      <c r="AE19" s="615"/>
      <c r="AF19" s="615"/>
      <c r="AG19" s="615"/>
      <c r="AH19" s="615"/>
      <c r="AI19" s="615"/>
      <c r="AJ19" s="615"/>
      <c r="AK19" s="615"/>
      <c r="AL19" s="616">
        <v>0.3</v>
      </c>
      <c r="AM19" s="617"/>
      <c r="AN19" s="617"/>
      <c r="AO19" s="618"/>
      <c r="AP19" s="608" t="s">
        <v>240</v>
      </c>
      <c r="AQ19" s="609"/>
      <c r="AR19" s="609"/>
      <c r="AS19" s="609"/>
      <c r="AT19" s="609"/>
      <c r="AU19" s="609"/>
      <c r="AV19" s="609"/>
      <c r="AW19" s="609"/>
      <c r="AX19" s="609"/>
      <c r="AY19" s="609"/>
      <c r="AZ19" s="609"/>
      <c r="BA19" s="609"/>
      <c r="BB19" s="609"/>
      <c r="BC19" s="610"/>
      <c r="BD19" s="611">
        <v>4506956</v>
      </c>
      <c r="BE19" s="612"/>
      <c r="BF19" s="612"/>
      <c r="BG19" s="612"/>
      <c r="BH19" s="612"/>
      <c r="BI19" s="612"/>
      <c r="BJ19" s="612"/>
      <c r="BK19" s="613"/>
      <c r="BL19" s="614">
        <v>1.9</v>
      </c>
      <c r="BM19" s="614"/>
      <c r="BN19" s="614"/>
      <c r="BO19" s="614"/>
      <c r="BP19" s="615" t="s">
        <v>119</v>
      </c>
      <c r="BQ19" s="615"/>
      <c r="BR19" s="615"/>
      <c r="BS19" s="615"/>
      <c r="BT19" s="615"/>
      <c r="BU19" s="615"/>
      <c r="BV19" s="615"/>
      <c r="BW19" s="619"/>
      <c r="BY19" s="608" t="s">
        <v>241</v>
      </c>
      <c r="BZ19" s="609"/>
      <c r="CA19" s="609"/>
      <c r="CB19" s="609"/>
      <c r="CC19" s="609"/>
      <c r="CD19" s="609"/>
      <c r="CE19" s="609"/>
      <c r="CF19" s="609"/>
      <c r="CG19" s="609"/>
      <c r="CH19" s="609"/>
      <c r="CI19" s="609"/>
      <c r="CJ19" s="609"/>
      <c r="CK19" s="609"/>
      <c r="CL19" s="610"/>
      <c r="CM19" s="611" t="s">
        <v>202</v>
      </c>
      <c r="CN19" s="612"/>
      <c r="CO19" s="612"/>
      <c r="CP19" s="612"/>
      <c r="CQ19" s="612"/>
      <c r="CR19" s="612"/>
      <c r="CS19" s="612"/>
      <c r="CT19" s="613"/>
      <c r="CU19" s="616" t="s">
        <v>119</v>
      </c>
      <c r="CV19" s="617"/>
      <c r="CW19" s="617"/>
      <c r="CX19" s="622"/>
      <c r="CY19" s="620" t="s">
        <v>119</v>
      </c>
      <c r="CZ19" s="612"/>
      <c r="DA19" s="612"/>
      <c r="DB19" s="612"/>
      <c r="DC19" s="612"/>
      <c r="DD19" s="612"/>
      <c r="DE19" s="612"/>
      <c r="DF19" s="612"/>
      <c r="DG19" s="612"/>
      <c r="DH19" s="612"/>
      <c r="DI19" s="612"/>
      <c r="DJ19" s="612"/>
      <c r="DK19" s="613"/>
      <c r="DL19" s="620" t="s">
        <v>202</v>
      </c>
      <c r="DM19" s="612"/>
      <c r="DN19" s="612"/>
      <c r="DO19" s="612"/>
      <c r="DP19" s="612"/>
      <c r="DQ19" s="612"/>
      <c r="DR19" s="612"/>
      <c r="DS19" s="612"/>
      <c r="DT19" s="612"/>
      <c r="DU19" s="612"/>
      <c r="DV19" s="612"/>
      <c r="DW19" s="612"/>
      <c r="DX19" s="621"/>
    </row>
    <row r="20" spans="2:128" ht="11.25" customHeight="1" x14ac:dyDescent="0.2">
      <c r="B20" s="608" t="s">
        <v>242</v>
      </c>
      <c r="C20" s="609"/>
      <c r="D20" s="609"/>
      <c r="E20" s="609"/>
      <c r="F20" s="609"/>
      <c r="G20" s="609"/>
      <c r="H20" s="609"/>
      <c r="I20" s="609"/>
      <c r="J20" s="609"/>
      <c r="K20" s="609"/>
      <c r="L20" s="609"/>
      <c r="M20" s="609"/>
      <c r="N20" s="609"/>
      <c r="O20" s="609"/>
      <c r="P20" s="609"/>
      <c r="Q20" s="610"/>
      <c r="R20" s="611">
        <v>160880159</v>
      </c>
      <c r="S20" s="612"/>
      <c r="T20" s="612"/>
      <c r="U20" s="612"/>
      <c r="V20" s="612"/>
      <c r="W20" s="612"/>
      <c r="X20" s="612"/>
      <c r="Y20" s="613"/>
      <c r="Z20" s="614">
        <v>22.8</v>
      </c>
      <c r="AA20" s="614"/>
      <c r="AB20" s="614"/>
      <c r="AC20" s="614"/>
      <c r="AD20" s="615">
        <v>156819501</v>
      </c>
      <c r="AE20" s="615"/>
      <c r="AF20" s="615"/>
      <c r="AG20" s="615"/>
      <c r="AH20" s="615"/>
      <c r="AI20" s="615"/>
      <c r="AJ20" s="615"/>
      <c r="AK20" s="615"/>
      <c r="AL20" s="616">
        <v>40.299999999999997</v>
      </c>
      <c r="AM20" s="617"/>
      <c r="AN20" s="617"/>
      <c r="AO20" s="618"/>
      <c r="AP20" s="623" t="s">
        <v>243</v>
      </c>
      <c r="AQ20" s="624"/>
      <c r="AR20" s="624"/>
      <c r="AS20" s="624"/>
      <c r="AT20" s="624"/>
      <c r="AU20" s="624"/>
      <c r="AV20" s="624"/>
      <c r="AW20" s="624"/>
      <c r="AX20" s="624"/>
      <c r="AY20" s="624"/>
      <c r="AZ20" s="624"/>
      <c r="BA20" s="624"/>
      <c r="BB20" s="624"/>
      <c r="BC20" s="625"/>
      <c r="BD20" s="611">
        <v>2021722</v>
      </c>
      <c r="BE20" s="612"/>
      <c r="BF20" s="612"/>
      <c r="BG20" s="612"/>
      <c r="BH20" s="612"/>
      <c r="BI20" s="612"/>
      <c r="BJ20" s="612"/>
      <c r="BK20" s="613"/>
      <c r="BL20" s="614">
        <v>0.8</v>
      </c>
      <c r="BM20" s="614"/>
      <c r="BN20" s="614"/>
      <c r="BO20" s="614"/>
      <c r="BP20" s="615" t="s">
        <v>119</v>
      </c>
      <c r="BQ20" s="615"/>
      <c r="BR20" s="615"/>
      <c r="BS20" s="615"/>
      <c r="BT20" s="615"/>
      <c r="BU20" s="615"/>
      <c r="BV20" s="615"/>
      <c r="BW20" s="619"/>
      <c r="BY20" s="623" t="s">
        <v>244</v>
      </c>
      <c r="BZ20" s="624"/>
      <c r="CA20" s="624"/>
      <c r="CB20" s="624"/>
      <c r="CC20" s="624"/>
      <c r="CD20" s="624"/>
      <c r="CE20" s="624"/>
      <c r="CF20" s="624"/>
      <c r="CG20" s="624"/>
      <c r="CH20" s="624"/>
      <c r="CI20" s="624"/>
      <c r="CJ20" s="624"/>
      <c r="CK20" s="624"/>
      <c r="CL20" s="625"/>
      <c r="CM20" s="611" t="s">
        <v>202</v>
      </c>
      <c r="CN20" s="612"/>
      <c r="CO20" s="612"/>
      <c r="CP20" s="612"/>
      <c r="CQ20" s="612"/>
      <c r="CR20" s="612"/>
      <c r="CS20" s="612"/>
      <c r="CT20" s="613"/>
      <c r="CU20" s="616" t="s">
        <v>202</v>
      </c>
      <c r="CV20" s="617"/>
      <c r="CW20" s="617"/>
      <c r="CX20" s="622"/>
      <c r="CY20" s="620" t="s">
        <v>202</v>
      </c>
      <c r="CZ20" s="612"/>
      <c r="DA20" s="612"/>
      <c r="DB20" s="612"/>
      <c r="DC20" s="612"/>
      <c r="DD20" s="612"/>
      <c r="DE20" s="612"/>
      <c r="DF20" s="612"/>
      <c r="DG20" s="612"/>
      <c r="DH20" s="612"/>
      <c r="DI20" s="612"/>
      <c r="DJ20" s="612"/>
      <c r="DK20" s="613"/>
      <c r="DL20" s="620" t="s">
        <v>119</v>
      </c>
      <c r="DM20" s="612"/>
      <c r="DN20" s="612"/>
      <c r="DO20" s="612"/>
      <c r="DP20" s="612"/>
      <c r="DQ20" s="612"/>
      <c r="DR20" s="612"/>
      <c r="DS20" s="612"/>
      <c r="DT20" s="612"/>
      <c r="DU20" s="612"/>
      <c r="DV20" s="612"/>
      <c r="DW20" s="612"/>
      <c r="DX20" s="621"/>
    </row>
    <row r="21" spans="2:128" ht="11.25" customHeight="1" x14ac:dyDescent="0.2">
      <c r="B21" s="608" t="s">
        <v>245</v>
      </c>
      <c r="C21" s="609"/>
      <c r="D21" s="609"/>
      <c r="E21" s="609"/>
      <c r="F21" s="609"/>
      <c r="G21" s="609"/>
      <c r="H21" s="609"/>
      <c r="I21" s="609"/>
      <c r="J21" s="609"/>
      <c r="K21" s="609"/>
      <c r="L21" s="609"/>
      <c r="M21" s="609"/>
      <c r="N21" s="609"/>
      <c r="O21" s="609"/>
      <c r="P21" s="609"/>
      <c r="Q21" s="610"/>
      <c r="R21" s="611">
        <v>156819501</v>
      </c>
      <c r="S21" s="612"/>
      <c r="T21" s="612"/>
      <c r="U21" s="612"/>
      <c r="V21" s="612"/>
      <c r="W21" s="612"/>
      <c r="X21" s="612"/>
      <c r="Y21" s="613"/>
      <c r="Z21" s="616">
        <v>22.2</v>
      </c>
      <c r="AA21" s="617"/>
      <c r="AB21" s="617"/>
      <c r="AC21" s="622"/>
      <c r="AD21" s="620">
        <v>156819501</v>
      </c>
      <c r="AE21" s="612"/>
      <c r="AF21" s="612"/>
      <c r="AG21" s="612"/>
      <c r="AH21" s="612"/>
      <c r="AI21" s="612"/>
      <c r="AJ21" s="612"/>
      <c r="AK21" s="613"/>
      <c r="AL21" s="616">
        <v>40.299999999999997</v>
      </c>
      <c r="AM21" s="617"/>
      <c r="AN21" s="617"/>
      <c r="AO21" s="618"/>
      <c r="AP21" s="623" t="s">
        <v>246</v>
      </c>
      <c r="AQ21" s="624"/>
      <c r="AR21" s="624"/>
      <c r="AS21" s="624"/>
      <c r="AT21" s="624"/>
      <c r="AU21" s="624"/>
      <c r="AV21" s="624"/>
      <c r="AW21" s="624"/>
      <c r="AX21" s="624"/>
      <c r="AY21" s="624"/>
      <c r="AZ21" s="624"/>
      <c r="BA21" s="624"/>
      <c r="BB21" s="624"/>
      <c r="BC21" s="625"/>
      <c r="BD21" s="611">
        <v>647500</v>
      </c>
      <c r="BE21" s="612"/>
      <c r="BF21" s="612"/>
      <c r="BG21" s="612"/>
      <c r="BH21" s="612"/>
      <c r="BI21" s="612"/>
      <c r="BJ21" s="612"/>
      <c r="BK21" s="613"/>
      <c r="BL21" s="614">
        <v>0.3</v>
      </c>
      <c r="BM21" s="614"/>
      <c r="BN21" s="614"/>
      <c r="BO21" s="614"/>
      <c r="BP21" s="615" t="s">
        <v>119</v>
      </c>
      <c r="BQ21" s="615"/>
      <c r="BR21" s="615"/>
      <c r="BS21" s="615"/>
      <c r="BT21" s="615"/>
      <c r="BU21" s="615"/>
      <c r="BV21" s="615"/>
      <c r="BW21" s="619"/>
      <c r="BY21" s="623" t="s">
        <v>247</v>
      </c>
      <c r="BZ21" s="624"/>
      <c r="CA21" s="624"/>
      <c r="CB21" s="624"/>
      <c r="CC21" s="624"/>
      <c r="CD21" s="624"/>
      <c r="CE21" s="624"/>
      <c r="CF21" s="624"/>
      <c r="CG21" s="624"/>
      <c r="CH21" s="624"/>
      <c r="CI21" s="624"/>
      <c r="CJ21" s="624"/>
      <c r="CK21" s="624"/>
      <c r="CL21" s="625"/>
      <c r="CM21" s="611">
        <v>276969</v>
      </c>
      <c r="CN21" s="612"/>
      <c r="CO21" s="612"/>
      <c r="CP21" s="612"/>
      <c r="CQ21" s="612"/>
      <c r="CR21" s="612"/>
      <c r="CS21" s="612"/>
      <c r="CT21" s="613"/>
      <c r="CU21" s="616">
        <v>0</v>
      </c>
      <c r="CV21" s="617"/>
      <c r="CW21" s="617"/>
      <c r="CX21" s="622"/>
      <c r="CY21" s="620" t="s">
        <v>119</v>
      </c>
      <c r="CZ21" s="612"/>
      <c r="DA21" s="612"/>
      <c r="DB21" s="612"/>
      <c r="DC21" s="612"/>
      <c r="DD21" s="612"/>
      <c r="DE21" s="612"/>
      <c r="DF21" s="612"/>
      <c r="DG21" s="612"/>
      <c r="DH21" s="612"/>
      <c r="DI21" s="612"/>
      <c r="DJ21" s="612"/>
      <c r="DK21" s="613"/>
      <c r="DL21" s="620">
        <v>276969</v>
      </c>
      <c r="DM21" s="612"/>
      <c r="DN21" s="612"/>
      <c r="DO21" s="612"/>
      <c r="DP21" s="612"/>
      <c r="DQ21" s="612"/>
      <c r="DR21" s="612"/>
      <c r="DS21" s="612"/>
      <c r="DT21" s="612"/>
      <c r="DU21" s="612"/>
      <c r="DV21" s="612"/>
      <c r="DW21" s="612"/>
      <c r="DX21" s="621"/>
    </row>
    <row r="22" spans="2:128" ht="11.25" customHeight="1" x14ac:dyDescent="0.2">
      <c r="B22" s="608" t="s">
        <v>248</v>
      </c>
      <c r="C22" s="609"/>
      <c r="D22" s="609"/>
      <c r="E22" s="609"/>
      <c r="F22" s="609"/>
      <c r="G22" s="609"/>
      <c r="H22" s="609"/>
      <c r="I22" s="609"/>
      <c r="J22" s="609"/>
      <c r="K22" s="609"/>
      <c r="L22" s="609"/>
      <c r="M22" s="609"/>
      <c r="N22" s="609"/>
      <c r="O22" s="609"/>
      <c r="P22" s="609"/>
      <c r="Q22" s="610"/>
      <c r="R22" s="611">
        <v>4044365</v>
      </c>
      <c r="S22" s="612"/>
      <c r="T22" s="612"/>
      <c r="U22" s="612"/>
      <c r="V22" s="612"/>
      <c r="W22" s="612"/>
      <c r="X22" s="612"/>
      <c r="Y22" s="613"/>
      <c r="Z22" s="616">
        <v>0.6</v>
      </c>
      <c r="AA22" s="617"/>
      <c r="AB22" s="617"/>
      <c r="AC22" s="622"/>
      <c r="AD22" s="620" t="s">
        <v>119</v>
      </c>
      <c r="AE22" s="612"/>
      <c r="AF22" s="612"/>
      <c r="AG22" s="612"/>
      <c r="AH22" s="612"/>
      <c r="AI22" s="612"/>
      <c r="AJ22" s="612"/>
      <c r="AK22" s="613"/>
      <c r="AL22" s="616" t="s">
        <v>202</v>
      </c>
      <c r="AM22" s="617"/>
      <c r="AN22" s="617"/>
      <c r="AO22" s="618"/>
      <c r="AP22" s="623" t="s">
        <v>249</v>
      </c>
      <c r="AQ22" s="624"/>
      <c r="AR22" s="624"/>
      <c r="AS22" s="624"/>
      <c r="AT22" s="624"/>
      <c r="AU22" s="624"/>
      <c r="AV22" s="624"/>
      <c r="AW22" s="624"/>
      <c r="AX22" s="624"/>
      <c r="AY22" s="624"/>
      <c r="AZ22" s="624"/>
      <c r="BA22" s="624"/>
      <c r="BB22" s="624"/>
      <c r="BC22" s="625"/>
      <c r="BD22" s="611">
        <v>1632551</v>
      </c>
      <c r="BE22" s="612"/>
      <c r="BF22" s="612"/>
      <c r="BG22" s="612"/>
      <c r="BH22" s="612"/>
      <c r="BI22" s="612"/>
      <c r="BJ22" s="612"/>
      <c r="BK22" s="613"/>
      <c r="BL22" s="614">
        <v>0.7</v>
      </c>
      <c r="BM22" s="614"/>
      <c r="BN22" s="614"/>
      <c r="BO22" s="614"/>
      <c r="BP22" s="615" t="s">
        <v>119</v>
      </c>
      <c r="BQ22" s="615"/>
      <c r="BR22" s="615"/>
      <c r="BS22" s="615"/>
      <c r="BT22" s="615"/>
      <c r="BU22" s="615"/>
      <c r="BV22" s="615"/>
      <c r="BW22" s="619"/>
      <c r="BY22" s="623" t="s">
        <v>250</v>
      </c>
      <c r="BZ22" s="624"/>
      <c r="CA22" s="624"/>
      <c r="CB22" s="624"/>
      <c r="CC22" s="624"/>
      <c r="CD22" s="624"/>
      <c r="CE22" s="624"/>
      <c r="CF22" s="624"/>
      <c r="CG22" s="624"/>
      <c r="CH22" s="624"/>
      <c r="CI22" s="624"/>
      <c r="CJ22" s="624"/>
      <c r="CK22" s="624"/>
      <c r="CL22" s="625"/>
      <c r="CM22" s="611">
        <v>1139360</v>
      </c>
      <c r="CN22" s="612"/>
      <c r="CO22" s="612"/>
      <c r="CP22" s="612"/>
      <c r="CQ22" s="612"/>
      <c r="CR22" s="612"/>
      <c r="CS22" s="612"/>
      <c r="CT22" s="613"/>
      <c r="CU22" s="616">
        <v>0.2</v>
      </c>
      <c r="CV22" s="617"/>
      <c r="CW22" s="617"/>
      <c r="CX22" s="622"/>
      <c r="CY22" s="620" t="s">
        <v>119</v>
      </c>
      <c r="CZ22" s="612"/>
      <c r="DA22" s="612"/>
      <c r="DB22" s="612"/>
      <c r="DC22" s="612"/>
      <c r="DD22" s="612"/>
      <c r="DE22" s="612"/>
      <c r="DF22" s="612"/>
      <c r="DG22" s="612"/>
      <c r="DH22" s="612"/>
      <c r="DI22" s="612"/>
      <c r="DJ22" s="612"/>
      <c r="DK22" s="613"/>
      <c r="DL22" s="620">
        <v>1139360</v>
      </c>
      <c r="DM22" s="612"/>
      <c r="DN22" s="612"/>
      <c r="DO22" s="612"/>
      <c r="DP22" s="612"/>
      <c r="DQ22" s="612"/>
      <c r="DR22" s="612"/>
      <c r="DS22" s="612"/>
      <c r="DT22" s="612"/>
      <c r="DU22" s="612"/>
      <c r="DV22" s="612"/>
      <c r="DW22" s="612"/>
      <c r="DX22" s="621"/>
    </row>
    <row r="23" spans="2:128" ht="11.25" customHeight="1" x14ac:dyDescent="0.2">
      <c r="B23" s="608" t="s">
        <v>251</v>
      </c>
      <c r="C23" s="609"/>
      <c r="D23" s="609"/>
      <c r="E23" s="609"/>
      <c r="F23" s="609"/>
      <c r="G23" s="609"/>
      <c r="H23" s="609"/>
      <c r="I23" s="609"/>
      <c r="J23" s="609"/>
      <c r="K23" s="609"/>
      <c r="L23" s="609"/>
      <c r="M23" s="609"/>
      <c r="N23" s="609"/>
      <c r="O23" s="609"/>
      <c r="P23" s="609"/>
      <c r="Q23" s="610"/>
      <c r="R23" s="611">
        <v>16293</v>
      </c>
      <c r="S23" s="612"/>
      <c r="T23" s="612"/>
      <c r="U23" s="612"/>
      <c r="V23" s="612"/>
      <c r="W23" s="612"/>
      <c r="X23" s="612"/>
      <c r="Y23" s="613"/>
      <c r="Z23" s="616">
        <v>0</v>
      </c>
      <c r="AA23" s="617"/>
      <c r="AB23" s="617"/>
      <c r="AC23" s="622"/>
      <c r="AD23" s="620" t="s">
        <v>119</v>
      </c>
      <c r="AE23" s="612"/>
      <c r="AF23" s="612"/>
      <c r="AG23" s="612"/>
      <c r="AH23" s="612"/>
      <c r="AI23" s="612"/>
      <c r="AJ23" s="612"/>
      <c r="AK23" s="613"/>
      <c r="AL23" s="616" t="s">
        <v>202</v>
      </c>
      <c r="AM23" s="617"/>
      <c r="AN23" s="617"/>
      <c r="AO23" s="618"/>
      <c r="AP23" s="623" t="s">
        <v>252</v>
      </c>
      <c r="AQ23" s="624"/>
      <c r="AR23" s="624"/>
      <c r="AS23" s="624"/>
      <c r="AT23" s="624"/>
      <c r="AU23" s="624"/>
      <c r="AV23" s="624"/>
      <c r="AW23" s="624"/>
      <c r="AX23" s="624"/>
      <c r="AY23" s="624"/>
      <c r="AZ23" s="624"/>
      <c r="BA23" s="624"/>
      <c r="BB23" s="624"/>
      <c r="BC23" s="625"/>
      <c r="BD23" s="611">
        <v>19938119</v>
      </c>
      <c r="BE23" s="612"/>
      <c r="BF23" s="612"/>
      <c r="BG23" s="612"/>
      <c r="BH23" s="612"/>
      <c r="BI23" s="612"/>
      <c r="BJ23" s="612"/>
      <c r="BK23" s="613"/>
      <c r="BL23" s="614">
        <v>8.1999999999999993</v>
      </c>
      <c r="BM23" s="614"/>
      <c r="BN23" s="614"/>
      <c r="BO23" s="614"/>
      <c r="BP23" s="615" t="s">
        <v>119</v>
      </c>
      <c r="BQ23" s="615"/>
      <c r="BR23" s="615"/>
      <c r="BS23" s="615"/>
      <c r="BT23" s="615"/>
      <c r="BU23" s="615"/>
      <c r="BV23" s="615"/>
      <c r="BW23" s="619"/>
      <c r="BY23" s="623" t="s">
        <v>253</v>
      </c>
      <c r="BZ23" s="624"/>
      <c r="CA23" s="624"/>
      <c r="CB23" s="624"/>
      <c r="CC23" s="624"/>
      <c r="CD23" s="624"/>
      <c r="CE23" s="624"/>
      <c r="CF23" s="624"/>
      <c r="CG23" s="624"/>
      <c r="CH23" s="624"/>
      <c r="CI23" s="624"/>
      <c r="CJ23" s="624"/>
      <c r="CK23" s="624"/>
      <c r="CL23" s="625"/>
      <c r="CM23" s="611">
        <v>695674</v>
      </c>
      <c r="CN23" s="612"/>
      <c r="CO23" s="612"/>
      <c r="CP23" s="612"/>
      <c r="CQ23" s="612"/>
      <c r="CR23" s="612"/>
      <c r="CS23" s="612"/>
      <c r="CT23" s="613"/>
      <c r="CU23" s="616">
        <v>0.1</v>
      </c>
      <c r="CV23" s="617"/>
      <c r="CW23" s="617"/>
      <c r="CX23" s="622"/>
      <c r="CY23" s="620" t="s">
        <v>119</v>
      </c>
      <c r="CZ23" s="612"/>
      <c r="DA23" s="612"/>
      <c r="DB23" s="612"/>
      <c r="DC23" s="612"/>
      <c r="DD23" s="612"/>
      <c r="DE23" s="612"/>
      <c r="DF23" s="612"/>
      <c r="DG23" s="612"/>
      <c r="DH23" s="612"/>
      <c r="DI23" s="612"/>
      <c r="DJ23" s="612"/>
      <c r="DK23" s="613"/>
      <c r="DL23" s="620">
        <v>695674</v>
      </c>
      <c r="DM23" s="612"/>
      <c r="DN23" s="612"/>
      <c r="DO23" s="612"/>
      <c r="DP23" s="612"/>
      <c r="DQ23" s="612"/>
      <c r="DR23" s="612"/>
      <c r="DS23" s="612"/>
      <c r="DT23" s="612"/>
      <c r="DU23" s="612"/>
      <c r="DV23" s="612"/>
      <c r="DW23" s="612"/>
      <c r="DX23" s="621"/>
    </row>
    <row r="24" spans="2:128" ht="11.25" customHeight="1" x14ac:dyDescent="0.2">
      <c r="B24" s="608" t="s">
        <v>254</v>
      </c>
      <c r="C24" s="609"/>
      <c r="D24" s="609"/>
      <c r="E24" s="609"/>
      <c r="F24" s="609"/>
      <c r="G24" s="609"/>
      <c r="H24" s="609"/>
      <c r="I24" s="609"/>
      <c r="J24" s="609"/>
      <c r="K24" s="609"/>
      <c r="L24" s="609"/>
      <c r="M24" s="609"/>
      <c r="N24" s="609"/>
      <c r="O24" s="609"/>
      <c r="P24" s="609"/>
      <c r="Q24" s="610"/>
      <c r="R24" s="611">
        <v>438751940</v>
      </c>
      <c r="S24" s="612"/>
      <c r="T24" s="612"/>
      <c r="U24" s="612"/>
      <c r="V24" s="612"/>
      <c r="W24" s="612"/>
      <c r="X24" s="612"/>
      <c r="Y24" s="613"/>
      <c r="Z24" s="616">
        <v>62.1</v>
      </c>
      <c r="AA24" s="617"/>
      <c r="AB24" s="617"/>
      <c r="AC24" s="622"/>
      <c r="AD24" s="620">
        <v>387608081</v>
      </c>
      <c r="AE24" s="612"/>
      <c r="AF24" s="612"/>
      <c r="AG24" s="612"/>
      <c r="AH24" s="612"/>
      <c r="AI24" s="612"/>
      <c r="AJ24" s="612"/>
      <c r="AK24" s="613"/>
      <c r="AL24" s="616">
        <v>99.7</v>
      </c>
      <c r="AM24" s="617"/>
      <c r="AN24" s="617"/>
      <c r="AO24" s="618"/>
      <c r="AP24" s="623" t="s">
        <v>255</v>
      </c>
      <c r="AQ24" s="624"/>
      <c r="AR24" s="624"/>
      <c r="AS24" s="624"/>
      <c r="AT24" s="624"/>
      <c r="AU24" s="624"/>
      <c r="AV24" s="624"/>
      <c r="AW24" s="624"/>
      <c r="AX24" s="624"/>
      <c r="AY24" s="624"/>
      <c r="AZ24" s="624"/>
      <c r="BA24" s="624"/>
      <c r="BB24" s="624"/>
      <c r="BC24" s="625"/>
      <c r="BD24" s="611">
        <v>26345271</v>
      </c>
      <c r="BE24" s="612"/>
      <c r="BF24" s="612"/>
      <c r="BG24" s="612"/>
      <c r="BH24" s="612"/>
      <c r="BI24" s="612"/>
      <c r="BJ24" s="612"/>
      <c r="BK24" s="613"/>
      <c r="BL24" s="614">
        <v>10.8</v>
      </c>
      <c r="BM24" s="614"/>
      <c r="BN24" s="614"/>
      <c r="BO24" s="614"/>
      <c r="BP24" s="615" t="s">
        <v>202</v>
      </c>
      <c r="BQ24" s="615"/>
      <c r="BR24" s="615"/>
      <c r="BS24" s="615"/>
      <c r="BT24" s="615"/>
      <c r="BU24" s="615"/>
      <c r="BV24" s="615"/>
      <c r="BW24" s="619"/>
      <c r="BY24" s="623" t="s">
        <v>256</v>
      </c>
      <c r="BZ24" s="624"/>
      <c r="CA24" s="624"/>
      <c r="CB24" s="624"/>
      <c r="CC24" s="624"/>
      <c r="CD24" s="624"/>
      <c r="CE24" s="624"/>
      <c r="CF24" s="624"/>
      <c r="CG24" s="624"/>
      <c r="CH24" s="624"/>
      <c r="CI24" s="624"/>
      <c r="CJ24" s="624"/>
      <c r="CK24" s="624"/>
      <c r="CL24" s="625"/>
      <c r="CM24" s="611">
        <v>859517</v>
      </c>
      <c r="CN24" s="612"/>
      <c r="CO24" s="612"/>
      <c r="CP24" s="612"/>
      <c r="CQ24" s="612"/>
      <c r="CR24" s="612"/>
      <c r="CS24" s="612"/>
      <c r="CT24" s="613"/>
      <c r="CU24" s="616">
        <v>0.1</v>
      </c>
      <c r="CV24" s="617"/>
      <c r="CW24" s="617"/>
      <c r="CX24" s="622"/>
      <c r="CY24" s="620" t="s">
        <v>119</v>
      </c>
      <c r="CZ24" s="612"/>
      <c r="DA24" s="612"/>
      <c r="DB24" s="612"/>
      <c r="DC24" s="612"/>
      <c r="DD24" s="612"/>
      <c r="DE24" s="612"/>
      <c r="DF24" s="612"/>
      <c r="DG24" s="612"/>
      <c r="DH24" s="612"/>
      <c r="DI24" s="612"/>
      <c r="DJ24" s="612"/>
      <c r="DK24" s="613"/>
      <c r="DL24" s="620">
        <v>859517</v>
      </c>
      <c r="DM24" s="612"/>
      <c r="DN24" s="612"/>
      <c r="DO24" s="612"/>
      <c r="DP24" s="612"/>
      <c r="DQ24" s="612"/>
      <c r="DR24" s="612"/>
      <c r="DS24" s="612"/>
      <c r="DT24" s="612"/>
      <c r="DU24" s="612"/>
      <c r="DV24" s="612"/>
      <c r="DW24" s="612"/>
      <c r="DX24" s="621"/>
    </row>
    <row r="25" spans="2:128" ht="11.25" customHeight="1" x14ac:dyDescent="0.2">
      <c r="B25" s="608" t="s">
        <v>257</v>
      </c>
      <c r="C25" s="609"/>
      <c r="D25" s="609"/>
      <c r="E25" s="609"/>
      <c r="F25" s="609"/>
      <c r="G25" s="609"/>
      <c r="H25" s="609"/>
      <c r="I25" s="609"/>
      <c r="J25" s="609"/>
      <c r="K25" s="609"/>
      <c r="L25" s="609"/>
      <c r="M25" s="609"/>
      <c r="N25" s="609"/>
      <c r="O25" s="609"/>
      <c r="P25" s="609"/>
      <c r="Q25" s="610"/>
      <c r="R25" s="611">
        <v>365109</v>
      </c>
      <c r="S25" s="612"/>
      <c r="T25" s="612"/>
      <c r="U25" s="612"/>
      <c r="V25" s="612"/>
      <c r="W25" s="612"/>
      <c r="X25" s="612"/>
      <c r="Y25" s="613"/>
      <c r="Z25" s="616">
        <v>0.1</v>
      </c>
      <c r="AA25" s="617"/>
      <c r="AB25" s="617"/>
      <c r="AC25" s="622"/>
      <c r="AD25" s="620">
        <v>365109</v>
      </c>
      <c r="AE25" s="612"/>
      <c r="AF25" s="612"/>
      <c r="AG25" s="612"/>
      <c r="AH25" s="612"/>
      <c r="AI25" s="612"/>
      <c r="AJ25" s="612"/>
      <c r="AK25" s="613"/>
      <c r="AL25" s="616">
        <v>0.1</v>
      </c>
      <c r="AM25" s="617"/>
      <c r="AN25" s="617"/>
      <c r="AO25" s="618"/>
      <c r="AP25" s="623" t="s">
        <v>258</v>
      </c>
      <c r="AQ25" s="624"/>
      <c r="AR25" s="624"/>
      <c r="AS25" s="624"/>
      <c r="AT25" s="624"/>
      <c r="AU25" s="624"/>
      <c r="AV25" s="624"/>
      <c r="AW25" s="624"/>
      <c r="AX25" s="624"/>
      <c r="AY25" s="624"/>
      <c r="AZ25" s="624"/>
      <c r="BA25" s="624"/>
      <c r="BB25" s="624"/>
      <c r="BC25" s="625"/>
      <c r="BD25" s="611">
        <v>10811</v>
      </c>
      <c r="BE25" s="612"/>
      <c r="BF25" s="612"/>
      <c r="BG25" s="612"/>
      <c r="BH25" s="612"/>
      <c r="BI25" s="612"/>
      <c r="BJ25" s="612"/>
      <c r="BK25" s="613"/>
      <c r="BL25" s="614">
        <v>0</v>
      </c>
      <c r="BM25" s="614"/>
      <c r="BN25" s="614"/>
      <c r="BO25" s="614"/>
      <c r="BP25" s="615" t="s">
        <v>202</v>
      </c>
      <c r="BQ25" s="615"/>
      <c r="BR25" s="615"/>
      <c r="BS25" s="615"/>
      <c r="BT25" s="615"/>
      <c r="BU25" s="615"/>
      <c r="BV25" s="615"/>
      <c r="BW25" s="619"/>
      <c r="BY25" s="623" t="s">
        <v>259</v>
      </c>
      <c r="BZ25" s="624"/>
      <c r="CA25" s="624"/>
      <c r="CB25" s="624"/>
      <c r="CC25" s="624"/>
      <c r="CD25" s="624"/>
      <c r="CE25" s="624"/>
      <c r="CF25" s="624"/>
      <c r="CG25" s="624"/>
      <c r="CH25" s="624"/>
      <c r="CI25" s="624"/>
      <c r="CJ25" s="624"/>
      <c r="CK25" s="624"/>
      <c r="CL25" s="625"/>
      <c r="CM25" s="611">
        <v>33925105</v>
      </c>
      <c r="CN25" s="612"/>
      <c r="CO25" s="612"/>
      <c r="CP25" s="612"/>
      <c r="CQ25" s="612"/>
      <c r="CR25" s="612"/>
      <c r="CS25" s="612"/>
      <c r="CT25" s="613"/>
      <c r="CU25" s="616">
        <v>4.9000000000000004</v>
      </c>
      <c r="CV25" s="617"/>
      <c r="CW25" s="617"/>
      <c r="CX25" s="622"/>
      <c r="CY25" s="620" t="s">
        <v>202</v>
      </c>
      <c r="CZ25" s="612"/>
      <c r="DA25" s="612"/>
      <c r="DB25" s="612"/>
      <c r="DC25" s="612"/>
      <c r="DD25" s="612"/>
      <c r="DE25" s="612"/>
      <c r="DF25" s="612"/>
      <c r="DG25" s="612"/>
      <c r="DH25" s="612"/>
      <c r="DI25" s="612"/>
      <c r="DJ25" s="612"/>
      <c r="DK25" s="613"/>
      <c r="DL25" s="620">
        <v>33925105</v>
      </c>
      <c r="DM25" s="612"/>
      <c r="DN25" s="612"/>
      <c r="DO25" s="612"/>
      <c r="DP25" s="612"/>
      <c r="DQ25" s="612"/>
      <c r="DR25" s="612"/>
      <c r="DS25" s="612"/>
      <c r="DT25" s="612"/>
      <c r="DU25" s="612"/>
      <c r="DV25" s="612"/>
      <c r="DW25" s="612"/>
      <c r="DX25" s="621"/>
    </row>
    <row r="26" spans="2:128" ht="11.25" customHeight="1" x14ac:dyDescent="0.2">
      <c r="B26" s="608" t="s">
        <v>260</v>
      </c>
      <c r="C26" s="609"/>
      <c r="D26" s="609"/>
      <c r="E26" s="609"/>
      <c r="F26" s="609"/>
      <c r="G26" s="609"/>
      <c r="H26" s="609"/>
      <c r="I26" s="609"/>
      <c r="J26" s="609"/>
      <c r="K26" s="609"/>
      <c r="L26" s="609"/>
      <c r="M26" s="609"/>
      <c r="N26" s="609"/>
      <c r="O26" s="609"/>
      <c r="P26" s="609"/>
      <c r="Q26" s="610"/>
      <c r="R26" s="611">
        <v>5084621</v>
      </c>
      <c r="S26" s="612"/>
      <c r="T26" s="612"/>
      <c r="U26" s="612"/>
      <c r="V26" s="612"/>
      <c r="W26" s="612"/>
      <c r="X26" s="612"/>
      <c r="Y26" s="613"/>
      <c r="Z26" s="616">
        <v>0.7</v>
      </c>
      <c r="AA26" s="617"/>
      <c r="AB26" s="617"/>
      <c r="AC26" s="622"/>
      <c r="AD26" s="620" t="s">
        <v>119</v>
      </c>
      <c r="AE26" s="612"/>
      <c r="AF26" s="612"/>
      <c r="AG26" s="612"/>
      <c r="AH26" s="612"/>
      <c r="AI26" s="612"/>
      <c r="AJ26" s="612"/>
      <c r="AK26" s="613"/>
      <c r="AL26" s="616" t="s">
        <v>202</v>
      </c>
      <c r="AM26" s="617"/>
      <c r="AN26" s="617"/>
      <c r="AO26" s="618"/>
      <c r="AP26" s="623" t="s">
        <v>261</v>
      </c>
      <c r="AQ26" s="624"/>
      <c r="AR26" s="624"/>
      <c r="AS26" s="624"/>
      <c r="AT26" s="624"/>
      <c r="AU26" s="624"/>
      <c r="AV26" s="624"/>
      <c r="AW26" s="624"/>
      <c r="AX26" s="624"/>
      <c r="AY26" s="624"/>
      <c r="AZ26" s="624"/>
      <c r="BA26" s="624"/>
      <c r="BB26" s="624"/>
      <c r="BC26" s="625"/>
      <c r="BD26" s="611" t="s">
        <v>202</v>
      </c>
      <c r="BE26" s="612"/>
      <c r="BF26" s="612"/>
      <c r="BG26" s="612"/>
      <c r="BH26" s="612"/>
      <c r="BI26" s="612"/>
      <c r="BJ26" s="612"/>
      <c r="BK26" s="613"/>
      <c r="BL26" s="614" t="s">
        <v>202</v>
      </c>
      <c r="BM26" s="614"/>
      <c r="BN26" s="614"/>
      <c r="BO26" s="614"/>
      <c r="BP26" s="615" t="s">
        <v>119</v>
      </c>
      <c r="BQ26" s="615"/>
      <c r="BR26" s="615"/>
      <c r="BS26" s="615"/>
      <c r="BT26" s="615"/>
      <c r="BU26" s="615"/>
      <c r="BV26" s="615"/>
      <c r="BW26" s="619"/>
      <c r="BY26" s="623" t="s">
        <v>262</v>
      </c>
      <c r="BZ26" s="624"/>
      <c r="CA26" s="624"/>
      <c r="CB26" s="624"/>
      <c r="CC26" s="624"/>
      <c r="CD26" s="624"/>
      <c r="CE26" s="624"/>
      <c r="CF26" s="624"/>
      <c r="CG26" s="624"/>
      <c r="CH26" s="624"/>
      <c r="CI26" s="624"/>
      <c r="CJ26" s="624"/>
      <c r="CK26" s="624"/>
      <c r="CL26" s="625"/>
      <c r="CM26" s="611">
        <v>448873</v>
      </c>
      <c r="CN26" s="612"/>
      <c r="CO26" s="612"/>
      <c r="CP26" s="612"/>
      <c r="CQ26" s="612"/>
      <c r="CR26" s="612"/>
      <c r="CS26" s="612"/>
      <c r="CT26" s="613"/>
      <c r="CU26" s="616">
        <v>0.1</v>
      </c>
      <c r="CV26" s="617"/>
      <c r="CW26" s="617"/>
      <c r="CX26" s="622"/>
      <c r="CY26" s="620" t="s">
        <v>202</v>
      </c>
      <c r="CZ26" s="612"/>
      <c r="DA26" s="612"/>
      <c r="DB26" s="612"/>
      <c r="DC26" s="612"/>
      <c r="DD26" s="612"/>
      <c r="DE26" s="612"/>
      <c r="DF26" s="612"/>
      <c r="DG26" s="612"/>
      <c r="DH26" s="612"/>
      <c r="DI26" s="612"/>
      <c r="DJ26" s="612"/>
      <c r="DK26" s="613"/>
      <c r="DL26" s="620">
        <v>448873</v>
      </c>
      <c r="DM26" s="612"/>
      <c r="DN26" s="612"/>
      <c r="DO26" s="612"/>
      <c r="DP26" s="612"/>
      <c r="DQ26" s="612"/>
      <c r="DR26" s="612"/>
      <c r="DS26" s="612"/>
      <c r="DT26" s="612"/>
      <c r="DU26" s="612"/>
      <c r="DV26" s="612"/>
      <c r="DW26" s="612"/>
      <c r="DX26" s="621"/>
    </row>
    <row r="27" spans="2:128" ht="11.25" customHeight="1" x14ac:dyDescent="0.2">
      <c r="B27" s="608" t="s">
        <v>263</v>
      </c>
      <c r="C27" s="609"/>
      <c r="D27" s="609"/>
      <c r="E27" s="609"/>
      <c r="F27" s="609"/>
      <c r="G27" s="609"/>
      <c r="H27" s="609"/>
      <c r="I27" s="609"/>
      <c r="J27" s="609"/>
      <c r="K27" s="609"/>
      <c r="L27" s="609"/>
      <c r="M27" s="609"/>
      <c r="N27" s="609"/>
      <c r="O27" s="609"/>
      <c r="P27" s="609"/>
      <c r="Q27" s="610"/>
      <c r="R27" s="611">
        <v>7314545</v>
      </c>
      <c r="S27" s="612"/>
      <c r="T27" s="612"/>
      <c r="U27" s="612"/>
      <c r="V27" s="612"/>
      <c r="W27" s="612"/>
      <c r="X27" s="612"/>
      <c r="Y27" s="613"/>
      <c r="Z27" s="616">
        <v>1</v>
      </c>
      <c r="AA27" s="617"/>
      <c r="AB27" s="617"/>
      <c r="AC27" s="622"/>
      <c r="AD27" s="620">
        <v>372200</v>
      </c>
      <c r="AE27" s="612"/>
      <c r="AF27" s="612"/>
      <c r="AG27" s="612"/>
      <c r="AH27" s="612"/>
      <c r="AI27" s="612"/>
      <c r="AJ27" s="612"/>
      <c r="AK27" s="613"/>
      <c r="AL27" s="616">
        <v>0.1</v>
      </c>
      <c r="AM27" s="617"/>
      <c r="AN27" s="617"/>
      <c r="AO27" s="618"/>
      <c r="AP27" s="623" t="s">
        <v>264</v>
      </c>
      <c r="AQ27" s="624"/>
      <c r="AR27" s="624"/>
      <c r="AS27" s="624"/>
      <c r="AT27" s="624"/>
      <c r="AU27" s="624"/>
      <c r="AV27" s="624"/>
      <c r="AW27" s="624"/>
      <c r="AX27" s="624"/>
      <c r="AY27" s="624"/>
      <c r="AZ27" s="624"/>
      <c r="BA27" s="624"/>
      <c r="BB27" s="624"/>
      <c r="BC27" s="625"/>
      <c r="BD27" s="611" t="s">
        <v>119</v>
      </c>
      <c r="BE27" s="612"/>
      <c r="BF27" s="612"/>
      <c r="BG27" s="612"/>
      <c r="BH27" s="612"/>
      <c r="BI27" s="612"/>
      <c r="BJ27" s="612"/>
      <c r="BK27" s="613"/>
      <c r="BL27" s="614" t="s">
        <v>119</v>
      </c>
      <c r="BM27" s="614"/>
      <c r="BN27" s="614"/>
      <c r="BO27" s="614"/>
      <c r="BP27" s="615" t="s">
        <v>119</v>
      </c>
      <c r="BQ27" s="615"/>
      <c r="BR27" s="615"/>
      <c r="BS27" s="615"/>
      <c r="BT27" s="615"/>
      <c r="BU27" s="615"/>
      <c r="BV27" s="615"/>
      <c r="BW27" s="619"/>
      <c r="BY27" s="623" t="s">
        <v>265</v>
      </c>
      <c r="BZ27" s="624"/>
      <c r="CA27" s="624"/>
      <c r="CB27" s="624"/>
      <c r="CC27" s="624"/>
      <c r="CD27" s="624"/>
      <c r="CE27" s="624"/>
      <c r="CF27" s="624"/>
      <c r="CG27" s="624"/>
      <c r="CH27" s="624"/>
      <c r="CI27" s="624"/>
      <c r="CJ27" s="624"/>
      <c r="CK27" s="624"/>
      <c r="CL27" s="625"/>
      <c r="CM27" s="611" t="s">
        <v>119</v>
      </c>
      <c r="CN27" s="612"/>
      <c r="CO27" s="612"/>
      <c r="CP27" s="612"/>
      <c r="CQ27" s="612"/>
      <c r="CR27" s="612"/>
      <c r="CS27" s="612"/>
      <c r="CT27" s="613"/>
      <c r="CU27" s="616" t="s">
        <v>119</v>
      </c>
      <c r="CV27" s="617"/>
      <c r="CW27" s="617"/>
      <c r="CX27" s="622"/>
      <c r="CY27" s="620" t="s">
        <v>202</v>
      </c>
      <c r="CZ27" s="612"/>
      <c r="DA27" s="612"/>
      <c r="DB27" s="612"/>
      <c r="DC27" s="612"/>
      <c r="DD27" s="612"/>
      <c r="DE27" s="612"/>
      <c r="DF27" s="612"/>
      <c r="DG27" s="612"/>
      <c r="DH27" s="612"/>
      <c r="DI27" s="612"/>
      <c r="DJ27" s="612"/>
      <c r="DK27" s="613"/>
      <c r="DL27" s="620" t="s">
        <v>119</v>
      </c>
      <c r="DM27" s="612"/>
      <c r="DN27" s="612"/>
      <c r="DO27" s="612"/>
      <c r="DP27" s="612"/>
      <c r="DQ27" s="612"/>
      <c r="DR27" s="612"/>
      <c r="DS27" s="612"/>
      <c r="DT27" s="612"/>
      <c r="DU27" s="612"/>
      <c r="DV27" s="612"/>
      <c r="DW27" s="612"/>
      <c r="DX27" s="621"/>
    </row>
    <row r="28" spans="2:128" ht="11.25" customHeight="1" x14ac:dyDescent="0.2">
      <c r="B28" s="608" t="s">
        <v>266</v>
      </c>
      <c r="C28" s="609"/>
      <c r="D28" s="609"/>
      <c r="E28" s="609"/>
      <c r="F28" s="609"/>
      <c r="G28" s="609"/>
      <c r="H28" s="609"/>
      <c r="I28" s="609"/>
      <c r="J28" s="609"/>
      <c r="K28" s="609"/>
      <c r="L28" s="609"/>
      <c r="M28" s="609"/>
      <c r="N28" s="609"/>
      <c r="O28" s="609"/>
      <c r="P28" s="609"/>
      <c r="Q28" s="610"/>
      <c r="R28" s="611">
        <v>3048672</v>
      </c>
      <c r="S28" s="612"/>
      <c r="T28" s="612"/>
      <c r="U28" s="612"/>
      <c r="V28" s="612"/>
      <c r="W28" s="612"/>
      <c r="X28" s="612"/>
      <c r="Y28" s="613"/>
      <c r="Z28" s="616">
        <v>0.4</v>
      </c>
      <c r="AA28" s="617"/>
      <c r="AB28" s="617"/>
      <c r="AC28" s="622"/>
      <c r="AD28" s="620">
        <v>15230</v>
      </c>
      <c r="AE28" s="612"/>
      <c r="AF28" s="612"/>
      <c r="AG28" s="612"/>
      <c r="AH28" s="612"/>
      <c r="AI28" s="612"/>
      <c r="AJ28" s="612"/>
      <c r="AK28" s="613"/>
      <c r="AL28" s="616">
        <v>0</v>
      </c>
      <c r="AM28" s="617"/>
      <c r="AN28" s="617"/>
      <c r="AO28" s="618"/>
      <c r="AP28" s="623" t="s">
        <v>267</v>
      </c>
      <c r="AQ28" s="624"/>
      <c r="AR28" s="624"/>
      <c r="AS28" s="624"/>
      <c r="AT28" s="624"/>
      <c r="AU28" s="624"/>
      <c r="AV28" s="624"/>
      <c r="AW28" s="624"/>
      <c r="AX28" s="624"/>
      <c r="AY28" s="624"/>
      <c r="AZ28" s="624"/>
      <c r="BA28" s="624"/>
      <c r="BB28" s="624"/>
      <c r="BC28" s="625"/>
      <c r="BD28" s="611">
        <v>636126</v>
      </c>
      <c r="BE28" s="612"/>
      <c r="BF28" s="612"/>
      <c r="BG28" s="612"/>
      <c r="BH28" s="612"/>
      <c r="BI28" s="612"/>
      <c r="BJ28" s="612"/>
      <c r="BK28" s="613"/>
      <c r="BL28" s="614">
        <v>0.3</v>
      </c>
      <c r="BM28" s="614"/>
      <c r="BN28" s="614"/>
      <c r="BO28" s="614"/>
      <c r="BP28" s="615" t="s">
        <v>119</v>
      </c>
      <c r="BQ28" s="615"/>
      <c r="BR28" s="615"/>
      <c r="BS28" s="615"/>
      <c r="BT28" s="615"/>
      <c r="BU28" s="615"/>
      <c r="BV28" s="615"/>
      <c r="BW28" s="619"/>
      <c r="BY28" s="623" t="s">
        <v>268</v>
      </c>
      <c r="BZ28" s="624"/>
      <c r="CA28" s="624"/>
      <c r="CB28" s="624"/>
      <c r="CC28" s="624"/>
      <c r="CD28" s="624"/>
      <c r="CE28" s="624"/>
      <c r="CF28" s="624"/>
      <c r="CG28" s="624"/>
      <c r="CH28" s="624"/>
      <c r="CI28" s="624"/>
      <c r="CJ28" s="624"/>
      <c r="CK28" s="624"/>
      <c r="CL28" s="625"/>
      <c r="CM28" s="611">
        <v>1175444</v>
      </c>
      <c r="CN28" s="612"/>
      <c r="CO28" s="612"/>
      <c r="CP28" s="612"/>
      <c r="CQ28" s="612"/>
      <c r="CR28" s="612"/>
      <c r="CS28" s="612"/>
      <c r="CT28" s="613"/>
      <c r="CU28" s="616">
        <v>0.2</v>
      </c>
      <c r="CV28" s="617"/>
      <c r="CW28" s="617"/>
      <c r="CX28" s="622"/>
      <c r="CY28" s="620" t="s">
        <v>202</v>
      </c>
      <c r="CZ28" s="612"/>
      <c r="DA28" s="612"/>
      <c r="DB28" s="612"/>
      <c r="DC28" s="612"/>
      <c r="DD28" s="612"/>
      <c r="DE28" s="612"/>
      <c r="DF28" s="612"/>
      <c r="DG28" s="612"/>
      <c r="DH28" s="612"/>
      <c r="DI28" s="612"/>
      <c r="DJ28" s="612"/>
      <c r="DK28" s="613"/>
      <c r="DL28" s="620">
        <v>1175444</v>
      </c>
      <c r="DM28" s="612"/>
      <c r="DN28" s="612"/>
      <c r="DO28" s="612"/>
      <c r="DP28" s="612"/>
      <c r="DQ28" s="612"/>
      <c r="DR28" s="612"/>
      <c r="DS28" s="612"/>
      <c r="DT28" s="612"/>
      <c r="DU28" s="612"/>
      <c r="DV28" s="612"/>
      <c r="DW28" s="612"/>
      <c r="DX28" s="621"/>
    </row>
    <row r="29" spans="2:128" ht="11.25" customHeight="1" x14ac:dyDescent="0.2">
      <c r="B29" s="608" t="s">
        <v>269</v>
      </c>
      <c r="C29" s="609"/>
      <c r="D29" s="609"/>
      <c r="E29" s="609"/>
      <c r="F29" s="609"/>
      <c r="G29" s="609"/>
      <c r="H29" s="609"/>
      <c r="I29" s="609"/>
      <c r="J29" s="609"/>
      <c r="K29" s="609"/>
      <c r="L29" s="609"/>
      <c r="M29" s="609"/>
      <c r="N29" s="609"/>
      <c r="O29" s="609"/>
      <c r="P29" s="609"/>
      <c r="Q29" s="610"/>
      <c r="R29" s="611">
        <v>85499096</v>
      </c>
      <c r="S29" s="612"/>
      <c r="T29" s="612"/>
      <c r="U29" s="612"/>
      <c r="V29" s="612"/>
      <c r="W29" s="612"/>
      <c r="X29" s="612"/>
      <c r="Y29" s="613"/>
      <c r="Z29" s="616">
        <v>12.1</v>
      </c>
      <c r="AA29" s="617"/>
      <c r="AB29" s="617"/>
      <c r="AC29" s="622"/>
      <c r="AD29" s="620" t="s">
        <v>119</v>
      </c>
      <c r="AE29" s="612"/>
      <c r="AF29" s="612"/>
      <c r="AG29" s="612"/>
      <c r="AH29" s="612"/>
      <c r="AI29" s="612"/>
      <c r="AJ29" s="612"/>
      <c r="AK29" s="613"/>
      <c r="AL29" s="616" t="s">
        <v>119</v>
      </c>
      <c r="AM29" s="617"/>
      <c r="AN29" s="617"/>
      <c r="AO29" s="618"/>
      <c r="AP29" s="623" t="s">
        <v>270</v>
      </c>
      <c r="AQ29" s="624"/>
      <c r="AR29" s="624"/>
      <c r="AS29" s="624"/>
      <c r="AT29" s="624"/>
      <c r="AU29" s="624"/>
      <c r="AV29" s="624"/>
      <c r="AW29" s="624"/>
      <c r="AX29" s="624"/>
      <c r="AY29" s="624"/>
      <c r="AZ29" s="624"/>
      <c r="BA29" s="624"/>
      <c r="BB29" s="624"/>
      <c r="BC29" s="625"/>
      <c r="BD29" s="611">
        <v>17800</v>
      </c>
      <c r="BE29" s="612"/>
      <c r="BF29" s="612"/>
      <c r="BG29" s="612"/>
      <c r="BH29" s="612"/>
      <c r="BI29" s="612"/>
      <c r="BJ29" s="612"/>
      <c r="BK29" s="613"/>
      <c r="BL29" s="614">
        <v>0</v>
      </c>
      <c r="BM29" s="614"/>
      <c r="BN29" s="614"/>
      <c r="BO29" s="614"/>
      <c r="BP29" s="615" t="s">
        <v>119</v>
      </c>
      <c r="BQ29" s="615"/>
      <c r="BR29" s="615"/>
      <c r="BS29" s="615"/>
      <c r="BT29" s="615"/>
      <c r="BU29" s="615"/>
      <c r="BV29" s="615"/>
      <c r="BW29" s="619"/>
      <c r="BY29" s="623" t="s">
        <v>271</v>
      </c>
      <c r="BZ29" s="626"/>
      <c r="CA29" s="626"/>
      <c r="CB29" s="626"/>
      <c r="CC29" s="626"/>
      <c r="CD29" s="626"/>
      <c r="CE29" s="626"/>
      <c r="CF29" s="626"/>
      <c r="CG29" s="626"/>
      <c r="CH29" s="626"/>
      <c r="CI29" s="626"/>
      <c r="CJ29" s="626"/>
      <c r="CK29" s="626"/>
      <c r="CL29" s="625"/>
      <c r="CM29" s="611">
        <v>5815767</v>
      </c>
      <c r="CN29" s="612"/>
      <c r="CO29" s="612"/>
      <c r="CP29" s="612"/>
      <c r="CQ29" s="612"/>
      <c r="CR29" s="612"/>
      <c r="CS29" s="612"/>
      <c r="CT29" s="613"/>
      <c r="CU29" s="616">
        <v>0.8</v>
      </c>
      <c r="CV29" s="617"/>
      <c r="CW29" s="617"/>
      <c r="CX29" s="622"/>
      <c r="CY29" s="620" t="s">
        <v>119</v>
      </c>
      <c r="CZ29" s="612"/>
      <c r="DA29" s="612"/>
      <c r="DB29" s="612"/>
      <c r="DC29" s="612"/>
      <c r="DD29" s="612"/>
      <c r="DE29" s="612"/>
      <c r="DF29" s="612"/>
      <c r="DG29" s="612"/>
      <c r="DH29" s="612"/>
      <c r="DI29" s="612"/>
      <c r="DJ29" s="612"/>
      <c r="DK29" s="613"/>
      <c r="DL29" s="620">
        <v>5815767</v>
      </c>
      <c r="DM29" s="612"/>
      <c r="DN29" s="612"/>
      <c r="DO29" s="612"/>
      <c r="DP29" s="612"/>
      <c r="DQ29" s="612"/>
      <c r="DR29" s="612"/>
      <c r="DS29" s="612"/>
      <c r="DT29" s="612"/>
      <c r="DU29" s="612"/>
      <c r="DV29" s="612"/>
      <c r="DW29" s="612"/>
      <c r="DX29" s="621"/>
    </row>
    <row r="30" spans="2:128" ht="11.25" customHeight="1" x14ac:dyDescent="0.2">
      <c r="B30" s="608" t="s">
        <v>272</v>
      </c>
      <c r="C30" s="609"/>
      <c r="D30" s="609"/>
      <c r="E30" s="609"/>
      <c r="F30" s="609"/>
      <c r="G30" s="609"/>
      <c r="H30" s="609"/>
      <c r="I30" s="609"/>
      <c r="J30" s="609"/>
      <c r="K30" s="609"/>
      <c r="L30" s="609"/>
      <c r="M30" s="609"/>
      <c r="N30" s="609"/>
      <c r="O30" s="609"/>
      <c r="P30" s="609"/>
      <c r="Q30" s="610"/>
      <c r="R30" s="611" t="s">
        <v>119</v>
      </c>
      <c r="S30" s="612"/>
      <c r="T30" s="612"/>
      <c r="U30" s="612"/>
      <c r="V30" s="612"/>
      <c r="W30" s="612"/>
      <c r="X30" s="612"/>
      <c r="Y30" s="613"/>
      <c r="Z30" s="616" t="s">
        <v>202</v>
      </c>
      <c r="AA30" s="617"/>
      <c r="AB30" s="617"/>
      <c r="AC30" s="622"/>
      <c r="AD30" s="620" t="s">
        <v>119</v>
      </c>
      <c r="AE30" s="612"/>
      <c r="AF30" s="612"/>
      <c r="AG30" s="612"/>
      <c r="AH30" s="612"/>
      <c r="AI30" s="612"/>
      <c r="AJ30" s="612"/>
      <c r="AK30" s="613"/>
      <c r="AL30" s="616" t="s">
        <v>119</v>
      </c>
      <c r="AM30" s="617"/>
      <c r="AN30" s="617"/>
      <c r="AO30" s="618"/>
      <c r="AP30" s="623" t="s">
        <v>273</v>
      </c>
      <c r="AQ30" s="624"/>
      <c r="AR30" s="624"/>
      <c r="AS30" s="624"/>
      <c r="AT30" s="624"/>
      <c r="AU30" s="624"/>
      <c r="AV30" s="624"/>
      <c r="AW30" s="624"/>
      <c r="AX30" s="624"/>
      <c r="AY30" s="624"/>
      <c r="AZ30" s="624"/>
      <c r="BA30" s="624"/>
      <c r="BB30" s="624"/>
      <c r="BC30" s="625"/>
      <c r="BD30" s="611">
        <v>17800</v>
      </c>
      <c r="BE30" s="612"/>
      <c r="BF30" s="612"/>
      <c r="BG30" s="612"/>
      <c r="BH30" s="612"/>
      <c r="BI30" s="612"/>
      <c r="BJ30" s="612"/>
      <c r="BK30" s="613"/>
      <c r="BL30" s="614">
        <v>0</v>
      </c>
      <c r="BM30" s="614"/>
      <c r="BN30" s="614"/>
      <c r="BO30" s="614"/>
      <c r="BP30" s="615" t="s">
        <v>202</v>
      </c>
      <c r="BQ30" s="615"/>
      <c r="BR30" s="615"/>
      <c r="BS30" s="615"/>
      <c r="BT30" s="615"/>
      <c r="BU30" s="615"/>
      <c r="BV30" s="615"/>
      <c r="BW30" s="619"/>
      <c r="BY30" s="623" t="s">
        <v>274</v>
      </c>
      <c r="BZ30" s="626"/>
      <c r="CA30" s="626"/>
      <c r="CB30" s="626"/>
      <c r="CC30" s="626"/>
      <c r="CD30" s="626"/>
      <c r="CE30" s="626"/>
      <c r="CF30" s="626"/>
      <c r="CG30" s="626"/>
      <c r="CH30" s="626"/>
      <c r="CI30" s="626"/>
      <c r="CJ30" s="626"/>
      <c r="CK30" s="626"/>
      <c r="CL30" s="625"/>
      <c r="CM30" s="611">
        <v>354013</v>
      </c>
      <c r="CN30" s="612"/>
      <c r="CO30" s="612"/>
      <c r="CP30" s="612"/>
      <c r="CQ30" s="612"/>
      <c r="CR30" s="612"/>
      <c r="CS30" s="612"/>
      <c r="CT30" s="613"/>
      <c r="CU30" s="616">
        <v>0.1</v>
      </c>
      <c r="CV30" s="617"/>
      <c r="CW30" s="617"/>
      <c r="CX30" s="622"/>
      <c r="CY30" s="620" t="s">
        <v>202</v>
      </c>
      <c r="CZ30" s="612"/>
      <c r="DA30" s="612"/>
      <c r="DB30" s="612"/>
      <c r="DC30" s="612"/>
      <c r="DD30" s="612"/>
      <c r="DE30" s="612"/>
      <c r="DF30" s="612"/>
      <c r="DG30" s="612"/>
      <c r="DH30" s="612"/>
      <c r="DI30" s="612"/>
      <c r="DJ30" s="612"/>
      <c r="DK30" s="613"/>
      <c r="DL30" s="620">
        <v>354013</v>
      </c>
      <c r="DM30" s="612"/>
      <c r="DN30" s="612"/>
      <c r="DO30" s="612"/>
      <c r="DP30" s="612"/>
      <c r="DQ30" s="612"/>
      <c r="DR30" s="612"/>
      <c r="DS30" s="612"/>
      <c r="DT30" s="612"/>
      <c r="DU30" s="612"/>
      <c r="DV30" s="612"/>
      <c r="DW30" s="612"/>
      <c r="DX30" s="621"/>
    </row>
    <row r="31" spans="2:128" ht="11.25" customHeight="1" x14ac:dyDescent="0.2">
      <c r="B31" s="608" t="s">
        <v>275</v>
      </c>
      <c r="C31" s="609"/>
      <c r="D31" s="609"/>
      <c r="E31" s="609"/>
      <c r="F31" s="609"/>
      <c r="G31" s="609"/>
      <c r="H31" s="609"/>
      <c r="I31" s="609"/>
      <c r="J31" s="609"/>
      <c r="K31" s="609"/>
      <c r="L31" s="609"/>
      <c r="M31" s="609"/>
      <c r="N31" s="609"/>
      <c r="O31" s="609"/>
      <c r="P31" s="609"/>
      <c r="Q31" s="610"/>
      <c r="R31" s="611">
        <v>1558702</v>
      </c>
      <c r="S31" s="612"/>
      <c r="T31" s="612"/>
      <c r="U31" s="612"/>
      <c r="V31" s="612"/>
      <c r="W31" s="612"/>
      <c r="X31" s="612"/>
      <c r="Y31" s="613"/>
      <c r="Z31" s="616">
        <v>0.2</v>
      </c>
      <c r="AA31" s="617"/>
      <c r="AB31" s="617"/>
      <c r="AC31" s="622"/>
      <c r="AD31" s="620">
        <v>68632</v>
      </c>
      <c r="AE31" s="612"/>
      <c r="AF31" s="612"/>
      <c r="AG31" s="612"/>
      <c r="AH31" s="612"/>
      <c r="AI31" s="612"/>
      <c r="AJ31" s="612"/>
      <c r="AK31" s="613"/>
      <c r="AL31" s="616">
        <v>0</v>
      </c>
      <c r="AM31" s="617"/>
      <c r="AN31" s="617"/>
      <c r="AO31" s="618"/>
      <c r="AP31" s="623" t="s">
        <v>276</v>
      </c>
      <c r="AQ31" s="624"/>
      <c r="AR31" s="624"/>
      <c r="AS31" s="624"/>
      <c r="AT31" s="624"/>
      <c r="AU31" s="624"/>
      <c r="AV31" s="624"/>
      <c r="AW31" s="624"/>
      <c r="AX31" s="624"/>
      <c r="AY31" s="624"/>
      <c r="AZ31" s="624"/>
      <c r="BA31" s="624"/>
      <c r="BB31" s="624"/>
      <c r="BC31" s="625"/>
      <c r="BD31" s="611">
        <v>618326</v>
      </c>
      <c r="BE31" s="612"/>
      <c r="BF31" s="612"/>
      <c r="BG31" s="612"/>
      <c r="BH31" s="612"/>
      <c r="BI31" s="612"/>
      <c r="BJ31" s="612"/>
      <c r="BK31" s="613"/>
      <c r="BL31" s="614">
        <v>0.3</v>
      </c>
      <c r="BM31" s="614"/>
      <c r="BN31" s="614"/>
      <c r="BO31" s="614"/>
      <c r="BP31" s="615" t="s">
        <v>119</v>
      </c>
      <c r="BQ31" s="615"/>
      <c r="BR31" s="615"/>
      <c r="BS31" s="615"/>
      <c r="BT31" s="615"/>
      <c r="BU31" s="615"/>
      <c r="BV31" s="615"/>
      <c r="BW31" s="619"/>
      <c r="BY31" s="608" t="s">
        <v>277</v>
      </c>
      <c r="BZ31" s="609"/>
      <c r="CA31" s="609"/>
      <c r="CB31" s="609"/>
      <c r="CC31" s="609"/>
      <c r="CD31" s="609"/>
      <c r="CE31" s="609"/>
      <c r="CF31" s="609"/>
      <c r="CG31" s="609"/>
      <c r="CH31" s="609"/>
      <c r="CI31" s="609"/>
      <c r="CJ31" s="609"/>
      <c r="CK31" s="609"/>
      <c r="CL31" s="610"/>
      <c r="CM31" s="611" t="s">
        <v>119</v>
      </c>
      <c r="CN31" s="612"/>
      <c r="CO31" s="612"/>
      <c r="CP31" s="612"/>
      <c r="CQ31" s="612"/>
      <c r="CR31" s="612"/>
      <c r="CS31" s="612"/>
      <c r="CT31" s="613"/>
      <c r="CU31" s="616" t="s">
        <v>119</v>
      </c>
      <c r="CV31" s="617"/>
      <c r="CW31" s="617"/>
      <c r="CX31" s="622"/>
      <c r="CY31" s="620" t="s">
        <v>119</v>
      </c>
      <c r="CZ31" s="612"/>
      <c r="DA31" s="612"/>
      <c r="DB31" s="612"/>
      <c r="DC31" s="612"/>
      <c r="DD31" s="612"/>
      <c r="DE31" s="612"/>
      <c r="DF31" s="612"/>
      <c r="DG31" s="612"/>
      <c r="DH31" s="612"/>
      <c r="DI31" s="612"/>
      <c r="DJ31" s="612"/>
      <c r="DK31" s="613"/>
      <c r="DL31" s="620" t="s">
        <v>202</v>
      </c>
      <c r="DM31" s="612"/>
      <c r="DN31" s="612"/>
      <c r="DO31" s="612"/>
      <c r="DP31" s="612"/>
      <c r="DQ31" s="612"/>
      <c r="DR31" s="612"/>
      <c r="DS31" s="612"/>
      <c r="DT31" s="612"/>
      <c r="DU31" s="612"/>
      <c r="DV31" s="612"/>
      <c r="DW31" s="612"/>
      <c r="DX31" s="621"/>
    </row>
    <row r="32" spans="2:128" ht="11.25" customHeight="1" x14ac:dyDescent="0.2">
      <c r="B32" s="608" t="s">
        <v>278</v>
      </c>
      <c r="C32" s="609"/>
      <c r="D32" s="609"/>
      <c r="E32" s="609"/>
      <c r="F32" s="609"/>
      <c r="G32" s="609"/>
      <c r="H32" s="609"/>
      <c r="I32" s="609"/>
      <c r="J32" s="609"/>
      <c r="K32" s="609"/>
      <c r="L32" s="609"/>
      <c r="M32" s="609"/>
      <c r="N32" s="609"/>
      <c r="O32" s="609"/>
      <c r="P32" s="609"/>
      <c r="Q32" s="610"/>
      <c r="R32" s="611">
        <v>182418</v>
      </c>
      <c r="S32" s="612"/>
      <c r="T32" s="612"/>
      <c r="U32" s="612"/>
      <c r="V32" s="612"/>
      <c r="W32" s="612"/>
      <c r="X32" s="612"/>
      <c r="Y32" s="613"/>
      <c r="Z32" s="616">
        <v>0</v>
      </c>
      <c r="AA32" s="617"/>
      <c r="AB32" s="617"/>
      <c r="AC32" s="622"/>
      <c r="AD32" s="620" t="s">
        <v>119</v>
      </c>
      <c r="AE32" s="612"/>
      <c r="AF32" s="612"/>
      <c r="AG32" s="612"/>
      <c r="AH32" s="612"/>
      <c r="AI32" s="612"/>
      <c r="AJ32" s="612"/>
      <c r="AK32" s="613"/>
      <c r="AL32" s="616" t="s">
        <v>119</v>
      </c>
      <c r="AM32" s="617"/>
      <c r="AN32" s="617"/>
      <c r="AO32" s="618"/>
      <c r="AP32" s="623" t="s">
        <v>279</v>
      </c>
      <c r="AQ32" s="624"/>
      <c r="AR32" s="624"/>
      <c r="AS32" s="624"/>
      <c r="AT32" s="624"/>
      <c r="AU32" s="624"/>
      <c r="AV32" s="624"/>
      <c r="AW32" s="624"/>
      <c r="AX32" s="624"/>
      <c r="AY32" s="624"/>
      <c r="AZ32" s="624"/>
      <c r="BA32" s="624"/>
      <c r="BB32" s="624"/>
      <c r="BC32" s="625"/>
      <c r="BD32" s="611" t="s">
        <v>119</v>
      </c>
      <c r="BE32" s="612"/>
      <c r="BF32" s="612"/>
      <c r="BG32" s="612"/>
      <c r="BH32" s="612"/>
      <c r="BI32" s="612"/>
      <c r="BJ32" s="612"/>
      <c r="BK32" s="613"/>
      <c r="BL32" s="614" t="s">
        <v>202</v>
      </c>
      <c r="BM32" s="614"/>
      <c r="BN32" s="614"/>
      <c r="BO32" s="614"/>
      <c r="BP32" s="615" t="s">
        <v>119</v>
      </c>
      <c r="BQ32" s="615"/>
      <c r="BR32" s="615"/>
      <c r="BS32" s="615"/>
      <c r="BT32" s="615"/>
      <c r="BU32" s="615"/>
      <c r="BV32" s="615"/>
      <c r="BW32" s="619"/>
      <c r="BY32" s="627" t="s">
        <v>280</v>
      </c>
      <c r="BZ32" s="628"/>
      <c r="CA32" s="628"/>
      <c r="CB32" s="628"/>
      <c r="CC32" s="628"/>
      <c r="CD32" s="628"/>
      <c r="CE32" s="628"/>
      <c r="CF32" s="628"/>
      <c r="CG32" s="628"/>
      <c r="CH32" s="628"/>
      <c r="CI32" s="628"/>
      <c r="CJ32" s="628"/>
      <c r="CK32" s="628"/>
      <c r="CL32" s="629"/>
      <c r="CM32" s="611">
        <v>698349477</v>
      </c>
      <c r="CN32" s="612"/>
      <c r="CO32" s="612"/>
      <c r="CP32" s="612"/>
      <c r="CQ32" s="612"/>
      <c r="CR32" s="612"/>
      <c r="CS32" s="612"/>
      <c r="CT32" s="613"/>
      <c r="CU32" s="633">
        <v>100</v>
      </c>
      <c r="CV32" s="634"/>
      <c r="CW32" s="634"/>
      <c r="CX32" s="635"/>
      <c r="CY32" s="620">
        <v>100687565</v>
      </c>
      <c r="CZ32" s="612"/>
      <c r="DA32" s="612"/>
      <c r="DB32" s="612"/>
      <c r="DC32" s="612"/>
      <c r="DD32" s="612"/>
      <c r="DE32" s="612"/>
      <c r="DF32" s="612"/>
      <c r="DG32" s="612"/>
      <c r="DH32" s="612"/>
      <c r="DI32" s="612"/>
      <c r="DJ32" s="612"/>
      <c r="DK32" s="613"/>
      <c r="DL32" s="620">
        <v>483180499</v>
      </c>
      <c r="DM32" s="612"/>
      <c r="DN32" s="612"/>
      <c r="DO32" s="612"/>
      <c r="DP32" s="612"/>
      <c r="DQ32" s="612"/>
      <c r="DR32" s="612"/>
      <c r="DS32" s="612"/>
      <c r="DT32" s="612"/>
      <c r="DU32" s="612"/>
      <c r="DV32" s="612"/>
      <c r="DW32" s="612"/>
      <c r="DX32" s="621"/>
    </row>
    <row r="33" spans="2:128" ht="11.25" customHeight="1" x14ac:dyDescent="0.2">
      <c r="B33" s="608" t="s">
        <v>281</v>
      </c>
      <c r="C33" s="609"/>
      <c r="D33" s="609"/>
      <c r="E33" s="609"/>
      <c r="F33" s="609"/>
      <c r="G33" s="609"/>
      <c r="H33" s="609"/>
      <c r="I33" s="609"/>
      <c r="J33" s="609"/>
      <c r="K33" s="609"/>
      <c r="L33" s="609"/>
      <c r="M33" s="609"/>
      <c r="N33" s="609"/>
      <c r="O33" s="609"/>
      <c r="P33" s="609"/>
      <c r="Q33" s="610"/>
      <c r="R33" s="611">
        <v>12779196</v>
      </c>
      <c r="S33" s="612"/>
      <c r="T33" s="612"/>
      <c r="U33" s="612"/>
      <c r="V33" s="612"/>
      <c r="W33" s="612"/>
      <c r="X33" s="612"/>
      <c r="Y33" s="613"/>
      <c r="Z33" s="616">
        <v>1.8</v>
      </c>
      <c r="AA33" s="617"/>
      <c r="AB33" s="617"/>
      <c r="AC33" s="622"/>
      <c r="AD33" s="620" t="s">
        <v>119</v>
      </c>
      <c r="AE33" s="612"/>
      <c r="AF33" s="612"/>
      <c r="AG33" s="612"/>
      <c r="AH33" s="612"/>
      <c r="AI33" s="612"/>
      <c r="AJ33" s="612"/>
      <c r="AK33" s="613"/>
      <c r="AL33" s="616" t="s">
        <v>119</v>
      </c>
      <c r="AM33" s="617"/>
      <c r="AN33" s="617"/>
      <c r="AO33" s="618"/>
      <c r="AP33" s="608" t="s">
        <v>154</v>
      </c>
      <c r="AQ33" s="609"/>
      <c r="AR33" s="609"/>
      <c r="AS33" s="609"/>
      <c r="AT33" s="609"/>
      <c r="AU33" s="609"/>
      <c r="AV33" s="609"/>
      <c r="AW33" s="609"/>
      <c r="AX33" s="609"/>
      <c r="AY33" s="609"/>
      <c r="AZ33" s="609"/>
      <c r="BA33" s="609"/>
      <c r="BB33" s="609"/>
      <c r="BC33" s="610"/>
      <c r="BD33" s="611">
        <v>242922476</v>
      </c>
      <c r="BE33" s="612"/>
      <c r="BF33" s="612"/>
      <c r="BG33" s="612"/>
      <c r="BH33" s="612"/>
      <c r="BI33" s="612"/>
      <c r="BJ33" s="612"/>
      <c r="BK33" s="613"/>
      <c r="BL33" s="614">
        <v>100</v>
      </c>
      <c r="BM33" s="614"/>
      <c r="BN33" s="614"/>
      <c r="BO33" s="614"/>
      <c r="BP33" s="615">
        <v>1774153</v>
      </c>
      <c r="BQ33" s="615"/>
      <c r="BR33" s="615"/>
      <c r="BS33" s="615"/>
      <c r="BT33" s="615"/>
      <c r="BU33" s="615"/>
      <c r="BV33" s="615"/>
      <c r="BW33" s="619"/>
      <c r="BY33" s="593" t="s">
        <v>282</v>
      </c>
      <c r="BZ33" s="594"/>
      <c r="CA33" s="594"/>
      <c r="CB33" s="594"/>
      <c r="CC33" s="594"/>
      <c r="CD33" s="594"/>
      <c r="CE33" s="594"/>
      <c r="CF33" s="594"/>
      <c r="CG33" s="594"/>
      <c r="CH33" s="594"/>
      <c r="CI33" s="594"/>
      <c r="CJ33" s="594"/>
      <c r="CK33" s="594"/>
      <c r="CL33" s="594"/>
      <c r="CM33" s="594"/>
      <c r="CN33" s="594"/>
      <c r="CO33" s="594"/>
      <c r="CP33" s="594"/>
      <c r="CQ33" s="594"/>
      <c r="CR33" s="594"/>
      <c r="CS33" s="594"/>
      <c r="CT33" s="594"/>
      <c r="CU33" s="594"/>
      <c r="CV33" s="594"/>
      <c r="CW33" s="594"/>
      <c r="CX33" s="594"/>
      <c r="CY33" s="594"/>
      <c r="CZ33" s="594"/>
      <c r="DA33" s="594"/>
      <c r="DB33" s="594"/>
      <c r="DC33" s="594"/>
      <c r="DD33" s="594"/>
      <c r="DE33" s="594"/>
      <c r="DF33" s="594"/>
      <c r="DG33" s="594"/>
      <c r="DH33" s="594"/>
      <c r="DI33" s="594"/>
      <c r="DJ33" s="594"/>
      <c r="DK33" s="594"/>
      <c r="DL33" s="594"/>
      <c r="DM33" s="594"/>
      <c r="DN33" s="594"/>
      <c r="DO33" s="594"/>
      <c r="DP33" s="594"/>
      <c r="DQ33" s="594"/>
      <c r="DR33" s="594"/>
      <c r="DS33" s="594"/>
      <c r="DT33" s="594"/>
      <c r="DU33" s="594"/>
      <c r="DV33" s="594"/>
      <c r="DW33" s="594"/>
      <c r="DX33" s="595"/>
    </row>
    <row r="34" spans="2:128" ht="11.25" customHeight="1" x14ac:dyDescent="0.2">
      <c r="B34" s="608" t="s">
        <v>283</v>
      </c>
      <c r="C34" s="609"/>
      <c r="D34" s="609"/>
      <c r="E34" s="609"/>
      <c r="F34" s="609"/>
      <c r="G34" s="609"/>
      <c r="H34" s="609"/>
      <c r="I34" s="609"/>
      <c r="J34" s="609"/>
      <c r="K34" s="609"/>
      <c r="L34" s="609"/>
      <c r="M34" s="609"/>
      <c r="N34" s="609"/>
      <c r="O34" s="609"/>
      <c r="P34" s="609"/>
      <c r="Q34" s="610"/>
      <c r="R34" s="611">
        <v>9075361</v>
      </c>
      <c r="S34" s="612"/>
      <c r="T34" s="612"/>
      <c r="U34" s="612"/>
      <c r="V34" s="612"/>
      <c r="W34" s="612"/>
      <c r="X34" s="612"/>
      <c r="Y34" s="613"/>
      <c r="Z34" s="616">
        <v>1.3</v>
      </c>
      <c r="AA34" s="617"/>
      <c r="AB34" s="617"/>
      <c r="AC34" s="622"/>
      <c r="AD34" s="620" t="s">
        <v>202</v>
      </c>
      <c r="AE34" s="612"/>
      <c r="AF34" s="612"/>
      <c r="AG34" s="612"/>
      <c r="AH34" s="612"/>
      <c r="AI34" s="612"/>
      <c r="AJ34" s="612"/>
      <c r="AK34" s="613"/>
      <c r="AL34" s="616" t="s">
        <v>202</v>
      </c>
      <c r="AM34" s="617"/>
      <c r="AN34" s="617"/>
      <c r="AO34" s="618"/>
      <c r="AP34" s="623"/>
      <c r="AQ34" s="624"/>
      <c r="AR34" s="624"/>
      <c r="AS34" s="624"/>
      <c r="AT34" s="624"/>
      <c r="AU34" s="624"/>
      <c r="AV34" s="624"/>
      <c r="AW34" s="624"/>
      <c r="AX34" s="624"/>
      <c r="AY34" s="624"/>
      <c r="AZ34" s="624"/>
      <c r="BA34" s="624"/>
      <c r="BB34" s="624"/>
      <c r="BC34" s="625"/>
      <c r="BD34" s="611"/>
      <c r="BE34" s="612"/>
      <c r="BF34" s="612"/>
      <c r="BG34" s="612"/>
      <c r="BH34" s="612"/>
      <c r="BI34" s="612"/>
      <c r="BJ34" s="612"/>
      <c r="BK34" s="613"/>
      <c r="BL34" s="614"/>
      <c r="BM34" s="614"/>
      <c r="BN34" s="614"/>
      <c r="BO34" s="614"/>
      <c r="BP34" s="615"/>
      <c r="BQ34" s="615"/>
      <c r="BR34" s="615"/>
      <c r="BS34" s="615"/>
      <c r="BT34" s="615"/>
      <c r="BU34" s="615"/>
      <c r="BV34" s="615"/>
      <c r="BW34" s="619"/>
      <c r="BY34" s="593" t="s">
        <v>190</v>
      </c>
      <c r="BZ34" s="594"/>
      <c r="CA34" s="594"/>
      <c r="CB34" s="594"/>
      <c r="CC34" s="594"/>
      <c r="CD34" s="594"/>
      <c r="CE34" s="594"/>
      <c r="CF34" s="594"/>
      <c r="CG34" s="594"/>
      <c r="CH34" s="594"/>
      <c r="CI34" s="594"/>
      <c r="CJ34" s="594"/>
      <c r="CK34" s="594"/>
      <c r="CL34" s="595"/>
      <c r="CM34" s="593" t="s">
        <v>284</v>
      </c>
      <c r="CN34" s="594"/>
      <c r="CO34" s="594"/>
      <c r="CP34" s="594"/>
      <c r="CQ34" s="594"/>
      <c r="CR34" s="594"/>
      <c r="CS34" s="594"/>
      <c r="CT34" s="595"/>
      <c r="CU34" s="593" t="s">
        <v>285</v>
      </c>
      <c r="CV34" s="594"/>
      <c r="CW34" s="594"/>
      <c r="CX34" s="595"/>
      <c r="CY34" s="593" t="s">
        <v>286</v>
      </c>
      <c r="CZ34" s="594"/>
      <c r="DA34" s="594"/>
      <c r="DB34" s="594"/>
      <c r="DC34" s="594"/>
      <c r="DD34" s="594"/>
      <c r="DE34" s="594"/>
      <c r="DF34" s="595"/>
      <c r="DG34" s="630" t="s">
        <v>287</v>
      </c>
      <c r="DH34" s="631"/>
      <c r="DI34" s="631"/>
      <c r="DJ34" s="631"/>
      <c r="DK34" s="631"/>
      <c r="DL34" s="631"/>
      <c r="DM34" s="631"/>
      <c r="DN34" s="631"/>
      <c r="DO34" s="631"/>
      <c r="DP34" s="631"/>
      <c r="DQ34" s="632"/>
      <c r="DR34" s="593" t="s">
        <v>288</v>
      </c>
      <c r="DS34" s="594"/>
      <c r="DT34" s="594"/>
      <c r="DU34" s="594"/>
      <c r="DV34" s="594"/>
      <c r="DW34" s="594"/>
      <c r="DX34" s="595"/>
    </row>
    <row r="35" spans="2:128" ht="11.25" customHeight="1" x14ac:dyDescent="0.2">
      <c r="B35" s="608" t="s">
        <v>289</v>
      </c>
      <c r="C35" s="609"/>
      <c r="D35" s="609"/>
      <c r="E35" s="609"/>
      <c r="F35" s="609"/>
      <c r="G35" s="609"/>
      <c r="H35" s="609"/>
      <c r="I35" s="609"/>
      <c r="J35" s="609"/>
      <c r="K35" s="609"/>
      <c r="L35" s="609"/>
      <c r="M35" s="609"/>
      <c r="N35" s="609"/>
      <c r="O35" s="609"/>
      <c r="P35" s="609"/>
      <c r="Q35" s="610"/>
      <c r="R35" s="611">
        <v>52373283</v>
      </c>
      <c r="S35" s="612"/>
      <c r="T35" s="612"/>
      <c r="U35" s="612"/>
      <c r="V35" s="612"/>
      <c r="W35" s="612"/>
      <c r="X35" s="612"/>
      <c r="Y35" s="613"/>
      <c r="Z35" s="616">
        <v>7.4</v>
      </c>
      <c r="AA35" s="617"/>
      <c r="AB35" s="617"/>
      <c r="AC35" s="622"/>
      <c r="AD35" s="620">
        <v>259110</v>
      </c>
      <c r="AE35" s="612"/>
      <c r="AF35" s="612"/>
      <c r="AG35" s="612"/>
      <c r="AH35" s="612"/>
      <c r="AI35" s="612"/>
      <c r="AJ35" s="612"/>
      <c r="AK35" s="613"/>
      <c r="AL35" s="616">
        <v>0.1</v>
      </c>
      <c r="AM35" s="617"/>
      <c r="AN35" s="617"/>
      <c r="AO35" s="618"/>
      <c r="AP35" s="623"/>
      <c r="AQ35" s="624"/>
      <c r="AR35" s="624"/>
      <c r="AS35" s="624"/>
      <c r="AT35" s="624"/>
      <c r="AU35" s="624"/>
      <c r="AV35" s="624"/>
      <c r="AW35" s="624"/>
      <c r="AX35" s="624"/>
      <c r="AY35" s="624"/>
      <c r="AZ35" s="624"/>
      <c r="BA35" s="624"/>
      <c r="BB35" s="624"/>
      <c r="BC35" s="625"/>
      <c r="BD35" s="611"/>
      <c r="BE35" s="612"/>
      <c r="BF35" s="612"/>
      <c r="BG35" s="612"/>
      <c r="BH35" s="612"/>
      <c r="BI35" s="612"/>
      <c r="BJ35" s="612"/>
      <c r="BK35" s="613"/>
      <c r="BL35" s="614"/>
      <c r="BM35" s="614"/>
      <c r="BN35" s="614"/>
      <c r="BO35" s="614"/>
      <c r="BP35" s="615"/>
      <c r="BQ35" s="615"/>
      <c r="BR35" s="615"/>
      <c r="BS35" s="615"/>
      <c r="BT35" s="615"/>
      <c r="BU35" s="615"/>
      <c r="BV35" s="615"/>
      <c r="BW35" s="619"/>
      <c r="BY35" s="597" t="s">
        <v>290</v>
      </c>
      <c r="BZ35" s="598"/>
      <c r="CA35" s="598"/>
      <c r="CB35" s="598"/>
      <c r="CC35" s="598"/>
      <c r="CD35" s="598"/>
      <c r="CE35" s="598"/>
      <c r="CF35" s="598"/>
      <c r="CG35" s="598"/>
      <c r="CH35" s="598"/>
      <c r="CI35" s="598"/>
      <c r="CJ35" s="598"/>
      <c r="CK35" s="598"/>
      <c r="CL35" s="599"/>
      <c r="CM35" s="600">
        <v>302296715</v>
      </c>
      <c r="CN35" s="601"/>
      <c r="CO35" s="601"/>
      <c r="CP35" s="601"/>
      <c r="CQ35" s="601"/>
      <c r="CR35" s="601"/>
      <c r="CS35" s="601"/>
      <c r="CT35" s="602"/>
      <c r="CU35" s="605">
        <v>43.3</v>
      </c>
      <c r="CV35" s="606"/>
      <c r="CW35" s="606"/>
      <c r="CX35" s="641"/>
      <c r="CY35" s="642">
        <v>271549260</v>
      </c>
      <c r="CZ35" s="601"/>
      <c r="DA35" s="601"/>
      <c r="DB35" s="601"/>
      <c r="DC35" s="601"/>
      <c r="DD35" s="601"/>
      <c r="DE35" s="601"/>
      <c r="DF35" s="602"/>
      <c r="DG35" s="642">
        <v>269289611</v>
      </c>
      <c r="DH35" s="601"/>
      <c r="DI35" s="601"/>
      <c r="DJ35" s="601"/>
      <c r="DK35" s="601"/>
      <c r="DL35" s="601"/>
      <c r="DM35" s="601"/>
      <c r="DN35" s="601"/>
      <c r="DO35" s="601"/>
      <c r="DP35" s="601"/>
      <c r="DQ35" s="602"/>
      <c r="DR35" s="605">
        <v>64.3</v>
      </c>
      <c r="DS35" s="606"/>
      <c r="DT35" s="606"/>
      <c r="DU35" s="606"/>
      <c r="DV35" s="606"/>
      <c r="DW35" s="606"/>
      <c r="DX35" s="607"/>
    </row>
    <row r="36" spans="2:128" ht="11.25" customHeight="1" x14ac:dyDescent="0.2">
      <c r="B36" s="608" t="s">
        <v>291</v>
      </c>
      <c r="C36" s="609"/>
      <c r="D36" s="609"/>
      <c r="E36" s="609"/>
      <c r="F36" s="609"/>
      <c r="G36" s="609"/>
      <c r="H36" s="609"/>
      <c r="I36" s="609"/>
      <c r="J36" s="609"/>
      <c r="K36" s="609"/>
      <c r="L36" s="609"/>
      <c r="M36" s="609"/>
      <c r="N36" s="609"/>
      <c r="O36" s="609"/>
      <c r="P36" s="609"/>
      <c r="Q36" s="610"/>
      <c r="R36" s="611">
        <v>90706727</v>
      </c>
      <c r="S36" s="612"/>
      <c r="T36" s="612"/>
      <c r="U36" s="612"/>
      <c r="V36" s="612"/>
      <c r="W36" s="612"/>
      <c r="X36" s="612"/>
      <c r="Y36" s="613"/>
      <c r="Z36" s="616">
        <v>12.8</v>
      </c>
      <c r="AA36" s="617"/>
      <c r="AB36" s="617"/>
      <c r="AC36" s="622"/>
      <c r="AD36" s="620" t="s">
        <v>119</v>
      </c>
      <c r="AE36" s="612"/>
      <c r="AF36" s="612"/>
      <c r="AG36" s="612"/>
      <c r="AH36" s="612"/>
      <c r="AI36" s="612"/>
      <c r="AJ36" s="612"/>
      <c r="AK36" s="613"/>
      <c r="AL36" s="616" t="s">
        <v>119</v>
      </c>
      <c r="AM36" s="617"/>
      <c r="AN36" s="617"/>
      <c r="AO36" s="618"/>
      <c r="AP36" s="623"/>
      <c r="AQ36" s="624"/>
      <c r="AR36" s="624"/>
      <c r="AS36" s="624"/>
      <c r="AT36" s="624"/>
      <c r="AU36" s="624"/>
      <c r="AV36" s="624"/>
      <c r="AW36" s="624"/>
      <c r="AX36" s="624"/>
      <c r="AY36" s="624"/>
      <c r="AZ36" s="624"/>
      <c r="BA36" s="624"/>
      <c r="BB36" s="624"/>
      <c r="BC36" s="625"/>
      <c r="BD36" s="611"/>
      <c r="BE36" s="612"/>
      <c r="BF36" s="612"/>
      <c r="BG36" s="612"/>
      <c r="BH36" s="612"/>
      <c r="BI36" s="612"/>
      <c r="BJ36" s="612"/>
      <c r="BK36" s="613"/>
      <c r="BL36" s="614"/>
      <c r="BM36" s="614"/>
      <c r="BN36" s="614"/>
      <c r="BO36" s="614"/>
      <c r="BP36" s="615"/>
      <c r="BQ36" s="615"/>
      <c r="BR36" s="615"/>
      <c r="BS36" s="615"/>
      <c r="BT36" s="615"/>
      <c r="BU36" s="615"/>
      <c r="BV36" s="615"/>
      <c r="BW36" s="619"/>
      <c r="BY36" s="608" t="s">
        <v>292</v>
      </c>
      <c r="BZ36" s="609"/>
      <c r="CA36" s="609"/>
      <c r="CB36" s="609"/>
      <c r="CC36" s="609"/>
      <c r="CD36" s="609"/>
      <c r="CE36" s="609"/>
      <c r="CF36" s="609"/>
      <c r="CG36" s="609"/>
      <c r="CH36" s="609"/>
      <c r="CI36" s="609"/>
      <c r="CJ36" s="609"/>
      <c r="CK36" s="609"/>
      <c r="CL36" s="610"/>
      <c r="CM36" s="611">
        <v>189552695</v>
      </c>
      <c r="CN36" s="636"/>
      <c r="CO36" s="636"/>
      <c r="CP36" s="636"/>
      <c r="CQ36" s="636"/>
      <c r="CR36" s="636"/>
      <c r="CS36" s="636"/>
      <c r="CT36" s="637"/>
      <c r="CU36" s="616">
        <v>27.1</v>
      </c>
      <c r="CV36" s="638"/>
      <c r="CW36" s="638"/>
      <c r="CX36" s="639"/>
      <c r="CY36" s="620">
        <v>163939356</v>
      </c>
      <c r="CZ36" s="636"/>
      <c r="DA36" s="636"/>
      <c r="DB36" s="636"/>
      <c r="DC36" s="636"/>
      <c r="DD36" s="636"/>
      <c r="DE36" s="636"/>
      <c r="DF36" s="637"/>
      <c r="DG36" s="620">
        <v>161688561</v>
      </c>
      <c r="DH36" s="636"/>
      <c r="DI36" s="636"/>
      <c r="DJ36" s="636"/>
      <c r="DK36" s="636"/>
      <c r="DL36" s="636"/>
      <c r="DM36" s="636"/>
      <c r="DN36" s="636"/>
      <c r="DO36" s="636"/>
      <c r="DP36" s="636"/>
      <c r="DQ36" s="637"/>
      <c r="DR36" s="616">
        <v>38.6</v>
      </c>
      <c r="DS36" s="638"/>
      <c r="DT36" s="638"/>
      <c r="DU36" s="638"/>
      <c r="DV36" s="638"/>
      <c r="DW36" s="638"/>
      <c r="DX36" s="640"/>
    </row>
    <row r="37" spans="2:128" ht="11.25" customHeight="1" x14ac:dyDescent="0.2">
      <c r="B37" s="608" t="s">
        <v>293</v>
      </c>
      <c r="C37" s="609"/>
      <c r="D37" s="609"/>
      <c r="E37" s="609"/>
      <c r="F37" s="609"/>
      <c r="G37" s="609"/>
      <c r="H37" s="609"/>
      <c r="I37" s="609"/>
      <c r="J37" s="609"/>
      <c r="K37" s="609"/>
      <c r="L37" s="609"/>
      <c r="M37" s="609"/>
      <c r="N37" s="609"/>
      <c r="O37" s="609"/>
      <c r="P37" s="609"/>
      <c r="Q37" s="610"/>
      <c r="R37" s="611" t="s">
        <v>202</v>
      </c>
      <c r="S37" s="612"/>
      <c r="T37" s="612"/>
      <c r="U37" s="612"/>
      <c r="V37" s="612"/>
      <c r="W37" s="612"/>
      <c r="X37" s="612"/>
      <c r="Y37" s="613"/>
      <c r="Z37" s="616" t="s">
        <v>119</v>
      </c>
      <c r="AA37" s="617"/>
      <c r="AB37" s="617"/>
      <c r="AC37" s="622"/>
      <c r="AD37" s="620" t="s">
        <v>119</v>
      </c>
      <c r="AE37" s="612"/>
      <c r="AF37" s="612"/>
      <c r="AG37" s="612"/>
      <c r="AH37" s="612"/>
      <c r="AI37" s="612"/>
      <c r="AJ37" s="612"/>
      <c r="AK37" s="613"/>
      <c r="AL37" s="616" t="s">
        <v>119</v>
      </c>
      <c r="AM37" s="617"/>
      <c r="AN37" s="617"/>
      <c r="AO37" s="618"/>
      <c r="AP37" s="623"/>
      <c r="AQ37" s="624"/>
      <c r="AR37" s="624"/>
      <c r="AS37" s="624"/>
      <c r="AT37" s="624"/>
      <c r="AU37" s="624"/>
      <c r="AV37" s="624"/>
      <c r="AW37" s="624"/>
      <c r="AX37" s="624"/>
      <c r="AY37" s="624"/>
      <c r="AZ37" s="624"/>
      <c r="BA37" s="624"/>
      <c r="BB37" s="624"/>
      <c r="BC37" s="625"/>
      <c r="BD37" s="611"/>
      <c r="BE37" s="612"/>
      <c r="BF37" s="612"/>
      <c r="BG37" s="612"/>
      <c r="BH37" s="612"/>
      <c r="BI37" s="612"/>
      <c r="BJ37" s="612"/>
      <c r="BK37" s="613"/>
      <c r="BL37" s="614"/>
      <c r="BM37" s="614"/>
      <c r="BN37" s="614"/>
      <c r="BO37" s="614"/>
      <c r="BP37" s="615"/>
      <c r="BQ37" s="615"/>
      <c r="BR37" s="615"/>
      <c r="BS37" s="615"/>
      <c r="BT37" s="615"/>
      <c r="BU37" s="615"/>
      <c r="BV37" s="615"/>
      <c r="BW37" s="619"/>
      <c r="BY37" s="608" t="s">
        <v>294</v>
      </c>
      <c r="BZ37" s="609"/>
      <c r="CA37" s="609"/>
      <c r="CB37" s="609"/>
      <c r="CC37" s="609"/>
      <c r="CD37" s="609"/>
      <c r="CE37" s="609"/>
      <c r="CF37" s="609"/>
      <c r="CG37" s="609"/>
      <c r="CH37" s="609"/>
      <c r="CI37" s="609"/>
      <c r="CJ37" s="609"/>
      <c r="CK37" s="609"/>
      <c r="CL37" s="610"/>
      <c r="CM37" s="611">
        <v>139334700</v>
      </c>
      <c r="CN37" s="612"/>
      <c r="CO37" s="612"/>
      <c r="CP37" s="612"/>
      <c r="CQ37" s="612"/>
      <c r="CR37" s="612"/>
      <c r="CS37" s="612"/>
      <c r="CT37" s="613"/>
      <c r="CU37" s="616">
        <v>20</v>
      </c>
      <c r="CV37" s="638"/>
      <c r="CW37" s="638"/>
      <c r="CX37" s="639"/>
      <c r="CY37" s="620">
        <v>116554451</v>
      </c>
      <c r="CZ37" s="636"/>
      <c r="DA37" s="636"/>
      <c r="DB37" s="636"/>
      <c r="DC37" s="636"/>
      <c r="DD37" s="636"/>
      <c r="DE37" s="636"/>
      <c r="DF37" s="637"/>
      <c r="DG37" s="620">
        <v>116419535</v>
      </c>
      <c r="DH37" s="636"/>
      <c r="DI37" s="636"/>
      <c r="DJ37" s="636"/>
      <c r="DK37" s="636"/>
      <c r="DL37" s="636"/>
      <c r="DM37" s="636"/>
      <c r="DN37" s="636"/>
      <c r="DO37" s="636"/>
      <c r="DP37" s="636"/>
      <c r="DQ37" s="637"/>
      <c r="DR37" s="616">
        <v>27.8</v>
      </c>
      <c r="DS37" s="638"/>
      <c r="DT37" s="638"/>
      <c r="DU37" s="638"/>
      <c r="DV37" s="638"/>
      <c r="DW37" s="638"/>
      <c r="DX37" s="640"/>
    </row>
    <row r="38" spans="2:128" ht="11.25" customHeight="1" x14ac:dyDescent="0.2">
      <c r="B38" s="608" t="s">
        <v>295</v>
      </c>
      <c r="C38" s="609"/>
      <c r="D38" s="609"/>
      <c r="E38" s="609"/>
      <c r="F38" s="609"/>
      <c r="G38" s="609"/>
      <c r="H38" s="609"/>
      <c r="I38" s="609"/>
      <c r="J38" s="609"/>
      <c r="K38" s="609"/>
      <c r="L38" s="609"/>
      <c r="M38" s="609"/>
      <c r="N38" s="609"/>
      <c r="O38" s="609"/>
      <c r="P38" s="609"/>
      <c r="Q38" s="610"/>
      <c r="R38" s="611">
        <v>29909436</v>
      </c>
      <c r="S38" s="612"/>
      <c r="T38" s="612"/>
      <c r="U38" s="612"/>
      <c r="V38" s="612"/>
      <c r="W38" s="612"/>
      <c r="X38" s="612"/>
      <c r="Y38" s="613"/>
      <c r="Z38" s="616">
        <v>4.2</v>
      </c>
      <c r="AA38" s="617"/>
      <c r="AB38" s="617"/>
      <c r="AC38" s="622"/>
      <c r="AD38" s="620" t="s">
        <v>119</v>
      </c>
      <c r="AE38" s="612"/>
      <c r="AF38" s="612"/>
      <c r="AG38" s="612"/>
      <c r="AH38" s="612"/>
      <c r="AI38" s="612"/>
      <c r="AJ38" s="612"/>
      <c r="AK38" s="613"/>
      <c r="AL38" s="616" t="s">
        <v>119</v>
      </c>
      <c r="AM38" s="617"/>
      <c r="AN38" s="617"/>
      <c r="AO38" s="618"/>
      <c r="AP38" s="623"/>
      <c r="AQ38" s="624"/>
      <c r="AR38" s="624"/>
      <c r="AS38" s="624"/>
      <c r="AT38" s="624"/>
      <c r="AU38" s="624"/>
      <c r="AV38" s="624"/>
      <c r="AW38" s="624"/>
      <c r="AX38" s="624"/>
      <c r="AY38" s="624"/>
      <c r="AZ38" s="624"/>
      <c r="BA38" s="624"/>
      <c r="BB38" s="624"/>
      <c r="BC38" s="625"/>
      <c r="BD38" s="611"/>
      <c r="BE38" s="612"/>
      <c r="BF38" s="612"/>
      <c r="BG38" s="612"/>
      <c r="BH38" s="612"/>
      <c r="BI38" s="612"/>
      <c r="BJ38" s="612"/>
      <c r="BK38" s="613"/>
      <c r="BL38" s="614"/>
      <c r="BM38" s="614"/>
      <c r="BN38" s="614"/>
      <c r="BO38" s="614"/>
      <c r="BP38" s="615"/>
      <c r="BQ38" s="615"/>
      <c r="BR38" s="615"/>
      <c r="BS38" s="615"/>
      <c r="BT38" s="615"/>
      <c r="BU38" s="615"/>
      <c r="BV38" s="615"/>
      <c r="BW38" s="619"/>
      <c r="BY38" s="608" t="s">
        <v>296</v>
      </c>
      <c r="BZ38" s="609"/>
      <c r="CA38" s="609"/>
      <c r="CB38" s="609"/>
      <c r="CC38" s="609"/>
      <c r="CD38" s="609"/>
      <c r="CE38" s="609"/>
      <c r="CF38" s="609"/>
      <c r="CG38" s="609"/>
      <c r="CH38" s="609"/>
      <c r="CI38" s="609"/>
      <c r="CJ38" s="609"/>
      <c r="CK38" s="609"/>
      <c r="CL38" s="610"/>
      <c r="CM38" s="611">
        <v>11626867</v>
      </c>
      <c r="CN38" s="636"/>
      <c r="CO38" s="636"/>
      <c r="CP38" s="636"/>
      <c r="CQ38" s="636"/>
      <c r="CR38" s="636"/>
      <c r="CS38" s="636"/>
      <c r="CT38" s="637"/>
      <c r="CU38" s="616">
        <v>1.7</v>
      </c>
      <c r="CV38" s="638"/>
      <c r="CW38" s="638"/>
      <c r="CX38" s="639"/>
      <c r="CY38" s="620">
        <v>7037590</v>
      </c>
      <c r="CZ38" s="636"/>
      <c r="DA38" s="636"/>
      <c r="DB38" s="636"/>
      <c r="DC38" s="636"/>
      <c r="DD38" s="636"/>
      <c r="DE38" s="636"/>
      <c r="DF38" s="637"/>
      <c r="DG38" s="620">
        <v>7028736</v>
      </c>
      <c r="DH38" s="636"/>
      <c r="DI38" s="636"/>
      <c r="DJ38" s="636"/>
      <c r="DK38" s="636"/>
      <c r="DL38" s="636"/>
      <c r="DM38" s="636"/>
      <c r="DN38" s="636"/>
      <c r="DO38" s="636"/>
      <c r="DP38" s="636"/>
      <c r="DQ38" s="637"/>
      <c r="DR38" s="616">
        <v>1.7</v>
      </c>
      <c r="DS38" s="638"/>
      <c r="DT38" s="638"/>
      <c r="DU38" s="638"/>
      <c r="DV38" s="638"/>
      <c r="DW38" s="638"/>
      <c r="DX38" s="640"/>
    </row>
    <row r="39" spans="2:128" ht="11.25" customHeight="1" x14ac:dyDescent="0.2">
      <c r="B39" s="627" t="s">
        <v>297</v>
      </c>
      <c r="C39" s="628"/>
      <c r="D39" s="628"/>
      <c r="E39" s="628"/>
      <c r="F39" s="628"/>
      <c r="G39" s="628"/>
      <c r="H39" s="628"/>
      <c r="I39" s="628"/>
      <c r="J39" s="628"/>
      <c r="K39" s="628"/>
      <c r="L39" s="628"/>
      <c r="M39" s="628"/>
      <c r="N39" s="628"/>
      <c r="O39" s="628"/>
      <c r="P39" s="628"/>
      <c r="Q39" s="629"/>
      <c r="R39" s="611">
        <v>706739670</v>
      </c>
      <c r="S39" s="612"/>
      <c r="T39" s="612"/>
      <c r="U39" s="612"/>
      <c r="V39" s="612"/>
      <c r="W39" s="612"/>
      <c r="X39" s="612"/>
      <c r="Y39" s="613"/>
      <c r="Z39" s="614">
        <v>100</v>
      </c>
      <c r="AA39" s="614"/>
      <c r="AB39" s="614"/>
      <c r="AC39" s="614"/>
      <c r="AD39" s="615">
        <v>388688362</v>
      </c>
      <c r="AE39" s="615"/>
      <c r="AF39" s="615"/>
      <c r="AG39" s="615"/>
      <c r="AH39" s="615"/>
      <c r="AI39" s="615"/>
      <c r="AJ39" s="615"/>
      <c r="AK39" s="615"/>
      <c r="AL39" s="616">
        <v>100</v>
      </c>
      <c r="AM39" s="617"/>
      <c r="AN39" s="617"/>
      <c r="AO39" s="618"/>
      <c r="AP39" s="627"/>
      <c r="AQ39" s="628"/>
      <c r="AR39" s="628"/>
      <c r="AS39" s="628"/>
      <c r="AT39" s="628"/>
      <c r="AU39" s="628"/>
      <c r="AV39" s="628"/>
      <c r="AW39" s="628"/>
      <c r="AX39" s="628"/>
      <c r="AY39" s="628"/>
      <c r="AZ39" s="628"/>
      <c r="BA39" s="628"/>
      <c r="BB39" s="628"/>
      <c r="BC39" s="629"/>
      <c r="BD39" s="611"/>
      <c r="BE39" s="612"/>
      <c r="BF39" s="612"/>
      <c r="BG39" s="612"/>
      <c r="BH39" s="612"/>
      <c r="BI39" s="612"/>
      <c r="BJ39" s="612"/>
      <c r="BK39" s="613"/>
      <c r="BL39" s="614"/>
      <c r="BM39" s="614"/>
      <c r="BN39" s="614"/>
      <c r="BO39" s="614"/>
      <c r="BP39" s="615"/>
      <c r="BQ39" s="615"/>
      <c r="BR39" s="615"/>
      <c r="BS39" s="615"/>
      <c r="BT39" s="615"/>
      <c r="BU39" s="615"/>
      <c r="BV39" s="615"/>
      <c r="BW39" s="619"/>
      <c r="BY39" s="608" t="s">
        <v>298</v>
      </c>
      <c r="BZ39" s="609"/>
      <c r="CA39" s="609"/>
      <c r="CB39" s="609"/>
      <c r="CC39" s="609"/>
      <c r="CD39" s="609"/>
      <c r="CE39" s="609"/>
      <c r="CF39" s="609"/>
      <c r="CG39" s="609"/>
      <c r="CH39" s="609"/>
      <c r="CI39" s="609"/>
      <c r="CJ39" s="609"/>
      <c r="CK39" s="609"/>
      <c r="CL39" s="610"/>
      <c r="CM39" s="611">
        <v>101117153</v>
      </c>
      <c r="CN39" s="612"/>
      <c r="CO39" s="612"/>
      <c r="CP39" s="612"/>
      <c r="CQ39" s="612"/>
      <c r="CR39" s="612"/>
      <c r="CS39" s="612"/>
      <c r="CT39" s="613"/>
      <c r="CU39" s="616">
        <v>14.5</v>
      </c>
      <c r="CV39" s="638"/>
      <c r="CW39" s="638"/>
      <c r="CX39" s="639"/>
      <c r="CY39" s="620">
        <v>100572314</v>
      </c>
      <c r="CZ39" s="636"/>
      <c r="DA39" s="636"/>
      <c r="DB39" s="636"/>
      <c r="DC39" s="636"/>
      <c r="DD39" s="636"/>
      <c r="DE39" s="636"/>
      <c r="DF39" s="637"/>
      <c r="DG39" s="620">
        <v>100572314</v>
      </c>
      <c r="DH39" s="636"/>
      <c r="DI39" s="636"/>
      <c r="DJ39" s="636"/>
      <c r="DK39" s="636"/>
      <c r="DL39" s="636"/>
      <c r="DM39" s="636"/>
      <c r="DN39" s="636"/>
      <c r="DO39" s="636"/>
      <c r="DP39" s="636"/>
      <c r="DQ39" s="637"/>
      <c r="DR39" s="616">
        <v>24</v>
      </c>
      <c r="DS39" s="638"/>
      <c r="DT39" s="638"/>
      <c r="DU39" s="638"/>
      <c r="DV39" s="638"/>
      <c r="DW39" s="638"/>
      <c r="DX39" s="640"/>
    </row>
    <row r="40" spans="2:128" ht="11.25" customHeight="1" x14ac:dyDescent="0.2">
      <c r="B40" s="214"/>
      <c r="C40" s="214"/>
      <c r="D40" s="214"/>
      <c r="E40" s="214"/>
      <c r="F40" s="214"/>
      <c r="G40" s="214"/>
      <c r="H40" s="214"/>
      <c r="I40" s="214"/>
      <c r="J40" s="214"/>
      <c r="K40" s="214"/>
      <c r="L40" s="214"/>
      <c r="M40" s="214"/>
      <c r="N40" s="214"/>
      <c r="O40" s="214"/>
      <c r="P40" s="214"/>
      <c r="Q40" s="214"/>
      <c r="R40" s="215"/>
      <c r="S40" s="215"/>
      <c r="T40" s="215"/>
      <c r="U40" s="215"/>
      <c r="V40" s="215"/>
      <c r="W40" s="215"/>
      <c r="X40" s="215"/>
      <c r="Y40" s="215"/>
      <c r="Z40" s="216"/>
      <c r="AA40" s="216"/>
      <c r="AB40" s="216"/>
      <c r="AC40" s="216"/>
      <c r="AD40" s="215"/>
      <c r="AE40" s="215"/>
      <c r="AF40" s="215"/>
      <c r="AG40" s="215"/>
      <c r="AH40" s="215"/>
      <c r="AI40" s="215"/>
      <c r="AJ40" s="215"/>
      <c r="AK40" s="215"/>
      <c r="AL40" s="216"/>
      <c r="AM40" s="216"/>
      <c r="AN40" s="216"/>
      <c r="AO40" s="216"/>
      <c r="AP40" s="217"/>
      <c r="AQ40" s="218"/>
      <c r="AR40" s="218"/>
      <c r="AS40" s="218"/>
      <c r="AT40" s="218"/>
      <c r="AU40" s="218"/>
      <c r="AV40" s="218"/>
      <c r="AW40" s="218"/>
      <c r="AX40" s="218"/>
      <c r="AY40" s="217"/>
      <c r="AZ40" s="215"/>
      <c r="BA40" s="215"/>
      <c r="BB40" s="215"/>
      <c r="BC40" s="215"/>
      <c r="BD40" s="217"/>
      <c r="BE40" s="217"/>
      <c r="BF40" s="217"/>
      <c r="BG40" s="217"/>
      <c r="BH40" s="217"/>
      <c r="BI40" s="217"/>
      <c r="BJ40" s="217"/>
      <c r="BK40" s="217"/>
      <c r="BL40" s="217"/>
      <c r="BM40" s="217"/>
      <c r="BN40" s="217"/>
      <c r="BO40" s="217"/>
      <c r="BP40" s="217"/>
      <c r="BQ40" s="217"/>
      <c r="BR40" s="217"/>
      <c r="BS40" s="215"/>
      <c r="BT40" s="215"/>
      <c r="BU40" s="215"/>
      <c r="BV40" s="215"/>
      <c r="BW40" s="215"/>
      <c r="BY40" s="643" t="s">
        <v>299</v>
      </c>
      <c r="BZ40" s="644"/>
      <c r="CA40" s="608" t="s">
        <v>300</v>
      </c>
      <c r="CB40" s="609"/>
      <c r="CC40" s="609"/>
      <c r="CD40" s="609"/>
      <c r="CE40" s="609"/>
      <c r="CF40" s="609"/>
      <c r="CG40" s="609"/>
      <c r="CH40" s="609"/>
      <c r="CI40" s="609"/>
      <c r="CJ40" s="609"/>
      <c r="CK40" s="609"/>
      <c r="CL40" s="610"/>
      <c r="CM40" s="611">
        <v>101117153</v>
      </c>
      <c r="CN40" s="636"/>
      <c r="CO40" s="636"/>
      <c r="CP40" s="636"/>
      <c r="CQ40" s="636"/>
      <c r="CR40" s="636"/>
      <c r="CS40" s="636"/>
      <c r="CT40" s="637"/>
      <c r="CU40" s="616">
        <v>14.5</v>
      </c>
      <c r="CV40" s="638"/>
      <c r="CW40" s="638"/>
      <c r="CX40" s="639"/>
      <c r="CY40" s="620">
        <v>100572314</v>
      </c>
      <c r="CZ40" s="636"/>
      <c r="DA40" s="636"/>
      <c r="DB40" s="636"/>
      <c r="DC40" s="636"/>
      <c r="DD40" s="636"/>
      <c r="DE40" s="636"/>
      <c r="DF40" s="637"/>
      <c r="DG40" s="620">
        <v>100572314</v>
      </c>
      <c r="DH40" s="636"/>
      <c r="DI40" s="636"/>
      <c r="DJ40" s="636"/>
      <c r="DK40" s="636"/>
      <c r="DL40" s="636"/>
      <c r="DM40" s="636"/>
      <c r="DN40" s="636"/>
      <c r="DO40" s="636"/>
      <c r="DP40" s="636"/>
      <c r="DQ40" s="637"/>
      <c r="DR40" s="616">
        <v>24</v>
      </c>
      <c r="DS40" s="638"/>
      <c r="DT40" s="638"/>
      <c r="DU40" s="638"/>
      <c r="DV40" s="638"/>
      <c r="DW40" s="638"/>
      <c r="DX40" s="640"/>
    </row>
    <row r="41" spans="2:128" ht="11.25" customHeight="1" x14ac:dyDescent="0.2">
      <c r="B41" s="219"/>
      <c r="C41" s="219"/>
      <c r="D41" s="219"/>
      <c r="E41" s="219"/>
      <c r="F41" s="219"/>
      <c r="G41" s="219"/>
      <c r="H41" s="219"/>
      <c r="I41" s="219"/>
      <c r="J41" s="219"/>
      <c r="K41" s="219"/>
      <c r="L41" s="219"/>
      <c r="M41" s="219"/>
      <c r="N41" s="219"/>
      <c r="O41" s="219"/>
      <c r="P41" s="219"/>
      <c r="Q41" s="219"/>
      <c r="R41" s="220"/>
      <c r="S41" s="220"/>
      <c r="T41" s="220"/>
      <c r="U41" s="220"/>
      <c r="V41" s="220"/>
      <c r="W41" s="220"/>
      <c r="X41" s="220"/>
      <c r="Y41" s="220"/>
      <c r="Z41" s="221"/>
      <c r="AA41" s="221"/>
      <c r="AB41" s="221"/>
      <c r="AC41" s="221"/>
      <c r="AD41" s="220"/>
      <c r="AE41" s="220"/>
      <c r="AF41" s="220"/>
      <c r="AG41" s="220"/>
      <c r="AH41" s="220"/>
      <c r="AI41" s="220"/>
      <c r="AJ41" s="220"/>
      <c r="AK41" s="220"/>
      <c r="AL41" s="221"/>
      <c r="AM41" s="221"/>
      <c r="AN41" s="221"/>
      <c r="AO41" s="221"/>
      <c r="AP41" s="222"/>
      <c r="AQ41" s="223"/>
      <c r="AR41" s="223"/>
      <c r="AS41" s="223"/>
      <c r="AT41" s="223"/>
      <c r="AU41" s="223"/>
      <c r="AV41" s="223"/>
      <c r="AW41" s="223"/>
      <c r="AX41" s="223"/>
      <c r="AY41" s="222"/>
      <c r="AZ41" s="220"/>
      <c r="BA41" s="220"/>
      <c r="BB41" s="220"/>
      <c r="BC41" s="220"/>
      <c r="BD41" s="222"/>
      <c r="BE41" s="222"/>
      <c r="BF41" s="222"/>
      <c r="BG41" s="222"/>
      <c r="BH41" s="222"/>
      <c r="BI41" s="222"/>
      <c r="BJ41" s="222"/>
      <c r="BK41" s="222"/>
      <c r="BL41" s="222"/>
      <c r="BM41" s="222"/>
      <c r="BN41" s="222"/>
      <c r="BO41" s="222"/>
      <c r="BP41" s="222"/>
      <c r="BQ41" s="222"/>
      <c r="BR41" s="222"/>
      <c r="BS41" s="220"/>
      <c r="BT41" s="220"/>
      <c r="BU41" s="220"/>
      <c r="BV41" s="220"/>
      <c r="BW41" s="220"/>
      <c r="BY41" s="645"/>
      <c r="BZ41" s="646"/>
      <c r="CA41" s="608" t="s">
        <v>301</v>
      </c>
      <c r="CB41" s="609"/>
      <c r="CC41" s="609"/>
      <c r="CD41" s="609"/>
      <c r="CE41" s="609"/>
      <c r="CF41" s="609"/>
      <c r="CG41" s="609"/>
      <c r="CH41" s="609"/>
      <c r="CI41" s="609"/>
      <c r="CJ41" s="609"/>
      <c r="CK41" s="609"/>
      <c r="CL41" s="610"/>
      <c r="CM41" s="611">
        <v>92930737</v>
      </c>
      <c r="CN41" s="612"/>
      <c r="CO41" s="612"/>
      <c r="CP41" s="612"/>
      <c r="CQ41" s="612"/>
      <c r="CR41" s="612"/>
      <c r="CS41" s="612"/>
      <c r="CT41" s="613"/>
      <c r="CU41" s="616">
        <v>13.3</v>
      </c>
      <c r="CV41" s="638"/>
      <c r="CW41" s="638"/>
      <c r="CX41" s="639"/>
      <c r="CY41" s="620">
        <v>92402739</v>
      </c>
      <c r="CZ41" s="636"/>
      <c r="DA41" s="636"/>
      <c r="DB41" s="636"/>
      <c r="DC41" s="636"/>
      <c r="DD41" s="636"/>
      <c r="DE41" s="636"/>
      <c r="DF41" s="637"/>
      <c r="DG41" s="620">
        <v>92402739</v>
      </c>
      <c r="DH41" s="636"/>
      <c r="DI41" s="636"/>
      <c r="DJ41" s="636"/>
      <c r="DK41" s="636"/>
      <c r="DL41" s="636"/>
      <c r="DM41" s="636"/>
      <c r="DN41" s="636"/>
      <c r="DO41" s="636"/>
      <c r="DP41" s="636"/>
      <c r="DQ41" s="637"/>
      <c r="DR41" s="616">
        <v>22.1</v>
      </c>
      <c r="DS41" s="638"/>
      <c r="DT41" s="638"/>
      <c r="DU41" s="638"/>
      <c r="DV41" s="638"/>
      <c r="DW41" s="638"/>
      <c r="DX41" s="640"/>
    </row>
    <row r="42" spans="2:128" ht="11.25" customHeight="1" x14ac:dyDescent="0.2">
      <c r="B42" s="219"/>
      <c r="C42" s="219"/>
      <c r="D42" s="219"/>
      <c r="E42" s="219"/>
      <c r="F42" s="219"/>
      <c r="G42" s="219"/>
      <c r="H42" s="219"/>
      <c r="I42" s="219"/>
      <c r="J42" s="219"/>
      <c r="K42" s="219"/>
      <c r="L42" s="219"/>
      <c r="M42" s="219"/>
      <c r="N42" s="219"/>
      <c r="O42" s="219"/>
      <c r="P42" s="219"/>
      <c r="Q42" s="222"/>
      <c r="R42" s="220"/>
      <c r="S42" s="220"/>
      <c r="T42" s="220"/>
      <c r="U42" s="220"/>
      <c r="V42" s="220"/>
      <c r="W42" s="220"/>
      <c r="X42" s="220"/>
      <c r="Y42" s="220"/>
      <c r="Z42" s="221"/>
      <c r="AA42" s="221"/>
      <c r="AB42" s="221"/>
      <c r="AC42" s="221"/>
      <c r="AD42" s="220"/>
      <c r="AE42" s="220"/>
      <c r="AF42" s="220"/>
      <c r="AG42" s="220"/>
      <c r="AH42" s="220"/>
      <c r="AI42" s="220"/>
      <c r="AJ42" s="220"/>
      <c r="AK42" s="220"/>
      <c r="AL42" s="221"/>
      <c r="AM42" s="221"/>
      <c r="AN42" s="221"/>
      <c r="AO42" s="221"/>
      <c r="AP42" s="593" t="s">
        <v>302</v>
      </c>
      <c r="AQ42" s="594"/>
      <c r="AR42" s="594"/>
      <c r="AS42" s="594"/>
      <c r="AT42" s="594"/>
      <c r="AU42" s="594"/>
      <c r="AV42" s="594"/>
      <c r="AW42" s="594"/>
      <c r="AX42" s="594"/>
      <c r="AY42" s="594"/>
      <c r="AZ42" s="594"/>
      <c r="BA42" s="594"/>
      <c r="BB42" s="594"/>
      <c r="BC42" s="595"/>
      <c r="BD42" s="593" t="s">
        <v>303</v>
      </c>
      <c r="BE42" s="594"/>
      <c r="BF42" s="594"/>
      <c r="BG42" s="594"/>
      <c r="BH42" s="594"/>
      <c r="BI42" s="594"/>
      <c r="BJ42" s="594"/>
      <c r="BK42" s="594"/>
      <c r="BL42" s="594"/>
      <c r="BM42" s="595"/>
      <c r="BN42" s="593" t="s">
        <v>304</v>
      </c>
      <c r="BO42" s="594"/>
      <c r="BP42" s="594"/>
      <c r="BQ42" s="594"/>
      <c r="BR42" s="594"/>
      <c r="BS42" s="594"/>
      <c r="BT42" s="594"/>
      <c r="BU42" s="594"/>
      <c r="BV42" s="594"/>
      <c r="BW42" s="595"/>
      <c r="BY42" s="645"/>
      <c r="BZ42" s="646"/>
      <c r="CA42" s="608" t="s">
        <v>305</v>
      </c>
      <c r="CB42" s="609"/>
      <c r="CC42" s="609"/>
      <c r="CD42" s="609"/>
      <c r="CE42" s="609"/>
      <c r="CF42" s="609"/>
      <c r="CG42" s="609"/>
      <c r="CH42" s="609"/>
      <c r="CI42" s="609"/>
      <c r="CJ42" s="609"/>
      <c r="CK42" s="609"/>
      <c r="CL42" s="610"/>
      <c r="CM42" s="611">
        <v>8186416</v>
      </c>
      <c r="CN42" s="636"/>
      <c r="CO42" s="636"/>
      <c r="CP42" s="636"/>
      <c r="CQ42" s="636"/>
      <c r="CR42" s="636"/>
      <c r="CS42" s="636"/>
      <c r="CT42" s="637"/>
      <c r="CU42" s="616">
        <v>1.2</v>
      </c>
      <c r="CV42" s="638"/>
      <c r="CW42" s="638"/>
      <c r="CX42" s="639"/>
      <c r="CY42" s="620">
        <v>8169575</v>
      </c>
      <c r="CZ42" s="636"/>
      <c r="DA42" s="636"/>
      <c r="DB42" s="636"/>
      <c r="DC42" s="636"/>
      <c r="DD42" s="636"/>
      <c r="DE42" s="636"/>
      <c r="DF42" s="637"/>
      <c r="DG42" s="620">
        <v>8169575</v>
      </c>
      <c r="DH42" s="636"/>
      <c r="DI42" s="636"/>
      <c r="DJ42" s="636"/>
      <c r="DK42" s="636"/>
      <c r="DL42" s="636"/>
      <c r="DM42" s="636"/>
      <c r="DN42" s="636"/>
      <c r="DO42" s="636"/>
      <c r="DP42" s="636"/>
      <c r="DQ42" s="637"/>
      <c r="DR42" s="616">
        <v>2</v>
      </c>
      <c r="DS42" s="638"/>
      <c r="DT42" s="638"/>
      <c r="DU42" s="638"/>
      <c r="DV42" s="638"/>
      <c r="DW42" s="638"/>
      <c r="DX42" s="640"/>
    </row>
    <row r="43" spans="2:128" ht="11.25" customHeight="1" x14ac:dyDescent="0.2">
      <c r="B43" s="219"/>
      <c r="C43" s="219"/>
      <c r="D43" s="219"/>
      <c r="E43" s="219"/>
      <c r="F43" s="219"/>
      <c r="G43" s="219"/>
      <c r="H43" s="219"/>
      <c r="I43" s="219"/>
      <c r="J43" s="219"/>
      <c r="K43" s="219"/>
      <c r="L43" s="219"/>
      <c r="M43" s="219"/>
      <c r="N43" s="219"/>
      <c r="O43" s="219"/>
      <c r="P43" s="219"/>
      <c r="Q43" s="222"/>
      <c r="R43" s="220"/>
      <c r="S43" s="220"/>
      <c r="T43" s="220"/>
      <c r="U43" s="220"/>
      <c r="V43" s="220"/>
      <c r="W43" s="220"/>
      <c r="X43" s="220"/>
      <c r="Y43" s="220"/>
      <c r="Z43" s="221"/>
      <c r="AA43" s="221"/>
      <c r="AB43" s="221"/>
      <c r="AC43" s="221"/>
      <c r="AD43" s="220"/>
      <c r="AE43" s="220"/>
      <c r="AF43" s="220"/>
      <c r="AG43" s="220"/>
      <c r="AH43" s="220"/>
      <c r="AI43" s="220"/>
      <c r="AJ43" s="220"/>
      <c r="AK43" s="220"/>
      <c r="AL43" s="221"/>
      <c r="AM43" s="221"/>
      <c r="AN43" s="221"/>
      <c r="AO43" s="221"/>
      <c r="AP43" s="649" t="s">
        <v>306</v>
      </c>
      <c r="AQ43" s="650"/>
      <c r="AR43" s="650"/>
      <c r="AS43" s="650"/>
      <c r="AT43" s="655" t="s">
        <v>307</v>
      </c>
      <c r="AU43" s="224"/>
      <c r="AV43" s="224"/>
      <c r="AW43" s="224"/>
      <c r="AX43" s="597" t="s">
        <v>154</v>
      </c>
      <c r="AY43" s="598"/>
      <c r="AZ43" s="598"/>
      <c r="BA43" s="598"/>
      <c r="BB43" s="598"/>
      <c r="BC43" s="599"/>
      <c r="BD43" s="658">
        <v>99.4</v>
      </c>
      <c r="BE43" s="659"/>
      <c r="BF43" s="659"/>
      <c r="BG43" s="659"/>
      <c r="BH43" s="659"/>
      <c r="BI43" s="659">
        <v>99</v>
      </c>
      <c r="BJ43" s="659"/>
      <c r="BK43" s="659"/>
      <c r="BL43" s="659"/>
      <c r="BM43" s="660"/>
      <c r="BN43" s="658">
        <v>99.3</v>
      </c>
      <c r="BO43" s="659"/>
      <c r="BP43" s="659"/>
      <c r="BQ43" s="659"/>
      <c r="BR43" s="659"/>
      <c r="BS43" s="659">
        <v>98.7</v>
      </c>
      <c r="BT43" s="659"/>
      <c r="BU43" s="659"/>
      <c r="BV43" s="659"/>
      <c r="BW43" s="660"/>
      <c r="BY43" s="647"/>
      <c r="BZ43" s="648"/>
      <c r="CA43" s="608" t="s">
        <v>308</v>
      </c>
      <c r="CB43" s="609"/>
      <c r="CC43" s="609"/>
      <c r="CD43" s="609"/>
      <c r="CE43" s="609"/>
      <c r="CF43" s="609"/>
      <c r="CG43" s="609"/>
      <c r="CH43" s="609"/>
      <c r="CI43" s="609"/>
      <c r="CJ43" s="609"/>
      <c r="CK43" s="609"/>
      <c r="CL43" s="610"/>
      <c r="CM43" s="611" t="s">
        <v>119</v>
      </c>
      <c r="CN43" s="612"/>
      <c r="CO43" s="612"/>
      <c r="CP43" s="612"/>
      <c r="CQ43" s="612"/>
      <c r="CR43" s="612"/>
      <c r="CS43" s="612"/>
      <c r="CT43" s="613"/>
      <c r="CU43" s="616" t="s">
        <v>119</v>
      </c>
      <c r="CV43" s="638"/>
      <c r="CW43" s="638"/>
      <c r="CX43" s="639"/>
      <c r="CY43" s="620" t="s">
        <v>202</v>
      </c>
      <c r="CZ43" s="636"/>
      <c r="DA43" s="636"/>
      <c r="DB43" s="636"/>
      <c r="DC43" s="636"/>
      <c r="DD43" s="636"/>
      <c r="DE43" s="636"/>
      <c r="DF43" s="637"/>
      <c r="DG43" s="620" t="s">
        <v>202</v>
      </c>
      <c r="DH43" s="636"/>
      <c r="DI43" s="636"/>
      <c r="DJ43" s="636"/>
      <c r="DK43" s="636"/>
      <c r="DL43" s="636"/>
      <c r="DM43" s="636"/>
      <c r="DN43" s="636"/>
      <c r="DO43" s="636"/>
      <c r="DP43" s="636"/>
      <c r="DQ43" s="637"/>
      <c r="DR43" s="616" t="s">
        <v>202</v>
      </c>
      <c r="DS43" s="638"/>
      <c r="DT43" s="638"/>
      <c r="DU43" s="638"/>
      <c r="DV43" s="638"/>
      <c r="DW43" s="638"/>
      <c r="DX43" s="640"/>
    </row>
    <row r="44" spans="2:128" ht="11.25" customHeight="1" x14ac:dyDescent="0.2">
      <c r="AP44" s="651"/>
      <c r="AQ44" s="652"/>
      <c r="AR44" s="652"/>
      <c r="AS44" s="652"/>
      <c r="AT44" s="656"/>
      <c r="AU44" s="213" t="s">
        <v>309</v>
      </c>
      <c r="AV44" s="213"/>
      <c r="AW44" s="213"/>
      <c r="AX44" s="608" t="s">
        <v>310</v>
      </c>
      <c r="AY44" s="609"/>
      <c r="AZ44" s="609"/>
      <c r="BA44" s="609"/>
      <c r="BB44" s="609"/>
      <c r="BC44" s="610"/>
      <c r="BD44" s="664">
        <v>99.2</v>
      </c>
      <c r="BE44" s="665"/>
      <c r="BF44" s="665"/>
      <c r="BG44" s="665"/>
      <c r="BH44" s="665"/>
      <c r="BI44" s="665">
        <v>97.4</v>
      </c>
      <c r="BJ44" s="665"/>
      <c r="BK44" s="665"/>
      <c r="BL44" s="665"/>
      <c r="BM44" s="666"/>
      <c r="BN44" s="664">
        <v>99.2</v>
      </c>
      <c r="BO44" s="665"/>
      <c r="BP44" s="665"/>
      <c r="BQ44" s="665"/>
      <c r="BR44" s="665"/>
      <c r="BS44" s="665">
        <v>96.6</v>
      </c>
      <c r="BT44" s="665"/>
      <c r="BU44" s="665"/>
      <c r="BV44" s="665"/>
      <c r="BW44" s="666"/>
      <c r="BY44" s="608" t="s">
        <v>311</v>
      </c>
      <c r="BZ44" s="609"/>
      <c r="CA44" s="609"/>
      <c r="CB44" s="609"/>
      <c r="CC44" s="609"/>
      <c r="CD44" s="609"/>
      <c r="CE44" s="609"/>
      <c r="CF44" s="609"/>
      <c r="CG44" s="609"/>
      <c r="CH44" s="609"/>
      <c r="CI44" s="609"/>
      <c r="CJ44" s="609"/>
      <c r="CK44" s="609"/>
      <c r="CL44" s="610"/>
      <c r="CM44" s="611">
        <v>271713198</v>
      </c>
      <c r="CN44" s="636"/>
      <c r="CO44" s="636"/>
      <c r="CP44" s="636"/>
      <c r="CQ44" s="636"/>
      <c r="CR44" s="636"/>
      <c r="CS44" s="636"/>
      <c r="CT44" s="637"/>
      <c r="CU44" s="616">
        <v>38.9</v>
      </c>
      <c r="CV44" s="638"/>
      <c r="CW44" s="638"/>
      <c r="CX44" s="639"/>
      <c r="CY44" s="620">
        <v>202278432</v>
      </c>
      <c r="CZ44" s="636"/>
      <c r="DA44" s="636"/>
      <c r="DB44" s="636"/>
      <c r="DC44" s="636"/>
      <c r="DD44" s="636"/>
      <c r="DE44" s="636"/>
      <c r="DF44" s="637"/>
      <c r="DG44" s="620">
        <v>142450558</v>
      </c>
      <c r="DH44" s="636"/>
      <c r="DI44" s="636"/>
      <c r="DJ44" s="636"/>
      <c r="DK44" s="636"/>
      <c r="DL44" s="636"/>
      <c r="DM44" s="636"/>
      <c r="DN44" s="636"/>
      <c r="DO44" s="636"/>
      <c r="DP44" s="636"/>
      <c r="DQ44" s="637"/>
      <c r="DR44" s="616">
        <v>34</v>
      </c>
      <c r="DS44" s="638"/>
      <c r="DT44" s="638"/>
      <c r="DU44" s="638"/>
      <c r="DV44" s="638"/>
      <c r="DW44" s="638"/>
      <c r="DX44" s="640"/>
    </row>
    <row r="45" spans="2:128" ht="11.25" customHeight="1" x14ac:dyDescent="0.2">
      <c r="B45" s="213"/>
      <c r="C45" s="213"/>
      <c r="D45" s="213"/>
      <c r="E45" s="213"/>
      <c r="F45" s="213"/>
      <c r="G45" s="213"/>
      <c r="H45" s="213"/>
      <c r="I45" s="213"/>
      <c r="J45" s="213"/>
      <c r="K45" s="213"/>
      <c r="L45" s="213"/>
      <c r="M45" s="213"/>
      <c r="N45" s="213"/>
      <c r="O45" s="213"/>
      <c r="P45" s="213"/>
      <c r="Q45" s="213"/>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653"/>
      <c r="AQ45" s="654"/>
      <c r="AR45" s="654"/>
      <c r="AS45" s="654"/>
      <c r="AT45" s="657"/>
      <c r="AU45" s="226"/>
      <c r="AV45" s="226"/>
      <c r="AW45" s="226"/>
      <c r="AX45" s="627" t="s">
        <v>312</v>
      </c>
      <c r="AY45" s="628"/>
      <c r="AZ45" s="628"/>
      <c r="BA45" s="628"/>
      <c r="BB45" s="628"/>
      <c r="BC45" s="629"/>
      <c r="BD45" s="661">
        <v>99.9</v>
      </c>
      <c r="BE45" s="662"/>
      <c r="BF45" s="662"/>
      <c r="BG45" s="662"/>
      <c r="BH45" s="662"/>
      <c r="BI45" s="662">
        <v>99.7</v>
      </c>
      <c r="BJ45" s="662"/>
      <c r="BK45" s="662"/>
      <c r="BL45" s="662"/>
      <c r="BM45" s="663"/>
      <c r="BN45" s="661">
        <v>99.8</v>
      </c>
      <c r="BO45" s="662"/>
      <c r="BP45" s="662"/>
      <c r="BQ45" s="662"/>
      <c r="BR45" s="662"/>
      <c r="BS45" s="662">
        <v>99.6</v>
      </c>
      <c r="BT45" s="662"/>
      <c r="BU45" s="662"/>
      <c r="BV45" s="662"/>
      <c r="BW45" s="663"/>
      <c r="BY45" s="608" t="s">
        <v>313</v>
      </c>
      <c r="BZ45" s="609"/>
      <c r="CA45" s="609"/>
      <c r="CB45" s="609"/>
      <c r="CC45" s="609"/>
      <c r="CD45" s="609"/>
      <c r="CE45" s="609"/>
      <c r="CF45" s="609"/>
      <c r="CG45" s="609"/>
      <c r="CH45" s="609"/>
      <c r="CI45" s="609"/>
      <c r="CJ45" s="609"/>
      <c r="CK45" s="609"/>
      <c r="CL45" s="610"/>
      <c r="CM45" s="611">
        <v>27747382</v>
      </c>
      <c r="CN45" s="612"/>
      <c r="CO45" s="612"/>
      <c r="CP45" s="612"/>
      <c r="CQ45" s="612"/>
      <c r="CR45" s="612"/>
      <c r="CS45" s="612"/>
      <c r="CT45" s="613"/>
      <c r="CU45" s="616">
        <v>4</v>
      </c>
      <c r="CV45" s="638"/>
      <c r="CW45" s="638"/>
      <c r="CX45" s="639"/>
      <c r="CY45" s="620">
        <v>19979264</v>
      </c>
      <c r="CZ45" s="636"/>
      <c r="DA45" s="636"/>
      <c r="DB45" s="636"/>
      <c r="DC45" s="636"/>
      <c r="DD45" s="636"/>
      <c r="DE45" s="636"/>
      <c r="DF45" s="637"/>
      <c r="DG45" s="620">
        <v>17421293</v>
      </c>
      <c r="DH45" s="636"/>
      <c r="DI45" s="636"/>
      <c r="DJ45" s="636"/>
      <c r="DK45" s="636"/>
      <c r="DL45" s="636"/>
      <c r="DM45" s="636"/>
      <c r="DN45" s="636"/>
      <c r="DO45" s="636"/>
      <c r="DP45" s="636"/>
      <c r="DQ45" s="637"/>
      <c r="DR45" s="616">
        <v>4.2</v>
      </c>
      <c r="DS45" s="638"/>
      <c r="DT45" s="638"/>
      <c r="DU45" s="638"/>
      <c r="DV45" s="638"/>
      <c r="DW45" s="638"/>
      <c r="DX45" s="640"/>
    </row>
    <row r="46" spans="2:128" ht="11.25" customHeight="1" x14ac:dyDescent="0.2">
      <c r="B46" s="213"/>
      <c r="C46" s="213"/>
      <c r="D46" s="213"/>
      <c r="E46" s="213"/>
      <c r="F46" s="213"/>
      <c r="G46" s="213"/>
      <c r="H46" s="213"/>
      <c r="I46" s="213"/>
      <c r="J46" s="213"/>
      <c r="K46" s="213"/>
      <c r="L46" s="213"/>
      <c r="M46" s="213"/>
      <c r="N46" s="213"/>
      <c r="O46" s="213"/>
      <c r="P46" s="213"/>
      <c r="Q46" s="213"/>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675" t="s">
        <v>314</v>
      </c>
      <c r="AQ46" s="676"/>
      <c r="AR46" s="676"/>
      <c r="AS46" s="676"/>
      <c r="AT46" s="676"/>
      <c r="AU46" s="676"/>
      <c r="AV46" s="676"/>
      <c r="AW46" s="677"/>
      <c r="AX46" s="678" t="s">
        <v>315</v>
      </c>
      <c r="AY46" s="678"/>
      <c r="AZ46" s="678"/>
      <c r="BA46" s="678"/>
      <c r="BB46" s="678"/>
      <c r="BC46" s="678"/>
      <c r="BD46" s="679">
        <v>7815126</v>
      </c>
      <c r="BE46" s="680"/>
      <c r="BF46" s="680"/>
      <c r="BG46" s="680"/>
      <c r="BH46" s="680"/>
      <c r="BI46" s="680"/>
      <c r="BJ46" s="680"/>
      <c r="BK46" s="680"/>
      <c r="BL46" s="680"/>
      <c r="BM46" s="681"/>
      <c r="BN46" s="679">
        <v>5636272</v>
      </c>
      <c r="BO46" s="680"/>
      <c r="BP46" s="680"/>
      <c r="BQ46" s="680"/>
      <c r="BR46" s="680"/>
      <c r="BS46" s="680"/>
      <c r="BT46" s="680"/>
      <c r="BU46" s="680"/>
      <c r="BV46" s="680"/>
      <c r="BW46" s="681"/>
      <c r="BY46" s="608" t="s">
        <v>316</v>
      </c>
      <c r="BZ46" s="609"/>
      <c r="CA46" s="609"/>
      <c r="CB46" s="609"/>
      <c r="CC46" s="609"/>
      <c r="CD46" s="609"/>
      <c r="CE46" s="609"/>
      <c r="CF46" s="609"/>
      <c r="CG46" s="609"/>
      <c r="CH46" s="609"/>
      <c r="CI46" s="609"/>
      <c r="CJ46" s="609"/>
      <c r="CK46" s="609"/>
      <c r="CL46" s="610"/>
      <c r="CM46" s="611">
        <v>10207104</v>
      </c>
      <c r="CN46" s="636"/>
      <c r="CO46" s="636"/>
      <c r="CP46" s="636"/>
      <c r="CQ46" s="636"/>
      <c r="CR46" s="636"/>
      <c r="CS46" s="636"/>
      <c r="CT46" s="637"/>
      <c r="CU46" s="616">
        <v>1.5</v>
      </c>
      <c r="CV46" s="638"/>
      <c r="CW46" s="638"/>
      <c r="CX46" s="639"/>
      <c r="CY46" s="620">
        <v>8406600</v>
      </c>
      <c r="CZ46" s="636"/>
      <c r="DA46" s="636"/>
      <c r="DB46" s="636"/>
      <c r="DC46" s="636"/>
      <c r="DD46" s="636"/>
      <c r="DE46" s="636"/>
      <c r="DF46" s="637"/>
      <c r="DG46" s="620">
        <v>8308771</v>
      </c>
      <c r="DH46" s="636"/>
      <c r="DI46" s="636"/>
      <c r="DJ46" s="636"/>
      <c r="DK46" s="636"/>
      <c r="DL46" s="636"/>
      <c r="DM46" s="636"/>
      <c r="DN46" s="636"/>
      <c r="DO46" s="636"/>
      <c r="DP46" s="636"/>
      <c r="DQ46" s="637"/>
      <c r="DR46" s="616">
        <v>2</v>
      </c>
      <c r="DS46" s="638"/>
      <c r="DT46" s="638"/>
      <c r="DU46" s="638"/>
      <c r="DV46" s="638"/>
      <c r="DW46" s="638"/>
      <c r="DX46" s="640"/>
    </row>
    <row r="47" spans="2:128" ht="11.25" customHeight="1" x14ac:dyDescent="0.2">
      <c r="B47" s="219"/>
      <c r="C47" s="219"/>
      <c r="D47" s="219"/>
      <c r="E47" s="219"/>
      <c r="F47" s="219"/>
      <c r="G47" s="219"/>
      <c r="H47" s="219"/>
      <c r="I47" s="219"/>
      <c r="J47" s="219"/>
      <c r="K47" s="219"/>
      <c r="L47" s="219"/>
      <c r="M47" s="219"/>
      <c r="N47" s="219"/>
      <c r="O47" s="219"/>
      <c r="P47" s="219"/>
      <c r="Q47" s="222"/>
      <c r="R47" s="220"/>
      <c r="S47" s="220"/>
      <c r="T47" s="220"/>
      <c r="U47" s="220"/>
      <c r="V47" s="220"/>
      <c r="W47" s="220"/>
      <c r="X47" s="220"/>
      <c r="Y47" s="220"/>
      <c r="Z47" s="221"/>
      <c r="AA47" s="221"/>
      <c r="AB47" s="221"/>
      <c r="AC47" s="221"/>
      <c r="AD47" s="220"/>
      <c r="AE47" s="220"/>
      <c r="AF47" s="220"/>
      <c r="AG47" s="220"/>
      <c r="AH47" s="220"/>
      <c r="AI47" s="220"/>
      <c r="AJ47" s="220"/>
      <c r="AK47" s="220"/>
      <c r="AL47" s="221"/>
      <c r="AM47" s="221"/>
      <c r="AN47" s="221"/>
      <c r="AO47" s="221"/>
      <c r="AP47" s="668" t="s">
        <v>317</v>
      </c>
      <c r="AQ47" s="669"/>
      <c r="AR47" s="669"/>
      <c r="AS47" s="669"/>
      <c r="AT47" s="669"/>
      <c r="AU47" s="669"/>
      <c r="AV47" s="669"/>
      <c r="AW47" s="670"/>
      <c r="AX47" s="671" t="s">
        <v>318</v>
      </c>
      <c r="AY47" s="671"/>
      <c r="AZ47" s="671"/>
      <c r="BA47" s="671"/>
      <c r="BB47" s="671"/>
      <c r="BC47" s="671"/>
      <c r="BD47" s="672">
        <v>7815126</v>
      </c>
      <c r="BE47" s="673"/>
      <c r="BF47" s="673"/>
      <c r="BG47" s="673"/>
      <c r="BH47" s="673"/>
      <c r="BI47" s="673"/>
      <c r="BJ47" s="673"/>
      <c r="BK47" s="673"/>
      <c r="BL47" s="673"/>
      <c r="BM47" s="674"/>
      <c r="BN47" s="672">
        <v>5636272</v>
      </c>
      <c r="BO47" s="673"/>
      <c r="BP47" s="673"/>
      <c r="BQ47" s="673"/>
      <c r="BR47" s="673"/>
      <c r="BS47" s="673"/>
      <c r="BT47" s="673"/>
      <c r="BU47" s="673"/>
      <c r="BV47" s="673"/>
      <c r="BW47" s="674"/>
      <c r="BY47" s="608" t="s">
        <v>319</v>
      </c>
      <c r="BZ47" s="609"/>
      <c r="CA47" s="609"/>
      <c r="CB47" s="609"/>
      <c r="CC47" s="609"/>
      <c r="CD47" s="609"/>
      <c r="CE47" s="609"/>
      <c r="CF47" s="609"/>
      <c r="CG47" s="609"/>
      <c r="CH47" s="609"/>
      <c r="CI47" s="609"/>
      <c r="CJ47" s="609"/>
      <c r="CK47" s="609"/>
      <c r="CL47" s="610"/>
      <c r="CM47" s="611">
        <v>177665168</v>
      </c>
      <c r="CN47" s="612"/>
      <c r="CO47" s="612"/>
      <c r="CP47" s="612"/>
      <c r="CQ47" s="612"/>
      <c r="CR47" s="612"/>
      <c r="CS47" s="612"/>
      <c r="CT47" s="613"/>
      <c r="CU47" s="616">
        <v>25.4</v>
      </c>
      <c r="CV47" s="638"/>
      <c r="CW47" s="638"/>
      <c r="CX47" s="639"/>
      <c r="CY47" s="620">
        <v>158285831</v>
      </c>
      <c r="CZ47" s="636"/>
      <c r="DA47" s="636"/>
      <c r="DB47" s="636"/>
      <c r="DC47" s="636"/>
      <c r="DD47" s="636"/>
      <c r="DE47" s="636"/>
      <c r="DF47" s="637"/>
      <c r="DG47" s="620">
        <v>106032639</v>
      </c>
      <c r="DH47" s="636"/>
      <c r="DI47" s="636"/>
      <c r="DJ47" s="636"/>
      <c r="DK47" s="636"/>
      <c r="DL47" s="636"/>
      <c r="DM47" s="636"/>
      <c r="DN47" s="636"/>
      <c r="DO47" s="636"/>
      <c r="DP47" s="636"/>
      <c r="DQ47" s="637"/>
      <c r="DR47" s="616">
        <v>25.3</v>
      </c>
      <c r="DS47" s="638"/>
      <c r="DT47" s="638"/>
      <c r="DU47" s="638"/>
      <c r="DV47" s="638"/>
      <c r="DW47" s="638"/>
      <c r="DX47" s="640"/>
    </row>
    <row r="48" spans="2:128" ht="11.25" customHeight="1" x14ac:dyDescent="0.2">
      <c r="B48" s="213"/>
      <c r="C48" s="213"/>
      <c r="D48" s="213"/>
      <c r="E48" s="213"/>
      <c r="F48" s="213"/>
      <c r="G48" s="213"/>
      <c r="H48" s="213"/>
      <c r="I48" s="213"/>
      <c r="J48" s="213"/>
      <c r="K48" s="213"/>
      <c r="L48" s="213"/>
      <c r="M48" s="213"/>
      <c r="N48" s="213"/>
      <c r="O48" s="213"/>
      <c r="P48" s="213"/>
      <c r="Q48" s="213"/>
      <c r="R48" s="225"/>
      <c r="S48" s="225"/>
      <c r="T48" s="225"/>
      <c r="U48" s="225"/>
      <c r="V48" s="225"/>
      <c r="W48" s="225"/>
      <c r="X48" s="225"/>
      <c r="Y48" s="225"/>
      <c r="Z48" s="225"/>
      <c r="AA48" s="225"/>
      <c r="AB48" s="225"/>
      <c r="AC48" s="225"/>
      <c r="AD48" s="225"/>
      <c r="AE48" s="225"/>
      <c r="AF48" s="225"/>
      <c r="AG48" s="225"/>
      <c r="AH48" s="225"/>
      <c r="AI48" s="225"/>
      <c r="AJ48" s="225"/>
      <c r="AK48" s="225"/>
      <c r="AL48" s="225"/>
      <c r="AM48" s="225"/>
      <c r="AN48" s="225"/>
      <c r="AO48" s="225"/>
      <c r="AP48" s="667"/>
      <c r="AQ48" s="667"/>
      <c r="AR48" s="667"/>
      <c r="AS48" s="667"/>
      <c r="AT48" s="219"/>
      <c r="AU48" s="219"/>
      <c r="AV48" s="219"/>
      <c r="AW48" s="219"/>
      <c r="AX48" s="219"/>
      <c r="AY48" s="219"/>
      <c r="AZ48" s="219"/>
      <c r="BA48" s="219"/>
      <c r="BB48" s="219"/>
      <c r="BC48" s="219"/>
      <c r="BD48" s="665"/>
      <c r="BE48" s="665"/>
      <c r="BF48" s="665"/>
      <c r="BG48" s="665"/>
      <c r="BH48" s="665"/>
      <c r="BI48" s="665"/>
      <c r="BJ48" s="665"/>
      <c r="BK48" s="665"/>
      <c r="BL48" s="665"/>
      <c r="BM48" s="665"/>
      <c r="BN48" s="665"/>
      <c r="BO48" s="665"/>
      <c r="BP48" s="665"/>
      <c r="BQ48" s="665"/>
      <c r="BR48" s="665"/>
      <c r="BS48" s="665"/>
      <c r="BT48" s="665"/>
      <c r="BU48" s="665"/>
      <c r="BV48" s="665"/>
      <c r="BW48" s="665"/>
      <c r="BY48" s="608" t="s">
        <v>320</v>
      </c>
      <c r="BZ48" s="609"/>
      <c r="CA48" s="609"/>
      <c r="CB48" s="609"/>
      <c r="CC48" s="609"/>
      <c r="CD48" s="609"/>
      <c r="CE48" s="609"/>
      <c r="CF48" s="609"/>
      <c r="CG48" s="609"/>
      <c r="CH48" s="609"/>
      <c r="CI48" s="609"/>
      <c r="CJ48" s="609"/>
      <c r="CK48" s="609"/>
      <c r="CL48" s="610"/>
      <c r="CM48" s="611">
        <v>11809089</v>
      </c>
      <c r="CN48" s="636"/>
      <c r="CO48" s="636"/>
      <c r="CP48" s="636"/>
      <c r="CQ48" s="636"/>
      <c r="CR48" s="636"/>
      <c r="CS48" s="636"/>
      <c r="CT48" s="637"/>
      <c r="CU48" s="616">
        <v>1.7</v>
      </c>
      <c r="CV48" s="638"/>
      <c r="CW48" s="638"/>
      <c r="CX48" s="639"/>
      <c r="CY48" s="620">
        <v>11808726</v>
      </c>
      <c r="CZ48" s="636"/>
      <c r="DA48" s="636"/>
      <c r="DB48" s="636"/>
      <c r="DC48" s="636"/>
      <c r="DD48" s="636"/>
      <c r="DE48" s="636"/>
      <c r="DF48" s="637"/>
      <c r="DG48" s="620">
        <v>10636393</v>
      </c>
      <c r="DH48" s="636"/>
      <c r="DI48" s="636"/>
      <c r="DJ48" s="636"/>
      <c r="DK48" s="636"/>
      <c r="DL48" s="636"/>
      <c r="DM48" s="636"/>
      <c r="DN48" s="636"/>
      <c r="DO48" s="636"/>
      <c r="DP48" s="636"/>
      <c r="DQ48" s="637"/>
      <c r="DR48" s="616">
        <v>2.5</v>
      </c>
      <c r="DS48" s="638"/>
      <c r="DT48" s="638"/>
      <c r="DU48" s="638"/>
      <c r="DV48" s="638"/>
      <c r="DW48" s="638"/>
      <c r="DX48" s="640"/>
    </row>
    <row r="49" spans="2:128" ht="11.25" customHeight="1" x14ac:dyDescent="0.2">
      <c r="B49" s="227"/>
      <c r="C49" s="213"/>
      <c r="D49" s="213"/>
      <c r="E49" s="213"/>
      <c r="F49" s="213"/>
      <c r="G49" s="213"/>
      <c r="H49" s="213"/>
      <c r="I49" s="213"/>
      <c r="J49" s="213"/>
      <c r="K49" s="213"/>
      <c r="L49" s="213"/>
      <c r="M49" s="213"/>
      <c r="N49" s="213"/>
      <c r="O49" s="213"/>
      <c r="P49" s="213"/>
      <c r="Q49" s="213"/>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667"/>
      <c r="AQ49" s="667"/>
      <c r="AR49" s="667"/>
      <c r="AS49" s="667"/>
      <c r="AT49" s="219"/>
      <c r="AU49" s="219"/>
      <c r="AV49" s="219"/>
      <c r="AW49" s="219"/>
      <c r="AX49" s="219"/>
      <c r="AY49" s="219"/>
      <c r="AZ49" s="219"/>
      <c r="BA49" s="219"/>
      <c r="BB49" s="219"/>
      <c r="BC49" s="219"/>
      <c r="BD49" s="665"/>
      <c r="BE49" s="665"/>
      <c r="BF49" s="665"/>
      <c r="BG49" s="665"/>
      <c r="BH49" s="665"/>
      <c r="BI49" s="665"/>
      <c r="BJ49" s="665"/>
      <c r="BK49" s="665"/>
      <c r="BL49" s="665"/>
      <c r="BM49" s="665"/>
      <c r="BN49" s="665"/>
      <c r="BO49" s="665"/>
      <c r="BP49" s="665"/>
      <c r="BQ49" s="665"/>
      <c r="BR49" s="665"/>
      <c r="BS49" s="665"/>
      <c r="BT49" s="665"/>
      <c r="BU49" s="665"/>
      <c r="BV49" s="665"/>
      <c r="BW49" s="665"/>
      <c r="BY49" s="608" t="s">
        <v>321</v>
      </c>
      <c r="BZ49" s="609"/>
      <c r="CA49" s="609"/>
      <c r="CB49" s="609"/>
      <c r="CC49" s="609"/>
      <c r="CD49" s="609"/>
      <c r="CE49" s="609"/>
      <c r="CF49" s="609"/>
      <c r="CG49" s="609"/>
      <c r="CH49" s="609"/>
      <c r="CI49" s="609"/>
      <c r="CJ49" s="609"/>
      <c r="CK49" s="609"/>
      <c r="CL49" s="610"/>
      <c r="CM49" s="611">
        <v>4885523</v>
      </c>
      <c r="CN49" s="612"/>
      <c r="CO49" s="612"/>
      <c r="CP49" s="612"/>
      <c r="CQ49" s="612"/>
      <c r="CR49" s="612"/>
      <c r="CS49" s="612"/>
      <c r="CT49" s="613"/>
      <c r="CU49" s="616">
        <v>0.7</v>
      </c>
      <c r="CV49" s="638"/>
      <c r="CW49" s="638"/>
      <c r="CX49" s="639"/>
      <c r="CY49" s="620">
        <v>2868557</v>
      </c>
      <c r="CZ49" s="636"/>
      <c r="DA49" s="636"/>
      <c r="DB49" s="636"/>
      <c r="DC49" s="636"/>
      <c r="DD49" s="636"/>
      <c r="DE49" s="636"/>
      <c r="DF49" s="637"/>
      <c r="DG49" s="620" t="s">
        <v>119</v>
      </c>
      <c r="DH49" s="636"/>
      <c r="DI49" s="636"/>
      <c r="DJ49" s="636"/>
      <c r="DK49" s="636"/>
      <c r="DL49" s="636"/>
      <c r="DM49" s="636"/>
      <c r="DN49" s="636"/>
      <c r="DO49" s="636"/>
      <c r="DP49" s="636"/>
      <c r="DQ49" s="637"/>
      <c r="DR49" s="616" t="s">
        <v>119</v>
      </c>
      <c r="DS49" s="638"/>
      <c r="DT49" s="638"/>
      <c r="DU49" s="638"/>
      <c r="DV49" s="638"/>
      <c r="DW49" s="638"/>
      <c r="DX49" s="640"/>
    </row>
    <row r="50" spans="2:128" ht="11.25" customHeight="1" x14ac:dyDescent="0.2">
      <c r="B50" s="213" t="s">
        <v>322</v>
      </c>
      <c r="C50" s="213"/>
      <c r="F50" s="219"/>
      <c r="G50" s="219"/>
      <c r="H50" s="219"/>
      <c r="I50" s="219"/>
      <c r="J50" s="219"/>
      <c r="K50" s="219"/>
      <c r="L50" s="219"/>
      <c r="M50" s="219"/>
      <c r="N50" s="219"/>
      <c r="O50" s="219"/>
      <c r="P50" s="219"/>
      <c r="Q50" s="219"/>
      <c r="R50" s="220"/>
      <c r="S50" s="220"/>
      <c r="T50" s="220"/>
      <c r="U50" s="220"/>
      <c r="V50" s="220"/>
      <c r="W50" s="220"/>
      <c r="X50" s="220"/>
      <c r="Y50" s="220"/>
      <c r="Z50" s="221"/>
      <c r="AA50" s="221"/>
      <c r="AB50" s="221"/>
      <c r="AC50" s="221"/>
      <c r="AD50" s="220"/>
      <c r="AE50" s="220"/>
      <c r="AF50" s="220"/>
      <c r="AG50" s="220"/>
      <c r="AH50" s="220"/>
      <c r="AI50" s="220"/>
      <c r="AJ50" s="220"/>
      <c r="AK50" s="220"/>
      <c r="AL50" s="221"/>
      <c r="AM50" s="221"/>
      <c r="AN50" s="221"/>
      <c r="AO50" s="221"/>
      <c r="AP50" s="222"/>
      <c r="AQ50" s="223"/>
      <c r="AR50" s="223"/>
      <c r="AS50" s="223"/>
      <c r="AT50" s="223"/>
      <c r="AU50" s="223"/>
      <c r="AV50" s="223"/>
      <c r="AW50" s="223"/>
      <c r="AX50" s="223"/>
      <c r="AY50" s="222"/>
      <c r="AZ50" s="220"/>
      <c r="BA50" s="220"/>
      <c r="BB50" s="220"/>
      <c r="BC50" s="220"/>
      <c r="BD50" s="222"/>
      <c r="BE50" s="222"/>
      <c r="BF50" s="222"/>
      <c r="BG50" s="222"/>
      <c r="BH50" s="222"/>
      <c r="BI50" s="222"/>
      <c r="BJ50" s="222"/>
      <c r="BK50" s="222"/>
      <c r="BL50" s="222"/>
      <c r="BM50" s="222"/>
      <c r="BN50" s="222"/>
      <c r="BO50" s="222"/>
      <c r="BP50" s="222"/>
      <c r="BQ50" s="222"/>
      <c r="BR50" s="222"/>
      <c r="BS50" s="220"/>
      <c r="BT50" s="220"/>
      <c r="BU50" s="220"/>
      <c r="BV50" s="220"/>
      <c r="BW50" s="220"/>
      <c r="BY50" s="608" t="s">
        <v>323</v>
      </c>
      <c r="BZ50" s="609"/>
      <c r="CA50" s="609"/>
      <c r="CB50" s="609"/>
      <c r="CC50" s="609"/>
      <c r="CD50" s="609"/>
      <c r="CE50" s="609"/>
      <c r="CF50" s="609"/>
      <c r="CG50" s="609"/>
      <c r="CH50" s="609"/>
      <c r="CI50" s="609"/>
      <c r="CJ50" s="609"/>
      <c r="CK50" s="609"/>
      <c r="CL50" s="610"/>
      <c r="CM50" s="611">
        <v>830183</v>
      </c>
      <c r="CN50" s="636"/>
      <c r="CO50" s="636"/>
      <c r="CP50" s="636"/>
      <c r="CQ50" s="636"/>
      <c r="CR50" s="636"/>
      <c r="CS50" s="636"/>
      <c r="CT50" s="637"/>
      <c r="CU50" s="616">
        <v>0.1</v>
      </c>
      <c r="CV50" s="638"/>
      <c r="CW50" s="638"/>
      <c r="CX50" s="639"/>
      <c r="CY50" s="620">
        <v>197283</v>
      </c>
      <c r="CZ50" s="636"/>
      <c r="DA50" s="636"/>
      <c r="DB50" s="636"/>
      <c r="DC50" s="636"/>
      <c r="DD50" s="636"/>
      <c r="DE50" s="636"/>
      <c r="DF50" s="637"/>
      <c r="DG50" s="620" t="s">
        <v>119</v>
      </c>
      <c r="DH50" s="636"/>
      <c r="DI50" s="636"/>
      <c r="DJ50" s="636"/>
      <c r="DK50" s="636"/>
      <c r="DL50" s="636"/>
      <c r="DM50" s="636"/>
      <c r="DN50" s="636"/>
      <c r="DO50" s="636"/>
      <c r="DP50" s="636"/>
      <c r="DQ50" s="637"/>
      <c r="DR50" s="616" t="s">
        <v>202</v>
      </c>
      <c r="DS50" s="638"/>
      <c r="DT50" s="638"/>
      <c r="DU50" s="638"/>
      <c r="DV50" s="638"/>
      <c r="DW50" s="638"/>
      <c r="DX50" s="640"/>
    </row>
    <row r="51" spans="2:128" ht="11.25" customHeight="1" x14ac:dyDescent="0.2">
      <c r="B51" s="227" t="s">
        <v>324</v>
      </c>
      <c r="C51" s="213"/>
      <c r="D51" s="219"/>
      <c r="E51" s="219"/>
      <c r="F51" s="219"/>
      <c r="G51" s="219"/>
      <c r="H51" s="219"/>
      <c r="I51" s="219"/>
      <c r="J51" s="219"/>
      <c r="K51" s="219"/>
      <c r="L51" s="219"/>
      <c r="M51" s="219"/>
      <c r="N51" s="219"/>
      <c r="O51" s="219"/>
      <c r="P51" s="219"/>
      <c r="Q51" s="219"/>
      <c r="R51" s="220"/>
      <c r="S51" s="220"/>
      <c r="T51" s="220"/>
      <c r="U51" s="220"/>
      <c r="V51" s="220"/>
      <c r="W51" s="220"/>
      <c r="X51" s="220"/>
      <c r="Y51" s="220"/>
      <c r="Z51" s="221"/>
      <c r="AA51" s="221"/>
      <c r="AB51" s="221"/>
      <c r="AC51" s="221"/>
      <c r="AD51" s="220"/>
      <c r="AE51" s="220"/>
      <c r="AF51" s="220"/>
      <c r="AG51" s="220"/>
      <c r="AH51" s="220"/>
      <c r="AI51" s="220"/>
      <c r="AJ51" s="220"/>
      <c r="AK51" s="220"/>
      <c r="AL51" s="221"/>
      <c r="AM51" s="221"/>
      <c r="AN51" s="221"/>
      <c r="AO51" s="221"/>
      <c r="AP51" s="222"/>
      <c r="AQ51" s="223"/>
      <c r="AR51" s="223"/>
      <c r="AS51" s="223"/>
      <c r="AT51" s="223"/>
      <c r="AU51" s="223"/>
      <c r="AV51" s="223"/>
      <c r="AW51" s="223"/>
      <c r="AX51" s="223"/>
      <c r="AY51" s="222"/>
      <c r="AZ51" s="220"/>
      <c r="BA51" s="220"/>
      <c r="BB51" s="220"/>
      <c r="BC51" s="220"/>
      <c r="BD51" s="222"/>
      <c r="BE51" s="222"/>
      <c r="BF51" s="222"/>
      <c r="BG51" s="222"/>
      <c r="BH51" s="222"/>
      <c r="BI51" s="222"/>
      <c r="BJ51" s="222"/>
      <c r="BK51" s="222"/>
      <c r="BL51" s="222"/>
      <c r="BM51" s="222"/>
      <c r="BN51" s="222"/>
      <c r="BO51" s="222"/>
      <c r="BP51" s="222"/>
      <c r="BQ51" s="222"/>
      <c r="BR51" s="222"/>
      <c r="BS51" s="220"/>
      <c r="BT51" s="220"/>
      <c r="BU51" s="220"/>
      <c r="BV51" s="220"/>
      <c r="BW51" s="220"/>
      <c r="BY51" s="608" t="s">
        <v>325</v>
      </c>
      <c r="BZ51" s="609"/>
      <c r="CA51" s="609"/>
      <c r="CB51" s="609"/>
      <c r="CC51" s="609"/>
      <c r="CD51" s="609"/>
      <c r="CE51" s="609"/>
      <c r="CF51" s="609"/>
      <c r="CG51" s="609"/>
      <c r="CH51" s="609"/>
      <c r="CI51" s="609"/>
      <c r="CJ51" s="609"/>
      <c r="CK51" s="609"/>
      <c r="CL51" s="610"/>
      <c r="CM51" s="611">
        <v>38568749</v>
      </c>
      <c r="CN51" s="612"/>
      <c r="CO51" s="612"/>
      <c r="CP51" s="612"/>
      <c r="CQ51" s="612"/>
      <c r="CR51" s="612"/>
      <c r="CS51" s="612"/>
      <c r="CT51" s="613"/>
      <c r="CU51" s="616">
        <v>5.5</v>
      </c>
      <c r="CV51" s="638"/>
      <c r="CW51" s="638"/>
      <c r="CX51" s="639"/>
      <c r="CY51" s="620">
        <v>732171</v>
      </c>
      <c r="CZ51" s="636"/>
      <c r="DA51" s="636"/>
      <c r="DB51" s="636"/>
      <c r="DC51" s="636"/>
      <c r="DD51" s="636"/>
      <c r="DE51" s="636"/>
      <c r="DF51" s="637"/>
      <c r="DG51" s="620">
        <v>51462</v>
      </c>
      <c r="DH51" s="636"/>
      <c r="DI51" s="636"/>
      <c r="DJ51" s="636"/>
      <c r="DK51" s="636"/>
      <c r="DL51" s="636"/>
      <c r="DM51" s="636"/>
      <c r="DN51" s="636"/>
      <c r="DO51" s="636"/>
      <c r="DP51" s="636"/>
      <c r="DQ51" s="637"/>
      <c r="DR51" s="616">
        <v>0</v>
      </c>
      <c r="DS51" s="638"/>
      <c r="DT51" s="638"/>
      <c r="DU51" s="638"/>
      <c r="DV51" s="638"/>
      <c r="DW51" s="638"/>
      <c r="DX51" s="640"/>
    </row>
    <row r="52" spans="2:128" ht="11.25" customHeight="1" x14ac:dyDescent="0.2">
      <c r="B52" s="228" t="s">
        <v>326</v>
      </c>
      <c r="D52" s="219"/>
      <c r="E52" s="219"/>
      <c r="F52" s="219"/>
      <c r="G52" s="219"/>
      <c r="H52" s="219"/>
      <c r="I52" s="219"/>
      <c r="J52" s="219"/>
      <c r="K52" s="219"/>
      <c r="L52" s="219"/>
      <c r="M52" s="219"/>
      <c r="N52" s="219"/>
      <c r="O52" s="219"/>
      <c r="P52" s="219"/>
      <c r="Q52" s="219"/>
      <c r="R52" s="220"/>
      <c r="S52" s="220"/>
      <c r="T52" s="220"/>
      <c r="U52" s="220"/>
      <c r="V52" s="220"/>
      <c r="W52" s="220"/>
      <c r="X52" s="220"/>
      <c r="Y52" s="220"/>
      <c r="Z52" s="221"/>
      <c r="AA52" s="221"/>
      <c r="AB52" s="221"/>
      <c r="AC52" s="221"/>
      <c r="AD52" s="220"/>
      <c r="AE52" s="220"/>
      <c r="AF52" s="220"/>
      <c r="AG52" s="220"/>
      <c r="AH52" s="220"/>
      <c r="AI52" s="220"/>
      <c r="AJ52" s="220"/>
      <c r="AK52" s="220"/>
      <c r="AL52" s="221"/>
      <c r="AM52" s="221"/>
      <c r="AN52" s="221"/>
      <c r="AO52" s="221"/>
      <c r="AP52" s="222"/>
      <c r="AQ52" s="223"/>
      <c r="AR52" s="223"/>
      <c r="AS52" s="223"/>
      <c r="AT52" s="223"/>
      <c r="AU52" s="223"/>
      <c r="AV52" s="223"/>
      <c r="AW52" s="223"/>
      <c r="AX52" s="223"/>
      <c r="AY52" s="222"/>
      <c r="AZ52" s="220"/>
      <c r="BA52" s="220"/>
      <c r="BB52" s="220"/>
      <c r="BC52" s="220"/>
      <c r="BD52" s="222"/>
      <c r="BE52" s="222"/>
      <c r="BF52" s="222"/>
      <c r="BG52" s="222"/>
      <c r="BH52" s="222"/>
      <c r="BI52" s="222"/>
      <c r="BJ52" s="222"/>
      <c r="BK52" s="222"/>
      <c r="BL52" s="222"/>
      <c r="BM52" s="222"/>
      <c r="BN52" s="222"/>
      <c r="BO52" s="222"/>
      <c r="BP52" s="222"/>
      <c r="BQ52" s="222"/>
      <c r="BR52" s="222"/>
      <c r="BS52" s="220"/>
      <c r="BT52" s="220"/>
      <c r="BU52" s="220"/>
      <c r="BV52" s="220"/>
      <c r="BW52" s="220"/>
      <c r="BY52" s="608" t="s">
        <v>327</v>
      </c>
      <c r="BZ52" s="609"/>
      <c r="CA52" s="609"/>
      <c r="CB52" s="609"/>
      <c r="CC52" s="609"/>
      <c r="CD52" s="609"/>
      <c r="CE52" s="609"/>
      <c r="CF52" s="609"/>
      <c r="CG52" s="609"/>
      <c r="CH52" s="609"/>
      <c r="CI52" s="609"/>
      <c r="CJ52" s="609"/>
      <c r="CK52" s="609"/>
      <c r="CL52" s="610"/>
      <c r="CM52" s="611" t="s">
        <v>119</v>
      </c>
      <c r="CN52" s="636"/>
      <c r="CO52" s="636"/>
      <c r="CP52" s="636"/>
      <c r="CQ52" s="636"/>
      <c r="CR52" s="636"/>
      <c r="CS52" s="636"/>
      <c r="CT52" s="637"/>
      <c r="CU52" s="616" t="s">
        <v>202</v>
      </c>
      <c r="CV52" s="638"/>
      <c r="CW52" s="638"/>
      <c r="CX52" s="639"/>
      <c r="CY52" s="620" t="s">
        <v>119</v>
      </c>
      <c r="CZ52" s="636"/>
      <c r="DA52" s="636"/>
      <c r="DB52" s="636"/>
      <c r="DC52" s="636"/>
      <c r="DD52" s="636"/>
      <c r="DE52" s="636"/>
      <c r="DF52" s="637"/>
      <c r="DG52" s="620" t="s">
        <v>202</v>
      </c>
      <c r="DH52" s="636"/>
      <c r="DI52" s="636"/>
      <c r="DJ52" s="636"/>
      <c r="DK52" s="636"/>
      <c r="DL52" s="636"/>
      <c r="DM52" s="636"/>
      <c r="DN52" s="636"/>
      <c r="DO52" s="636"/>
      <c r="DP52" s="636"/>
      <c r="DQ52" s="637"/>
      <c r="DR52" s="616" t="s">
        <v>119</v>
      </c>
      <c r="DS52" s="638"/>
      <c r="DT52" s="638"/>
      <c r="DU52" s="638"/>
      <c r="DV52" s="638"/>
      <c r="DW52" s="638"/>
      <c r="DX52" s="640"/>
    </row>
    <row r="53" spans="2:128" ht="11.25" customHeight="1" x14ac:dyDescent="0.2">
      <c r="AP53" s="667"/>
      <c r="AQ53" s="667"/>
      <c r="AR53" s="667"/>
      <c r="AS53" s="667"/>
      <c r="AT53" s="219"/>
      <c r="AU53" s="219"/>
      <c r="AV53" s="219"/>
      <c r="AW53" s="219"/>
      <c r="AX53" s="219"/>
      <c r="AY53" s="219"/>
      <c r="AZ53" s="219"/>
      <c r="BA53" s="219"/>
      <c r="BB53" s="219"/>
      <c r="BC53" s="219"/>
      <c r="BD53" s="665"/>
      <c r="BE53" s="665"/>
      <c r="BF53" s="665"/>
      <c r="BG53" s="665"/>
      <c r="BH53" s="665"/>
      <c r="BI53" s="665"/>
      <c r="BJ53" s="665"/>
      <c r="BK53" s="665"/>
      <c r="BL53" s="665"/>
      <c r="BM53" s="665"/>
      <c r="BN53" s="665"/>
      <c r="BO53" s="665"/>
      <c r="BP53" s="665"/>
      <c r="BQ53" s="665"/>
      <c r="BR53" s="665"/>
      <c r="BS53" s="665"/>
      <c r="BT53" s="665"/>
      <c r="BU53" s="665"/>
      <c r="BV53" s="665"/>
      <c r="BW53" s="665"/>
      <c r="BY53" s="608" t="s">
        <v>328</v>
      </c>
      <c r="BZ53" s="609"/>
      <c r="CA53" s="609"/>
      <c r="CB53" s="609"/>
      <c r="CC53" s="609"/>
      <c r="CD53" s="609"/>
      <c r="CE53" s="609"/>
      <c r="CF53" s="609"/>
      <c r="CG53" s="609"/>
      <c r="CH53" s="609"/>
      <c r="CI53" s="609"/>
      <c r="CJ53" s="609"/>
      <c r="CK53" s="609"/>
      <c r="CL53" s="610"/>
      <c r="CM53" s="611">
        <v>124339564</v>
      </c>
      <c r="CN53" s="612"/>
      <c r="CO53" s="612"/>
      <c r="CP53" s="612"/>
      <c r="CQ53" s="612"/>
      <c r="CR53" s="612"/>
      <c r="CS53" s="612"/>
      <c r="CT53" s="613"/>
      <c r="CU53" s="616">
        <v>17.8</v>
      </c>
      <c r="CV53" s="638"/>
      <c r="CW53" s="638"/>
      <c r="CX53" s="639"/>
      <c r="CY53" s="620">
        <v>9352807</v>
      </c>
      <c r="CZ53" s="636"/>
      <c r="DA53" s="636"/>
      <c r="DB53" s="636"/>
      <c r="DC53" s="636"/>
      <c r="DD53" s="636"/>
      <c r="DE53" s="636"/>
      <c r="DF53" s="637"/>
      <c r="DG53" s="682"/>
      <c r="DH53" s="683"/>
      <c r="DI53" s="683"/>
      <c r="DJ53" s="683"/>
      <c r="DK53" s="683"/>
      <c r="DL53" s="683"/>
      <c r="DM53" s="683"/>
      <c r="DN53" s="683"/>
      <c r="DO53" s="683"/>
      <c r="DP53" s="683"/>
      <c r="DQ53" s="684"/>
      <c r="DR53" s="685"/>
      <c r="DS53" s="686"/>
      <c r="DT53" s="686"/>
      <c r="DU53" s="686"/>
      <c r="DV53" s="686"/>
      <c r="DW53" s="686"/>
      <c r="DX53" s="687"/>
    </row>
    <row r="54" spans="2:128" ht="11.25" customHeight="1" x14ac:dyDescent="0.2">
      <c r="B54" s="213"/>
      <c r="C54" s="213"/>
      <c r="D54" s="213"/>
      <c r="E54" s="213"/>
      <c r="F54" s="213"/>
      <c r="G54" s="213"/>
      <c r="H54" s="213"/>
      <c r="I54" s="213"/>
      <c r="J54" s="213"/>
      <c r="K54" s="213"/>
      <c r="L54" s="213"/>
      <c r="M54" s="213"/>
      <c r="N54" s="213"/>
      <c r="O54" s="213"/>
      <c r="P54" s="213"/>
      <c r="Q54" s="213"/>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667"/>
      <c r="AQ54" s="667"/>
      <c r="AR54" s="667"/>
      <c r="AS54" s="667"/>
      <c r="AT54" s="219"/>
      <c r="AU54" s="219"/>
      <c r="AV54" s="219"/>
      <c r="AW54" s="219"/>
      <c r="AX54" s="219"/>
      <c r="AY54" s="219"/>
      <c r="AZ54" s="219"/>
      <c r="BA54" s="219"/>
      <c r="BB54" s="219"/>
      <c r="BC54" s="219"/>
      <c r="BD54" s="665"/>
      <c r="BE54" s="665"/>
      <c r="BF54" s="665"/>
      <c r="BG54" s="665"/>
      <c r="BH54" s="665"/>
      <c r="BI54" s="665"/>
      <c r="BJ54" s="665"/>
      <c r="BK54" s="665"/>
      <c r="BL54" s="665"/>
      <c r="BM54" s="665"/>
      <c r="BN54" s="665"/>
      <c r="BO54" s="665"/>
      <c r="BP54" s="665"/>
      <c r="BQ54" s="665"/>
      <c r="BR54" s="665"/>
      <c r="BS54" s="665"/>
      <c r="BT54" s="665"/>
      <c r="BU54" s="665"/>
      <c r="BV54" s="665"/>
      <c r="BW54" s="665"/>
      <c r="BY54" s="608" t="s">
        <v>329</v>
      </c>
      <c r="BZ54" s="609"/>
      <c r="CA54" s="609"/>
      <c r="CB54" s="609"/>
      <c r="CC54" s="609"/>
      <c r="CD54" s="609"/>
      <c r="CE54" s="609"/>
      <c r="CF54" s="609"/>
      <c r="CG54" s="609"/>
      <c r="CH54" s="609"/>
      <c r="CI54" s="609"/>
      <c r="CJ54" s="609"/>
      <c r="CK54" s="609"/>
      <c r="CL54" s="610"/>
      <c r="CM54" s="611">
        <v>1456281</v>
      </c>
      <c r="CN54" s="612"/>
      <c r="CO54" s="612"/>
      <c r="CP54" s="612"/>
      <c r="CQ54" s="612"/>
      <c r="CR54" s="612"/>
      <c r="CS54" s="612"/>
      <c r="CT54" s="613"/>
      <c r="CU54" s="616">
        <v>0.2</v>
      </c>
      <c r="CV54" s="638"/>
      <c r="CW54" s="638"/>
      <c r="CX54" s="639"/>
      <c r="CY54" s="620">
        <v>500468</v>
      </c>
      <c r="CZ54" s="636"/>
      <c r="DA54" s="636"/>
      <c r="DB54" s="636"/>
      <c r="DC54" s="636"/>
      <c r="DD54" s="636"/>
      <c r="DE54" s="636"/>
      <c r="DF54" s="637"/>
      <c r="DG54" s="682"/>
      <c r="DH54" s="683"/>
      <c r="DI54" s="683"/>
      <c r="DJ54" s="683"/>
      <c r="DK54" s="683"/>
      <c r="DL54" s="683"/>
      <c r="DM54" s="683"/>
      <c r="DN54" s="683"/>
      <c r="DO54" s="683"/>
      <c r="DP54" s="683"/>
      <c r="DQ54" s="684"/>
      <c r="DR54" s="685"/>
      <c r="DS54" s="686"/>
      <c r="DT54" s="686"/>
      <c r="DU54" s="686"/>
      <c r="DV54" s="686"/>
      <c r="DW54" s="686"/>
      <c r="DX54" s="687"/>
    </row>
    <row r="55" spans="2:128" ht="11.25" customHeight="1" x14ac:dyDescent="0.2">
      <c r="B55" s="213"/>
      <c r="C55" s="213"/>
      <c r="D55" s="213"/>
      <c r="E55" s="213"/>
      <c r="F55" s="213"/>
      <c r="G55" s="213"/>
      <c r="H55" s="213"/>
      <c r="I55" s="213"/>
      <c r="J55" s="213"/>
      <c r="K55" s="213"/>
      <c r="L55" s="213"/>
      <c r="M55" s="213"/>
      <c r="N55" s="213"/>
      <c r="O55" s="213"/>
      <c r="P55" s="213"/>
      <c r="Q55" s="213"/>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667"/>
      <c r="AQ55" s="667"/>
      <c r="AR55" s="667"/>
      <c r="AS55" s="667"/>
      <c r="AT55" s="219"/>
      <c r="AU55" s="219"/>
      <c r="AV55" s="219"/>
      <c r="AW55" s="219"/>
      <c r="AX55" s="219"/>
      <c r="AY55" s="219"/>
      <c r="AZ55" s="219"/>
      <c r="BA55" s="219"/>
      <c r="BB55" s="219"/>
      <c r="BC55" s="219"/>
      <c r="BD55" s="665"/>
      <c r="BE55" s="665"/>
      <c r="BF55" s="665"/>
      <c r="BG55" s="665"/>
      <c r="BH55" s="665"/>
      <c r="BI55" s="665"/>
      <c r="BJ55" s="665"/>
      <c r="BK55" s="665"/>
      <c r="BL55" s="665"/>
      <c r="BM55" s="665"/>
      <c r="BN55" s="665"/>
      <c r="BO55" s="665"/>
      <c r="BP55" s="665"/>
      <c r="BQ55" s="665"/>
      <c r="BR55" s="665"/>
      <c r="BS55" s="665"/>
      <c r="BT55" s="665"/>
      <c r="BU55" s="665"/>
      <c r="BV55" s="665"/>
      <c r="BW55" s="665"/>
      <c r="BY55" s="643" t="s">
        <v>299</v>
      </c>
      <c r="BZ55" s="644"/>
      <c r="CA55" s="608" t="s">
        <v>330</v>
      </c>
      <c r="CB55" s="609"/>
      <c r="CC55" s="609"/>
      <c r="CD55" s="609"/>
      <c r="CE55" s="609"/>
      <c r="CF55" s="609"/>
      <c r="CG55" s="609"/>
      <c r="CH55" s="609"/>
      <c r="CI55" s="609"/>
      <c r="CJ55" s="609"/>
      <c r="CK55" s="609"/>
      <c r="CL55" s="610"/>
      <c r="CM55" s="611">
        <v>100687565</v>
      </c>
      <c r="CN55" s="612"/>
      <c r="CO55" s="612"/>
      <c r="CP55" s="612"/>
      <c r="CQ55" s="612"/>
      <c r="CR55" s="612"/>
      <c r="CS55" s="612"/>
      <c r="CT55" s="613"/>
      <c r="CU55" s="616">
        <v>14.4</v>
      </c>
      <c r="CV55" s="638"/>
      <c r="CW55" s="638"/>
      <c r="CX55" s="639"/>
      <c r="CY55" s="620">
        <v>9292669</v>
      </c>
      <c r="CZ55" s="636"/>
      <c r="DA55" s="636"/>
      <c r="DB55" s="636"/>
      <c r="DC55" s="636"/>
      <c r="DD55" s="636"/>
      <c r="DE55" s="636"/>
      <c r="DF55" s="637"/>
      <c r="DG55" s="682"/>
      <c r="DH55" s="683"/>
      <c r="DI55" s="683"/>
      <c r="DJ55" s="683"/>
      <c r="DK55" s="683"/>
      <c r="DL55" s="683"/>
      <c r="DM55" s="683"/>
      <c r="DN55" s="683"/>
      <c r="DO55" s="683"/>
      <c r="DP55" s="683"/>
      <c r="DQ55" s="684"/>
      <c r="DR55" s="685"/>
      <c r="DS55" s="686"/>
      <c r="DT55" s="686"/>
      <c r="DU55" s="686"/>
      <c r="DV55" s="686"/>
      <c r="DW55" s="686"/>
      <c r="DX55" s="687"/>
    </row>
    <row r="56" spans="2:128" ht="11.25" customHeight="1" x14ac:dyDescent="0.2">
      <c r="B56" s="213"/>
      <c r="C56" s="213"/>
      <c r="D56" s="213"/>
      <c r="E56" s="213"/>
      <c r="F56" s="213"/>
      <c r="G56" s="213"/>
      <c r="H56" s="213"/>
      <c r="I56" s="213"/>
      <c r="J56" s="213"/>
      <c r="K56" s="213"/>
      <c r="L56" s="213"/>
      <c r="M56" s="213"/>
      <c r="N56" s="213"/>
      <c r="O56" s="213"/>
      <c r="P56" s="213"/>
      <c r="Q56" s="213"/>
      <c r="R56" s="225"/>
      <c r="S56" s="225"/>
      <c r="T56" s="225"/>
      <c r="U56" s="225"/>
      <c r="V56" s="225"/>
      <c r="W56" s="225"/>
      <c r="X56" s="225"/>
      <c r="Y56" s="225"/>
      <c r="Z56" s="225"/>
      <c r="AA56" s="225"/>
      <c r="AB56" s="225"/>
      <c r="AC56" s="225"/>
      <c r="AD56" s="225"/>
      <c r="AE56" s="225"/>
      <c r="AF56" s="225"/>
      <c r="AG56" s="225"/>
      <c r="AH56" s="225"/>
      <c r="AI56" s="225"/>
      <c r="AJ56" s="225"/>
      <c r="AK56" s="225"/>
      <c r="AL56" s="225"/>
      <c r="AM56" s="225"/>
      <c r="AN56" s="225"/>
      <c r="AO56" s="225"/>
      <c r="AP56" s="223"/>
      <c r="AQ56" s="223"/>
      <c r="AR56" s="219"/>
      <c r="AS56" s="219"/>
      <c r="AT56" s="219"/>
      <c r="AU56" s="219"/>
      <c r="AV56" s="219"/>
      <c r="AW56" s="219"/>
      <c r="AX56" s="219"/>
      <c r="AY56" s="219"/>
      <c r="AZ56" s="219"/>
      <c r="BA56" s="219"/>
      <c r="BB56" s="219"/>
      <c r="BC56" s="219"/>
      <c r="BD56" s="223"/>
      <c r="BE56" s="223"/>
      <c r="BF56" s="223"/>
      <c r="BG56" s="223"/>
      <c r="BH56" s="223"/>
      <c r="BI56" s="223"/>
      <c r="BJ56" s="223"/>
      <c r="BK56" s="223"/>
      <c r="BL56" s="223"/>
      <c r="BM56" s="223"/>
      <c r="BN56" s="223"/>
      <c r="BO56" s="223"/>
      <c r="BP56" s="223"/>
      <c r="BQ56" s="223"/>
      <c r="BR56" s="223"/>
      <c r="BS56" s="223"/>
      <c r="BT56" s="223"/>
      <c r="BU56" s="223"/>
      <c r="BV56" s="223"/>
      <c r="BW56" s="223"/>
      <c r="BY56" s="645"/>
      <c r="BZ56" s="646"/>
      <c r="CA56" s="608" t="s">
        <v>331</v>
      </c>
      <c r="CB56" s="609"/>
      <c r="CC56" s="609"/>
      <c r="CD56" s="609"/>
      <c r="CE56" s="609"/>
      <c r="CF56" s="609"/>
      <c r="CG56" s="609"/>
      <c r="CH56" s="609"/>
      <c r="CI56" s="609"/>
      <c r="CJ56" s="609"/>
      <c r="CK56" s="609"/>
      <c r="CL56" s="610"/>
      <c r="CM56" s="611">
        <v>54833666</v>
      </c>
      <c r="CN56" s="612"/>
      <c r="CO56" s="612"/>
      <c r="CP56" s="612"/>
      <c r="CQ56" s="612"/>
      <c r="CR56" s="612"/>
      <c r="CS56" s="612"/>
      <c r="CT56" s="613"/>
      <c r="CU56" s="616">
        <v>7.9</v>
      </c>
      <c r="CV56" s="638"/>
      <c r="CW56" s="638"/>
      <c r="CX56" s="639"/>
      <c r="CY56" s="620">
        <v>2359255</v>
      </c>
      <c r="CZ56" s="636"/>
      <c r="DA56" s="636"/>
      <c r="DB56" s="636"/>
      <c r="DC56" s="636"/>
      <c r="DD56" s="636"/>
      <c r="DE56" s="636"/>
      <c r="DF56" s="637"/>
      <c r="DG56" s="682"/>
      <c r="DH56" s="683"/>
      <c r="DI56" s="683"/>
      <c r="DJ56" s="683"/>
      <c r="DK56" s="683"/>
      <c r="DL56" s="683"/>
      <c r="DM56" s="683"/>
      <c r="DN56" s="683"/>
      <c r="DO56" s="683"/>
      <c r="DP56" s="683"/>
      <c r="DQ56" s="684"/>
      <c r="DR56" s="685"/>
      <c r="DS56" s="686"/>
      <c r="DT56" s="686"/>
      <c r="DU56" s="686"/>
      <c r="DV56" s="686"/>
      <c r="DW56" s="686"/>
      <c r="DX56" s="687"/>
    </row>
    <row r="57" spans="2:128" ht="11.25" customHeight="1" x14ac:dyDescent="0.2">
      <c r="B57" s="227"/>
      <c r="C57" s="213"/>
      <c r="D57" s="213"/>
      <c r="E57" s="213"/>
      <c r="F57" s="213"/>
      <c r="G57" s="213"/>
      <c r="H57" s="213"/>
      <c r="I57" s="213"/>
      <c r="J57" s="213"/>
      <c r="K57" s="213"/>
      <c r="L57" s="213"/>
      <c r="M57" s="213"/>
      <c r="N57" s="213"/>
      <c r="O57" s="213"/>
      <c r="P57" s="213"/>
      <c r="Q57" s="213"/>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3"/>
      <c r="AQ57" s="689"/>
      <c r="AR57" s="689"/>
      <c r="AS57" s="689"/>
      <c r="AT57" s="689"/>
      <c r="AU57" s="689"/>
      <c r="AV57" s="689"/>
      <c r="AW57" s="689"/>
      <c r="AX57" s="689"/>
      <c r="AY57" s="689"/>
      <c r="AZ57" s="689"/>
      <c r="BA57" s="689"/>
      <c r="BB57" s="689"/>
      <c r="BC57" s="689"/>
      <c r="BD57" s="689"/>
      <c r="BE57" s="689"/>
      <c r="BF57" s="689"/>
      <c r="BG57" s="689"/>
      <c r="BH57" s="689"/>
      <c r="BI57" s="689"/>
      <c r="BJ57" s="689"/>
      <c r="BK57" s="689"/>
      <c r="BL57" s="689"/>
      <c r="BM57" s="689"/>
      <c r="BN57" s="689"/>
      <c r="BO57" s="689"/>
      <c r="BP57" s="689"/>
      <c r="BQ57" s="689"/>
      <c r="BR57" s="689"/>
      <c r="BS57" s="689"/>
      <c r="BT57" s="689"/>
      <c r="BU57" s="689"/>
      <c r="BV57" s="689"/>
      <c r="BW57" s="689"/>
      <c r="BY57" s="645"/>
      <c r="BZ57" s="646"/>
      <c r="CA57" s="608" t="s">
        <v>332</v>
      </c>
      <c r="CB57" s="609"/>
      <c r="CC57" s="609"/>
      <c r="CD57" s="609"/>
      <c r="CE57" s="609"/>
      <c r="CF57" s="609"/>
      <c r="CG57" s="609"/>
      <c r="CH57" s="609"/>
      <c r="CI57" s="609"/>
      <c r="CJ57" s="609"/>
      <c r="CK57" s="609"/>
      <c r="CL57" s="610"/>
      <c r="CM57" s="611">
        <v>34342647</v>
      </c>
      <c r="CN57" s="612"/>
      <c r="CO57" s="612"/>
      <c r="CP57" s="612"/>
      <c r="CQ57" s="612"/>
      <c r="CR57" s="612"/>
      <c r="CS57" s="612"/>
      <c r="CT57" s="613"/>
      <c r="CU57" s="616">
        <v>4.9000000000000004</v>
      </c>
      <c r="CV57" s="638"/>
      <c r="CW57" s="638"/>
      <c r="CX57" s="639"/>
      <c r="CY57" s="620">
        <v>6173837</v>
      </c>
      <c r="CZ57" s="636"/>
      <c r="DA57" s="636"/>
      <c r="DB57" s="636"/>
      <c r="DC57" s="636"/>
      <c r="DD57" s="636"/>
      <c r="DE57" s="636"/>
      <c r="DF57" s="637"/>
      <c r="DG57" s="682"/>
      <c r="DH57" s="683"/>
      <c r="DI57" s="683"/>
      <c r="DJ57" s="683"/>
      <c r="DK57" s="683"/>
      <c r="DL57" s="683"/>
      <c r="DM57" s="683"/>
      <c r="DN57" s="683"/>
      <c r="DO57" s="683"/>
      <c r="DP57" s="683"/>
      <c r="DQ57" s="684"/>
      <c r="DR57" s="685"/>
      <c r="DS57" s="686"/>
      <c r="DT57" s="686"/>
      <c r="DU57" s="686"/>
      <c r="DV57" s="686"/>
      <c r="DW57" s="686"/>
      <c r="DX57" s="687"/>
    </row>
    <row r="58" spans="2:128" ht="11.25" customHeight="1" x14ac:dyDescent="0.2">
      <c r="B58" s="228"/>
      <c r="AP58" s="223"/>
      <c r="AQ58" s="219"/>
      <c r="AR58" s="219"/>
      <c r="AS58" s="219"/>
      <c r="AT58" s="219"/>
      <c r="AU58" s="219"/>
      <c r="AV58" s="219"/>
      <c r="AW58" s="219"/>
      <c r="AX58" s="219"/>
      <c r="AY58" s="219"/>
      <c r="AZ58" s="688"/>
      <c r="BA58" s="688"/>
      <c r="BB58" s="688"/>
      <c r="BC58" s="688"/>
      <c r="BD58" s="219"/>
      <c r="BE58" s="219"/>
      <c r="BF58" s="219"/>
      <c r="BG58" s="219"/>
      <c r="BH58" s="219"/>
      <c r="BI58" s="219"/>
      <c r="BJ58" s="219"/>
      <c r="BK58" s="219"/>
      <c r="BL58" s="219"/>
      <c r="BM58" s="219"/>
      <c r="BN58" s="219"/>
      <c r="BO58" s="219"/>
      <c r="BP58" s="219"/>
      <c r="BQ58" s="219"/>
      <c r="BR58" s="219"/>
      <c r="BS58" s="688"/>
      <c r="BT58" s="688"/>
      <c r="BU58" s="688"/>
      <c r="BV58" s="688"/>
      <c r="BW58" s="688"/>
      <c r="BY58" s="645"/>
      <c r="BZ58" s="646"/>
      <c r="CA58" s="608" t="s">
        <v>333</v>
      </c>
      <c r="CB58" s="609"/>
      <c r="CC58" s="609"/>
      <c r="CD58" s="609"/>
      <c r="CE58" s="609"/>
      <c r="CF58" s="609"/>
      <c r="CG58" s="609"/>
      <c r="CH58" s="609"/>
      <c r="CI58" s="609"/>
      <c r="CJ58" s="609"/>
      <c r="CK58" s="609"/>
      <c r="CL58" s="610"/>
      <c r="CM58" s="611">
        <v>23651999</v>
      </c>
      <c r="CN58" s="612"/>
      <c r="CO58" s="612"/>
      <c r="CP58" s="612"/>
      <c r="CQ58" s="612"/>
      <c r="CR58" s="612"/>
      <c r="CS58" s="612"/>
      <c r="CT58" s="613"/>
      <c r="CU58" s="616">
        <v>3.4</v>
      </c>
      <c r="CV58" s="638"/>
      <c r="CW58" s="638"/>
      <c r="CX58" s="639"/>
      <c r="CY58" s="620">
        <v>60138</v>
      </c>
      <c r="CZ58" s="636"/>
      <c r="DA58" s="636"/>
      <c r="DB58" s="636"/>
      <c r="DC58" s="636"/>
      <c r="DD58" s="636"/>
      <c r="DE58" s="636"/>
      <c r="DF58" s="637"/>
      <c r="DG58" s="682"/>
      <c r="DH58" s="683"/>
      <c r="DI58" s="683"/>
      <c r="DJ58" s="683"/>
      <c r="DK58" s="683"/>
      <c r="DL58" s="683"/>
      <c r="DM58" s="683"/>
      <c r="DN58" s="683"/>
      <c r="DO58" s="683"/>
      <c r="DP58" s="683"/>
      <c r="DQ58" s="684"/>
      <c r="DR58" s="685"/>
      <c r="DS58" s="686"/>
      <c r="DT58" s="686"/>
      <c r="DU58" s="686"/>
      <c r="DV58" s="686"/>
      <c r="DW58" s="686"/>
      <c r="DX58" s="687"/>
    </row>
    <row r="59" spans="2:128" ht="11.25" customHeight="1" x14ac:dyDescent="0.2">
      <c r="AP59" s="219"/>
      <c r="AQ59" s="223"/>
      <c r="AR59" s="223"/>
      <c r="AS59" s="223"/>
      <c r="AT59" s="223"/>
      <c r="AU59" s="223"/>
      <c r="AV59" s="223"/>
      <c r="AW59" s="223"/>
      <c r="AX59" s="223"/>
      <c r="AY59" s="219"/>
      <c r="AZ59" s="688"/>
      <c r="BA59" s="688"/>
      <c r="BB59" s="688"/>
      <c r="BC59" s="688"/>
      <c r="BD59" s="219"/>
      <c r="BE59" s="219"/>
      <c r="BF59" s="219"/>
      <c r="BG59" s="219"/>
      <c r="BH59" s="219"/>
      <c r="BI59" s="219"/>
      <c r="BJ59" s="219"/>
      <c r="BK59" s="219"/>
      <c r="BL59" s="219"/>
      <c r="BM59" s="219"/>
      <c r="BN59" s="219"/>
      <c r="BO59" s="219"/>
      <c r="BP59" s="219"/>
      <c r="BQ59" s="219"/>
      <c r="BR59" s="219"/>
      <c r="BS59" s="688"/>
      <c r="BT59" s="688"/>
      <c r="BU59" s="688"/>
      <c r="BV59" s="688"/>
      <c r="BW59" s="688"/>
      <c r="BY59" s="647"/>
      <c r="BZ59" s="648"/>
      <c r="CA59" s="608" t="s">
        <v>334</v>
      </c>
      <c r="CB59" s="609"/>
      <c r="CC59" s="609"/>
      <c r="CD59" s="609"/>
      <c r="CE59" s="609"/>
      <c r="CF59" s="609"/>
      <c r="CG59" s="609"/>
      <c r="CH59" s="609"/>
      <c r="CI59" s="609"/>
      <c r="CJ59" s="609"/>
      <c r="CK59" s="609"/>
      <c r="CL59" s="610"/>
      <c r="CM59" s="611" t="s">
        <v>202</v>
      </c>
      <c r="CN59" s="612"/>
      <c r="CO59" s="612"/>
      <c r="CP59" s="612"/>
      <c r="CQ59" s="612"/>
      <c r="CR59" s="612"/>
      <c r="CS59" s="612"/>
      <c r="CT59" s="613"/>
      <c r="CU59" s="616" t="s">
        <v>119</v>
      </c>
      <c r="CV59" s="638"/>
      <c r="CW59" s="638"/>
      <c r="CX59" s="639"/>
      <c r="CY59" s="620" t="s">
        <v>119</v>
      </c>
      <c r="CZ59" s="636"/>
      <c r="DA59" s="636"/>
      <c r="DB59" s="636"/>
      <c r="DC59" s="636"/>
      <c r="DD59" s="636"/>
      <c r="DE59" s="636"/>
      <c r="DF59" s="637"/>
      <c r="DG59" s="682"/>
      <c r="DH59" s="683"/>
      <c r="DI59" s="683"/>
      <c r="DJ59" s="683"/>
      <c r="DK59" s="683"/>
      <c r="DL59" s="683"/>
      <c r="DM59" s="683"/>
      <c r="DN59" s="683"/>
      <c r="DO59" s="683"/>
      <c r="DP59" s="683"/>
      <c r="DQ59" s="684"/>
      <c r="DR59" s="685"/>
      <c r="DS59" s="686"/>
      <c r="DT59" s="686"/>
      <c r="DU59" s="686"/>
      <c r="DV59" s="686"/>
      <c r="DW59" s="686"/>
      <c r="DX59" s="687"/>
    </row>
    <row r="60" spans="2:128" ht="11.25" customHeight="1" x14ac:dyDescent="0.2">
      <c r="AP60" s="219"/>
      <c r="AQ60" s="223"/>
      <c r="AR60" s="223"/>
      <c r="AS60" s="223"/>
      <c r="AT60" s="223"/>
      <c r="AU60" s="223"/>
      <c r="AV60" s="223"/>
      <c r="AW60" s="223"/>
      <c r="AX60" s="223"/>
      <c r="AY60" s="219"/>
      <c r="AZ60" s="688"/>
      <c r="BA60" s="688"/>
      <c r="BB60" s="688"/>
      <c r="BC60" s="688"/>
      <c r="BD60" s="219"/>
      <c r="BE60" s="219"/>
      <c r="BF60" s="219"/>
      <c r="BG60" s="219"/>
      <c r="BH60" s="219"/>
      <c r="BI60" s="219"/>
      <c r="BJ60" s="219"/>
      <c r="BK60" s="219"/>
      <c r="BL60" s="219"/>
      <c r="BM60" s="219"/>
      <c r="BN60" s="219"/>
      <c r="BO60" s="219"/>
      <c r="BP60" s="219"/>
      <c r="BQ60" s="219"/>
      <c r="BR60" s="219"/>
      <c r="BS60" s="688"/>
      <c r="BT60" s="688"/>
      <c r="BU60" s="688"/>
      <c r="BV60" s="688"/>
      <c r="BW60" s="688"/>
      <c r="BY60" s="627" t="s">
        <v>335</v>
      </c>
      <c r="BZ60" s="628"/>
      <c r="CA60" s="628"/>
      <c r="CB60" s="628"/>
      <c r="CC60" s="628"/>
      <c r="CD60" s="628"/>
      <c r="CE60" s="628"/>
      <c r="CF60" s="628"/>
      <c r="CG60" s="628"/>
      <c r="CH60" s="628"/>
      <c r="CI60" s="628"/>
      <c r="CJ60" s="628"/>
      <c r="CK60" s="628"/>
      <c r="CL60" s="629"/>
      <c r="CM60" s="690">
        <v>698349477</v>
      </c>
      <c r="CN60" s="691"/>
      <c r="CO60" s="691"/>
      <c r="CP60" s="691"/>
      <c r="CQ60" s="691"/>
      <c r="CR60" s="691"/>
      <c r="CS60" s="691"/>
      <c r="CT60" s="692"/>
      <c r="CU60" s="633">
        <v>100</v>
      </c>
      <c r="CV60" s="693"/>
      <c r="CW60" s="693"/>
      <c r="CX60" s="694"/>
      <c r="CY60" s="695">
        <v>483180499</v>
      </c>
      <c r="CZ60" s="696"/>
      <c r="DA60" s="696"/>
      <c r="DB60" s="696"/>
      <c r="DC60" s="696"/>
      <c r="DD60" s="696"/>
      <c r="DE60" s="696"/>
      <c r="DF60" s="697"/>
      <c r="DG60" s="698"/>
      <c r="DH60" s="699"/>
      <c r="DI60" s="699"/>
      <c r="DJ60" s="699"/>
      <c r="DK60" s="699"/>
      <c r="DL60" s="699"/>
      <c r="DM60" s="699"/>
      <c r="DN60" s="699"/>
      <c r="DO60" s="699"/>
      <c r="DP60" s="699"/>
      <c r="DQ60" s="700"/>
      <c r="DR60" s="701"/>
      <c r="DS60" s="702"/>
      <c r="DT60" s="702"/>
      <c r="DU60" s="702"/>
      <c r="DV60" s="702"/>
      <c r="DW60" s="702"/>
      <c r="DX60" s="703"/>
    </row>
    <row r="61" spans="2:128" ht="11.25" customHeight="1" x14ac:dyDescent="0.2">
      <c r="AP61" s="219"/>
      <c r="AQ61" s="223"/>
      <c r="AR61" s="223"/>
      <c r="AS61" s="223"/>
      <c r="AT61" s="223"/>
      <c r="AU61" s="223"/>
      <c r="AV61" s="223"/>
      <c r="AW61" s="223"/>
      <c r="AX61" s="223"/>
      <c r="AY61" s="219"/>
      <c r="AZ61" s="220"/>
      <c r="BA61" s="220"/>
      <c r="BB61" s="220"/>
      <c r="BC61" s="220"/>
      <c r="BD61" s="219"/>
      <c r="BE61" s="219"/>
      <c r="BF61" s="219"/>
      <c r="BG61" s="219"/>
      <c r="BH61" s="219"/>
      <c r="BI61" s="219"/>
      <c r="BJ61" s="219"/>
      <c r="BK61" s="219"/>
      <c r="BL61" s="219"/>
      <c r="BM61" s="219"/>
      <c r="BN61" s="219"/>
      <c r="BO61" s="219"/>
      <c r="BP61" s="219"/>
      <c r="BQ61" s="219"/>
      <c r="BR61" s="219"/>
      <c r="BS61" s="220"/>
      <c r="BT61" s="220"/>
      <c r="BU61" s="220"/>
      <c r="BV61" s="220"/>
      <c r="BW61" s="220"/>
    </row>
    <row r="62" spans="2:128" ht="11.25" customHeight="1" x14ac:dyDescent="0.2">
      <c r="AP62" s="219"/>
      <c r="AQ62" s="223"/>
      <c r="AR62" s="223"/>
      <c r="AS62" s="223"/>
      <c r="AT62" s="223"/>
      <c r="AU62" s="223"/>
      <c r="AV62" s="223"/>
      <c r="AW62" s="223"/>
      <c r="AX62" s="223"/>
      <c r="AY62" s="219"/>
      <c r="AZ62" s="220"/>
      <c r="BA62" s="220"/>
      <c r="BB62" s="220"/>
      <c r="BC62" s="220"/>
      <c r="BD62" s="229"/>
      <c r="BE62" s="229"/>
      <c r="BF62" s="229"/>
      <c r="BG62" s="229"/>
      <c r="BH62" s="229"/>
      <c r="BI62" s="229"/>
      <c r="BJ62" s="219"/>
      <c r="BK62" s="219"/>
      <c r="BL62" s="219"/>
      <c r="BM62" s="219"/>
      <c r="BN62" s="219"/>
      <c r="BO62" s="219"/>
      <c r="BP62" s="219"/>
      <c r="BQ62" s="219"/>
      <c r="BR62" s="219"/>
      <c r="BS62" s="220"/>
      <c r="BT62" s="220"/>
      <c r="BU62" s="220"/>
      <c r="BV62" s="220"/>
      <c r="BW62" s="220"/>
    </row>
    <row r="63" spans="2:128" ht="11.25" customHeight="1" x14ac:dyDescent="0.2">
      <c r="AP63" s="219"/>
      <c r="AQ63" s="219"/>
      <c r="AR63" s="219"/>
      <c r="AS63" s="219"/>
      <c r="AT63" s="219"/>
      <c r="AU63" s="219"/>
      <c r="AV63" s="219"/>
      <c r="AW63" s="219"/>
      <c r="AX63" s="219"/>
      <c r="AY63" s="219"/>
      <c r="AZ63" s="220"/>
      <c r="BA63" s="220"/>
      <c r="BB63" s="220"/>
      <c r="BC63" s="220"/>
      <c r="BD63" s="229"/>
      <c r="BE63" s="229"/>
      <c r="BF63" s="229"/>
      <c r="BG63" s="229"/>
      <c r="BH63" s="229"/>
      <c r="BI63" s="229"/>
      <c r="BJ63" s="219"/>
      <c r="BK63" s="219"/>
      <c r="BL63" s="219"/>
      <c r="BM63" s="219"/>
      <c r="BN63" s="219"/>
      <c r="BO63" s="219"/>
      <c r="BP63" s="219"/>
      <c r="BQ63" s="219"/>
      <c r="BR63" s="219"/>
      <c r="BS63" s="220"/>
      <c r="BT63" s="220"/>
      <c r="BU63" s="220"/>
      <c r="BV63" s="220"/>
      <c r="BW63" s="220"/>
    </row>
    <row r="64" spans="2:128" ht="11.25" customHeight="1" x14ac:dyDescent="0.2">
      <c r="AP64" s="219"/>
      <c r="AQ64" s="219"/>
      <c r="AR64" s="219"/>
      <c r="AS64" s="219"/>
      <c r="AT64" s="219"/>
      <c r="AU64" s="219"/>
      <c r="AV64" s="219"/>
      <c r="AW64" s="219"/>
      <c r="AX64" s="219"/>
      <c r="AY64" s="219"/>
      <c r="AZ64" s="220"/>
      <c r="BA64" s="220"/>
      <c r="BB64" s="220"/>
      <c r="BC64" s="220"/>
      <c r="BD64" s="229"/>
      <c r="BE64" s="229"/>
      <c r="BF64" s="229"/>
      <c r="BG64" s="229"/>
      <c r="BH64" s="229"/>
      <c r="BI64" s="229"/>
      <c r="BJ64" s="219"/>
      <c r="BK64" s="219"/>
      <c r="BL64" s="219"/>
      <c r="BM64" s="219"/>
      <c r="BN64" s="219"/>
      <c r="BO64" s="219"/>
      <c r="BP64" s="219"/>
      <c r="BQ64" s="219"/>
      <c r="BR64" s="219"/>
      <c r="BS64" s="220"/>
      <c r="BT64" s="220"/>
      <c r="BU64" s="220"/>
      <c r="BV64" s="220"/>
      <c r="BW64" s="220"/>
    </row>
    <row r="65" spans="42:75" ht="11.25" customHeight="1" x14ac:dyDescent="0.2">
      <c r="AP65" s="219"/>
      <c r="AQ65" s="219"/>
      <c r="AR65" s="219"/>
      <c r="AS65" s="219"/>
      <c r="AT65" s="219"/>
      <c r="AU65" s="219"/>
      <c r="AV65" s="219"/>
      <c r="AW65" s="219"/>
      <c r="AX65" s="219"/>
      <c r="AY65" s="219"/>
      <c r="AZ65" s="219"/>
      <c r="BA65" s="219"/>
      <c r="BB65" s="219"/>
      <c r="BC65" s="219"/>
      <c r="BD65" s="219"/>
      <c r="BE65" s="219"/>
      <c r="BF65" s="219"/>
      <c r="BG65" s="219"/>
      <c r="BH65" s="219"/>
      <c r="BI65" s="219"/>
      <c r="BJ65" s="219"/>
      <c r="BK65" s="219"/>
      <c r="BL65" s="219"/>
      <c r="BM65" s="219"/>
      <c r="BN65" s="219"/>
      <c r="BO65" s="219"/>
      <c r="BP65" s="219"/>
      <c r="BQ65" s="219"/>
      <c r="BR65" s="219"/>
      <c r="BS65" s="219"/>
      <c r="BT65" s="219"/>
      <c r="BU65" s="219"/>
      <c r="BV65" s="219"/>
      <c r="BW65" s="219"/>
    </row>
    <row r="66" spans="42:75" ht="11.25" customHeight="1" x14ac:dyDescent="0.2">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row>
    <row r="67" spans="42:75" ht="11.25" hidden="1" customHeight="1" x14ac:dyDescent="0.2">
      <c r="AP67" s="229"/>
      <c r="AQ67" s="229"/>
      <c r="AR67" s="229"/>
      <c r="AS67" s="229"/>
      <c r="AT67" s="230"/>
      <c r="AU67" s="219"/>
      <c r="AV67" s="219"/>
      <c r="AW67" s="219"/>
      <c r="AX67" s="219"/>
      <c r="AY67" s="219"/>
      <c r="AZ67" s="219"/>
      <c r="BA67" s="219"/>
      <c r="BB67" s="219"/>
      <c r="BC67" s="219"/>
      <c r="BD67" s="221"/>
      <c r="BE67" s="221"/>
      <c r="BF67" s="221"/>
      <c r="BG67" s="221"/>
      <c r="BH67" s="221"/>
      <c r="BI67" s="221"/>
      <c r="BJ67" s="221"/>
      <c r="BK67" s="221"/>
      <c r="BL67" s="221"/>
      <c r="BM67" s="221"/>
      <c r="BN67" s="221"/>
      <c r="BO67" s="221"/>
      <c r="BP67" s="221"/>
      <c r="BQ67" s="221"/>
      <c r="BR67" s="221"/>
      <c r="BS67" s="221"/>
      <c r="BT67" s="221"/>
      <c r="BU67" s="221"/>
      <c r="BV67" s="221"/>
      <c r="BW67" s="221"/>
    </row>
    <row r="68" spans="42:75" ht="11.25" hidden="1" customHeight="1" x14ac:dyDescent="0.2">
      <c r="AP68" s="229"/>
      <c r="AQ68" s="229"/>
      <c r="AR68" s="229"/>
      <c r="AS68" s="229"/>
      <c r="AT68" s="230"/>
      <c r="AU68" s="219"/>
      <c r="AV68" s="219"/>
      <c r="AW68" s="219"/>
      <c r="AX68" s="219"/>
      <c r="AY68" s="219"/>
      <c r="AZ68" s="219"/>
      <c r="BA68" s="219"/>
      <c r="BB68" s="219"/>
      <c r="BC68" s="219"/>
      <c r="BD68" s="221"/>
      <c r="BE68" s="221"/>
      <c r="BF68" s="221"/>
      <c r="BG68" s="221"/>
      <c r="BH68" s="221"/>
      <c r="BI68" s="221"/>
      <c r="BJ68" s="221"/>
      <c r="BK68" s="221"/>
      <c r="BL68" s="221"/>
      <c r="BM68" s="221"/>
      <c r="BN68" s="221"/>
      <c r="BO68" s="221"/>
      <c r="BP68" s="221"/>
      <c r="BQ68" s="221"/>
      <c r="BR68" s="221"/>
      <c r="BS68" s="221"/>
      <c r="BT68" s="221"/>
      <c r="BU68" s="221"/>
      <c r="BV68" s="221"/>
      <c r="BW68" s="221"/>
    </row>
    <row r="69" spans="42:75" ht="0" hidden="1" customHeight="1" x14ac:dyDescent="0.2">
      <c r="AP69" s="229"/>
      <c r="AQ69" s="229"/>
      <c r="AR69" s="229"/>
      <c r="AS69" s="229"/>
      <c r="AT69" s="230"/>
      <c r="AU69" s="219"/>
      <c r="AV69" s="219"/>
      <c r="AW69" s="219"/>
      <c r="AX69" s="219"/>
      <c r="AY69" s="219"/>
      <c r="AZ69" s="219"/>
      <c r="BA69" s="219"/>
      <c r="BB69" s="219"/>
      <c r="BC69" s="219"/>
      <c r="BD69" s="221"/>
      <c r="BE69" s="221"/>
      <c r="BF69" s="221"/>
      <c r="BG69" s="221"/>
      <c r="BH69" s="221"/>
      <c r="BI69" s="221"/>
      <c r="BJ69" s="221"/>
      <c r="BK69" s="221"/>
      <c r="BL69" s="221"/>
      <c r="BM69" s="221"/>
      <c r="BN69" s="221"/>
      <c r="BO69" s="221"/>
      <c r="BP69" s="221"/>
      <c r="BQ69" s="221"/>
      <c r="BR69" s="221"/>
      <c r="BS69" s="221"/>
      <c r="BT69" s="221"/>
      <c r="BU69" s="221"/>
      <c r="BV69" s="221"/>
      <c r="BW69" s="221"/>
    </row>
  </sheetData>
  <sheetProtection algorithmName="SHA-512" hashValue="Qwh3p+IU1BZ/PFCz547QJJOUw8h5w542ho3/08FeGzx2XjLtKVYkMq4MgMVFt+76Opmsx7NIy3dUPoo+sm1wAA==" saltValue="GtJOq5Baxqd/KkCgeLazNQ==" spinCount="100000" sheet="1" objects="1" scenarios="1"/>
  <mergeCells count="683">
    <mergeCell ref="AZ60:BC60"/>
    <mergeCell ref="BS60:BW60"/>
    <mergeCell ref="BY60:CL60"/>
    <mergeCell ref="CM60:CT60"/>
    <mergeCell ref="CU60:CX60"/>
    <mergeCell ref="CY60:DF60"/>
    <mergeCell ref="DG60:DQ60"/>
    <mergeCell ref="DR60:DX60"/>
    <mergeCell ref="AZ59:BC59"/>
    <mergeCell ref="BS59:BW59"/>
    <mergeCell ref="CA59:CL59"/>
    <mergeCell ref="CM59:CT59"/>
    <mergeCell ref="CU59:CX59"/>
    <mergeCell ref="CY59:DF59"/>
    <mergeCell ref="AZ58:BC58"/>
    <mergeCell ref="BS58:BW58"/>
    <mergeCell ref="CA58:CL58"/>
    <mergeCell ref="CM58:CT58"/>
    <mergeCell ref="CU58:CX58"/>
    <mergeCell ref="CY58:DF58"/>
    <mergeCell ref="DG58:DQ58"/>
    <mergeCell ref="DR58:DX58"/>
    <mergeCell ref="AQ57:BC57"/>
    <mergeCell ref="BD57:BW57"/>
    <mergeCell ref="CA57:CL57"/>
    <mergeCell ref="CM57:CT57"/>
    <mergeCell ref="CU57:CX57"/>
    <mergeCell ref="CY57:DF57"/>
    <mergeCell ref="CA56:CL56"/>
    <mergeCell ref="CM56:CT56"/>
    <mergeCell ref="CU56:CX56"/>
    <mergeCell ref="CY56:DF56"/>
    <mergeCell ref="DG56:DQ56"/>
    <mergeCell ref="DR56:DX56"/>
    <mergeCell ref="DR54:DX54"/>
    <mergeCell ref="BD55:BM55"/>
    <mergeCell ref="BN55:BW55"/>
    <mergeCell ref="BY55:BZ59"/>
    <mergeCell ref="CA55:CL55"/>
    <mergeCell ref="CM55:CT55"/>
    <mergeCell ref="CU55:CX55"/>
    <mergeCell ref="CY55:DF55"/>
    <mergeCell ref="DG55:DQ55"/>
    <mergeCell ref="DR55:DX55"/>
    <mergeCell ref="DG57:DQ57"/>
    <mergeCell ref="DR57:DX57"/>
    <mergeCell ref="DG59:DQ59"/>
    <mergeCell ref="DR59:DX59"/>
    <mergeCell ref="CY53:DF53"/>
    <mergeCell ref="DG53:DQ53"/>
    <mergeCell ref="DR53:DX53"/>
    <mergeCell ref="BD54:BM54"/>
    <mergeCell ref="BN54:BW54"/>
    <mergeCell ref="BY54:CL54"/>
    <mergeCell ref="CM54:CT54"/>
    <mergeCell ref="CU54:CX54"/>
    <mergeCell ref="CY54:DF54"/>
    <mergeCell ref="DG54:DQ54"/>
    <mergeCell ref="AP53:AS55"/>
    <mergeCell ref="BD53:BM53"/>
    <mergeCell ref="BN53:BW53"/>
    <mergeCell ref="BY53:CL53"/>
    <mergeCell ref="CM53:CT53"/>
    <mergeCell ref="CU53:CX53"/>
    <mergeCell ref="BY52:CL52"/>
    <mergeCell ref="CM52:CT52"/>
    <mergeCell ref="CU52:CX52"/>
    <mergeCell ref="CY52:DF52"/>
    <mergeCell ref="DG52:DQ52"/>
    <mergeCell ref="DR52:DX52"/>
    <mergeCell ref="BY51:CL51"/>
    <mergeCell ref="CM51:CT51"/>
    <mergeCell ref="CU51:CX51"/>
    <mergeCell ref="CY51:DF51"/>
    <mergeCell ref="DG51:DQ51"/>
    <mergeCell ref="DR51:DX51"/>
    <mergeCell ref="DR49:DX49"/>
    <mergeCell ref="BY50:CL50"/>
    <mergeCell ref="CM50:CT50"/>
    <mergeCell ref="CU50:CX50"/>
    <mergeCell ref="CY50:DF50"/>
    <mergeCell ref="DG50:DQ50"/>
    <mergeCell ref="DR50:DX50"/>
    <mergeCell ref="CY48:DF48"/>
    <mergeCell ref="DG48:DQ48"/>
    <mergeCell ref="DR48:DX48"/>
    <mergeCell ref="CM46:CT46"/>
    <mergeCell ref="BD49:BM49"/>
    <mergeCell ref="BN49:BW49"/>
    <mergeCell ref="BY49:CL49"/>
    <mergeCell ref="CM49:CT49"/>
    <mergeCell ref="CU49:CX49"/>
    <mergeCell ref="CY49:DF49"/>
    <mergeCell ref="DG49:DQ49"/>
    <mergeCell ref="CU47:CX47"/>
    <mergeCell ref="CY47:DF47"/>
    <mergeCell ref="DG47:DQ47"/>
    <mergeCell ref="DR44:DX44"/>
    <mergeCell ref="BY44:CL44"/>
    <mergeCell ref="DR47:DX47"/>
    <mergeCell ref="AP48:AS49"/>
    <mergeCell ref="BD48:BM48"/>
    <mergeCell ref="BN48:BW48"/>
    <mergeCell ref="BY48:CL48"/>
    <mergeCell ref="CM48:CT48"/>
    <mergeCell ref="CU48:CX48"/>
    <mergeCell ref="CU46:CX46"/>
    <mergeCell ref="CY46:DF46"/>
    <mergeCell ref="DG46:DQ46"/>
    <mergeCell ref="DR46:DX46"/>
    <mergeCell ref="AP47:AW47"/>
    <mergeCell ref="AX47:BC47"/>
    <mergeCell ref="BD47:BM47"/>
    <mergeCell ref="BN47:BW47"/>
    <mergeCell ref="BY47:CL47"/>
    <mergeCell ref="CM47:CT47"/>
    <mergeCell ref="AP46:AW46"/>
    <mergeCell ref="AX46:BC46"/>
    <mergeCell ref="BD46:BM46"/>
    <mergeCell ref="BN46:BW46"/>
    <mergeCell ref="BY46:CL46"/>
    <mergeCell ref="DR43:DX43"/>
    <mergeCell ref="CY42:DF42"/>
    <mergeCell ref="DG42:DQ42"/>
    <mergeCell ref="DR42:DX42"/>
    <mergeCell ref="AX45:BC45"/>
    <mergeCell ref="BD45:BH45"/>
    <mergeCell ref="BI45:BM45"/>
    <mergeCell ref="BN45:BR45"/>
    <mergeCell ref="BS45:BW45"/>
    <mergeCell ref="AX44:BC44"/>
    <mergeCell ref="BD44:BH44"/>
    <mergeCell ref="BI44:BM44"/>
    <mergeCell ref="BN44:BR44"/>
    <mergeCell ref="BS44:BW44"/>
    <mergeCell ref="BY45:CL45"/>
    <mergeCell ref="CM45:CT45"/>
    <mergeCell ref="CU45:CX45"/>
    <mergeCell ref="CY45:DF45"/>
    <mergeCell ref="DG45:DQ45"/>
    <mergeCell ref="DR45:DX45"/>
    <mergeCell ref="CM44:CT44"/>
    <mergeCell ref="CU44:CX44"/>
    <mergeCell ref="CY44:DF44"/>
    <mergeCell ref="DG44:DQ44"/>
    <mergeCell ref="BY39:CL39"/>
    <mergeCell ref="CM39:CT39"/>
    <mergeCell ref="CU39:CX39"/>
    <mergeCell ref="CY39:DF39"/>
    <mergeCell ref="DG39:DQ39"/>
    <mergeCell ref="AP43:AS45"/>
    <mergeCell ref="AT43:AT45"/>
    <mergeCell ref="AX43:BC43"/>
    <mergeCell ref="BD43:BH43"/>
    <mergeCell ref="BI43:BM43"/>
    <mergeCell ref="BN43:BR43"/>
    <mergeCell ref="BS43:BW43"/>
    <mergeCell ref="CU41:CX41"/>
    <mergeCell ref="CY41:DF41"/>
    <mergeCell ref="CA43:CL43"/>
    <mergeCell ref="CM43:CT43"/>
    <mergeCell ref="CU43:CX43"/>
    <mergeCell ref="CY43:DF43"/>
    <mergeCell ref="DG43:DQ43"/>
    <mergeCell ref="BP38:BW38"/>
    <mergeCell ref="BY38:CL38"/>
    <mergeCell ref="CM38:CT38"/>
    <mergeCell ref="CU38:CX38"/>
    <mergeCell ref="CY38:DF38"/>
    <mergeCell ref="DG41:DQ41"/>
    <mergeCell ref="DR41:DX41"/>
    <mergeCell ref="AP42:BC42"/>
    <mergeCell ref="BD42:BM42"/>
    <mergeCell ref="BN42:BW42"/>
    <mergeCell ref="CA42:CL42"/>
    <mergeCell ref="CM42:CT42"/>
    <mergeCell ref="CU42:CX42"/>
    <mergeCell ref="DR39:DX39"/>
    <mergeCell ref="BY40:BZ43"/>
    <mergeCell ref="CA40:CL40"/>
    <mergeCell ref="CM40:CT40"/>
    <mergeCell ref="CU40:CX40"/>
    <mergeCell ref="CY40:DF40"/>
    <mergeCell ref="DG40:DQ40"/>
    <mergeCell ref="DR40:DX40"/>
    <mergeCell ref="CA41:CL41"/>
    <mergeCell ref="CM41:CT41"/>
    <mergeCell ref="BP39:BW39"/>
    <mergeCell ref="B39:Q39"/>
    <mergeCell ref="R39:Y39"/>
    <mergeCell ref="Z39:AC39"/>
    <mergeCell ref="AD39:AK39"/>
    <mergeCell ref="AL39:AO39"/>
    <mergeCell ref="AP39:BC39"/>
    <mergeCell ref="BD39:BK39"/>
    <mergeCell ref="BL39:BO39"/>
    <mergeCell ref="BL38:BO38"/>
    <mergeCell ref="CY37:DF37"/>
    <mergeCell ref="DG37:DQ37"/>
    <mergeCell ref="DR37:DX37"/>
    <mergeCell ref="B38:Q38"/>
    <mergeCell ref="R38:Y38"/>
    <mergeCell ref="Z38:AC38"/>
    <mergeCell ref="AD38:AK38"/>
    <mergeCell ref="AL38:AO38"/>
    <mergeCell ref="AP38:BC38"/>
    <mergeCell ref="BD38:BK38"/>
    <mergeCell ref="BD37:BK37"/>
    <mergeCell ref="BL37:BO37"/>
    <mergeCell ref="BP37:BW37"/>
    <mergeCell ref="BY37:CL37"/>
    <mergeCell ref="CM37:CT37"/>
    <mergeCell ref="CU37:CX37"/>
    <mergeCell ref="B37:Q37"/>
    <mergeCell ref="R37:Y37"/>
    <mergeCell ref="Z37:AC37"/>
    <mergeCell ref="AD37:AK37"/>
    <mergeCell ref="AL37:AO37"/>
    <mergeCell ref="AP37:BC37"/>
    <mergeCell ref="DG38:DQ38"/>
    <mergeCell ref="DR38:DX38"/>
    <mergeCell ref="BY36:CL36"/>
    <mergeCell ref="CM36:CT36"/>
    <mergeCell ref="CU36:CX36"/>
    <mergeCell ref="CY36:DF36"/>
    <mergeCell ref="DG36:DQ36"/>
    <mergeCell ref="DR36:DX36"/>
    <mergeCell ref="DR35:DX35"/>
    <mergeCell ref="B36:Q36"/>
    <mergeCell ref="R36:Y36"/>
    <mergeCell ref="Z36:AC36"/>
    <mergeCell ref="AD36:AK36"/>
    <mergeCell ref="AL36:AO36"/>
    <mergeCell ref="AP36:BC36"/>
    <mergeCell ref="BD36:BK36"/>
    <mergeCell ref="BL36:BO36"/>
    <mergeCell ref="BP36:BW36"/>
    <mergeCell ref="BP35:BW35"/>
    <mergeCell ref="BY35:CL35"/>
    <mergeCell ref="CM35:CT35"/>
    <mergeCell ref="CU35:CX35"/>
    <mergeCell ref="CY35:DF35"/>
    <mergeCell ref="DG35:DQ35"/>
    <mergeCell ref="B35:Q35"/>
    <mergeCell ref="R35:Y35"/>
    <mergeCell ref="Z35:AC35"/>
    <mergeCell ref="AD35:AK35"/>
    <mergeCell ref="AL35:AO35"/>
    <mergeCell ref="AP35:BC35"/>
    <mergeCell ref="BD35:BK35"/>
    <mergeCell ref="BL35:BO35"/>
    <mergeCell ref="BL34:BO34"/>
    <mergeCell ref="B34:Q34"/>
    <mergeCell ref="R34:Y34"/>
    <mergeCell ref="Z34:AC34"/>
    <mergeCell ref="AD34:AK34"/>
    <mergeCell ref="AL34:AO34"/>
    <mergeCell ref="AP34:BC34"/>
    <mergeCell ref="BD34:BK34"/>
    <mergeCell ref="DG34:DQ34"/>
    <mergeCell ref="DR34:DX34"/>
    <mergeCell ref="BP34:BW34"/>
    <mergeCell ref="BY34:CL34"/>
    <mergeCell ref="CM34:CT34"/>
    <mergeCell ref="CU34:CX34"/>
    <mergeCell ref="CY34:DF34"/>
    <mergeCell ref="B32:Q32"/>
    <mergeCell ref="R32:Y32"/>
    <mergeCell ref="Z32:AC32"/>
    <mergeCell ref="AD32:AK32"/>
    <mergeCell ref="AL32:AO32"/>
    <mergeCell ref="CU32:CX32"/>
    <mergeCell ref="CY32:DK32"/>
    <mergeCell ref="DL32:DX32"/>
    <mergeCell ref="B33:Q33"/>
    <mergeCell ref="R33:Y33"/>
    <mergeCell ref="Z33:AC33"/>
    <mergeCell ref="AD33:AK33"/>
    <mergeCell ref="AL33:AO33"/>
    <mergeCell ref="AP33:BC33"/>
    <mergeCell ref="BD33:BK33"/>
    <mergeCell ref="AP32:BC32"/>
    <mergeCell ref="BD32:BK32"/>
    <mergeCell ref="BL32:BO32"/>
    <mergeCell ref="BP32:BW32"/>
    <mergeCell ref="BY32:CL32"/>
    <mergeCell ref="CM32:CT32"/>
    <mergeCell ref="BL33:BO33"/>
    <mergeCell ref="BP33:BW33"/>
    <mergeCell ref="BY33:DX33"/>
    <mergeCell ref="BY30:CL30"/>
    <mergeCell ref="CM30:CT30"/>
    <mergeCell ref="CU30:CX30"/>
    <mergeCell ref="CY30:DK30"/>
    <mergeCell ref="BY31:CL31"/>
    <mergeCell ref="CM31:CT31"/>
    <mergeCell ref="CU31:CX31"/>
    <mergeCell ref="CY31:DK31"/>
    <mergeCell ref="DL31:DX31"/>
    <mergeCell ref="B31:Q31"/>
    <mergeCell ref="R31:Y31"/>
    <mergeCell ref="Z31:AC31"/>
    <mergeCell ref="AD31:AK31"/>
    <mergeCell ref="AL31:AO31"/>
    <mergeCell ref="AP31:BC31"/>
    <mergeCell ref="BD31:BK31"/>
    <mergeCell ref="BL31:BO31"/>
    <mergeCell ref="BP31:BW31"/>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Y27:CL27"/>
    <mergeCell ref="CM27:CT27"/>
    <mergeCell ref="CU27:CX27"/>
    <mergeCell ref="CY27:DK27"/>
    <mergeCell ref="BY28:CL28"/>
    <mergeCell ref="CM28:CT28"/>
    <mergeCell ref="CU28:CX28"/>
    <mergeCell ref="CY28:DK28"/>
    <mergeCell ref="DL28:DX28"/>
    <mergeCell ref="B28:Q28"/>
    <mergeCell ref="R28:Y28"/>
    <mergeCell ref="Z28:AC28"/>
    <mergeCell ref="AD28:AK28"/>
    <mergeCell ref="AL28:AO28"/>
    <mergeCell ref="AP28:BC28"/>
    <mergeCell ref="BD28:BK28"/>
    <mergeCell ref="BL28:BO28"/>
    <mergeCell ref="BP28:BW28"/>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Y24:CL24"/>
    <mergeCell ref="CM24:CT24"/>
    <mergeCell ref="CU24:CX24"/>
    <mergeCell ref="CY24:DK24"/>
    <mergeCell ref="BY25:CL25"/>
    <mergeCell ref="CM25:CT25"/>
    <mergeCell ref="CU25:CX25"/>
    <mergeCell ref="CY25:DK25"/>
    <mergeCell ref="DL25:DX25"/>
    <mergeCell ref="B25:Q25"/>
    <mergeCell ref="R25:Y25"/>
    <mergeCell ref="Z25:AC25"/>
    <mergeCell ref="AD25:AK25"/>
    <mergeCell ref="AL25:AO25"/>
    <mergeCell ref="AP25:BC25"/>
    <mergeCell ref="BD25:BK25"/>
    <mergeCell ref="BL25:BO25"/>
    <mergeCell ref="BP25:BW25"/>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Y21:CL21"/>
    <mergeCell ref="CM21:CT21"/>
    <mergeCell ref="CU21:CX21"/>
    <mergeCell ref="CY21:DK21"/>
    <mergeCell ref="BY22:CL22"/>
    <mergeCell ref="CM22:CT22"/>
    <mergeCell ref="CU22:CX22"/>
    <mergeCell ref="CY22:DK22"/>
    <mergeCell ref="DL22:DX22"/>
    <mergeCell ref="B22:Q22"/>
    <mergeCell ref="R22:Y22"/>
    <mergeCell ref="Z22:AC22"/>
    <mergeCell ref="AD22:AK22"/>
    <mergeCell ref="AL22:AO22"/>
    <mergeCell ref="AP22:BC22"/>
    <mergeCell ref="BD22:BK22"/>
    <mergeCell ref="BL22:BO22"/>
    <mergeCell ref="BP22:BW22"/>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Y18:CL18"/>
    <mergeCell ref="CM18:CT18"/>
    <mergeCell ref="CU18:CX18"/>
    <mergeCell ref="CY18:DK18"/>
    <mergeCell ref="BY19:CL19"/>
    <mergeCell ref="CM19:CT19"/>
    <mergeCell ref="CU19:CX19"/>
    <mergeCell ref="CY19:DK19"/>
    <mergeCell ref="DL19:DX19"/>
    <mergeCell ref="B19:Q19"/>
    <mergeCell ref="R19:Y19"/>
    <mergeCell ref="Z19:AC19"/>
    <mergeCell ref="AD19:AK19"/>
    <mergeCell ref="AL19:AO19"/>
    <mergeCell ref="AP19:BC19"/>
    <mergeCell ref="BD19:BK19"/>
    <mergeCell ref="BL19:BO19"/>
    <mergeCell ref="BP19:BW19"/>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Y15:CL15"/>
    <mergeCell ref="CM15:CT15"/>
    <mergeCell ref="CU15:CX15"/>
    <mergeCell ref="CY15:DK15"/>
    <mergeCell ref="BY16:CL16"/>
    <mergeCell ref="CM16:CT16"/>
    <mergeCell ref="CU16:CX16"/>
    <mergeCell ref="CY16:DK16"/>
    <mergeCell ref="DL16:DX16"/>
    <mergeCell ref="B16:Q16"/>
    <mergeCell ref="R16:Y16"/>
    <mergeCell ref="Z16:AC16"/>
    <mergeCell ref="AD16:AK16"/>
    <mergeCell ref="AL16:AO16"/>
    <mergeCell ref="AP16:BC16"/>
    <mergeCell ref="BD16:BK16"/>
    <mergeCell ref="BL16:BO16"/>
    <mergeCell ref="BP16:BW16"/>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Y12:CL12"/>
    <mergeCell ref="CM12:CT12"/>
    <mergeCell ref="CU12:CX12"/>
    <mergeCell ref="CY12:DK12"/>
    <mergeCell ref="BY13:CL13"/>
    <mergeCell ref="CM13:CT13"/>
    <mergeCell ref="CU13:CX13"/>
    <mergeCell ref="CY13:DK13"/>
    <mergeCell ref="DL13:DX13"/>
    <mergeCell ref="B13:Q13"/>
    <mergeCell ref="R13:Y13"/>
    <mergeCell ref="Z13:AC13"/>
    <mergeCell ref="AD13:AK13"/>
    <mergeCell ref="AL13:AO13"/>
    <mergeCell ref="AP13:BC13"/>
    <mergeCell ref="BD13:BK13"/>
    <mergeCell ref="BL13:BO13"/>
    <mergeCell ref="BP13:BW13"/>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Y9:CL9"/>
    <mergeCell ref="CM9:CT9"/>
    <mergeCell ref="CU9:CX9"/>
    <mergeCell ref="CY9:DK9"/>
    <mergeCell ref="BY10:CL10"/>
    <mergeCell ref="CM10:CT10"/>
    <mergeCell ref="CU10:CX10"/>
    <mergeCell ref="CY10:DK10"/>
    <mergeCell ref="DL10:DX10"/>
    <mergeCell ref="B10:Q10"/>
    <mergeCell ref="R10:Y10"/>
    <mergeCell ref="Z10:AC10"/>
    <mergeCell ref="AD10:AK10"/>
    <mergeCell ref="AL10:AO10"/>
    <mergeCell ref="AP10:BC10"/>
    <mergeCell ref="BD10:BK10"/>
    <mergeCell ref="BL10:BO10"/>
    <mergeCell ref="BP10:BW10"/>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Y6:CL6"/>
    <mergeCell ref="CM6:CT6"/>
    <mergeCell ref="CU6:CX6"/>
    <mergeCell ref="CY6:DK6"/>
    <mergeCell ref="BY7:CL7"/>
    <mergeCell ref="CM7:CT7"/>
    <mergeCell ref="CU7:CX7"/>
    <mergeCell ref="CY7:DK7"/>
    <mergeCell ref="DL7:DX7"/>
    <mergeCell ref="B7:Q7"/>
    <mergeCell ref="R7:Y7"/>
    <mergeCell ref="Z7:AC7"/>
    <mergeCell ref="AD7:AK7"/>
    <mergeCell ref="AL7:AO7"/>
    <mergeCell ref="AP7:BC7"/>
    <mergeCell ref="BD7:BK7"/>
    <mergeCell ref="BL7:BO7"/>
    <mergeCell ref="BP7:BW7"/>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s>
  <phoneticPr fontId="2"/>
  <printOptions horizontalCentered="1"/>
  <pageMargins left="0" right="0" top="0.39370078740157483" bottom="0.39370078740157483" header="0.19685039370078741" footer="0.19685039370078741"/>
  <pageSetup paperSize="9" scale="70"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70" zoomScaleNormal="25" zoomScaleSheetLayoutView="70" workbookViewId="0">
      <selection activeCell="CF110" sqref="CF110:CJ110"/>
    </sheetView>
  </sheetViews>
  <sheetFormatPr defaultColWidth="0" defaultRowHeight="13" zeroHeight="1" x14ac:dyDescent="0.2"/>
  <cols>
    <col min="1" max="130" width="2.7265625" style="278" customWidth="1"/>
    <col min="131" max="131" width="1.6328125" style="278" customWidth="1"/>
    <col min="132" max="16384" width="9" style="278" hidden="1"/>
  </cols>
  <sheetData>
    <row r="1" spans="1:131" s="236" customFormat="1" ht="11.25" customHeight="1" thickBot="1" x14ac:dyDescent="0.25">
      <c r="A1" s="231"/>
      <c r="B1" s="231"/>
      <c r="C1" s="231"/>
      <c r="D1" s="231"/>
      <c r="E1" s="231"/>
      <c r="F1" s="231"/>
      <c r="G1" s="231"/>
      <c r="H1" s="231"/>
      <c r="I1" s="231"/>
      <c r="J1" s="231"/>
      <c r="K1" s="231"/>
      <c r="L1" s="231"/>
      <c r="M1" s="231"/>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c r="CP1" s="232"/>
      <c r="CQ1" s="232"/>
      <c r="CR1" s="232"/>
      <c r="CS1" s="232"/>
      <c r="CT1" s="232"/>
      <c r="CU1" s="232"/>
      <c r="CV1" s="232"/>
      <c r="CW1" s="232"/>
      <c r="CX1" s="232"/>
      <c r="CY1" s="232"/>
      <c r="CZ1" s="232"/>
      <c r="DA1" s="232"/>
      <c r="DB1" s="232"/>
      <c r="DC1" s="232"/>
      <c r="DD1" s="232"/>
      <c r="DE1" s="232"/>
      <c r="DF1" s="232"/>
      <c r="DG1" s="232"/>
      <c r="DH1" s="232"/>
      <c r="DI1" s="232"/>
      <c r="DJ1" s="232"/>
      <c r="DK1" s="232"/>
      <c r="DL1" s="232"/>
      <c r="DM1" s="232"/>
      <c r="DN1" s="232"/>
      <c r="DO1" s="232"/>
      <c r="DP1" s="233"/>
      <c r="DQ1" s="234"/>
      <c r="DR1" s="234"/>
      <c r="DS1" s="234"/>
      <c r="DT1" s="234"/>
      <c r="DU1" s="234"/>
      <c r="DV1" s="234"/>
      <c r="DW1" s="234"/>
      <c r="DX1" s="234"/>
      <c r="DY1" s="234"/>
      <c r="DZ1" s="234"/>
      <c r="EA1" s="235"/>
    </row>
    <row r="2" spans="1:131" s="240" customFormat="1" ht="26.25" customHeight="1" thickBot="1" x14ac:dyDescent="0.25">
      <c r="A2" s="237" t="s">
        <v>336</v>
      </c>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c r="BS2" s="238"/>
      <c r="BT2" s="238"/>
      <c r="BU2" s="238"/>
      <c r="BV2" s="238"/>
      <c r="BW2" s="238"/>
      <c r="BX2" s="238"/>
      <c r="BY2" s="238"/>
      <c r="BZ2" s="238"/>
      <c r="CA2" s="238"/>
      <c r="CB2" s="238"/>
      <c r="CC2" s="238"/>
      <c r="CD2" s="238"/>
      <c r="CE2" s="238"/>
      <c r="CF2" s="238"/>
      <c r="CG2" s="238"/>
      <c r="CH2" s="238"/>
      <c r="CI2" s="238"/>
      <c r="CJ2" s="238"/>
      <c r="CK2" s="238"/>
      <c r="CL2" s="238"/>
      <c r="CM2" s="238"/>
      <c r="CN2" s="238"/>
      <c r="CO2" s="238"/>
      <c r="CP2" s="238"/>
      <c r="CQ2" s="238"/>
      <c r="CR2" s="238"/>
      <c r="CS2" s="238"/>
      <c r="CT2" s="238"/>
      <c r="CU2" s="238"/>
      <c r="CV2" s="238"/>
      <c r="CW2" s="238"/>
      <c r="CX2" s="238"/>
      <c r="CY2" s="238"/>
      <c r="CZ2" s="238"/>
      <c r="DA2" s="238"/>
      <c r="DB2" s="238"/>
      <c r="DC2" s="238"/>
      <c r="DD2" s="238"/>
      <c r="DE2" s="238"/>
      <c r="DF2" s="238"/>
      <c r="DG2" s="238"/>
      <c r="DH2" s="238"/>
      <c r="DI2" s="238"/>
      <c r="DJ2" s="733" t="s">
        <v>337</v>
      </c>
      <c r="DK2" s="734"/>
      <c r="DL2" s="734"/>
      <c r="DM2" s="734"/>
      <c r="DN2" s="734"/>
      <c r="DO2" s="735"/>
      <c r="DP2" s="238"/>
      <c r="DQ2" s="733" t="s">
        <v>338</v>
      </c>
      <c r="DR2" s="734"/>
      <c r="DS2" s="734"/>
      <c r="DT2" s="734"/>
      <c r="DU2" s="734"/>
      <c r="DV2" s="734"/>
      <c r="DW2" s="734"/>
      <c r="DX2" s="734"/>
      <c r="DY2" s="734"/>
      <c r="DZ2" s="735"/>
      <c r="EA2" s="239"/>
    </row>
    <row r="3" spans="1:131" s="236" customFormat="1" ht="11.25" customHeight="1" x14ac:dyDescent="0.2">
      <c r="A3" s="232"/>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5"/>
    </row>
    <row r="4" spans="1:131" s="244" customFormat="1" ht="26.25" customHeight="1" thickBot="1" x14ac:dyDescent="0.25">
      <c r="A4" s="736" t="s">
        <v>339</v>
      </c>
      <c r="B4" s="736"/>
      <c r="C4" s="736"/>
      <c r="D4" s="736"/>
      <c r="E4" s="736"/>
      <c r="F4" s="736"/>
      <c r="G4" s="736"/>
      <c r="H4" s="736"/>
      <c r="I4" s="736"/>
      <c r="J4" s="736"/>
      <c r="K4" s="736"/>
      <c r="L4" s="736"/>
      <c r="M4" s="736"/>
      <c r="N4" s="736"/>
      <c r="O4" s="736"/>
      <c r="P4" s="736"/>
      <c r="Q4" s="736"/>
      <c r="R4" s="736"/>
      <c r="S4" s="736"/>
      <c r="T4" s="736"/>
      <c r="U4" s="736"/>
      <c r="V4" s="736"/>
      <c r="W4" s="736"/>
      <c r="X4" s="736"/>
      <c r="Y4" s="736"/>
      <c r="Z4" s="736"/>
      <c r="AA4" s="736"/>
      <c r="AB4" s="736"/>
      <c r="AC4" s="736"/>
      <c r="AD4" s="736"/>
      <c r="AE4" s="736"/>
      <c r="AF4" s="736"/>
      <c r="AG4" s="736"/>
      <c r="AH4" s="736"/>
      <c r="AI4" s="736"/>
      <c r="AJ4" s="736"/>
      <c r="AK4" s="736"/>
      <c r="AL4" s="736"/>
      <c r="AM4" s="736"/>
      <c r="AN4" s="736"/>
      <c r="AO4" s="736"/>
      <c r="AP4" s="736"/>
      <c r="AQ4" s="736"/>
      <c r="AR4" s="736"/>
      <c r="AS4" s="736"/>
      <c r="AT4" s="736"/>
      <c r="AU4" s="736"/>
      <c r="AV4" s="736"/>
      <c r="AW4" s="736"/>
      <c r="AX4" s="736"/>
      <c r="AY4" s="736"/>
      <c r="AZ4" s="241"/>
      <c r="BA4" s="241"/>
      <c r="BB4" s="241"/>
      <c r="BC4" s="241"/>
      <c r="BD4" s="241"/>
      <c r="BE4" s="242"/>
      <c r="BF4" s="242"/>
      <c r="BG4" s="242"/>
      <c r="BH4" s="242"/>
      <c r="BI4" s="242"/>
      <c r="BJ4" s="242"/>
      <c r="BK4" s="242"/>
      <c r="BL4" s="242"/>
      <c r="BM4" s="242"/>
      <c r="BN4" s="242"/>
      <c r="BO4" s="242"/>
      <c r="BP4" s="242"/>
      <c r="BQ4" s="241" t="s">
        <v>340</v>
      </c>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c r="DM4" s="241"/>
      <c r="DN4" s="241"/>
      <c r="DO4" s="241"/>
      <c r="DP4" s="241"/>
      <c r="DQ4" s="241"/>
      <c r="DR4" s="241"/>
      <c r="DS4" s="241"/>
      <c r="DT4" s="241"/>
      <c r="DU4" s="241"/>
      <c r="DV4" s="241"/>
      <c r="DW4" s="241"/>
      <c r="DX4" s="241"/>
      <c r="DY4" s="241"/>
      <c r="DZ4" s="241"/>
      <c r="EA4" s="243"/>
    </row>
    <row r="5" spans="1:131" s="244" customFormat="1" ht="26.25" customHeight="1" x14ac:dyDescent="0.2">
      <c r="A5" s="727" t="s">
        <v>341</v>
      </c>
      <c r="B5" s="728"/>
      <c r="C5" s="728"/>
      <c r="D5" s="728"/>
      <c r="E5" s="728"/>
      <c r="F5" s="728"/>
      <c r="G5" s="728"/>
      <c r="H5" s="728"/>
      <c r="I5" s="728"/>
      <c r="J5" s="728"/>
      <c r="K5" s="728"/>
      <c r="L5" s="728"/>
      <c r="M5" s="728"/>
      <c r="N5" s="728"/>
      <c r="O5" s="728"/>
      <c r="P5" s="729"/>
      <c r="Q5" s="704" t="s">
        <v>342</v>
      </c>
      <c r="R5" s="705"/>
      <c r="S5" s="705"/>
      <c r="T5" s="705"/>
      <c r="U5" s="706"/>
      <c r="V5" s="704" t="s">
        <v>343</v>
      </c>
      <c r="W5" s="705"/>
      <c r="X5" s="705"/>
      <c r="Y5" s="705"/>
      <c r="Z5" s="706"/>
      <c r="AA5" s="704" t="s">
        <v>344</v>
      </c>
      <c r="AB5" s="705"/>
      <c r="AC5" s="705"/>
      <c r="AD5" s="705"/>
      <c r="AE5" s="705"/>
      <c r="AF5" s="737" t="s">
        <v>345</v>
      </c>
      <c r="AG5" s="705"/>
      <c r="AH5" s="705"/>
      <c r="AI5" s="705"/>
      <c r="AJ5" s="716"/>
      <c r="AK5" s="705" t="s">
        <v>346</v>
      </c>
      <c r="AL5" s="705"/>
      <c r="AM5" s="705"/>
      <c r="AN5" s="705"/>
      <c r="AO5" s="706"/>
      <c r="AP5" s="704" t="s">
        <v>347</v>
      </c>
      <c r="AQ5" s="705"/>
      <c r="AR5" s="705"/>
      <c r="AS5" s="705"/>
      <c r="AT5" s="706"/>
      <c r="AU5" s="704" t="s">
        <v>348</v>
      </c>
      <c r="AV5" s="705"/>
      <c r="AW5" s="705"/>
      <c r="AX5" s="705"/>
      <c r="AY5" s="716"/>
      <c r="AZ5" s="245"/>
      <c r="BA5" s="245"/>
      <c r="BB5" s="245"/>
      <c r="BC5" s="245"/>
      <c r="BD5" s="245"/>
      <c r="BE5" s="246"/>
      <c r="BF5" s="246"/>
      <c r="BG5" s="246"/>
      <c r="BH5" s="246"/>
      <c r="BI5" s="246"/>
      <c r="BJ5" s="246"/>
      <c r="BK5" s="246"/>
      <c r="BL5" s="246"/>
      <c r="BM5" s="246"/>
      <c r="BN5" s="246"/>
      <c r="BO5" s="246"/>
      <c r="BP5" s="246"/>
      <c r="BQ5" s="727" t="s">
        <v>349</v>
      </c>
      <c r="BR5" s="728"/>
      <c r="BS5" s="728"/>
      <c r="BT5" s="728"/>
      <c r="BU5" s="728"/>
      <c r="BV5" s="728"/>
      <c r="BW5" s="728"/>
      <c r="BX5" s="728"/>
      <c r="BY5" s="728"/>
      <c r="BZ5" s="728"/>
      <c r="CA5" s="728"/>
      <c r="CB5" s="728"/>
      <c r="CC5" s="728"/>
      <c r="CD5" s="728"/>
      <c r="CE5" s="728"/>
      <c r="CF5" s="728"/>
      <c r="CG5" s="729"/>
      <c r="CH5" s="704" t="s">
        <v>350</v>
      </c>
      <c r="CI5" s="705"/>
      <c r="CJ5" s="705"/>
      <c r="CK5" s="705"/>
      <c r="CL5" s="706"/>
      <c r="CM5" s="704" t="s">
        <v>351</v>
      </c>
      <c r="CN5" s="705"/>
      <c r="CO5" s="705"/>
      <c r="CP5" s="705"/>
      <c r="CQ5" s="706"/>
      <c r="CR5" s="704" t="s">
        <v>352</v>
      </c>
      <c r="CS5" s="705"/>
      <c r="CT5" s="705"/>
      <c r="CU5" s="705"/>
      <c r="CV5" s="706"/>
      <c r="CW5" s="704" t="s">
        <v>353</v>
      </c>
      <c r="CX5" s="705"/>
      <c r="CY5" s="705"/>
      <c r="CZ5" s="705"/>
      <c r="DA5" s="706"/>
      <c r="DB5" s="704" t="s">
        <v>354</v>
      </c>
      <c r="DC5" s="705"/>
      <c r="DD5" s="705"/>
      <c r="DE5" s="705"/>
      <c r="DF5" s="706"/>
      <c r="DG5" s="710" t="s">
        <v>355</v>
      </c>
      <c r="DH5" s="711"/>
      <c r="DI5" s="711"/>
      <c r="DJ5" s="711"/>
      <c r="DK5" s="712"/>
      <c r="DL5" s="710" t="s">
        <v>356</v>
      </c>
      <c r="DM5" s="711"/>
      <c r="DN5" s="711"/>
      <c r="DO5" s="711"/>
      <c r="DP5" s="712"/>
      <c r="DQ5" s="704" t="s">
        <v>357</v>
      </c>
      <c r="DR5" s="705"/>
      <c r="DS5" s="705"/>
      <c r="DT5" s="705"/>
      <c r="DU5" s="706"/>
      <c r="DV5" s="704" t="s">
        <v>348</v>
      </c>
      <c r="DW5" s="705"/>
      <c r="DX5" s="705"/>
      <c r="DY5" s="705"/>
      <c r="DZ5" s="716"/>
      <c r="EA5" s="243"/>
    </row>
    <row r="6" spans="1:131" s="244" customFormat="1" ht="26.25" customHeight="1" thickBot="1" x14ac:dyDescent="0.25">
      <c r="A6" s="730"/>
      <c r="B6" s="731"/>
      <c r="C6" s="731"/>
      <c r="D6" s="731"/>
      <c r="E6" s="731"/>
      <c r="F6" s="731"/>
      <c r="G6" s="731"/>
      <c r="H6" s="731"/>
      <c r="I6" s="731"/>
      <c r="J6" s="731"/>
      <c r="K6" s="731"/>
      <c r="L6" s="731"/>
      <c r="M6" s="731"/>
      <c r="N6" s="731"/>
      <c r="O6" s="731"/>
      <c r="P6" s="732"/>
      <c r="Q6" s="707"/>
      <c r="R6" s="708"/>
      <c r="S6" s="708"/>
      <c r="T6" s="708"/>
      <c r="U6" s="709"/>
      <c r="V6" s="707"/>
      <c r="W6" s="708"/>
      <c r="X6" s="708"/>
      <c r="Y6" s="708"/>
      <c r="Z6" s="709"/>
      <c r="AA6" s="707"/>
      <c r="AB6" s="708"/>
      <c r="AC6" s="708"/>
      <c r="AD6" s="708"/>
      <c r="AE6" s="708"/>
      <c r="AF6" s="738"/>
      <c r="AG6" s="708"/>
      <c r="AH6" s="708"/>
      <c r="AI6" s="708"/>
      <c r="AJ6" s="717"/>
      <c r="AK6" s="708"/>
      <c r="AL6" s="708"/>
      <c r="AM6" s="708"/>
      <c r="AN6" s="708"/>
      <c r="AO6" s="709"/>
      <c r="AP6" s="707"/>
      <c r="AQ6" s="708"/>
      <c r="AR6" s="708"/>
      <c r="AS6" s="708"/>
      <c r="AT6" s="709"/>
      <c r="AU6" s="707"/>
      <c r="AV6" s="708"/>
      <c r="AW6" s="708"/>
      <c r="AX6" s="708"/>
      <c r="AY6" s="717"/>
      <c r="AZ6" s="241"/>
      <c r="BA6" s="241"/>
      <c r="BB6" s="241"/>
      <c r="BC6" s="241"/>
      <c r="BD6" s="241"/>
      <c r="BE6" s="242"/>
      <c r="BF6" s="242"/>
      <c r="BG6" s="242"/>
      <c r="BH6" s="242"/>
      <c r="BI6" s="242"/>
      <c r="BJ6" s="242"/>
      <c r="BK6" s="242"/>
      <c r="BL6" s="242"/>
      <c r="BM6" s="242"/>
      <c r="BN6" s="242"/>
      <c r="BO6" s="242"/>
      <c r="BP6" s="242"/>
      <c r="BQ6" s="730"/>
      <c r="BR6" s="731"/>
      <c r="BS6" s="731"/>
      <c r="BT6" s="731"/>
      <c r="BU6" s="731"/>
      <c r="BV6" s="731"/>
      <c r="BW6" s="731"/>
      <c r="BX6" s="731"/>
      <c r="BY6" s="731"/>
      <c r="BZ6" s="731"/>
      <c r="CA6" s="731"/>
      <c r="CB6" s="731"/>
      <c r="CC6" s="731"/>
      <c r="CD6" s="731"/>
      <c r="CE6" s="731"/>
      <c r="CF6" s="731"/>
      <c r="CG6" s="732"/>
      <c r="CH6" s="707"/>
      <c r="CI6" s="708"/>
      <c r="CJ6" s="708"/>
      <c r="CK6" s="708"/>
      <c r="CL6" s="709"/>
      <c r="CM6" s="707"/>
      <c r="CN6" s="708"/>
      <c r="CO6" s="708"/>
      <c r="CP6" s="708"/>
      <c r="CQ6" s="709"/>
      <c r="CR6" s="707"/>
      <c r="CS6" s="708"/>
      <c r="CT6" s="708"/>
      <c r="CU6" s="708"/>
      <c r="CV6" s="709"/>
      <c r="CW6" s="707"/>
      <c r="CX6" s="708"/>
      <c r="CY6" s="708"/>
      <c r="CZ6" s="708"/>
      <c r="DA6" s="709"/>
      <c r="DB6" s="707"/>
      <c r="DC6" s="708"/>
      <c r="DD6" s="708"/>
      <c r="DE6" s="708"/>
      <c r="DF6" s="709"/>
      <c r="DG6" s="713"/>
      <c r="DH6" s="714"/>
      <c r="DI6" s="714"/>
      <c r="DJ6" s="714"/>
      <c r="DK6" s="715"/>
      <c r="DL6" s="713"/>
      <c r="DM6" s="714"/>
      <c r="DN6" s="714"/>
      <c r="DO6" s="714"/>
      <c r="DP6" s="715"/>
      <c r="DQ6" s="707"/>
      <c r="DR6" s="708"/>
      <c r="DS6" s="708"/>
      <c r="DT6" s="708"/>
      <c r="DU6" s="709"/>
      <c r="DV6" s="707"/>
      <c r="DW6" s="708"/>
      <c r="DX6" s="708"/>
      <c r="DY6" s="708"/>
      <c r="DZ6" s="717"/>
      <c r="EA6" s="243"/>
    </row>
    <row r="7" spans="1:131" s="244" customFormat="1" ht="26.25" customHeight="1" thickTop="1" x14ac:dyDescent="0.2">
      <c r="A7" s="247">
        <v>1</v>
      </c>
      <c r="B7" s="718" t="s">
        <v>358</v>
      </c>
      <c r="C7" s="719"/>
      <c r="D7" s="719"/>
      <c r="E7" s="719"/>
      <c r="F7" s="719"/>
      <c r="G7" s="719"/>
      <c r="H7" s="719"/>
      <c r="I7" s="719"/>
      <c r="J7" s="719"/>
      <c r="K7" s="719"/>
      <c r="L7" s="719"/>
      <c r="M7" s="719"/>
      <c r="N7" s="719"/>
      <c r="O7" s="719"/>
      <c r="P7" s="720"/>
      <c r="Q7" s="721">
        <v>722372</v>
      </c>
      <c r="R7" s="722"/>
      <c r="S7" s="722"/>
      <c r="T7" s="722"/>
      <c r="U7" s="722"/>
      <c r="V7" s="722">
        <v>717353</v>
      </c>
      <c r="W7" s="722"/>
      <c r="X7" s="722"/>
      <c r="Y7" s="722"/>
      <c r="Z7" s="722"/>
      <c r="AA7" s="722">
        <v>5019</v>
      </c>
      <c r="AB7" s="722"/>
      <c r="AC7" s="722"/>
      <c r="AD7" s="722"/>
      <c r="AE7" s="723"/>
      <c r="AF7" s="724">
        <v>401</v>
      </c>
      <c r="AG7" s="725"/>
      <c r="AH7" s="725"/>
      <c r="AI7" s="725"/>
      <c r="AJ7" s="726"/>
      <c r="AK7" s="761">
        <v>20217</v>
      </c>
      <c r="AL7" s="762"/>
      <c r="AM7" s="762"/>
      <c r="AN7" s="762"/>
      <c r="AO7" s="762"/>
      <c r="AP7" s="762">
        <v>1385150</v>
      </c>
      <c r="AQ7" s="762"/>
      <c r="AR7" s="762"/>
      <c r="AS7" s="762"/>
      <c r="AT7" s="762"/>
      <c r="AU7" s="763"/>
      <c r="AV7" s="763"/>
      <c r="AW7" s="763"/>
      <c r="AX7" s="763"/>
      <c r="AY7" s="764"/>
      <c r="AZ7" s="241"/>
      <c r="BA7" s="241"/>
      <c r="BB7" s="241"/>
      <c r="BC7" s="241"/>
      <c r="BD7" s="241"/>
      <c r="BE7" s="242"/>
      <c r="BF7" s="242"/>
      <c r="BG7" s="242"/>
      <c r="BH7" s="242"/>
      <c r="BI7" s="242"/>
      <c r="BJ7" s="242"/>
      <c r="BK7" s="242"/>
      <c r="BL7" s="242"/>
      <c r="BM7" s="242"/>
      <c r="BN7" s="242"/>
      <c r="BO7" s="242"/>
      <c r="BP7" s="242"/>
      <c r="BQ7" s="248">
        <v>1</v>
      </c>
      <c r="BR7" s="249"/>
      <c r="BS7" s="765" t="s">
        <v>558</v>
      </c>
      <c r="BT7" s="766"/>
      <c r="BU7" s="766"/>
      <c r="BV7" s="766"/>
      <c r="BW7" s="766"/>
      <c r="BX7" s="766"/>
      <c r="BY7" s="766"/>
      <c r="BZ7" s="766"/>
      <c r="CA7" s="766"/>
      <c r="CB7" s="766"/>
      <c r="CC7" s="766"/>
      <c r="CD7" s="766"/>
      <c r="CE7" s="766"/>
      <c r="CF7" s="766"/>
      <c r="CG7" s="767"/>
      <c r="CH7" s="758">
        <v>-22</v>
      </c>
      <c r="CI7" s="759"/>
      <c r="CJ7" s="759"/>
      <c r="CK7" s="759"/>
      <c r="CL7" s="760"/>
      <c r="CM7" s="758">
        <v>2608</v>
      </c>
      <c r="CN7" s="759"/>
      <c r="CO7" s="759"/>
      <c r="CP7" s="759"/>
      <c r="CQ7" s="760"/>
      <c r="CR7" s="758">
        <v>527</v>
      </c>
      <c r="CS7" s="759"/>
      <c r="CT7" s="759"/>
      <c r="CU7" s="759"/>
      <c r="CV7" s="760"/>
      <c r="CW7" s="758">
        <v>119</v>
      </c>
      <c r="CX7" s="759"/>
      <c r="CY7" s="759"/>
      <c r="CZ7" s="759"/>
      <c r="DA7" s="760"/>
      <c r="DB7" s="758" t="s">
        <v>489</v>
      </c>
      <c r="DC7" s="759"/>
      <c r="DD7" s="759"/>
      <c r="DE7" s="759"/>
      <c r="DF7" s="760"/>
      <c r="DG7" s="758" t="s">
        <v>489</v>
      </c>
      <c r="DH7" s="759"/>
      <c r="DI7" s="759"/>
      <c r="DJ7" s="759"/>
      <c r="DK7" s="760"/>
      <c r="DL7" s="758" t="s">
        <v>489</v>
      </c>
      <c r="DM7" s="759"/>
      <c r="DN7" s="759"/>
      <c r="DO7" s="759"/>
      <c r="DP7" s="760"/>
      <c r="DQ7" s="758" t="s">
        <v>489</v>
      </c>
      <c r="DR7" s="759"/>
      <c r="DS7" s="759"/>
      <c r="DT7" s="759"/>
      <c r="DU7" s="760"/>
      <c r="DV7" s="739"/>
      <c r="DW7" s="740"/>
      <c r="DX7" s="740"/>
      <c r="DY7" s="740"/>
      <c r="DZ7" s="741"/>
      <c r="EA7" s="243"/>
    </row>
    <row r="8" spans="1:131" s="244" customFormat="1" ht="26.25" customHeight="1" x14ac:dyDescent="0.2">
      <c r="A8" s="250">
        <v>2</v>
      </c>
      <c r="B8" s="742" t="s">
        <v>359</v>
      </c>
      <c r="C8" s="743"/>
      <c r="D8" s="743"/>
      <c r="E8" s="743"/>
      <c r="F8" s="743"/>
      <c r="G8" s="743"/>
      <c r="H8" s="743"/>
      <c r="I8" s="743"/>
      <c r="J8" s="743"/>
      <c r="K8" s="743"/>
      <c r="L8" s="743"/>
      <c r="M8" s="743"/>
      <c r="N8" s="743"/>
      <c r="O8" s="743"/>
      <c r="P8" s="744"/>
      <c r="Q8" s="745">
        <v>177</v>
      </c>
      <c r="R8" s="746"/>
      <c r="S8" s="746"/>
      <c r="T8" s="746"/>
      <c r="U8" s="746"/>
      <c r="V8" s="746">
        <v>58</v>
      </c>
      <c r="W8" s="746"/>
      <c r="X8" s="746"/>
      <c r="Y8" s="746"/>
      <c r="Z8" s="746"/>
      <c r="AA8" s="746">
        <v>119</v>
      </c>
      <c r="AB8" s="746"/>
      <c r="AC8" s="746"/>
      <c r="AD8" s="746"/>
      <c r="AE8" s="747"/>
      <c r="AF8" s="748" t="s">
        <v>119</v>
      </c>
      <c r="AG8" s="749"/>
      <c r="AH8" s="749"/>
      <c r="AI8" s="749"/>
      <c r="AJ8" s="750"/>
      <c r="AK8" s="751">
        <v>4</v>
      </c>
      <c r="AL8" s="752"/>
      <c r="AM8" s="752"/>
      <c r="AN8" s="752"/>
      <c r="AO8" s="752"/>
      <c r="AP8" s="752">
        <v>216</v>
      </c>
      <c r="AQ8" s="752"/>
      <c r="AR8" s="752"/>
      <c r="AS8" s="752"/>
      <c r="AT8" s="752"/>
      <c r="AU8" s="753"/>
      <c r="AV8" s="753"/>
      <c r="AW8" s="753"/>
      <c r="AX8" s="753"/>
      <c r="AY8" s="754"/>
      <c r="AZ8" s="241"/>
      <c r="BA8" s="241"/>
      <c r="BB8" s="241"/>
      <c r="BC8" s="241"/>
      <c r="BD8" s="241"/>
      <c r="BE8" s="242"/>
      <c r="BF8" s="242"/>
      <c r="BG8" s="242"/>
      <c r="BH8" s="242"/>
      <c r="BI8" s="242"/>
      <c r="BJ8" s="242"/>
      <c r="BK8" s="242"/>
      <c r="BL8" s="242"/>
      <c r="BM8" s="242"/>
      <c r="BN8" s="242"/>
      <c r="BO8" s="242"/>
      <c r="BP8" s="242"/>
      <c r="BQ8" s="251">
        <v>2</v>
      </c>
      <c r="BR8" s="252"/>
      <c r="BS8" s="755" t="s">
        <v>559</v>
      </c>
      <c r="BT8" s="756"/>
      <c r="BU8" s="756"/>
      <c r="BV8" s="756"/>
      <c r="BW8" s="756"/>
      <c r="BX8" s="756"/>
      <c r="BY8" s="756"/>
      <c r="BZ8" s="756"/>
      <c r="CA8" s="756"/>
      <c r="CB8" s="756"/>
      <c r="CC8" s="756"/>
      <c r="CD8" s="756"/>
      <c r="CE8" s="756"/>
      <c r="CF8" s="756"/>
      <c r="CG8" s="757"/>
      <c r="CH8" s="768">
        <v>-180</v>
      </c>
      <c r="CI8" s="769"/>
      <c r="CJ8" s="769"/>
      <c r="CK8" s="769"/>
      <c r="CL8" s="770"/>
      <c r="CM8" s="768">
        <v>613</v>
      </c>
      <c r="CN8" s="769"/>
      <c r="CO8" s="769"/>
      <c r="CP8" s="769"/>
      <c r="CQ8" s="770"/>
      <c r="CR8" s="768">
        <v>203</v>
      </c>
      <c r="CS8" s="769"/>
      <c r="CT8" s="769"/>
      <c r="CU8" s="769"/>
      <c r="CV8" s="770"/>
      <c r="CW8" s="768">
        <v>91</v>
      </c>
      <c r="CX8" s="769"/>
      <c r="CY8" s="769"/>
      <c r="CZ8" s="769"/>
      <c r="DA8" s="770"/>
      <c r="DB8" s="768" t="s">
        <v>489</v>
      </c>
      <c r="DC8" s="769"/>
      <c r="DD8" s="769"/>
      <c r="DE8" s="769"/>
      <c r="DF8" s="770"/>
      <c r="DG8" s="768" t="s">
        <v>489</v>
      </c>
      <c r="DH8" s="769"/>
      <c r="DI8" s="769"/>
      <c r="DJ8" s="769"/>
      <c r="DK8" s="770"/>
      <c r="DL8" s="768" t="s">
        <v>489</v>
      </c>
      <c r="DM8" s="769"/>
      <c r="DN8" s="769"/>
      <c r="DO8" s="769"/>
      <c r="DP8" s="770"/>
      <c r="DQ8" s="768" t="s">
        <v>489</v>
      </c>
      <c r="DR8" s="769"/>
      <c r="DS8" s="769"/>
      <c r="DT8" s="769"/>
      <c r="DU8" s="770"/>
      <c r="DV8" s="771"/>
      <c r="DW8" s="772"/>
      <c r="DX8" s="772"/>
      <c r="DY8" s="772"/>
      <c r="DZ8" s="773"/>
      <c r="EA8" s="243"/>
    </row>
    <row r="9" spans="1:131" s="244" customFormat="1" ht="26.25" customHeight="1" x14ac:dyDescent="0.2">
      <c r="A9" s="250">
        <v>3</v>
      </c>
      <c r="B9" s="742" t="s">
        <v>360</v>
      </c>
      <c r="C9" s="743"/>
      <c r="D9" s="743"/>
      <c r="E9" s="743"/>
      <c r="F9" s="743"/>
      <c r="G9" s="743"/>
      <c r="H9" s="743"/>
      <c r="I9" s="743"/>
      <c r="J9" s="743"/>
      <c r="K9" s="743"/>
      <c r="L9" s="743"/>
      <c r="M9" s="743"/>
      <c r="N9" s="743"/>
      <c r="O9" s="743"/>
      <c r="P9" s="744"/>
      <c r="Q9" s="745">
        <v>39292</v>
      </c>
      <c r="R9" s="746"/>
      <c r="S9" s="746"/>
      <c r="T9" s="746"/>
      <c r="U9" s="746"/>
      <c r="V9" s="746">
        <v>39269</v>
      </c>
      <c r="W9" s="746"/>
      <c r="X9" s="746"/>
      <c r="Y9" s="746"/>
      <c r="Z9" s="746"/>
      <c r="AA9" s="746">
        <v>23</v>
      </c>
      <c r="AB9" s="746"/>
      <c r="AC9" s="746"/>
      <c r="AD9" s="746"/>
      <c r="AE9" s="747"/>
      <c r="AF9" s="748">
        <v>23</v>
      </c>
      <c r="AG9" s="749"/>
      <c r="AH9" s="749"/>
      <c r="AI9" s="749"/>
      <c r="AJ9" s="750"/>
      <c r="AK9" s="751">
        <v>1844</v>
      </c>
      <c r="AL9" s="752"/>
      <c r="AM9" s="752"/>
      <c r="AN9" s="752"/>
      <c r="AO9" s="752"/>
      <c r="AP9" s="752">
        <v>1703</v>
      </c>
      <c r="AQ9" s="752"/>
      <c r="AR9" s="752"/>
      <c r="AS9" s="752"/>
      <c r="AT9" s="752"/>
      <c r="AU9" s="753"/>
      <c r="AV9" s="753"/>
      <c r="AW9" s="753"/>
      <c r="AX9" s="753"/>
      <c r="AY9" s="754"/>
      <c r="AZ9" s="241"/>
      <c r="BA9" s="241"/>
      <c r="BB9" s="241"/>
      <c r="BC9" s="241"/>
      <c r="BD9" s="241"/>
      <c r="BE9" s="242"/>
      <c r="BF9" s="242"/>
      <c r="BG9" s="242"/>
      <c r="BH9" s="242"/>
      <c r="BI9" s="242"/>
      <c r="BJ9" s="242"/>
      <c r="BK9" s="242"/>
      <c r="BL9" s="242"/>
      <c r="BM9" s="242"/>
      <c r="BN9" s="242"/>
      <c r="BO9" s="242"/>
      <c r="BP9" s="242"/>
      <c r="BQ9" s="251">
        <v>3</v>
      </c>
      <c r="BR9" s="252"/>
      <c r="BS9" s="755" t="s">
        <v>560</v>
      </c>
      <c r="BT9" s="756"/>
      <c r="BU9" s="756"/>
      <c r="BV9" s="756"/>
      <c r="BW9" s="756"/>
      <c r="BX9" s="756"/>
      <c r="BY9" s="756"/>
      <c r="BZ9" s="756"/>
      <c r="CA9" s="756"/>
      <c r="CB9" s="756"/>
      <c r="CC9" s="756"/>
      <c r="CD9" s="756"/>
      <c r="CE9" s="756"/>
      <c r="CF9" s="756"/>
      <c r="CG9" s="757"/>
      <c r="CH9" s="768">
        <v>4</v>
      </c>
      <c r="CI9" s="769"/>
      <c r="CJ9" s="769"/>
      <c r="CK9" s="769"/>
      <c r="CL9" s="770"/>
      <c r="CM9" s="768">
        <v>173</v>
      </c>
      <c r="CN9" s="769"/>
      <c r="CO9" s="769"/>
      <c r="CP9" s="769"/>
      <c r="CQ9" s="770"/>
      <c r="CR9" s="768">
        <v>50</v>
      </c>
      <c r="CS9" s="769"/>
      <c r="CT9" s="769"/>
      <c r="CU9" s="769"/>
      <c r="CV9" s="770"/>
      <c r="CW9" s="768" t="s">
        <v>489</v>
      </c>
      <c r="CX9" s="769"/>
      <c r="CY9" s="769"/>
      <c r="CZ9" s="769"/>
      <c r="DA9" s="770"/>
      <c r="DB9" s="768" t="s">
        <v>489</v>
      </c>
      <c r="DC9" s="769"/>
      <c r="DD9" s="769"/>
      <c r="DE9" s="769"/>
      <c r="DF9" s="770"/>
      <c r="DG9" s="768" t="s">
        <v>489</v>
      </c>
      <c r="DH9" s="769"/>
      <c r="DI9" s="769"/>
      <c r="DJ9" s="769"/>
      <c r="DK9" s="770"/>
      <c r="DL9" s="768" t="s">
        <v>489</v>
      </c>
      <c r="DM9" s="769"/>
      <c r="DN9" s="769"/>
      <c r="DO9" s="769"/>
      <c r="DP9" s="770"/>
      <c r="DQ9" s="768" t="s">
        <v>489</v>
      </c>
      <c r="DR9" s="769"/>
      <c r="DS9" s="769"/>
      <c r="DT9" s="769"/>
      <c r="DU9" s="770"/>
      <c r="DV9" s="771"/>
      <c r="DW9" s="772"/>
      <c r="DX9" s="772"/>
      <c r="DY9" s="772"/>
      <c r="DZ9" s="773"/>
      <c r="EA9" s="243"/>
    </row>
    <row r="10" spans="1:131" s="244" customFormat="1" ht="26.25" customHeight="1" x14ac:dyDescent="0.2">
      <c r="A10" s="250">
        <v>4</v>
      </c>
      <c r="B10" s="742" t="s">
        <v>361</v>
      </c>
      <c r="C10" s="743"/>
      <c r="D10" s="743"/>
      <c r="E10" s="743"/>
      <c r="F10" s="743"/>
      <c r="G10" s="743"/>
      <c r="H10" s="743"/>
      <c r="I10" s="743"/>
      <c r="J10" s="743"/>
      <c r="K10" s="743"/>
      <c r="L10" s="743"/>
      <c r="M10" s="743"/>
      <c r="N10" s="743"/>
      <c r="O10" s="743"/>
      <c r="P10" s="744"/>
      <c r="Q10" s="745">
        <v>895</v>
      </c>
      <c r="R10" s="746"/>
      <c r="S10" s="746"/>
      <c r="T10" s="746"/>
      <c r="U10" s="746"/>
      <c r="V10" s="746">
        <v>709</v>
      </c>
      <c r="W10" s="746"/>
      <c r="X10" s="746"/>
      <c r="Y10" s="746"/>
      <c r="Z10" s="746"/>
      <c r="AA10" s="746">
        <v>186</v>
      </c>
      <c r="AB10" s="746"/>
      <c r="AC10" s="746"/>
      <c r="AD10" s="746"/>
      <c r="AE10" s="747"/>
      <c r="AF10" s="748" t="s">
        <v>119</v>
      </c>
      <c r="AG10" s="749"/>
      <c r="AH10" s="749"/>
      <c r="AI10" s="749"/>
      <c r="AJ10" s="750"/>
      <c r="AK10" s="751" t="s">
        <v>489</v>
      </c>
      <c r="AL10" s="752"/>
      <c r="AM10" s="752"/>
      <c r="AN10" s="752"/>
      <c r="AO10" s="752"/>
      <c r="AP10" s="752">
        <v>221</v>
      </c>
      <c r="AQ10" s="752"/>
      <c r="AR10" s="752"/>
      <c r="AS10" s="752"/>
      <c r="AT10" s="752"/>
      <c r="AU10" s="753"/>
      <c r="AV10" s="753"/>
      <c r="AW10" s="753"/>
      <c r="AX10" s="753"/>
      <c r="AY10" s="754"/>
      <c r="AZ10" s="241"/>
      <c r="BA10" s="241"/>
      <c r="BB10" s="241"/>
      <c r="BC10" s="241"/>
      <c r="BD10" s="241"/>
      <c r="BE10" s="242"/>
      <c r="BF10" s="242"/>
      <c r="BG10" s="242"/>
      <c r="BH10" s="242"/>
      <c r="BI10" s="242"/>
      <c r="BJ10" s="242"/>
      <c r="BK10" s="242"/>
      <c r="BL10" s="242"/>
      <c r="BM10" s="242"/>
      <c r="BN10" s="242"/>
      <c r="BO10" s="242"/>
      <c r="BP10" s="242"/>
      <c r="BQ10" s="251">
        <v>4</v>
      </c>
      <c r="BR10" s="252"/>
      <c r="BS10" s="755" t="s">
        <v>561</v>
      </c>
      <c r="BT10" s="756"/>
      <c r="BU10" s="756"/>
      <c r="BV10" s="756"/>
      <c r="BW10" s="756"/>
      <c r="BX10" s="756"/>
      <c r="BY10" s="756"/>
      <c r="BZ10" s="756"/>
      <c r="CA10" s="756"/>
      <c r="CB10" s="756"/>
      <c r="CC10" s="756"/>
      <c r="CD10" s="756"/>
      <c r="CE10" s="756"/>
      <c r="CF10" s="756"/>
      <c r="CG10" s="757"/>
      <c r="CH10" s="768">
        <v>77</v>
      </c>
      <c r="CI10" s="769"/>
      <c r="CJ10" s="769"/>
      <c r="CK10" s="769"/>
      <c r="CL10" s="770"/>
      <c r="CM10" s="768">
        <v>2522</v>
      </c>
      <c r="CN10" s="769"/>
      <c r="CO10" s="769"/>
      <c r="CP10" s="769"/>
      <c r="CQ10" s="770"/>
      <c r="CR10" s="768">
        <v>260</v>
      </c>
      <c r="CS10" s="769"/>
      <c r="CT10" s="769"/>
      <c r="CU10" s="769"/>
      <c r="CV10" s="770"/>
      <c r="CW10" s="768">
        <v>11</v>
      </c>
      <c r="CX10" s="769"/>
      <c r="CY10" s="769"/>
      <c r="CZ10" s="769"/>
      <c r="DA10" s="770"/>
      <c r="DB10" s="768">
        <v>3</v>
      </c>
      <c r="DC10" s="769"/>
      <c r="DD10" s="769"/>
      <c r="DE10" s="769"/>
      <c r="DF10" s="770"/>
      <c r="DG10" s="768" t="s">
        <v>489</v>
      </c>
      <c r="DH10" s="769"/>
      <c r="DI10" s="769"/>
      <c r="DJ10" s="769"/>
      <c r="DK10" s="770"/>
      <c r="DL10" s="768" t="s">
        <v>489</v>
      </c>
      <c r="DM10" s="769"/>
      <c r="DN10" s="769"/>
      <c r="DO10" s="769"/>
      <c r="DP10" s="770"/>
      <c r="DQ10" s="768" t="s">
        <v>489</v>
      </c>
      <c r="DR10" s="769"/>
      <c r="DS10" s="769"/>
      <c r="DT10" s="769"/>
      <c r="DU10" s="770"/>
      <c r="DV10" s="771"/>
      <c r="DW10" s="772"/>
      <c r="DX10" s="772"/>
      <c r="DY10" s="772"/>
      <c r="DZ10" s="773"/>
      <c r="EA10" s="243"/>
    </row>
    <row r="11" spans="1:131" s="244" customFormat="1" ht="26.25" customHeight="1" x14ac:dyDescent="0.2">
      <c r="A11" s="250">
        <v>5</v>
      </c>
      <c r="B11" s="742" t="s">
        <v>362</v>
      </c>
      <c r="C11" s="743"/>
      <c r="D11" s="743"/>
      <c r="E11" s="743"/>
      <c r="F11" s="743"/>
      <c r="G11" s="743"/>
      <c r="H11" s="743"/>
      <c r="I11" s="743"/>
      <c r="J11" s="743"/>
      <c r="K11" s="743"/>
      <c r="L11" s="743"/>
      <c r="M11" s="743"/>
      <c r="N11" s="743"/>
      <c r="O11" s="743"/>
      <c r="P11" s="744"/>
      <c r="Q11" s="745">
        <v>340</v>
      </c>
      <c r="R11" s="746"/>
      <c r="S11" s="746"/>
      <c r="T11" s="746"/>
      <c r="U11" s="746"/>
      <c r="V11" s="746">
        <v>0</v>
      </c>
      <c r="W11" s="746"/>
      <c r="X11" s="746"/>
      <c r="Y11" s="746"/>
      <c r="Z11" s="746"/>
      <c r="AA11" s="746">
        <v>340</v>
      </c>
      <c r="AB11" s="746"/>
      <c r="AC11" s="746"/>
      <c r="AD11" s="746"/>
      <c r="AE11" s="747"/>
      <c r="AF11" s="748" t="s">
        <v>119</v>
      </c>
      <c r="AG11" s="749"/>
      <c r="AH11" s="749"/>
      <c r="AI11" s="749"/>
      <c r="AJ11" s="750"/>
      <c r="AK11" s="751" t="s">
        <v>489</v>
      </c>
      <c r="AL11" s="752"/>
      <c r="AM11" s="752"/>
      <c r="AN11" s="752"/>
      <c r="AO11" s="752"/>
      <c r="AP11" s="752" t="s">
        <v>489</v>
      </c>
      <c r="AQ11" s="752"/>
      <c r="AR11" s="752"/>
      <c r="AS11" s="752"/>
      <c r="AT11" s="752"/>
      <c r="AU11" s="753"/>
      <c r="AV11" s="753"/>
      <c r="AW11" s="753"/>
      <c r="AX11" s="753"/>
      <c r="AY11" s="754"/>
      <c r="AZ11" s="241"/>
      <c r="BA11" s="241"/>
      <c r="BB11" s="241"/>
      <c r="BC11" s="241"/>
      <c r="BD11" s="241"/>
      <c r="BE11" s="242"/>
      <c r="BF11" s="242"/>
      <c r="BG11" s="242"/>
      <c r="BH11" s="242"/>
      <c r="BI11" s="242"/>
      <c r="BJ11" s="242"/>
      <c r="BK11" s="242"/>
      <c r="BL11" s="242"/>
      <c r="BM11" s="242"/>
      <c r="BN11" s="242"/>
      <c r="BO11" s="242"/>
      <c r="BP11" s="242"/>
      <c r="BQ11" s="251">
        <v>5</v>
      </c>
      <c r="BR11" s="252"/>
      <c r="BS11" s="755" t="s">
        <v>562</v>
      </c>
      <c r="BT11" s="756"/>
      <c r="BU11" s="756"/>
      <c r="BV11" s="756"/>
      <c r="BW11" s="756"/>
      <c r="BX11" s="756"/>
      <c r="BY11" s="756"/>
      <c r="BZ11" s="756"/>
      <c r="CA11" s="756"/>
      <c r="CB11" s="756"/>
      <c r="CC11" s="756"/>
      <c r="CD11" s="756"/>
      <c r="CE11" s="756"/>
      <c r="CF11" s="756"/>
      <c r="CG11" s="757"/>
      <c r="CH11" s="768">
        <v>21</v>
      </c>
      <c r="CI11" s="769"/>
      <c r="CJ11" s="769"/>
      <c r="CK11" s="769"/>
      <c r="CL11" s="770"/>
      <c r="CM11" s="768">
        <v>1227</v>
      </c>
      <c r="CN11" s="769"/>
      <c r="CO11" s="769"/>
      <c r="CP11" s="769"/>
      <c r="CQ11" s="770"/>
      <c r="CR11" s="768">
        <v>600</v>
      </c>
      <c r="CS11" s="769"/>
      <c r="CT11" s="769"/>
      <c r="CU11" s="769"/>
      <c r="CV11" s="770"/>
      <c r="CW11" s="768" t="s">
        <v>489</v>
      </c>
      <c r="CX11" s="769"/>
      <c r="CY11" s="769"/>
      <c r="CZ11" s="769"/>
      <c r="DA11" s="770"/>
      <c r="DB11" s="768" t="s">
        <v>489</v>
      </c>
      <c r="DC11" s="769"/>
      <c r="DD11" s="769"/>
      <c r="DE11" s="769"/>
      <c r="DF11" s="770"/>
      <c r="DG11" s="768" t="s">
        <v>489</v>
      </c>
      <c r="DH11" s="769"/>
      <c r="DI11" s="769"/>
      <c r="DJ11" s="769"/>
      <c r="DK11" s="770"/>
      <c r="DL11" s="768" t="s">
        <v>489</v>
      </c>
      <c r="DM11" s="769"/>
      <c r="DN11" s="769"/>
      <c r="DO11" s="769"/>
      <c r="DP11" s="770"/>
      <c r="DQ11" s="768" t="s">
        <v>489</v>
      </c>
      <c r="DR11" s="769"/>
      <c r="DS11" s="769"/>
      <c r="DT11" s="769"/>
      <c r="DU11" s="770"/>
      <c r="DV11" s="771"/>
      <c r="DW11" s="772"/>
      <c r="DX11" s="772"/>
      <c r="DY11" s="772"/>
      <c r="DZ11" s="773"/>
      <c r="EA11" s="243"/>
    </row>
    <row r="12" spans="1:131" s="244" customFormat="1" ht="26.25" customHeight="1" x14ac:dyDescent="0.2">
      <c r="A12" s="250">
        <v>6</v>
      </c>
      <c r="B12" s="742" t="s">
        <v>363</v>
      </c>
      <c r="C12" s="743"/>
      <c r="D12" s="743"/>
      <c r="E12" s="743"/>
      <c r="F12" s="743"/>
      <c r="G12" s="743"/>
      <c r="H12" s="743"/>
      <c r="I12" s="743"/>
      <c r="J12" s="743"/>
      <c r="K12" s="743"/>
      <c r="L12" s="743"/>
      <c r="M12" s="743"/>
      <c r="N12" s="743"/>
      <c r="O12" s="743"/>
      <c r="P12" s="744"/>
      <c r="Q12" s="745">
        <v>2639</v>
      </c>
      <c r="R12" s="746"/>
      <c r="S12" s="746"/>
      <c r="T12" s="746"/>
      <c r="U12" s="746"/>
      <c r="V12" s="746">
        <v>764</v>
      </c>
      <c r="W12" s="746"/>
      <c r="X12" s="746"/>
      <c r="Y12" s="746"/>
      <c r="Z12" s="746"/>
      <c r="AA12" s="746">
        <v>1875</v>
      </c>
      <c r="AB12" s="746"/>
      <c r="AC12" s="746"/>
      <c r="AD12" s="746"/>
      <c r="AE12" s="747"/>
      <c r="AF12" s="748" t="s">
        <v>119</v>
      </c>
      <c r="AG12" s="749"/>
      <c r="AH12" s="749"/>
      <c r="AI12" s="749"/>
      <c r="AJ12" s="750"/>
      <c r="AK12" s="751" t="s">
        <v>489</v>
      </c>
      <c r="AL12" s="752"/>
      <c r="AM12" s="752"/>
      <c r="AN12" s="752"/>
      <c r="AO12" s="752"/>
      <c r="AP12" s="752">
        <v>9938</v>
      </c>
      <c r="AQ12" s="752"/>
      <c r="AR12" s="752"/>
      <c r="AS12" s="752"/>
      <c r="AT12" s="752"/>
      <c r="AU12" s="753"/>
      <c r="AV12" s="753"/>
      <c r="AW12" s="753"/>
      <c r="AX12" s="753"/>
      <c r="AY12" s="754"/>
      <c r="AZ12" s="241"/>
      <c r="BA12" s="241"/>
      <c r="BB12" s="241"/>
      <c r="BC12" s="241"/>
      <c r="BD12" s="241"/>
      <c r="BE12" s="242"/>
      <c r="BF12" s="242"/>
      <c r="BG12" s="242"/>
      <c r="BH12" s="242"/>
      <c r="BI12" s="242"/>
      <c r="BJ12" s="242"/>
      <c r="BK12" s="242"/>
      <c r="BL12" s="242"/>
      <c r="BM12" s="242"/>
      <c r="BN12" s="242"/>
      <c r="BO12" s="242"/>
      <c r="BP12" s="242"/>
      <c r="BQ12" s="251">
        <v>6</v>
      </c>
      <c r="BR12" s="252"/>
      <c r="BS12" s="755" t="s">
        <v>563</v>
      </c>
      <c r="BT12" s="756"/>
      <c r="BU12" s="756"/>
      <c r="BV12" s="756"/>
      <c r="BW12" s="756"/>
      <c r="BX12" s="756"/>
      <c r="BY12" s="756"/>
      <c r="BZ12" s="756"/>
      <c r="CA12" s="756"/>
      <c r="CB12" s="756"/>
      <c r="CC12" s="756"/>
      <c r="CD12" s="756"/>
      <c r="CE12" s="756"/>
      <c r="CF12" s="756"/>
      <c r="CG12" s="757"/>
      <c r="CH12" s="768">
        <v>180</v>
      </c>
      <c r="CI12" s="769"/>
      <c r="CJ12" s="769"/>
      <c r="CK12" s="769"/>
      <c r="CL12" s="770"/>
      <c r="CM12" s="768">
        <v>977</v>
      </c>
      <c r="CN12" s="769"/>
      <c r="CO12" s="769"/>
      <c r="CP12" s="769"/>
      <c r="CQ12" s="770"/>
      <c r="CR12" s="768">
        <v>490</v>
      </c>
      <c r="CS12" s="769"/>
      <c r="CT12" s="769"/>
      <c r="CU12" s="769"/>
      <c r="CV12" s="770"/>
      <c r="CW12" s="768">
        <v>5</v>
      </c>
      <c r="CX12" s="769"/>
      <c r="CY12" s="769"/>
      <c r="CZ12" s="769"/>
      <c r="DA12" s="770"/>
      <c r="DB12" s="768" t="s">
        <v>489</v>
      </c>
      <c r="DC12" s="769"/>
      <c r="DD12" s="769"/>
      <c r="DE12" s="769"/>
      <c r="DF12" s="770"/>
      <c r="DG12" s="768" t="s">
        <v>489</v>
      </c>
      <c r="DH12" s="769"/>
      <c r="DI12" s="769"/>
      <c r="DJ12" s="769"/>
      <c r="DK12" s="770"/>
      <c r="DL12" s="768" t="s">
        <v>489</v>
      </c>
      <c r="DM12" s="769"/>
      <c r="DN12" s="769"/>
      <c r="DO12" s="769"/>
      <c r="DP12" s="770"/>
      <c r="DQ12" s="768" t="s">
        <v>489</v>
      </c>
      <c r="DR12" s="769"/>
      <c r="DS12" s="769"/>
      <c r="DT12" s="769"/>
      <c r="DU12" s="770"/>
      <c r="DV12" s="771"/>
      <c r="DW12" s="772"/>
      <c r="DX12" s="772"/>
      <c r="DY12" s="772"/>
      <c r="DZ12" s="773"/>
      <c r="EA12" s="243"/>
    </row>
    <row r="13" spans="1:131" s="244" customFormat="1" ht="26.25" customHeight="1" x14ac:dyDescent="0.2">
      <c r="A13" s="250">
        <v>7</v>
      </c>
      <c r="B13" s="742" t="s">
        <v>364</v>
      </c>
      <c r="C13" s="743"/>
      <c r="D13" s="743"/>
      <c r="E13" s="743"/>
      <c r="F13" s="743"/>
      <c r="G13" s="743"/>
      <c r="H13" s="743"/>
      <c r="I13" s="743"/>
      <c r="J13" s="743"/>
      <c r="K13" s="743"/>
      <c r="L13" s="743"/>
      <c r="M13" s="743"/>
      <c r="N13" s="743"/>
      <c r="O13" s="743"/>
      <c r="P13" s="744"/>
      <c r="Q13" s="745">
        <v>1721</v>
      </c>
      <c r="R13" s="746"/>
      <c r="S13" s="746"/>
      <c r="T13" s="746"/>
      <c r="U13" s="746"/>
      <c r="V13" s="746">
        <v>1141</v>
      </c>
      <c r="W13" s="746"/>
      <c r="X13" s="746"/>
      <c r="Y13" s="746"/>
      <c r="Z13" s="746"/>
      <c r="AA13" s="746">
        <v>580</v>
      </c>
      <c r="AB13" s="746"/>
      <c r="AC13" s="746"/>
      <c r="AD13" s="746"/>
      <c r="AE13" s="747"/>
      <c r="AF13" s="748">
        <v>498</v>
      </c>
      <c r="AG13" s="749"/>
      <c r="AH13" s="749"/>
      <c r="AI13" s="749"/>
      <c r="AJ13" s="750"/>
      <c r="AK13" s="751">
        <v>941</v>
      </c>
      <c r="AL13" s="752"/>
      <c r="AM13" s="752"/>
      <c r="AN13" s="752"/>
      <c r="AO13" s="752"/>
      <c r="AP13" s="752" t="s">
        <v>489</v>
      </c>
      <c r="AQ13" s="752"/>
      <c r="AR13" s="752"/>
      <c r="AS13" s="752"/>
      <c r="AT13" s="752"/>
      <c r="AU13" s="753"/>
      <c r="AV13" s="753"/>
      <c r="AW13" s="753"/>
      <c r="AX13" s="753"/>
      <c r="AY13" s="754"/>
      <c r="AZ13" s="241"/>
      <c r="BA13" s="241"/>
      <c r="BB13" s="241"/>
      <c r="BC13" s="241"/>
      <c r="BD13" s="241"/>
      <c r="BE13" s="242"/>
      <c r="BF13" s="242"/>
      <c r="BG13" s="242"/>
      <c r="BH13" s="242"/>
      <c r="BI13" s="242"/>
      <c r="BJ13" s="242"/>
      <c r="BK13" s="242"/>
      <c r="BL13" s="242"/>
      <c r="BM13" s="242"/>
      <c r="BN13" s="242"/>
      <c r="BO13" s="242"/>
      <c r="BP13" s="242"/>
      <c r="BQ13" s="251">
        <v>7</v>
      </c>
      <c r="BR13" s="252"/>
      <c r="BS13" s="755" t="s">
        <v>564</v>
      </c>
      <c r="BT13" s="756"/>
      <c r="BU13" s="756"/>
      <c r="BV13" s="756"/>
      <c r="BW13" s="756"/>
      <c r="BX13" s="756"/>
      <c r="BY13" s="756"/>
      <c r="BZ13" s="756"/>
      <c r="CA13" s="756"/>
      <c r="CB13" s="756"/>
      <c r="CC13" s="756"/>
      <c r="CD13" s="756"/>
      <c r="CE13" s="756"/>
      <c r="CF13" s="756"/>
      <c r="CG13" s="757"/>
      <c r="CH13" s="768">
        <v>-2</v>
      </c>
      <c r="CI13" s="769"/>
      <c r="CJ13" s="769"/>
      <c r="CK13" s="769"/>
      <c r="CL13" s="770"/>
      <c r="CM13" s="768">
        <v>1311</v>
      </c>
      <c r="CN13" s="769"/>
      <c r="CO13" s="769"/>
      <c r="CP13" s="769"/>
      <c r="CQ13" s="770"/>
      <c r="CR13" s="768">
        <v>886</v>
      </c>
      <c r="CS13" s="769"/>
      <c r="CT13" s="769"/>
      <c r="CU13" s="769"/>
      <c r="CV13" s="770"/>
      <c r="CW13" s="768">
        <v>140</v>
      </c>
      <c r="CX13" s="769"/>
      <c r="CY13" s="769"/>
      <c r="CZ13" s="769"/>
      <c r="DA13" s="770"/>
      <c r="DB13" s="768" t="s">
        <v>489</v>
      </c>
      <c r="DC13" s="769"/>
      <c r="DD13" s="769"/>
      <c r="DE13" s="769"/>
      <c r="DF13" s="770"/>
      <c r="DG13" s="768" t="s">
        <v>489</v>
      </c>
      <c r="DH13" s="769"/>
      <c r="DI13" s="769"/>
      <c r="DJ13" s="769"/>
      <c r="DK13" s="770"/>
      <c r="DL13" s="768" t="s">
        <v>489</v>
      </c>
      <c r="DM13" s="769"/>
      <c r="DN13" s="769"/>
      <c r="DO13" s="769"/>
      <c r="DP13" s="770"/>
      <c r="DQ13" s="768" t="s">
        <v>489</v>
      </c>
      <c r="DR13" s="769"/>
      <c r="DS13" s="769"/>
      <c r="DT13" s="769"/>
      <c r="DU13" s="770"/>
      <c r="DV13" s="771"/>
      <c r="DW13" s="772"/>
      <c r="DX13" s="772"/>
      <c r="DY13" s="772"/>
      <c r="DZ13" s="773"/>
      <c r="EA13" s="243"/>
    </row>
    <row r="14" spans="1:131" s="244" customFormat="1" ht="26.25" customHeight="1" x14ac:dyDescent="0.2">
      <c r="A14" s="250">
        <v>8</v>
      </c>
      <c r="B14" s="742" t="s">
        <v>365</v>
      </c>
      <c r="C14" s="743"/>
      <c r="D14" s="743"/>
      <c r="E14" s="743"/>
      <c r="F14" s="743"/>
      <c r="G14" s="743"/>
      <c r="H14" s="743"/>
      <c r="I14" s="743"/>
      <c r="J14" s="743"/>
      <c r="K14" s="743"/>
      <c r="L14" s="743"/>
      <c r="M14" s="743"/>
      <c r="N14" s="743"/>
      <c r="O14" s="743"/>
      <c r="P14" s="744"/>
      <c r="Q14" s="745">
        <v>323</v>
      </c>
      <c r="R14" s="746"/>
      <c r="S14" s="746"/>
      <c r="T14" s="746"/>
      <c r="U14" s="746"/>
      <c r="V14" s="746">
        <v>313</v>
      </c>
      <c r="W14" s="746"/>
      <c r="X14" s="746"/>
      <c r="Y14" s="746"/>
      <c r="Z14" s="746"/>
      <c r="AA14" s="746">
        <v>10</v>
      </c>
      <c r="AB14" s="746"/>
      <c r="AC14" s="746"/>
      <c r="AD14" s="746"/>
      <c r="AE14" s="747"/>
      <c r="AF14" s="748">
        <v>10</v>
      </c>
      <c r="AG14" s="749"/>
      <c r="AH14" s="749"/>
      <c r="AI14" s="749"/>
      <c r="AJ14" s="750"/>
      <c r="AK14" s="751">
        <v>1</v>
      </c>
      <c r="AL14" s="752"/>
      <c r="AM14" s="752"/>
      <c r="AN14" s="752"/>
      <c r="AO14" s="752"/>
      <c r="AP14" s="752" t="s">
        <v>489</v>
      </c>
      <c r="AQ14" s="752"/>
      <c r="AR14" s="752"/>
      <c r="AS14" s="752"/>
      <c r="AT14" s="752"/>
      <c r="AU14" s="753"/>
      <c r="AV14" s="753"/>
      <c r="AW14" s="753"/>
      <c r="AX14" s="753"/>
      <c r="AY14" s="754"/>
      <c r="AZ14" s="241"/>
      <c r="BA14" s="241"/>
      <c r="BB14" s="241"/>
      <c r="BC14" s="241"/>
      <c r="BD14" s="241"/>
      <c r="BE14" s="242"/>
      <c r="BF14" s="242"/>
      <c r="BG14" s="242"/>
      <c r="BH14" s="242"/>
      <c r="BI14" s="242"/>
      <c r="BJ14" s="242"/>
      <c r="BK14" s="242"/>
      <c r="BL14" s="242"/>
      <c r="BM14" s="242"/>
      <c r="BN14" s="242"/>
      <c r="BO14" s="242"/>
      <c r="BP14" s="242"/>
      <c r="BQ14" s="251">
        <v>8</v>
      </c>
      <c r="BR14" s="252"/>
      <c r="BS14" s="755" t="s">
        <v>565</v>
      </c>
      <c r="BT14" s="756"/>
      <c r="BU14" s="756"/>
      <c r="BV14" s="756"/>
      <c r="BW14" s="756"/>
      <c r="BX14" s="756"/>
      <c r="BY14" s="756"/>
      <c r="BZ14" s="756"/>
      <c r="CA14" s="756"/>
      <c r="CB14" s="756"/>
      <c r="CC14" s="756"/>
      <c r="CD14" s="756"/>
      <c r="CE14" s="756"/>
      <c r="CF14" s="756"/>
      <c r="CG14" s="757"/>
      <c r="CH14" s="768" t="s">
        <v>489</v>
      </c>
      <c r="CI14" s="769"/>
      <c r="CJ14" s="769"/>
      <c r="CK14" s="769"/>
      <c r="CL14" s="770"/>
      <c r="CM14" s="768">
        <v>244</v>
      </c>
      <c r="CN14" s="769"/>
      <c r="CO14" s="769"/>
      <c r="CP14" s="769"/>
      <c r="CQ14" s="770"/>
      <c r="CR14" s="768">
        <v>100</v>
      </c>
      <c r="CS14" s="769"/>
      <c r="CT14" s="769"/>
      <c r="CU14" s="769"/>
      <c r="CV14" s="770"/>
      <c r="CW14" s="768" t="s">
        <v>489</v>
      </c>
      <c r="CX14" s="769"/>
      <c r="CY14" s="769"/>
      <c r="CZ14" s="769"/>
      <c r="DA14" s="770"/>
      <c r="DB14" s="768" t="s">
        <v>489</v>
      </c>
      <c r="DC14" s="769"/>
      <c r="DD14" s="769"/>
      <c r="DE14" s="769"/>
      <c r="DF14" s="770"/>
      <c r="DG14" s="768" t="s">
        <v>489</v>
      </c>
      <c r="DH14" s="769"/>
      <c r="DI14" s="769"/>
      <c r="DJ14" s="769"/>
      <c r="DK14" s="770"/>
      <c r="DL14" s="768" t="s">
        <v>489</v>
      </c>
      <c r="DM14" s="769"/>
      <c r="DN14" s="769"/>
      <c r="DO14" s="769"/>
      <c r="DP14" s="770"/>
      <c r="DQ14" s="768" t="s">
        <v>489</v>
      </c>
      <c r="DR14" s="769"/>
      <c r="DS14" s="769"/>
      <c r="DT14" s="769"/>
      <c r="DU14" s="770"/>
      <c r="DV14" s="771"/>
      <c r="DW14" s="772"/>
      <c r="DX14" s="772"/>
      <c r="DY14" s="772"/>
      <c r="DZ14" s="773"/>
      <c r="EA14" s="243"/>
    </row>
    <row r="15" spans="1:131" s="244" customFormat="1" ht="26.25" customHeight="1" x14ac:dyDescent="0.2">
      <c r="A15" s="250">
        <v>9</v>
      </c>
      <c r="B15" s="742" t="s">
        <v>366</v>
      </c>
      <c r="C15" s="743"/>
      <c r="D15" s="743"/>
      <c r="E15" s="743"/>
      <c r="F15" s="743"/>
      <c r="G15" s="743"/>
      <c r="H15" s="743"/>
      <c r="I15" s="743"/>
      <c r="J15" s="743"/>
      <c r="K15" s="743"/>
      <c r="L15" s="743"/>
      <c r="M15" s="743"/>
      <c r="N15" s="743"/>
      <c r="O15" s="743"/>
      <c r="P15" s="744"/>
      <c r="Q15" s="745">
        <v>6842</v>
      </c>
      <c r="R15" s="746"/>
      <c r="S15" s="746"/>
      <c r="T15" s="746"/>
      <c r="U15" s="746"/>
      <c r="V15" s="746">
        <v>6600</v>
      </c>
      <c r="W15" s="746"/>
      <c r="X15" s="746"/>
      <c r="Y15" s="746"/>
      <c r="Z15" s="746"/>
      <c r="AA15" s="746">
        <v>242</v>
      </c>
      <c r="AB15" s="746"/>
      <c r="AC15" s="746"/>
      <c r="AD15" s="746"/>
      <c r="AE15" s="747"/>
      <c r="AF15" s="748">
        <v>242</v>
      </c>
      <c r="AG15" s="749"/>
      <c r="AH15" s="749"/>
      <c r="AI15" s="749"/>
      <c r="AJ15" s="750"/>
      <c r="AK15" s="751">
        <v>130</v>
      </c>
      <c r="AL15" s="752"/>
      <c r="AM15" s="752"/>
      <c r="AN15" s="752"/>
      <c r="AO15" s="752"/>
      <c r="AP15" s="752" t="s">
        <v>489</v>
      </c>
      <c r="AQ15" s="752"/>
      <c r="AR15" s="752"/>
      <c r="AS15" s="752"/>
      <c r="AT15" s="752"/>
      <c r="AU15" s="753"/>
      <c r="AV15" s="753"/>
      <c r="AW15" s="753"/>
      <c r="AX15" s="753"/>
      <c r="AY15" s="754"/>
      <c r="AZ15" s="241"/>
      <c r="BA15" s="241"/>
      <c r="BB15" s="241"/>
      <c r="BC15" s="241"/>
      <c r="BD15" s="241"/>
      <c r="BE15" s="242"/>
      <c r="BF15" s="242"/>
      <c r="BG15" s="242"/>
      <c r="BH15" s="242"/>
      <c r="BI15" s="242"/>
      <c r="BJ15" s="242"/>
      <c r="BK15" s="242"/>
      <c r="BL15" s="242"/>
      <c r="BM15" s="242"/>
      <c r="BN15" s="242"/>
      <c r="BO15" s="242"/>
      <c r="BP15" s="242"/>
      <c r="BQ15" s="251">
        <v>9</v>
      </c>
      <c r="BR15" s="252"/>
      <c r="BS15" s="755" t="s">
        <v>566</v>
      </c>
      <c r="BT15" s="756"/>
      <c r="BU15" s="756"/>
      <c r="BV15" s="756"/>
      <c r="BW15" s="756"/>
      <c r="BX15" s="756"/>
      <c r="BY15" s="756"/>
      <c r="BZ15" s="756"/>
      <c r="CA15" s="756"/>
      <c r="CB15" s="756"/>
      <c r="CC15" s="756"/>
      <c r="CD15" s="756"/>
      <c r="CE15" s="756"/>
      <c r="CF15" s="756"/>
      <c r="CG15" s="757"/>
      <c r="CH15" s="768">
        <v>-41</v>
      </c>
      <c r="CI15" s="769"/>
      <c r="CJ15" s="769"/>
      <c r="CK15" s="769"/>
      <c r="CL15" s="770"/>
      <c r="CM15" s="768">
        <v>2452</v>
      </c>
      <c r="CN15" s="769"/>
      <c r="CO15" s="769"/>
      <c r="CP15" s="769"/>
      <c r="CQ15" s="770"/>
      <c r="CR15" s="768">
        <v>30</v>
      </c>
      <c r="CS15" s="769"/>
      <c r="CT15" s="769"/>
      <c r="CU15" s="769"/>
      <c r="CV15" s="770"/>
      <c r="CW15" s="768">
        <v>15</v>
      </c>
      <c r="CX15" s="769"/>
      <c r="CY15" s="769"/>
      <c r="CZ15" s="769"/>
      <c r="DA15" s="770"/>
      <c r="DB15" s="768" t="s">
        <v>489</v>
      </c>
      <c r="DC15" s="769"/>
      <c r="DD15" s="769"/>
      <c r="DE15" s="769"/>
      <c r="DF15" s="770"/>
      <c r="DG15" s="768" t="s">
        <v>489</v>
      </c>
      <c r="DH15" s="769"/>
      <c r="DI15" s="769"/>
      <c r="DJ15" s="769"/>
      <c r="DK15" s="770"/>
      <c r="DL15" s="768" t="s">
        <v>489</v>
      </c>
      <c r="DM15" s="769"/>
      <c r="DN15" s="769"/>
      <c r="DO15" s="769"/>
      <c r="DP15" s="770"/>
      <c r="DQ15" s="768" t="s">
        <v>489</v>
      </c>
      <c r="DR15" s="769"/>
      <c r="DS15" s="769"/>
      <c r="DT15" s="769"/>
      <c r="DU15" s="770"/>
      <c r="DV15" s="771"/>
      <c r="DW15" s="772"/>
      <c r="DX15" s="772"/>
      <c r="DY15" s="772"/>
      <c r="DZ15" s="773"/>
      <c r="EA15" s="243"/>
    </row>
    <row r="16" spans="1:131" s="244" customFormat="1" ht="26.25" customHeight="1" x14ac:dyDescent="0.2">
      <c r="A16" s="250">
        <v>10</v>
      </c>
      <c r="B16" s="742" t="s">
        <v>367</v>
      </c>
      <c r="C16" s="743"/>
      <c r="D16" s="743"/>
      <c r="E16" s="743"/>
      <c r="F16" s="743"/>
      <c r="G16" s="743"/>
      <c r="H16" s="743"/>
      <c r="I16" s="743"/>
      <c r="J16" s="743"/>
      <c r="K16" s="743"/>
      <c r="L16" s="743"/>
      <c r="M16" s="743"/>
      <c r="N16" s="743"/>
      <c r="O16" s="743"/>
      <c r="P16" s="744"/>
      <c r="Q16" s="745">
        <v>250</v>
      </c>
      <c r="R16" s="746"/>
      <c r="S16" s="746"/>
      <c r="T16" s="746"/>
      <c r="U16" s="746"/>
      <c r="V16" s="746">
        <v>246</v>
      </c>
      <c r="W16" s="746"/>
      <c r="X16" s="746"/>
      <c r="Y16" s="746"/>
      <c r="Z16" s="746"/>
      <c r="AA16" s="746">
        <v>4</v>
      </c>
      <c r="AB16" s="746"/>
      <c r="AC16" s="746"/>
      <c r="AD16" s="746"/>
      <c r="AE16" s="747"/>
      <c r="AF16" s="748">
        <v>4</v>
      </c>
      <c r="AG16" s="749"/>
      <c r="AH16" s="749"/>
      <c r="AI16" s="749"/>
      <c r="AJ16" s="750"/>
      <c r="AK16" s="751" t="s">
        <v>489</v>
      </c>
      <c r="AL16" s="752"/>
      <c r="AM16" s="752"/>
      <c r="AN16" s="752"/>
      <c r="AO16" s="752"/>
      <c r="AP16" s="752" t="s">
        <v>489</v>
      </c>
      <c r="AQ16" s="752"/>
      <c r="AR16" s="752"/>
      <c r="AS16" s="752"/>
      <c r="AT16" s="752"/>
      <c r="AU16" s="753"/>
      <c r="AV16" s="753"/>
      <c r="AW16" s="753"/>
      <c r="AX16" s="753"/>
      <c r="AY16" s="754"/>
      <c r="AZ16" s="241"/>
      <c r="BA16" s="241"/>
      <c r="BB16" s="241"/>
      <c r="BC16" s="241"/>
      <c r="BD16" s="241"/>
      <c r="BE16" s="242"/>
      <c r="BF16" s="242"/>
      <c r="BG16" s="242"/>
      <c r="BH16" s="242"/>
      <c r="BI16" s="242"/>
      <c r="BJ16" s="242"/>
      <c r="BK16" s="242"/>
      <c r="BL16" s="242"/>
      <c r="BM16" s="242"/>
      <c r="BN16" s="242"/>
      <c r="BO16" s="242"/>
      <c r="BP16" s="242"/>
      <c r="BQ16" s="251">
        <v>10</v>
      </c>
      <c r="BR16" s="252"/>
      <c r="BS16" s="755" t="s">
        <v>567</v>
      </c>
      <c r="BT16" s="756"/>
      <c r="BU16" s="756"/>
      <c r="BV16" s="756"/>
      <c r="BW16" s="756"/>
      <c r="BX16" s="756"/>
      <c r="BY16" s="756"/>
      <c r="BZ16" s="756"/>
      <c r="CA16" s="756"/>
      <c r="CB16" s="756"/>
      <c r="CC16" s="756"/>
      <c r="CD16" s="756"/>
      <c r="CE16" s="756"/>
      <c r="CF16" s="756"/>
      <c r="CG16" s="757"/>
      <c r="CH16" s="768" t="s">
        <v>489</v>
      </c>
      <c r="CI16" s="769"/>
      <c r="CJ16" s="769"/>
      <c r="CK16" s="769"/>
      <c r="CL16" s="770"/>
      <c r="CM16" s="768">
        <v>10</v>
      </c>
      <c r="CN16" s="769"/>
      <c r="CO16" s="769"/>
      <c r="CP16" s="769"/>
      <c r="CQ16" s="770"/>
      <c r="CR16" s="768">
        <v>2</v>
      </c>
      <c r="CS16" s="769"/>
      <c r="CT16" s="769"/>
      <c r="CU16" s="769"/>
      <c r="CV16" s="770"/>
      <c r="CW16" s="768">
        <v>22</v>
      </c>
      <c r="CX16" s="769"/>
      <c r="CY16" s="769"/>
      <c r="CZ16" s="769"/>
      <c r="DA16" s="770"/>
      <c r="DB16" s="768" t="s">
        <v>489</v>
      </c>
      <c r="DC16" s="769"/>
      <c r="DD16" s="769"/>
      <c r="DE16" s="769"/>
      <c r="DF16" s="770"/>
      <c r="DG16" s="768" t="s">
        <v>489</v>
      </c>
      <c r="DH16" s="769"/>
      <c r="DI16" s="769"/>
      <c r="DJ16" s="769"/>
      <c r="DK16" s="770"/>
      <c r="DL16" s="768" t="s">
        <v>489</v>
      </c>
      <c r="DM16" s="769"/>
      <c r="DN16" s="769"/>
      <c r="DO16" s="769"/>
      <c r="DP16" s="770"/>
      <c r="DQ16" s="768" t="s">
        <v>489</v>
      </c>
      <c r="DR16" s="769"/>
      <c r="DS16" s="769"/>
      <c r="DT16" s="769"/>
      <c r="DU16" s="770"/>
      <c r="DV16" s="771"/>
      <c r="DW16" s="772"/>
      <c r="DX16" s="772"/>
      <c r="DY16" s="772"/>
      <c r="DZ16" s="773"/>
      <c r="EA16" s="243"/>
    </row>
    <row r="17" spans="1:131" s="244" customFormat="1" ht="26.25" customHeight="1" x14ac:dyDescent="0.2">
      <c r="A17" s="250">
        <v>11</v>
      </c>
      <c r="B17" s="742" t="s">
        <v>368</v>
      </c>
      <c r="C17" s="743"/>
      <c r="D17" s="743"/>
      <c r="E17" s="743"/>
      <c r="F17" s="743"/>
      <c r="G17" s="743"/>
      <c r="H17" s="743"/>
      <c r="I17" s="743"/>
      <c r="J17" s="743"/>
      <c r="K17" s="743"/>
      <c r="L17" s="743"/>
      <c r="M17" s="743"/>
      <c r="N17" s="743"/>
      <c r="O17" s="743"/>
      <c r="P17" s="744"/>
      <c r="Q17" s="745">
        <v>204271</v>
      </c>
      <c r="R17" s="746"/>
      <c r="S17" s="746"/>
      <c r="T17" s="746"/>
      <c r="U17" s="746"/>
      <c r="V17" s="746">
        <v>204271</v>
      </c>
      <c r="W17" s="746"/>
      <c r="X17" s="746"/>
      <c r="Y17" s="746"/>
      <c r="Z17" s="746"/>
      <c r="AA17" s="746" t="s">
        <v>489</v>
      </c>
      <c r="AB17" s="746"/>
      <c r="AC17" s="746"/>
      <c r="AD17" s="746"/>
      <c r="AE17" s="747"/>
      <c r="AF17" s="748" t="s">
        <v>119</v>
      </c>
      <c r="AG17" s="749"/>
      <c r="AH17" s="749"/>
      <c r="AI17" s="749"/>
      <c r="AJ17" s="750"/>
      <c r="AK17" s="751">
        <v>115689</v>
      </c>
      <c r="AL17" s="752"/>
      <c r="AM17" s="752"/>
      <c r="AN17" s="752"/>
      <c r="AO17" s="752"/>
      <c r="AP17" s="752" t="s">
        <v>489</v>
      </c>
      <c r="AQ17" s="752"/>
      <c r="AR17" s="752"/>
      <c r="AS17" s="752"/>
      <c r="AT17" s="752"/>
      <c r="AU17" s="753"/>
      <c r="AV17" s="753"/>
      <c r="AW17" s="753"/>
      <c r="AX17" s="753"/>
      <c r="AY17" s="754"/>
      <c r="AZ17" s="241"/>
      <c r="BA17" s="241"/>
      <c r="BB17" s="241"/>
      <c r="BC17" s="241"/>
      <c r="BD17" s="241"/>
      <c r="BE17" s="242"/>
      <c r="BF17" s="242"/>
      <c r="BG17" s="242"/>
      <c r="BH17" s="242"/>
      <c r="BI17" s="242"/>
      <c r="BJ17" s="242"/>
      <c r="BK17" s="242"/>
      <c r="BL17" s="242"/>
      <c r="BM17" s="242"/>
      <c r="BN17" s="242"/>
      <c r="BO17" s="242"/>
      <c r="BP17" s="242"/>
      <c r="BQ17" s="251">
        <v>11</v>
      </c>
      <c r="BR17" s="252"/>
      <c r="BS17" s="755" t="s">
        <v>568</v>
      </c>
      <c r="BT17" s="756"/>
      <c r="BU17" s="756"/>
      <c r="BV17" s="756"/>
      <c r="BW17" s="756"/>
      <c r="BX17" s="756"/>
      <c r="BY17" s="756"/>
      <c r="BZ17" s="756"/>
      <c r="CA17" s="756"/>
      <c r="CB17" s="756"/>
      <c r="CC17" s="756"/>
      <c r="CD17" s="756"/>
      <c r="CE17" s="756"/>
      <c r="CF17" s="756"/>
      <c r="CG17" s="757"/>
      <c r="CH17" s="768" t="s">
        <v>489</v>
      </c>
      <c r="CI17" s="769"/>
      <c r="CJ17" s="769"/>
      <c r="CK17" s="769"/>
      <c r="CL17" s="770"/>
      <c r="CM17" s="768">
        <v>129</v>
      </c>
      <c r="CN17" s="769"/>
      <c r="CO17" s="769"/>
      <c r="CP17" s="769"/>
      <c r="CQ17" s="770"/>
      <c r="CR17" s="768">
        <v>55</v>
      </c>
      <c r="CS17" s="769"/>
      <c r="CT17" s="769"/>
      <c r="CU17" s="769"/>
      <c r="CV17" s="770"/>
      <c r="CW17" s="768" t="s">
        <v>489</v>
      </c>
      <c r="CX17" s="769"/>
      <c r="CY17" s="769"/>
      <c r="CZ17" s="769"/>
      <c r="DA17" s="770"/>
      <c r="DB17" s="768" t="s">
        <v>489</v>
      </c>
      <c r="DC17" s="769"/>
      <c r="DD17" s="769"/>
      <c r="DE17" s="769"/>
      <c r="DF17" s="770"/>
      <c r="DG17" s="768" t="s">
        <v>489</v>
      </c>
      <c r="DH17" s="769"/>
      <c r="DI17" s="769"/>
      <c r="DJ17" s="769"/>
      <c r="DK17" s="770"/>
      <c r="DL17" s="768" t="s">
        <v>489</v>
      </c>
      <c r="DM17" s="769"/>
      <c r="DN17" s="769"/>
      <c r="DO17" s="769"/>
      <c r="DP17" s="770"/>
      <c r="DQ17" s="768" t="s">
        <v>489</v>
      </c>
      <c r="DR17" s="769"/>
      <c r="DS17" s="769"/>
      <c r="DT17" s="769"/>
      <c r="DU17" s="770"/>
      <c r="DV17" s="771"/>
      <c r="DW17" s="772"/>
      <c r="DX17" s="772"/>
      <c r="DY17" s="772"/>
      <c r="DZ17" s="773"/>
      <c r="EA17" s="243"/>
    </row>
    <row r="18" spans="1:131" s="244" customFormat="1" ht="26.25" customHeight="1" x14ac:dyDescent="0.2">
      <c r="A18" s="250">
        <v>12</v>
      </c>
      <c r="B18" s="742"/>
      <c r="C18" s="743"/>
      <c r="D18" s="743"/>
      <c r="E18" s="743"/>
      <c r="F18" s="743"/>
      <c r="G18" s="743"/>
      <c r="H18" s="743"/>
      <c r="I18" s="743"/>
      <c r="J18" s="743"/>
      <c r="K18" s="743"/>
      <c r="L18" s="743"/>
      <c r="M18" s="743"/>
      <c r="N18" s="743"/>
      <c r="O18" s="743"/>
      <c r="P18" s="744"/>
      <c r="Q18" s="745"/>
      <c r="R18" s="746"/>
      <c r="S18" s="746"/>
      <c r="T18" s="746"/>
      <c r="U18" s="746"/>
      <c r="V18" s="746"/>
      <c r="W18" s="746"/>
      <c r="X18" s="746"/>
      <c r="Y18" s="746"/>
      <c r="Z18" s="746"/>
      <c r="AA18" s="746"/>
      <c r="AB18" s="746"/>
      <c r="AC18" s="746"/>
      <c r="AD18" s="746"/>
      <c r="AE18" s="747"/>
      <c r="AF18" s="748"/>
      <c r="AG18" s="749"/>
      <c r="AH18" s="749"/>
      <c r="AI18" s="749"/>
      <c r="AJ18" s="750"/>
      <c r="AK18" s="751"/>
      <c r="AL18" s="752"/>
      <c r="AM18" s="752"/>
      <c r="AN18" s="752"/>
      <c r="AO18" s="752"/>
      <c r="AP18" s="752"/>
      <c r="AQ18" s="752"/>
      <c r="AR18" s="752"/>
      <c r="AS18" s="752"/>
      <c r="AT18" s="752"/>
      <c r="AU18" s="753"/>
      <c r="AV18" s="753"/>
      <c r="AW18" s="753"/>
      <c r="AX18" s="753"/>
      <c r="AY18" s="754"/>
      <c r="AZ18" s="241"/>
      <c r="BA18" s="241"/>
      <c r="BB18" s="241"/>
      <c r="BC18" s="241"/>
      <c r="BD18" s="241"/>
      <c r="BE18" s="242"/>
      <c r="BF18" s="242"/>
      <c r="BG18" s="242"/>
      <c r="BH18" s="242"/>
      <c r="BI18" s="242"/>
      <c r="BJ18" s="242"/>
      <c r="BK18" s="242"/>
      <c r="BL18" s="242"/>
      <c r="BM18" s="242"/>
      <c r="BN18" s="242"/>
      <c r="BO18" s="242"/>
      <c r="BP18" s="242"/>
      <c r="BQ18" s="251">
        <v>12</v>
      </c>
      <c r="BR18" s="252"/>
      <c r="BS18" s="755" t="s">
        <v>569</v>
      </c>
      <c r="BT18" s="756"/>
      <c r="BU18" s="756"/>
      <c r="BV18" s="756"/>
      <c r="BW18" s="756"/>
      <c r="BX18" s="756"/>
      <c r="BY18" s="756"/>
      <c r="BZ18" s="756"/>
      <c r="CA18" s="756"/>
      <c r="CB18" s="756"/>
      <c r="CC18" s="756"/>
      <c r="CD18" s="756"/>
      <c r="CE18" s="756"/>
      <c r="CF18" s="756"/>
      <c r="CG18" s="757"/>
      <c r="CH18" s="768">
        <v>-9</v>
      </c>
      <c r="CI18" s="769"/>
      <c r="CJ18" s="769"/>
      <c r="CK18" s="769"/>
      <c r="CL18" s="770"/>
      <c r="CM18" s="768">
        <v>251</v>
      </c>
      <c r="CN18" s="769"/>
      <c r="CO18" s="769"/>
      <c r="CP18" s="769"/>
      <c r="CQ18" s="770"/>
      <c r="CR18" s="768">
        <v>21</v>
      </c>
      <c r="CS18" s="769"/>
      <c r="CT18" s="769"/>
      <c r="CU18" s="769"/>
      <c r="CV18" s="770"/>
      <c r="CW18" s="768" t="s">
        <v>489</v>
      </c>
      <c r="CX18" s="769"/>
      <c r="CY18" s="769"/>
      <c r="CZ18" s="769"/>
      <c r="DA18" s="770"/>
      <c r="DB18" s="768" t="s">
        <v>489</v>
      </c>
      <c r="DC18" s="769"/>
      <c r="DD18" s="769"/>
      <c r="DE18" s="769"/>
      <c r="DF18" s="770"/>
      <c r="DG18" s="768" t="s">
        <v>489</v>
      </c>
      <c r="DH18" s="769"/>
      <c r="DI18" s="769"/>
      <c r="DJ18" s="769"/>
      <c r="DK18" s="770"/>
      <c r="DL18" s="768" t="s">
        <v>489</v>
      </c>
      <c r="DM18" s="769"/>
      <c r="DN18" s="769"/>
      <c r="DO18" s="769"/>
      <c r="DP18" s="770"/>
      <c r="DQ18" s="768" t="s">
        <v>489</v>
      </c>
      <c r="DR18" s="769"/>
      <c r="DS18" s="769"/>
      <c r="DT18" s="769"/>
      <c r="DU18" s="770"/>
      <c r="DV18" s="771"/>
      <c r="DW18" s="772"/>
      <c r="DX18" s="772"/>
      <c r="DY18" s="772"/>
      <c r="DZ18" s="773"/>
      <c r="EA18" s="243"/>
    </row>
    <row r="19" spans="1:131" s="244" customFormat="1" ht="26.25" customHeight="1" x14ac:dyDescent="0.2">
      <c r="A19" s="250">
        <v>13</v>
      </c>
      <c r="B19" s="742"/>
      <c r="C19" s="743"/>
      <c r="D19" s="743"/>
      <c r="E19" s="743"/>
      <c r="F19" s="743"/>
      <c r="G19" s="743"/>
      <c r="H19" s="743"/>
      <c r="I19" s="743"/>
      <c r="J19" s="743"/>
      <c r="K19" s="743"/>
      <c r="L19" s="743"/>
      <c r="M19" s="743"/>
      <c r="N19" s="743"/>
      <c r="O19" s="743"/>
      <c r="P19" s="744"/>
      <c r="Q19" s="745"/>
      <c r="R19" s="746"/>
      <c r="S19" s="746"/>
      <c r="T19" s="746"/>
      <c r="U19" s="746"/>
      <c r="V19" s="746"/>
      <c r="W19" s="746"/>
      <c r="X19" s="746"/>
      <c r="Y19" s="746"/>
      <c r="Z19" s="746"/>
      <c r="AA19" s="746"/>
      <c r="AB19" s="746"/>
      <c r="AC19" s="746"/>
      <c r="AD19" s="746"/>
      <c r="AE19" s="747"/>
      <c r="AF19" s="748"/>
      <c r="AG19" s="749"/>
      <c r="AH19" s="749"/>
      <c r="AI19" s="749"/>
      <c r="AJ19" s="750"/>
      <c r="AK19" s="751"/>
      <c r="AL19" s="752"/>
      <c r="AM19" s="752"/>
      <c r="AN19" s="752"/>
      <c r="AO19" s="752"/>
      <c r="AP19" s="752"/>
      <c r="AQ19" s="752"/>
      <c r="AR19" s="752"/>
      <c r="AS19" s="752"/>
      <c r="AT19" s="752"/>
      <c r="AU19" s="753"/>
      <c r="AV19" s="753"/>
      <c r="AW19" s="753"/>
      <c r="AX19" s="753"/>
      <c r="AY19" s="754"/>
      <c r="AZ19" s="241"/>
      <c r="BA19" s="241"/>
      <c r="BB19" s="241"/>
      <c r="BC19" s="241"/>
      <c r="BD19" s="241"/>
      <c r="BE19" s="242"/>
      <c r="BF19" s="242"/>
      <c r="BG19" s="242"/>
      <c r="BH19" s="242"/>
      <c r="BI19" s="242"/>
      <c r="BJ19" s="242"/>
      <c r="BK19" s="242"/>
      <c r="BL19" s="242"/>
      <c r="BM19" s="242"/>
      <c r="BN19" s="242"/>
      <c r="BO19" s="242"/>
      <c r="BP19" s="242"/>
      <c r="BQ19" s="251">
        <v>13</v>
      </c>
      <c r="BR19" s="252"/>
      <c r="BS19" s="755" t="s">
        <v>570</v>
      </c>
      <c r="BT19" s="756"/>
      <c r="BU19" s="756"/>
      <c r="BV19" s="756"/>
      <c r="BW19" s="756"/>
      <c r="BX19" s="756"/>
      <c r="BY19" s="756"/>
      <c r="BZ19" s="756"/>
      <c r="CA19" s="756"/>
      <c r="CB19" s="756"/>
      <c r="CC19" s="756"/>
      <c r="CD19" s="756"/>
      <c r="CE19" s="756"/>
      <c r="CF19" s="756"/>
      <c r="CG19" s="757"/>
      <c r="CH19" s="768">
        <v>26</v>
      </c>
      <c r="CI19" s="769"/>
      <c r="CJ19" s="769"/>
      <c r="CK19" s="769"/>
      <c r="CL19" s="770"/>
      <c r="CM19" s="768">
        <v>647</v>
      </c>
      <c r="CN19" s="769"/>
      <c r="CO19" s="769"/>
      <c r="CP19" s="769"/>
      <c r="CQ19" s="770"/>
      <c r="CR19" s="768">
        <v>150</v>
      </c>
      <c r="CS19" s="769"/>
      <c r="CT19" s="769"/>
      <c r="CU19" s="769"/>
      <c r="CV19" s="770"/>
      <c r="CW19" s="768" t="s">
        <v>489</v>
      </c>
      <c r="CX19" s="769"/>
      <c r="CY19" s="769"/>
      <c r="CZ19" s="769"/>
      <c r="DA19" s="770"/>
      <c r="DB19" s="768" t="s">
        <v>489</v>
      </c>
      <c r="DC19" s="769"/>
      <c r="DD19" s="769"/>
      <c r="DE19" s="769"/>
      <c r="DF19" s="770"/>
      <c r="DG19" s="768" t="s">
        <v>489</v>
      </c>
      <c r="DH19" s="769"/>
      <c r="DI19" s="769"/>
      <c r="DJ19" s="769"/>
      <c r="DK19" s="770"/>
      <c r="DL19" s="768" t="s">
        <v>489</v>
      </c>
      <c r="DM19" s="769"/>
      <c r="DN19" s="769"/>
      <c r="DO19" s="769"/>
      <c r="DP19" s="770"/>
      <c r="DQ19" s="768" t="s">
        <v>489</v>
      </c>
      <c r="DR19" s="769"/>
      <c r="DS19" s="769"/>
      <c r="DT19" s="769"/>
      <c r="DU19" s="770"/>
      <c r="DV19" s="771"/>
      <c r="DW19" s="772"/>
      <c r="DX19" s="772"/>
      <c r="DY19" s="772"/>
      <c r="DZ19" s="773"/>
      <c r="EA19" s="243"/>
    </row>
    <row r="20" spans="1:131" s="244" customFormat="1" ht="26.25" customHeight="1" x14ac:dyDescent="0.2">
      <c r="A20" s="250">
        <v>14</v>
      </c>
      <c r="B20" s="742"/>
      <c r="C20" s="743"/>
      <c r="D20" s="743"/>
      <c r="E20" s="743"/>
      <c r="F20" s="743"/>
      <c r="G20" s="743"/>
      <c r="H20" s="743"/>
      <c r="I20" s="743"/>
      <c r="J20" s="743"/>
      <c r="K20" s="743"/>
      <c r="L20" s="743"/>
      <c r="M20" s="743"/>
      <c r="N20" s="743"/>
      <c r="O20" s="743"/>
      <c r="P20" s="744"/>
      <c r="Q20" s="745"/>
      <c r="R20" s="746"/>
      <c r="S20" s="746"/>
      <c r="T20" s="746"/>
      <c r="U20" s="746"/>
      <c r="V20" s="746"/>
      <c r="W20" s="746"/>
      <c r="X20" s="746"/>
      <c r="Y20" s="746"/>
      <c r="Z20" s="746"/>
      <c r="AA20" s="746"/>
      <c r="AB20" s="746"/>
      <c r="AC20" s="746"/>
      <c r="AD20" s="746"/>
      <c r="AE20" s="747"/>
      <c r="AF20" s="748"/>
      <c r="AG20" s="749"/>
      <c r="AH20" s="749"/>
      <c r="AI20" s="749"/>
      <c r="AJ20" s="750"/>
      <c r="AK20" s="751"/>
      <c r="AL20" s="752"/>
      <c r="AM20" s="752"/>
      <c r="AN20" s="752"/>
      <c r="AO20" s="752"/>
      <c r="AP20" s="752"/>
      <c r="AQ20" s="752"/>
      <c r="AR20" s="752"/>
      <c r="AS20" s="752"/>
      <c r="AT20" s="752"/>
      <c r="AU20" s="753"/>
      <c r="AV20" s="753"/>
      <c r="AW20" s="753"/>
      <c r="AX20" s="753"/>
      <c r="AY20" s="754"/>
      <c r="AZ20" s="241"/>
      <c r="BA20" s="241"/>
      <c r="BB20" s="241"/>
      <c r="BC20" s="241"/>
      <c r="BD20" s="241"/>
      <c r="BE20" s="242"/>
      <c r="BF20" s="242"/>
      <c r="BG20" s="242"/>
      <c r="BH20" s="242"/>
      <c r="BI20" s="242"/>
      <c r="BJ20" s="242"/>
      <c r="BK20" s="242"/>
      <c r="BL20" s="242"/>
      <c r="BM20" s="242"/>
      <c r="BN20" s="242"/>
      <c r="BO20" s="242"/>
      <c r="BP20" s="242"/>
      <c r="BQ20" s="251">
        <v>14</v>
      </c>
      <c r="BR20" s="252"/>
      <c r="BS20" s="755" t="s">
        <v>571</v>
      </c>
      <c r="BT20" s="756"/>
      <c r="BU20" s="756"/>
      <c r="BV20" s="756"/>
      <c r="BW20" s="756"/>
      <c r="BX20" s="756"/>
      <c r="BY20" s="756"/>
      <c r="BZ20" s="756"/>
      <c r="CA20" s="756"/>
      <c r="CB20" s="756"/>
      <c r="CC20" s="756"/>
      <c r="CD20" s="756"/>
      <c r="CE20" s="756"/>
      <c r="CF20" s="756"/>
      <c r="CG20" s="757"/>
      <c r="CH20" s="768">
        <v>150</v>
      </c>
      <c r="CI20" s="769"/>
      <c r="CJ20" s="769"/>
      <c r="CK20" s="769"/>
      <c r="CL20" s="770"/>
      <c r="CM20" s="768">
        <v>1703</v>
      </c>
      <c r="CN20" s="769"/>
      <c r="CO20" s="769"/>
      <c r="CP20" s="769"/>
      <c r="CQ20" s="770"/>
      <c r="CR20" s="768">
        <v>158</v>
      </c>
      <c r="CS20" s="769"/>
      <c r="CT20" s="769"/>
      <c r="CU20" s="769"/>
      <c r="CV20" s="770"/>
      <c r="CW20" s="768" t="s">
        <v>489</v>
      </c>
      <c r="CX20" s="769"/>
      <c r="CY20" s="769"/>
      <c r="CZ20" s="769"/>
      <c r="DA20" s="770"/>
      <c r="DB20" s="768" t="s">
        <v>489</v>
      </c>
      <c r="DC20" s="769"/>
      <c r="DD20" s="769"/>
      <c r="DE20" s="769"/>
      <c r="DF20" s="770"/>
      <c r="DG20" s="768" t="s">
        <v>489</v>
      </c>
      <c r="DH20" s="769"/>
      <c r="DI20" s="769"/>
      <c r="DJ20" s="769"/>
      <c r="DK20" s="770"/>
      <c r="DL20" s="768" t="s">
        <v>489</v>
      </c>
      <c r="DM20" s="769"/>
      <c r="DN20" s="769"/>
      <c r="DO20" s="769"/>
      <c r="DP20" s="770"/>
      <c r="DQ20" s="768" t="s">
        <v>489</v>
      </c>
      <c r="DR20" s="769"/>
      <c r="DS20" s="769"/>
      <c r="DT20" s="769"/>
      <c r="DU20" s="770"/>
      <c r="DV20" s="771"/>
      <c r="DW20" s="772"/>
      <c r="DX20" s="772"/>
      <c r="DY20" s="772"/>
      <c r="DZ20" s="773"/>
      <c r="EA20" s="243"/>
    </row>
    <row r="21" spans="1:131" s="244" customFormat="1" ht="26.25" customHeight="1" thickBot="1" x14ac:dyDescent="0.25">
      <c r="A21" s="250">
        <v>15</v>
      </c>
      <c r="B21" s="742"/>
      <c r="C21" s="743"/>
      <c r="D21" s="743"/>
      <c r="E21" s="743"/>
      <c r="F21" s="743"/>
      <c r="G21" s="743"/>
      <c r="H21" s="743"/>
      <c r="I21" s="743"/>
      <c r="J21" s="743"/>
      <c r="K21" s="743"/>
      <c r="L21" s="743"/>
      <c r="M21" s="743"/>
      <c r="N21" s="743"/>
      <c r="O21" s="743"/>
      <c r="P21" s="744"/>
      <c r="Q21" s="745"/>
      <c r="R21" s="746"/>
      <c r="S21" s="746"/>
      <c r="T21" s="746"/>
      <c r="U21" s="746"/>
      <c r="V21" s="746"/>
      <c r="W21" s="746"/>
      <c r="X21" s="746"/>
      <c r="Y21" s="746"/>
      <c r="Z21" s="746"/>
      <c r="AA21" s="746"/>
      <c r="AB21" s="746"/>
      <c r="AC21" s="746"/>
      <c r="AD21" s="746"/>
      <c r="AE21" s="747"/>
      <c r="AF21" s="748"/>
      <c r="AG21" s="749"/>
      <c r="AH21" s="749"/>
      <c r="AI21" s="749"/>
      <c r="AJ21" s="750"/>
      <c r="AK21" s="751"/>
      <c r="AL21" s="752"/>
      <c r="AM21" s="752"/>
      <c r="AN21" s="752"/>
      <c r="AO21" s="752"/>
      <c r="AP21" s="752"/>
      <c r="AQ21" s="752"/>
      <c r="AR21" s="752"/>
      <c r="AS21" s="752"/>
      <c r="AT21" s="752"/>
      <c r="AU21" s="753"/>
      <c r="AV21" s="753"/>
      <c r="AW21" s="753"/>
      <c r="AX21" s="753"/>
      <c r="AY21" s="754"/>
      <c r="AZ21" s="241"/>
      <c r="BA21" s="241"/>
      <c r="BB21" s="241"/>
      <c r="BC21" s="241"/>
      <c r="BD21" s="241"/>
      <c r="BE21" s="242"/>
      <c r="BF21" s="242"/>
      <c r="BG21" s="242"/>
      <c r="BH21" s="242"/>
      <c r="BI21" s="242"/>
      <c r="BJ21" s="242"/>
      <c r="BK21" s="242"/>
      <c r="BL21" s="242"/>
      <c r="BM21" s="242"/>
      <c r="BN21" s="242"/>
      <c r="BO21" s="242"/>
      <c r="BP21" s="242"/>
      <c r="BQ21" s="251">
        <v>15</v>
      </c>
      <c r="BR21" s="252" t="s">
        <v>587</v>
      </c>
      <c r="BS21" s="755" t="s">
        <v>572</v>
      </c>
      <c r="BT21" s="756"/>
      <c r="BU21" s="756"/>
      <c r="BV21" s="756"/>
      <c r="BW21" s="756"/>
      <c r="BX21" s="756"/>
      <c r="BY21" s="756"/>
      <c r="BZ21" s="756"/>
      <c r="CA21" s="756"/>
      <c r="CB21" s="756"/>
      <c r="CC21" s="756"/>
      <c r="CD21" s="756"/>
      <c r="CE21" s="756"/>
      <c r="CF21" s="756"/>
      <c r="CG21" s="757"/>
      <c r="CH21" s="768">
        <v>889</v>
      </c>
      <c r="CI21" s="769"/>
      <c r="CJ21" s="769"/>
      <c r="CK21" s="769"/>
      <c r="CL21" s="770"/>
      <c r="CM21" s="768">
        <v>49623</v>
      </c>
      <c r="CN21" s="769"/>
      <c r="CO21" s="769"/>
      <c r="CP21" s="769"/>
      <c r="CQ21" s="770"/>
      <c r="CR21" s="768">
        <v>1242</v>
      </c>
      <c r="CS21" s="769"/>
      <c r="CT21" s="769"/>
      <c r="CU21" s="769"/>
      <c r="CV21" s="770"/>
      <c r="CW21" s="768">
        <v>91</v>
      </c>
      <c r="CX21" s="769"/>
      <c r="CY21" s="769"/>
      <c r="CZ21" s="769"/>
      <c r="DA21" s="770"/>
      <c r="DB21" s="768" t="s">
        <v>489</v>
      </c>
      <c r="DC21" s="769"/>
      <c r="DD21" s="769"/>
      <c r="DE21" s="769"/>
      <c r="DF21" s="770"/>
      <c r="DG21" s="768" t="s">
        <v>489</v>
      </c>
      <c r="DH21" s="769"/>
      <c r="DI21" s="769"/>
      <c r="DJ21" s="769"/>
      <c r="DK21" s="770"/>
      <c r="DL21" s="768">
        <v>3707</v>
      </c>
      <c r="DM21" s="769"/>
      <c r="DN21" s="769"/>
      <c r="DO21" s="769"/>
      <c r="DP21" s="770"/>
      <c r="DQ21" s="768">
        <v>256</v>
      </c>
      <c r="DR21" s="769"/>
      <c r="DS21" s="769"/>
      <c r="DT21" s="769"/>
      <c r="DU21" s="770"/>
      <c r="DV21" s="771"/>
      <c r="DW21" s="772"/>
      <c r="DX21" s="772"/>
      <c r="DY21" s="772"/>
      <c r="DZ21" s="773"/>
      <c r="EA21" s="243"/>
    </row>
    <row r="22" spans="1:131" s="244" customFormat="1" ht="26.25" customHeight="1" x14ac:dyDescent="0.2">
      <c r="A22" s="250">
        <v>16</v>
      </c>
      <c r="B22" s="774"/>
      <c r="C22" s="775"/>
      <c r="D22" s="775"/>
      <c r="E22" s="775"/>
      <c r="F22" s="775"/>
      <c r="G22" s="775"/>
      <c r="H22" s="775"/>
      <c r="I22" s="775"/>
      <c r="J22" s="775"/>
      <c r="K22" s="775"/>
      <c r="L22" s="775"/>
      <c r="M22" s="775"/>
      <c r="N22" s="775"/>
      <c r="O22" s="775"/>
      <c r="P22" s="776"/>
      <c r="Q22" s="777"/>
      <c r="R22" s="778"/>
      <c r="S22" s="778"/>
      <c r="T22" s="778"/>
      <c r="U22" s="778"/>
      <c r="V22" s="778"/>
      <c r="W22" s="778"/>
      <c r="X22" s="778"/>
      <c r="Y22" s="778"/>
      <c r="Z22" s="778"/>
      <c r="AA22" s="778"/>
      <c r="AB22" s="778"/>
      <c r="AC22" s="778"/>
      <c r="AD22" s="778"/>
      <c r="AE22" s="779"/>
      <c r="AF22" s="780"/>
      <c r="AG22" s="781"/>
      <c r="AH22" s="781"/>
      <c r="AI22" s="781"/>
      <c r="AJ22" s="782"/>
      <c r="AK22" s="795"/>
      <c r="AL22" s="796"/>
      <c r="AM22" s="796"/>
      <c r="AN22" s="796"/>
      <c r="AO22" s="796"/>
      <c r="AP22" s="796"/>
      <c r="AQ22" s="796"/>
      <c r="AR22" s="796"/>
      <c r="AS22" s="796"/>
      <c r="AT22" s="796"/>
      <c r="AU22" s="797"/>
      <c r="AV22" s="797"/>
      <c r="AW22" s="797"/>
      <c r="AX22" s="797"/>
      <c r="AY22" s="798"/>
      <c r="AZ22" s="799" t="s">
        <v>369</v>
      </c>
      <c r="BA22" s="799"/>
      <c r="BB22" s="799"/>
      <c r="BC22" s="799"/>
      <c r="BD22" s="800"/>
      <c r="BE22" s="242"/>
      <c r="BF22" s="242"/>
      <c r="BG22" s="242"/>
      <c r="BH22" s="242"/>
      <c r="BI22" s="242"/>
      <c r="BJ22" s="242"/>
      <c r="BK22" s="242"/>
      <c r="BL22" s="242"/>
      <c r="BM22" s="242"/>
      <c r="BN22" s="242"/>
      <c r="BO22" s="242"/>
      <c r="BP22" s="242"/>
      <c r="BQ22" s="251">
        <v>16</v>
      </c>
      <c r="BR22" s="252" t="s">
        <v>587</v>
      </c>
      <c r="BS22" s="755" t="s">
        <v>573</v>
      </c>
      <c r="BT22" s="756"/>
      <c r="BU22" s="756"/>
      <c r="BV22" s="756"/>
      <c r="BW22" s="756"/>
      <c r="BX22" s="756"/>
      <c r="BY22" s="756"/>
      <c r="BZ22" s="756"/>
      <c r="CA22" s="756"/>
      <c r="CB22" s="756"/>
      <c r="CC22" s="756"/>
      <c r="CD22" s="756"/>
      <c r="CE22" s="756"/>
      <c r="CF22" s="756"/>
      <c r="CG22" s="757"/>
      <c r="CH22" s="768">
        <v>-167</v>
      </c>
      <c r="CI22" s="769"/>
      <c r="CJ22" s="769"/>
      <c r="CK22" s="769"/>
      <c r="CL22" s="770"/>
      <c r="CM22" s="768">
        <v>3202</v>
      </c>
      <c r="CN22" s="769"/>
      <c r="CO22" s="769"/>
      <c r="CP22" s="769"/>
      <c r="CQ22" s="770"/>
      <c r="CR22" s="768">
        <v>6</v>
      </c>
      <c r="CS22" s="769"/>
      <c r="CT22" s="769"/>
      <c r="CU22" s="769"/>
      <c r="CV22" s="770"/>
      <c r="CW22" s="768">
        <v>188</v>
      </c>
      <c r="CX22" s="769"/>
      <c r="CY22" s="769"/>
      <c r="CZ22" s="769"/>
      <c r="DA22" s="770"/>
      <c r="DB22" s="768">
        <v>9374</v>
      </c>
      <c r="DC22" s="769"/>
      <c r="DD22" s="769"/>
      <c r="DE22" s="769"/>
      <c r="DF22" s="770"/>
      <c r="DG22" s="768" t="s">
        <v>489</v>
      </c>
      <c r="DH22" s="769"/>
      <c r="DI22" s="769"/>
      <c r="DJ22" s="769"/>
      <c r="DK22" s="770"/>
      <c r="DL22" s="768">
        <v>1514</v>
      </c>
      <c r="DM22" s="769"/>
      <c r="DN22" s="769"/>
      <c r="DO22" s="769"/>
      <c r="DP22" s="770"/>
      <c r="DQ22" s="768" t="s">
        <v>489</v>
      </c>
      <c r="DR22" s="769"/>
      <c r="DS22" s="769"/>
      <c r="DT22" s="769"/>
      <c r="DU22" s="770"/>
      <c r="DV22" s="771"/>
      <c r="DW22" s="772"/>
      <c r="DX22" s="772"/>
      <c r="DY22" s="772"/>
      <c r="DZ22" s="773"/>
      <c r="EA22" s="243"/>
    </row>
    <row r="23" spans="1:131" s="244" customFormat="1" ht="26.25" customHeight="1" thickBot="1" x14ac:dyDescent="0.25">
      <c r="A23" s="253" t="s">
        <v>370</v>
      </c>
      <c r="B23" s="783" t="s">
        <v>371</v>
      </c>
      <c r="C23" s="784"/>
      <c r="D23" s="784"/>
      <c r="E23" s="784"/>
      <c r="F23" s="784"/>
      <c r="G23" s="784"/>
      <c r="H23" s="784"/>
      <c r="I23" s="784"/>
      <c r="J23" s="784"/>
      <c r="K23" s="784"/>
      <c r="L23" s="784"/>
      <c r="M23" s="784"/>
      <c r="N23" s="784"/>
      <c r="O23" s="784"/>
      <c r="P23" s="785"/>
      <c r="Q23" s="786">
        <v>862771</v>
      </c>
      <c r="R23" s="787"/>
      <c r="S23" s="787"/>
      <c r="T23" s="787"/>
      <c r="U23" s="787"/>
      <c r="V23" s="787">
        <v>854374</v>
      </c>
      <c r="W23" s="787"/>
      <c r="X23" s="787"/>
      <c r="Y23" s="787"/>
      <c r="Z23" s="787"/>
      <c r="AA23" s="787">
        <v>8397</v>
      </c>
      <c r="AB23" s="787"/>
      <c r="AC23" s="787"/>
      <c r="AD23" s="787"/>
      <c r="AE23" s="788"/>
      <c r="AF23" s="789">
        <v>1177</v>
      </c>
      <c r="AG23" s="787"/>
      <c r="AH23" s="787"/>
      <c r="AI23" s="787"/>
      <c r="AJ23" s="790"/>
      <c r="AK23" s="791"/>
      <c r="AL23" s="792"/>
      <c r="AM23" s="792"/>
      <c r="AN23" s="792"/>
      <c r="AO23" s="792"/>
      <c r="AP23" s="787">
        <v>1397228</v>
      </c>
      <c r="AQ23" s="787"/>
      <c r="AR23" s="787"/>
      <c r="AS23" s="787"/>
      <c r="AT23" s="787"/>
      <c r="AU23" s="793"/>
      <c r="AV23" s="793"/>
      <c r="AW23" s="793"/>
      <c r="AX23" s="793"/>
      <c r="AY23" s="794"/>
      <c r="AZ23" s="802" t="s">
        <v>119</v>
      </c>
      <c r="BA23" s="803"/>
      <c r="BB23" s="803"/>
      <c r="BC23" s="803"/>
      <c r="BD23" s="804"/>
      <c r="BE23" s="242"/>
      <c r="BF23" s="242"/>
      <c r="BG23" s="242"/>
      <c r="BH23" s="242"/>
      <c r="BI23" s="242"/>
      <c r="BJ23" s="242"/>
      <c r="BK23" s="242"/>
      <c r="BL23" s="242"/>
      <c r="BM23" s="242"/>
      <c r="BN23" s="242"/>
      <c r="BO23" s="242"/>
      <c r="BP23" s="242"/>
      <c r="BQ23" s="251">
        <v>17</v>
      </c>
      <c r="BR23" s="252"/>
      <c r="BS23" s="755" t="s">
        <v>574</v>
      </c>
      <c r="BT23" s="756"/>
      <c r="BU23" s="756"/>
      <c r="BV23" s="756"/>
      <c r="BW23" s="756"/>
      <c r="BX23" s="756"/>
      <c r="BY23" s="756"/>
      <c r="BZ23" s="756"/>
      <c r="CA23" s="756"/>
      <c r="CB23" s="756"/>
      <c r="CC23" s="756"/>
      <c r="CD23" s="756"/>
      <c r="CE23" s="756"/>
      <c r="CF23" s="756"/>
      <c r="CG23" s="757"/>
      <c r="CH23" s="768">
        <v>6</v>
      </c>
      <c r="CI23" s="769"/>
      <c r="CJ23" s="769"/>
      <c r="CK23" s="769"/>
      <c r="CL23" s="770"/>
      <c r="CM23" s="768">
        <v>30</v>
      </c>
      <c r="CN23" s="769"/>
      <c r="CO23" s="769"/>
      <c r="CP23" s="769"/>
      <c r="CQ23" s="770"/>
      <c r="CR23" s="768" t="s">
        <v>489</v>
      </c>
      <c r="CS23" s="769"/>
      <c r="CT23" s="769"/>
      <c r="CU23" s="769"/>
      <c r="CV23" s="770"/>
      <c r="CW23" s="768">
        <v>4</v>
      </c>
      <c r="CX23" s="769"/>
      <c r="CY23" s="769"/>
      <c r="CZ23" s="769"/>
      <c r="DA23" s="770"/>
      <c r="DB23" s="768" t="s">
        <v>489</v>
      </c>
      <c r="DC23" s="769"/>
      <c r="DD23" s="769"/>
      <c r="DE23" s="769"/>
      <c r="DF23" s="770"/>
      <c r="DG23" s="768" t="s">
        <v>489</v>
      </c>
      <c r="DH23" s="769"/>
      <c r="DI23" s="769"/>
      <c r="DJ23" s="769"/>
      <c r="DK23" s="770"/>
      <c r="DL23" s="768" t="s">
        <v>489</v>
      </c>
      <c r="DM23" s="769"/>
      <c r="DN23" s="769"/>
      <c r="DO23" s="769"/>
      <c r="DP23" s="770"/>
      <c r="DQ23" s="768" t="s">
        <v>489</v>
      </c>
      <c r="DR23" s="769"/>
      <c r="DS23" s="769"/>
      <c r="DT23" s="769"/>
      <c r="DU23" s="770"/>
      <c r="DV23" s="771"/>
      <c r="DW23" s="772"/>
      <c r="DX23" s="772"/>
      <c r="DY23" s="772"/>
      <c r="DZ23" s="773"/>
      <c r="EA23" s="243"/>
    </row>
    <row r="24" spans="1:131" s="244" customFormat="1" ht="26.25" customHeight="1" x14ac:dyDescent="0.2">
      <c r="A24" s="801" t="s">
        <v>372</v>
      </c>
      <c r="B24" s="801"/>
      <c r="C24" s="801"/>
      <c r="D24" s="801"/>
      <c r="E24" s="801"/>
      <c r="F24" s="801"/>
      <c r="G24" s="801"/>
      <c r="H24" s="801"/>
      <c r="I24" s="801"/>
      <c r="J24" s="801"/>
      <c r="K24" s="801"/>
      <c r="L24" s="801"/>
      <c r="M24" s="801"/>
      <c r="N24" s="801"/>
      <c r="O24" s="801"/>
      <c r="P24" s="801"/>
      <c r="Q24" s="801"/>
      <c r="R24" s="801"/>
      <c r="S24" s="801"/>
      <c r="T24" s="801"/>
      <c r="U24" s="801"/>
      <c r="V24" s="801"/>
      <c r="W24" s="801"/>
      <c r="X24" s="801"/>
      <c r="Y24" s="801"/>
      <c r="Z24" s="801"/>
      <c r="AA24" s="801"/>
      <c r="AB24" s="801"/>
      <c r="AC24" s="801"/>
      <c r="AD24" s="801"/>
      <c r="AE24" s="801"/>
      <c r="AF24" s="801"/>
      <c r="AG24" s="801"/>
      <c r="AH24" s="801"/>
      <c r="AI24" s="801"/>
      <c r="AJ24" s="801"/>
      <c r="AK24" s="801"/>
      <c r="AL24" s="801"/>
      <c r="AM24" s="801"/>
      <c r="AN24" s="801"/>
      <c r="AO24" s="801"/>
      <c r="AP24" s="801"/>
      <c r="AQ24" s="801"/>
      <c r="AR24" s="801"/>
      <c r="AS24" s="801"/>
      <c r="AT24" s="801"/>
      <c r="AU24" s="801"/>
      <c r="AV24" s="801"/>
      <c r="AW24" s="801"/>
      <c r="AX24" s="801"/>
      <c r="AY24" s="801"/>
      <c r="AZ24" s="241"/>
      <c r="BA24" s="241"/>
      <c r="BB24" s="241"/>
      <c r="BC24" s="241"/>
      <c r="BD24" s="241"/>
      <c r="BE24" s="242"/>
      <c r="BF24" s="242"/>
      <c r="BG24" s="242"/>
      <c r="BH24" s="242"/>
      <c r="BI24" s="242"/>
      <c r="BJ24" s="242"/>
      <c r="BK24" s="242"/>
      <c r="BL24" s="242"/>
      <c r="BM24" s="242"/>
      <c r="BN24" s="242"/>
      <c r="BO24" s="242"/>
      <c r="BP24" s="242"/>
      <c r="BQ24" s="251">
        <v>18</v>
      </c>
      <c r="BR24" s="252"/>
      <c r="BS24" s="755" t="s">
        <v>575</v>
      </c>
      <c r="BT24" s="756"/>
      <c r="BU24" s="756"/>
      <c r="BV24" s="756"/>
      <c r="BW24" s="756"/>
      <c r="BX24" s="756"/>
      <c r="BY24" s="756"/>
      <c r="BZ24" s="756"/>
      <c r="CA24" s="756"/>
      <c r="CB24" s="756"/>
      <c r="CC24" s="756"/>
      <c r="CD24" s="756"/>
      <c r="CE24" s="756"/>
      <c r="CF24" s="756"/>
      <c r="CG24" s="757"/>
      <c r="CH24" s="768" t="s">
        <v>489</v>
      </c>
      <c r="CI24" s="769"/>
      <c r="CJ24" s="769"/>
      <c r="CK24" s="769"/>
      <c r="CL24" s="770"/>
      <c r="CM24" s="768">
        <v>742</v>
      </c>
      <c r="CN24" s="769"/>
      <c r="CO24" s="769"/>
      <c r="CP24" s="769"/>
      <c r="CQ24" s="770"/>
      <c r="CR24" s="768">
        <v>375</v>
      </c>
      <c r="CS24" s="769"/>
      <c r="CT24" s="769"/>
      <c r="CU24" s="769"/>
      <c r="CV24" s="770"/>
      <c r="CW24" s="768">
        <v>168</v>
      </c>
      <c r="CX24" s="769"/>
      <c r="CY24" s="769"/>
      <c r="CZ24" s="769"/>
      <c r="DA24" s="770"/>
      <c r="DB24" s="768">
        <v>4</v>
      </c>
      <c r="DC24" s="769"/>
      <c r="DD24" s="769"/>
      <c r="DE24" s="769"/>
      <c r="DF24" s="770"/>
      <c r="DG24" s="768" t="s">
        <v>489</v>
      </c>
      <c r="DH24" s="769"/>
      <c r="DI24" s="769"/>
      <c r="DJ24" s="769"/>
      <c r="DK24" s="770"/>
      <c r="DL24" s="768" t="s">
        <v>489</v>
      </c>
      <c r="DM24" s="769"/>
      <c r="DN24" s="769"/>
      <c r="DO24" s="769"/>
      <c r="DP24" s="770"/>
      <c r="DQ24" s="768" t="s">
        <v>489</v>
      </c>
      <c r="DR24" s="769"/>
      <c r="DS24" s="769"/>
      <c r="DT24" s="769"/>
      <c r="DU24" s="770"/>
      <c r="DV24" s="771"/>
      <c r="DW24" s="772"/>
      <c r="DX24" s="772"/>
      <c r="DY24" s="772"/>
      <c r="DZ24" s="773"/>
      <c r="EA24" s="243"/>
    </row>
    <row r="25" spans="1:131" s="236" customFormat="1" ht="26.25" customHeight="1" thickBot="1" x14ac:dyDescent="0.25">
      <c r="A25" s="736" t="s">
        <v>373</v>
      </c>
      <c r="B25" s="736"/>
      <c r="C25" s="736"/>
      <c r="D25" s="736"/>
      <c r="E25" s="736"/>
      <c r="F25" s="736"/>
      <c r="G25" s="736"/>
      <c r="H25" s="736"/>
      <c r="I25" s="736"/>
      <c r="J25" s="736"/>
      <c r="K25" s="736"/>
      <c r="L25" s="736"/>
      <c r="M25" s="736"/>
      <c r="N25" s="736"/>
      <c r="O25" s="736"/>
      <c r="P25" s="736"/>
      <c r="Q25" s="736"/>
      <c r="R25" s="736"/>
      <c r="S25" s="736"/>
      <c r="T25" s="736"/>
      <c r="U25" s="736"/>
      <c r="V25" s="736"/>
      <c r="W25" s="736"/>
      <c r="X25" s="736"/>
      <c r="Y25" s="736"/>
      <c r="Z25" s="736"/>
      <c r="AA25" s="736"/>
      <c r="AB25" s="736"/>
      <c r="AC25" s="736"/>
      <c r="AD25" s="736"/>
      <c r="AE25" s="736"/>
      <c r="AF25" s="736"/>
      <c r="AG25" s="736"/>
      <c r="AH25" s="736"/>
      <c r="AI25" s="736"/>
      <c r="AJ25" s="736"/>
      <c r="AK25" s="736"/>
      <c r="AL25" s="736"/>
      <c r="AM25" s="736"/>
      <c r="AN25" s="736"/>
      <c r="AO25" s="736"/>
      <c r="AP25" s="736"/>
      <c r="AQ25" s="736"/>
      <c r="AR25" s="736"/>
      <c r="AS25" s="736"/>
      <c r="AT25" s="736"/>
      <c r="AU25" s="736"/>
      <c r="AV25" s="736"/>
      <c r="AW25" s="736"/>
      <c r="AX25" s="736"/>
      <c r="AY25" s="736"/>
      <c r="AZ25" s="736"/>
      <c r="BA25" s="736"/>
      <c r="BB25" s="736"/>
      <c r="BC25" s="736"/>
      <c r="BD25" s="736"/>
      <c r="BE25" s="736"/>
      <c r="BF25" s="736"/>
      <c r="BG25" s="736"/>
      <c r="BH25" s="736"/>
      <c r="BI25" s="736"/>
      <c r="BJ25" s="241"/>
      <c r="BK25" s="241"/>
      <c r="BL25" s="241"/>
      <c r="BM25" s="241"/>
      <c r="BN25" s="241"/>
      <c r="BO25" s="254"/>
      <c r="BP25" s="254"/>
      <c r="BQ25" s="251">
        <v>19</v>
      </c>
      <c r="BR25" s="252"/>
      <c r="BS25" s="755" t="s">
        <v>576</v>
      </c>
      <c r="BT25" s="756"/>
      <c r="BU25" s="756"/>
      <c r="BV25" s="756"/>
      <c r="BW25" s="756"/>
      <c r="BX25" s="756"/>
      <c r="BY25" s="756"/>
      <c r="BZ25" s="756"/>
      <c r="CA25" s="756"/>
      <c r="CB25" s="756"/>
      <c r="CC25" s="756"/>
      <c r="CD25" s="756"/>
      <c r="CE25" s="756"/>
      <c r="CF25" s="756"/>
      <c r="CG25" s="757"/>
      <c r="CH25" s="768">
        <v>-6</v>
      </c>
      <c r="CI25" s="769"/>
      <c r="CJ25" s="769"/>
      <c r="CK25" s="769"/>
      <c r="CL25" s="770"/>
      <c r="CM25" s="768">
        <v>324</v>
      </c>
      <c r="CN25" s="769"/>
      <c r="CO25" s="769"/>
      <c r="CP25" s="769"/>
      <c r="CQ25" s="770"/>
      <c r="CR25" s="768">
        <v>52</v>
      </c>
      <c r="CS25" s="769"/>
      <c r="CT25" s="769"/>
      <c r="CU25" s="769"/>
      <c r="CV25" s="770"/>
      <c r="CW25" s="768">
        <v>21</v>
      </c>
      <c r="CX25" s="769"/>
      <c r="CY25" s="769"/>
      <c r="CZ25" s="769"/>
      <c r="DA25" s="770"/>
      <c r="DB25" s="768" t="s">
        <v>489</v>
      </c>
      <c r="DC25" s="769"/>
      <c r="DD25" s="769"/>
      <c r="DE25" s="769"/>
      <c r="DF25" s="770"/>
      <c r="DG25" s="768" t="s">
        <v>489</v>
      </c>
      <c r="DH25" s="769"/>
      <c r="DI25" s="769"/>
      <c r="DJ25" s="769"/>
      <c r="DK25" s="770"/>
      <c r="DL25" s="768" t="s">
        <v>489</v>
      </c>
      <c r="DM25" s="769"/>
      <c r="DN25" s="769"/>
      <c r="DO25" s="769"/>
      <c r="DP25" s="770"/>
      <c r="DQ25" s="768" t="s">
        <v>489</v>
      </c>
      <c r="DR25" s="769"/>
      <c r="DS25" s="769"/>
      <c r="DT25" s="769"/>
      <c r="DU25" s="770"/>
      <c r="DV25" s="771"/>
      <c r="DW25" s="772"/>
      <c r="DX25" s="772"/>
      <c r="DY25" s="772"/>
      <c r="DZ25" s="773"/>
      <c r="EA25" s="235"/>
    </row>
    <row r="26" spans="1:131" s="236" customFormat="1" ht="26.25" customHeight="1" x14ac:dyDescent="0.2">
      <c r="A26" s="727" t="s">
        <v>341</v>
      </c>
      <c r="B26" s="728"/>
      <c r="C26" s="728"/>
      <c r="D26" s="728"/>
      <c r="E26" s="728"/>
      <c r="F26" s="728"/>
      <c r="G26" s="728"/>
      <c r="H26" s="728"/>
      <c r="I26" s="728"/>
      <c r="J26" s="728"/>
      <c r="K26" s="728"/>
      <c r="L26" s="728"/>
      <c r="M26" s="728"/>
      <c r="N26" s="728"/>
      <c r="O26" s="728"/>
      <c r="P26" s="729"/>
      <c r="Q26" s="704" t="s">
        <v>374</v>
      </c>
      <c r="R26" s="705"/>
      <c r="S26" s="705"/>
      <c r="T26" s="705"/>
      <c r="U26" s="706"/>
      <c r="V26" s="704" t="s">
        <v>375</v>
      </c>
      <c r="W26" s="705"/>
      <c r="X26" s="705"/>
      <c r="Y26" s="705"/>
      <c r="Z26" s="706"/>
      <c r="AA26" s="704" t="s">
        <v>376</v>
      </c>
      <c r="AB26" s="705"/>
      <c r="AC26" s="705"/>
      <c r="AD26" s="705"/>
      <c r="AE26" s="705"/>
      <c r="AF26" s="805" t="s">
        <v>377</v>
      </c>
      <c r="AG26" s="806"/>
      <c r="AH26" s="806"/>
      <c r="AI26" s="806"/>
      <c r="AJ26" s="807"/>
      <c r="AK26" s="705" t="s">
        <v>378</v>
      </c>
      <c r="AL26" s="705"/>
      <c r="AM26" s="705"/>
      <c r="AN26" s="705"/>
      <c r="AO26" s="706"/>
      <c r="AP26" s="704" t="s">
        <v>379</v>
      </c>
      <c r="AQ26" s="705"/>
      <c r="AR26" s="705"/>
      <c r="AS26" s="705"/>
      <c r="AT26" s="706"/>
      <c r="AU26" s="704" t="s">
        <v>380</v>
      </c>
      <c r="AV26" s="705"/>
      <c r="AW26" s="705"/>
      <c r="AX26" s="705"/>
      <c r="AY26" s="706"/>
      <c r="AZ26" s="704" t="s">
        <v>381</v>
      </c>
      <c r="BA26" s="705"/>
      <c r="BB26" s="705"/>
      <c r="BC26" s="705"/>
      <c r="BD26" s="706"/>
      <c r="BE26" s="704" t="s">
        <v>348</v>
      </c>
      <c r="BF26" s="705"/>
      <c r="BG26" s="705"/>
      <c r="BH26" s="705"/>
      <c r="BI26" s="716"/>
      <c r="BJ26" s="241"/>
      <c r="BK26" s="241"/>
      <c r="BL26" s="241"/>
      <c r="BM26" s="241"/>
      <c r="BN26" s="241"/>
      <c r="BO26" s="254"/>
      <c r="BP26" s="254"/>
      <c r="BQ26" s="251">
        <v>20</v>
      </c>
      <c r="BR26" s="252"/>
      <c r="BS26" s="755" t="s">
        <v>577</v>
      </c>
      <c r="BT26" s="756"/>
      <c r="BU26" s="756"/>
      <c r="BV26" s="756"/>
      <c r="BW26" s="756"/>
      <c r="BX26" s="756"/>
      <c r="BY26" s="756"/>
      <c r="BZ26" s="756"/>
      <c r="CA26" s="756"/>
      <c r="CB26" s="756"/>
      <c r="CC26" s="756"/>
      <c r="CD26" s="756"/>
      <c r="CE26" s="756"/>
      <c r="CF26" s="756"/>
      <c r="CG26" s="757"/>
      <c r="CH26" s="768">
        <v>19</v>
      </c>
      <c r="CI26" s="769"/>
      <c r="CJ26" s="769"/>
      <c r="CK26" s="769"/>
      <c r="CL26" s="770"/>
      <c r="CM26" s="768">
        <v>68</v>
      </c>
      <c r="CN26" s="769"/>
      <c r="CO26" s="769"/>
      <c r="CP26" s="769"/>
      <c r="CQ26" s="770"/>
      <c r="CR26" s="768">
        <v>14</v>
      </c>
      <c r="CS26" s="769"/>
      <c r="CT26" s="769"/>
      <c r="CU26" s="769"/>
      <c r="CV26" s="770"/>
      <c r="CW26" s="768" t="s">
        <v>489</v>
      </c>
      <c r="CX26" s="769"/>
      <c r="CY26" s="769"/>
      <c r="CZ26" s="769"/>
      <c r="DA26" s="770"/>
      <c r="DB26" s="768" t="s">
        <v>489</v>
      </c>
      <c r="DC26" s="769"/>
      <c r="DD26" s="769"/>
      <c r="DE26" s="769"/>
      <c r="DF26" s="770"/>
      <c r="DG26" s="768" t="s">
        <v>489</v>
      </c>
      <c r="DH26" s="769"/>
      <c r="DI26" s="769"/>
      <c r="DJ26" s="769"/>
      <c r="DK26" s="770"/>
      <c r="DL26" s="768" t="s">
        <v>489</v>
      </c>
      <c r="DM26" s="769"/>
      <c r="DN26" s="769"/>
      <c r="DO26" s="769"/>
      <c r="DP26" s="770"/>
      <c r="DQ26" s="768" t="s">
        <v>489</v>
      </c>
      <c r="DR26" s="769"/>
      <c r="DS26" s="769"/>
      <c r="DT26" s="769"/>
      <c r="DU26" s="770"/>
      <c r="DV26" s="771"/>
      <c r="DW26" s="772"/>
      <c r="DX26" s="772"/>
      <c r="DY26" s="772"/>
      <c r="DZ26" s="773"/>
      <c r="EA26" s="235"/>
    </row>
    <row r="27" spans="1:131" s="236" customFormat="1" ht="26.25" customHeight="1" thickBot="1" x14ac:dyDescent="0.25">
      <c r="A27" s="730"/>
      <c r="B27" s="731"/>
      <c r="C27" s="731"/>
      <c r="D27" s="731"/>
      <c r="E27" s="731"/>
      <c r="F27" s="731"/>
      <c r="G27" s="731"/>
      <c r="H27" s="731"/>
      <c r="I27" s="731"/>
      <c r="J27" s="731"/>
      <c r="K27" s="731"/>
      <c r="L27" s="731"/>
      <c r="M27" s="731"/>
      <c r="N27" s="731"/>
      <c r="O27" s="731"/>
      <c r="P27" s="732"/>
      <c r="Q27" s="707"/>
      <c r="R27" s="708"/>
      <c r="S27" s="708"/>
      <c r="T27" s="708"/>
      <c r="U27" s="709"/>
      <c r="V27" s="707"/>
      <c r="W27" s="708"/>
      <c r="X27" s="708"/>
      <c r="Y27" s="708"/>
      <c r="Z27" s="709"/>
      <c r="AA27" s="707"/>
      <c r="AB27" s="708"/>
      <c r="AC27" s="708"/>
      <c r="AD27" s="708"/>
      <c r="AE27" s="708"/>
      <c r="AF27" s="808"/>
      <c r="AG27" s="809"/>
      <c r="AH27" s="809"/>
      <c r="AI27" s="809"/>
      <c r="AJ27" s="810"/>
      <c r="AK27" s="708"/>
      <c r="AL27" s="708"/>
      <c r="AM27" s="708"/>
      <c r="AN27" s="708"/>
      <c r="AO27" s="709"/>
      <c r="AP27" s="707"/>
      <c r="AQ27" s="708"/>
      <c r="AR27" s="708"/>
      <c r="AS27" s="708"/>
      <c r="AT27" s="709"/>
      <c r="AU27" s="707"/>
      <c r="AV27" s="708"/>
      <c r="AW27" s="708"/>
      <c r="AX27" s="708"/>
      <c r="AY27" s="709"/>
      <c r="AZ27" s="707"/>
      <c r="BA27" s="708"/>
      <c r="BB27" s="708"/>
      <c r="BC27" s="708"/>
      <c r="BD27" s="709"/>
      <c r="BE27" s="707"/>
      <c r="BF27" s="708"/>
      <c r="BG27" s="708"/>
      <c r="BH27" s="708"/>
      <c r="BI27" s="717"/>
      <c r="BJ27" s="241"/>
      <c r="BK27" s="241"/>
      <c r="BL27" s="241"/>
      <c r="BM27" s="241"/>
      <c r="BN27" s="241"/>
      <c r="BO27" s="254"/>
      <c r="BP27" s="254"/>
      <c r="BQ27" s="251">
        <v>21</v>
      </c>
      <c r="BR27" s="252"/>
      <c r="BS27" s="755" t="s">
        <v>578</v>
      </c>
      <c r="BT27" s="756"/>
      <c r="BU27" s="756"/>
      <c r="BV27" s="756"/>
      <c r="BW27" s="756"/>
      <c r="BX27" s="756"/>
      <c r="BY27" s="756"/>
      <c r="BZ27" s="756"/>
      <c r="CA27" s="756"/>
      <c r="CB27" s="756"/>
      <c r="CC27" s="756"/>
      <c r="CD27" s="756"/>
      <c r="CE27" s="756"/>
      <c r="CF27" s="756"/>
      <c r="CG27" s="757"/>
      <c r="CH27" s="768">
        <v>1</v>
      </c>
      <c r="CI27" s="769"/>
      <c r="CJ27" s="769"/>
      <c r="CK27" s="769"/>
      <c r="CL27" s="770"/>
      <c r="CM27" s="768">
        <v>730</v>
      </c>
      <c r="CN27" s="769"/>
      <c r="CO27" s="769"/>
      <c r="CP27" s="769"/>
      <c r="CQ27" s="770"/>
      <c r="CR27" s="768">
        <v>510</v>
      </c>
      <c r="CS27" s="769"/>
      <c r="CT27" s="769"/>
      <c r="CU27" s="769"/>
      <c r="CV27" s="770"/>
      <c r="CW27" s="768" t="s">
        <v>489</v>
      </c>
      <c r="CX27" s="769"/>
      <c r="CY27" s="769"/>
      <c r="CZ27" s="769"/>
      <c r="DA27" s="770"/>
      <c r="DB27" s="768" t="s">
        <v>489</v>
      </c>
      <c r="DC27" s="769"/>
      <c r="DD27" s="769"/>
      <c r="DE27" s="769"/>
      <c r="DF27" s="770"/>
      <c r="DG27" s="768" t="s">
        <v>489</v>
      </c>
      <c r="DH27" s="769"/>
      <c r="DI27" s="769"/>
      <c r="DJ27" s="769"/>
      <c r="DK27" s="770"/>
      <c r="DL27" s="768" t="s">
        <v>489</v>
      </c>
      <c r="DM27" s="769"/>
      <c r="DN27" s="769"/>
      <c r="DO27" s="769"/>
      <c r="DP27" s="770"/>
      <c r="DQ27" s="768" t="s">
        <v>489</v>
      </c>
      <c r="DR27" s="769"/>
      <c r="DS27" s="769"/>
      <c r="DT27" s="769"/>
      <c r="DU27" s="770"/>
      <c r="DV27" s="771"/>
      <c r="DW27" s="772"/>
      <c r="DX27" s="772"/>
      <c r="DY27" s="772"/>
      <c r="DZ27" s="773"/>
      <c r="EA27" s="235"/>
    </row>
    <row r="28" spans="1:131" s="236" customFormat="1" ht="26.25" customHeight="1" thickTop="1" x14ac:dyDescent="0.2">
      <c r="A28" s="255">
        <v>1</v>
      </c>
      <c r="B28" s="718" t="s">
        <v>382</v>
      </c>
      <c r="C28" s="719"/>
      <c r="D28" s="719"/>
      <c r="E28" s="719"/>
      <c r="F28" s="719"/>
      <c r="G28" s="719"/>
      <c r="H28" s="719"/>
      <c r="I28" s="719"/>
      <c r="J28" s="719"/>
      <c r="K28" s="719"/>
      <c r="L28" s="719"/>
      <c r="M28" s="719"/>
      <c r="N28" s="719"/>
      <c r="O28" s="719"/>
      <c r="P28" s="720"/>
      <c r="Q28" s="815">
        <v>185073</v>
      </c>
      <c r="R28" s="816"/>
      <c r="S28" s="816"/>
      <c r="T28" s="816"/>
      <c r="U28" s="816"/>
      <c r="V28" s="816">
        <v>177258</v>
      </c>
      <c r="W28" s="816"/>
      <c r="X28" s="816"/>
      <c r="Y28" s="816"/>
      <c r="Z28" s="816"/>
      <c r="AA28" s="816">
        <v>7815</v>
      </c>
      <c r="AB28" s="816"/>
      <c r="AC28" s="816"/>
      <c r="AD28" s="816"/>
      <c r="AE28" s="817"/>
      <c r="AF28" s="818">
        <v>7815</v>
      </c>
      <c r="AG28" s="816"/>
      <c r="AH28" s="816"/>
      <c r="AI28" s="816"/>
      <c r="AJ28" s="819"/>
      <c r="AK28" s="820">
        <v>10507</v>
      </c>
      <c r="AL28" s="811"/>
      <c r="AM28" s="811"/>
      <c r="AN28" s="811"/>
      <c r="AO28" s="811"/>
      <c r="AP28" s="811" t="s">
        <v>489</v>
      </c>
      <c r="AQ28" s="811"/>
      <c r="AR28" s="811"/>
      <c r="AS28" s="811"/>
      <c r="AT28" s="811"/>
      <c r="AU28" s="811" t="s">
        <v>489</v>
      </c>
      <c r="AV28" s="811"/>
      <c r="AW28" s="811"/>
      <c r="AX28" s="811"/>
      <c r="AY28" s="811"/>
      <c r="AZ28" s="812" t="s">
        <v>489</v>
      </c>
      <c r="BA28" s="812"/>
      <c r="BB28" s="812"/>
      <c r="BC28" s="812"/>
      <c r="BD28" s="812"/>
      <c r="BE28" s="813" t="s">
        <v>556</v>
      </c>
      <c r="BF28" s="813"/>
      <c r="BG28" s="813"/>
      <c r="BH28" s="813"/>
      <c r="BI28" s="814"/>
      <c r="BJ28" s="241"/>
      <c r="BK28" s="241"/>
      <c r="BL28" s="241"/>
      <c r="BM28" s="241"/>
      <c r="BN28" s="241"/>
      <c r="BO28" s="254"/>
      <c r="BP28" s="254"/>
      <c r="BQ28" s="251">
        <v>22</v>
      </c>
      <c r="BR28" s="252" t="s">
        <v>587</v>
      </c>
      <c r="BS28" s="755" t="s">
        <v>579</v>
      </c>
      <c r="BT28" s="756"/>
      <c r="BU28" s="756"/>
      <c r="BV28" s="756"/>
      <c r="BW28" s="756"/>
      <c r="BX28" s="756"/>
      <c r="BY28" s="756"/>
      <c r="BZ28" s="756"/>
      <c r="CA28" s="756"/>
      <c r="CB28" s="756"/>
      <c r="CC28" s="756"/>
      <c r="CD28" s="756"/>
      <c r="CE28" s="756"/>
      <c r="CF28" s="756"/>
      <c r="CG28" s="757"/>
      <c r="CH28" s="768">
        <v>1166</v>
      </c>
      <c r="CI28" s="769"/>
      <c r="CJ28" s="769"/>
      <c r="CK28" s="769"/>
      <c r="CL28" s="770"/>
      <c r="CM28" s="768">
        <v>13563</v>
      </c>
      <c r="CN28" s="769"/>
      <c r="CO28" s="769"/>
      <c r="CP28" s="769"/>
      <c r="CQ28" s="770"/>
      <c r="CR28" s="768">
        <v>195</v>
      </c>
      <c r="CS28" s="769"/>
      <c r="CT28" s="769"/>
      <c r="CU28" s="769"/>
      <c r="CV28" s="770"/>
      <c r="CW28" s="768">
        <v>1725</v>
      </c>
      <c r="CX28" s="769"/>
      <c r="CY28" s="769"/>
      <c r="CZ28" s="769"/>
      <c r="DA28" s="770"/>
      <c r="DB28" s="768">
        <v>52403</v>
      </c>
      <c r="DC28" s="769"/>
      <c r="DD28" s="769"/>
      <c r="DE28" s="769"/>
      <c r="DF28" s="770"/>
      <c r="DG28" s="768" t="s">
        <v>489</v>
      </c>
      <c r="DH28" s="769"/>
      <c r="DI28" s="769"/>
      <c r="DJ28" s="769"/>
      <c r="DK28" s="770"/>
      <c r="DL28" s="768" t="s">
        <v>489</v>
      </c>
      <c r="DM28" s="769"/>
      <c r="DN28" s="769"/>
      <c r="DO28" s="769"/>
      <c r="DP28" s="770"/>
      <c r="DQ28" s="768">
        <v>10795</v>
      </c>
      <c r="DR28" s="769"/>
      <c r="DS28" s="769"/>
      <c r="DT28" s="769"/>
      <c r="DU28" s="770"/>
      <c r="DV28" s="771"/>
      <c r="DW28" s="772"/>
      <c r="DX28" s="772"/>
      <c r="DY28" s="772"/>
      <c r="DZ28" s="773"/>
      <c r="EA28" s="235"/>
    </row>
    <row r="29" spans="1:131" s="236" customFormat="1" ht="26.25" customHeight="1" x14ac:dyDescent="0.2">
      <c r="A29" s="255">
        <v>2</v>
      </c>
      <c r="B29" s="742" t="s">
        <v>383</v>
      </c>
      <c r="C29" s="743"/>
      <c r="D29" s="743"/>
      <c r="E29" s="743"/>
      <c r="F29" s="743"/>
      <c r="G29" s="743"/>
      <c r="H29" s="743"/>
      <c r="I29" s="743"/>
      <c r="J29" s="743"/>
      <c r="K29" s="743"/>
      <c r="L29" s="743"/>
      <c r="M29" s="743"/>
      <c r="N29" s="743"/>
      <c r="O29" s="743"/>
      <c r="P29" s="744"/>
      <c r="Q29" s="745">
        <v>2776</v>
      </c>
      <c r="R29" s="746"/>
      <c r="S29" s="746"/>
      <c r="T29" s="746"/>
      <c r="U29" s="746"/>
      <c r="V29" s="746">
        <v>2301</v>
      </c>
      <c r="W29" s="746"/>
      <c r="X29" s="746"/>
      <c r="Y29" s="746"/>
      <c r="Z29" s="746"/>
      <c r="AA29" s="746">
        <v>475</v>
      </c>
      <c r="AB29" s="746"/>
      <c r="AC29" s="746"/>
      <c r="AD29" s="746"/>
      <c r="AE29" s="747"/>
      <c r="AF29" s="821">
        <v>6626</v>
      </c>
      <c r="AG29" s="746"/>
      <c r="AH29" s="746"/>
      <c r="AI29" s="746"/>
      <c r="AJ29" s="822"/>
      <c r="AK29" s="825" t="s">
        <v>489</v>
      </c>
      <c r="AL29" s="826"/>
      <c r="AM29" s="826"/>
      <c r="AN29" s="826"/>
      <c r="AO29" s="826"/>
      <c r="AP29" s="826">
        <v>2823</v>
      </c>
      <c r="AQ29" s="826"/>
      <c r="AR29" s="826"/>
      <c r="AS29" s="826"/>
      <c r="AT29" s="826"/>
      <c r="AU29" s="826">
        <v>17</v>
      </c>
      <c r="AV29" s="826"/>
      <c r="AW29" s="826"/>
      <c r="AX29" s="826"/>
      <c r="AY29" s="826"/>
      <c r="AZ29" s="827" t="s">
        <v>489</v>
      </c>
      <c r="BA29" s="827"/>
      <c r="BB29" s="827"/>
      <c r="BC29" s="827"/>
      <c r="BD29" s="827"/>
      <c r="BE29" s="823" t="s">
        <v>384</v>
      </c>
      <c r="BF29" s="823"/>
      <c r="BG29" s="823"/>
      <c r="BH29" s="823"/>
      <c r="BI29" s="824"/>
      <c r="BJ29" s="241"/>
      <c r="BK29" s="241"/>
      <c r="BL29" s="241"/>
      <c r="BM29" s="241"/>
      <c r="BN29" s="241"/>
      <c r="BO29" s="254"/>
      <c r="BP29" s="254"/>
      <c r="BQ29" s="251">
        <v>23</v>
      </c>
      <c r="BR29" s="252"/>
      <c r="BS29" s="755" t="s">
        <v>580</v>
      </c>
      <c r="BT29" s="756"/>
      <c r="BU29" s="756"/>
      <c r="BV29" s="756"/>
      <c r="BW29" s="756"/>
      <c r="BX29" s="756"/>
      <c r="BY29" s="756"/>
      <c r="BZ29" s="756"/>
      <c r="CA29" s="756"/>
      <c r="CB29" s="756"/>
      <c r="CC29" s="756"/>
      <c r="CD29" s="756"/>
      <c r="CE29" s="756"/>
      <c r="CF29" s="756"/>
      <c r="CG29" s="757"/>
      <c r="CH29" s="768">
        <v>-6</v>
      </c>
      <c r="CI29" s="769"/>
      <c r="CJ29" s="769"/>
      <c r="CK29" s="769"/>
      <c r="CL29" s="770"/>
      <c r="CM29" s="768">
        <v>1918</v>
      </c>
      <c r="CN29" s="769"/>
      <c r="CO29" s="769"/>
      <c r="CP29" s="769"/>
      <c r="CQ29" s="770"/>
      <c r="CR29" s="768">
        <v>1650</v>
      </c>
      <c r="CS29" s="769"/>
      <c r="CT29" s="769"/>
      <c r="CU29" s="769"/>
      <c r="CV29" s="770"/>
      <c r="CW29" s="768">
        <v>22</v>
      </c>
      <c r="CX29" s="769"/>
      <c r="CY29" s="769"/>
      <c r="CZ29" s="769"/>
      <c r="DA29" s="770"/>
      <c r="DB29" s="768" t="s">
        <v>489</v>
      </c>
      <c r="DC29" s="769"/>
      <c r="DD29" s="769"/>
      <c r="DE29" s="769"/>
      <c r="DF29" s="770"/>
      <c r="DG29" s="768" t="s">
        <v>489</v>
      </c>
      <c r="DH29" s="769"/>
      <c r="DI29" s="769"/>
      <c r="DJ29" s="769"/>
      <c r="DK29" s="770"/>
      <c r="DL29" s="768" t="s">
        <v>489</v>
      </c>
      <c r="DM29" s="769"/>
      <c r="DN29" s="769"/>
      <c r="DO29" s="769"/>
      <c r="DP29" s="770"/>
      <c r="DQ29" s="768" t="s">
        <v>489</v>
      </c>
      <c r="DR29" s="769"/>
      <c r="DS29" s="769"/>
      <c r="DT29" s="769"/>
      <c r="DU29" s="770"/>
      <c r="DV29" s="771"/>
      <c r="DW29" s="772"/>
      <c r="DX29" s="772"/>
      <c r="DY29" s="772"/>
      <c r="DZ29" s="773"/>
      <c r="EA29" s="235"/>
    </row>
    <row r="30" spans="1:131" s="236" customFormat="1" ht="26.25" customHeight="1" x14ac:dyDescent="0.2">
      <c r="A30" s="255">
        <v>3</v>
      </c>
      <c r="B30" s="742" t="s">
        <v>385</v>
      </c>
      <c r="C30" s="743"/>
      <c r="D30" s="743"/>
      <c r="E30" s="743"/>
      <c r="F30" s="743"/>
      <c r="G30" s="743"/>
      <c r="H30" s="743"/>
      <c r="I30" s="743"/>
      <c r="J30" s="743"/>
      <c r="K30" s="743"/>
      <c r="L30" s="743"/>
      <c r="M30" s="743"/>
      <c r="N30" s="743"/>
      <c r="O30" s="743"/>
      <c r="P30" s="744"/>
      <c r="Q30" s="745">
        <v>3549</v>
      </c>
      <c r="R30" s="746"/>
      <c r="S30" s="746"/>
      <c r="T30" s="746"/>
      <c r="U30" s="746"/>
      <c r="V30" s="746">
        <v>2669</v>
      </c>
      <c r="W30" s="746"/>
      <c r="X30" s="746"/>
      <c r="Y30" s="746"/>
      <c r="Z30" s="746"/>
      <c r="AA30" s="746">
        <v>880</v>
      </c>
      <c r="AB30" s="746"/>
      <c r="AC30" s="746"/>
      <c r="AD30" s="746"/>
      <c r="AE30" s="747"/>
      <c r="AF30" s="821">
        <v>8363</v>
      </c>
      <c r="AG30" s="746"/>
      <c r="AH30" s="746"/>
      <c r="AI30" s="746"/>
      <c r="AJ30" s="822"/>
      <c r="AK30" s="825" t="s">
        <v>489</v>
      </c>
      <c r="AL30" s="826"/>
      <c r="AM30" s="826"/>
      <c r="AN30" s="826"/>
      <c r="AO30" s="826"/>
      <c r="AP30" s="826">
        <v>1849</v>
      </c>
      <c r="AQ30" s="826"/>
      <c r="AR30" s="826"/>
      <c r="AS30" s="826"/>
      <c r="AT30" s="826"/>
      <c r="AU30" s="826">
        <v>9</v>
      </c>
      <c r="AV30" s="826"/>
      <c r="AW30" s="826"/>
      <c r="AX30" s="826"/>
      <c r="AY30" s="826"/>
      <c r="AZ30" s="827" t="s">
        <v>489</v>
      </c>
      <c r="BA30" s="827"/>
      <c r="BB30" s="827"/>
      <c r="BC30" s="827"/>
      <c r="BD30" s="827"/>
      <c r="BE30" s="823" t="s">
        <v>384</v>
      </c>
      <c r="BF30" s="823"/>
      <c r="BG30" s="823"/>
      <c r="BH30" s="823"/>
      <c r="BI30" s="824"/>
      <c r="BJ30" s="241"/>
      <c r="BK30" s="241"/>
      <c r="BL30" s="241"/>
      <c r="BM30" s="241"/>
      <c r="BN30" s="241"/>
      <c r="BO30" s="254"/>
      <c r="BP30" s="254"/>
      <c r="BQ30" s="251">
        <v>24</v>
      </c>
      <c r="BR30" s="252"/>
      <c r="BS30" s="755" t="s">
        <v>581</v>
      </c>
      <c r="BT30" s="756"/>
      <c r="BU30" s="756"/>
      <c r="BV30" s="756"/>
      <c r="BW30" s="756"/>
      <c r="BX30" s="756"/>
      <c r="BY30" s="756"/>
      <c r="BZ30" s="756"/>
      <c r="CA30" s="756"/>
      <c r="CB30" s="756"/>
      <c r="CC30" s="756"/>
      <c r="CD30" s="756"/>
      <c r="CE30" s="756"/>
      <c r="CF30" s="756"/>
      <c r="CG30" s="757"/>
      <c r="CH30" s="768">
        <v>65</v>
      </c>
      <c r="CI30" s="769"/>
      <c r="CJ30" s="769"/>
      <c r="CK30" s="769"/>
      <c r="CL30" s="770"/>
      <c r="CM30" s="768">
        <v>4827</v>
      </c>
      <c r="CN30" s="769"/>
      <c r="CO30" s="769"/>
      <c r="CP30" s="769"/>
      <c r="CQ30" s="770"/>
      <c r="CR30" s="768">
        <v>100</v>
      </c>
      <c r="CS30" s="769"/>
      <c r="CT30" s="769"/>
      <c r="CU30" s="769"/>
      <c r="CV30" s="770"/>
      <c r="CW30" s="768" t="s">
        <v>489</v>
      </c>
      <c r="CX30" s="769"/>
      <c r="CY30" s="769"/>
      <c r="CZ30" s="769"/>
      <c r="DA30" s="770"/>
      <c r="DB30" s="768" t="s">
        <v>489</v>
      </c>
      <c r="DC30" s="769"/>
      <c r="DD30" s="769"/>
      <c r="DE30" s="769"/>
      <c r="DF30" s="770"/>
      <c r="DG30" s="768">
        <v>3277</v>
      </c>
      <c r="DH30" s="769"/>
      <c r="DI30" s="769"/>
      <c r="DJ30" s="769"/>
      <c r="DK30" s="770"/>
      <c r="DL30" s="768" t="s">
        <v>489</v>
      </c>
      <c r="DM30" s="769"/>
      <c r="DN30" s="769"/>
      <c r="DO30" s="769"/>
      <c r="DP30" s="770"/>
      <c r="DQ30" s="768" t="s">
        <v>489</v>
      </c>
      <c r="DR30" s="769"/>
      <c r="DS30" s="769"/>
      <c r="DT30" s="769"/>
      <c r="DU30" s="770"/>
      <c r="DV30" s="771"/>
      <c r="DW30" s="772"/>
      <c r="DX30" s="772"/>
      <c r="DY30" s="772"/>
      <c r="DZ30" s="773"/>
      <c r="EA30" s="235"/>
    </row>
    <row r="31" spans="1:131" s="236" customFormat="1" ht="26.25" customHeight="1" x14ac:dyDescent="0.2">
      <c r="A31" s="255">
        <v>4</v>
      </c>
      <c r="B31" s="742" t="s">
        <v>386</v>
      </c>
      <c r="C31" s="743"/>
      <c r="D31" s="743"/>
      <c r="E31" s="743"/>
      <c r="F31" s="743"/>
      <c r="G31" s="743"/>
      <c r="H31" s="743"/>
      <c r="I31" s="743"/>
      <c r="J31" s="743"/>
      <c r="K31" s="743"/>
      <c r="L31" s="743"/>
      <c r="M31" s="743"/>
      <c r="N31" s="743"/>
      <c r="O31" s="743"/>
      <c r="P31" s="744"/>
      <c r="Q31" s="745">
        <v>5611</v>
      </c>
      <c r="R31" s="746"/>
      <c r="S31" s="746"/>
      <c r="T31" s="746"/>
      <c r="U31" s="746"/>
      <c r="V31" s="746">
        <v>5557</v>
      </c>
      <c r="W31" s="746"/>
      <c r="X31" s="746"/>
      <c r="Y31" s="746"/>
      <c r="Z31" s="746"/>
      <c r="AA31" s="746">
        <v>54</v>
      </c>
      <c r="AB31" s="746"/>
      <c r="AC31" s="746"/>
      <c r="AD31" s="746"/>
      <c r="AE31" s="747"/>
      <c r="AF31" s="821">
        <v>4469</v>
      </c>
      <c r="AG31" s="746"/>
      <c r="AH31" s="746"/>
      <c r="AI31" s="746"/>
      <c r="AJ31" s="822"/>
      <c r="AK31" s="825">
        <v>360</v>
      </c>
      <c r="AL31" s="826"/>
      <c r="AM31" s="826"/>
      <c r="AN31" s="826"/>
      <c r="AO31" s="826"/>
      <c r="AP31" s="826">
        <v>7190</v>
      </c>
      <c r="AQ31" s="826"/>
      <c r="AR31" s="826"/>
      <c r="AS31" s="826"/>
      <c r="AT31" s="826"/>
      <c r="AU31" s="826">
        <v>2977</v>
      </c>
      <c r="AV31" s="826"/>
      <c r="AW31" s="826"/>
      <c r="AX31" s="826"/>
      <c r="AY31" s="826"/>
      <c r="AZ31" s="827" t="s">
        <v>489</v>
      </c>
      <c r="BA31" s="827"/>
      <c r="BB31" s="827"/>
      <c r="BC31" s="827"/>
      <c r="BD31" s="827"/>
      <c r="BE31" s="823" t="s">
        <v>384</v>
      </c>
      <c r="BF31" s="823"/>
      <c r="BG31" s="823"/>
      <c r="BH31" s="823"/>
      <c r="BI31" s="824"/>
      <c r="BJ31" s="241"/>
      <c r="BK31" s="241"/>
      <c r="BL31" s="241"/>
      <c r="BM31" s="241"/>
      <c r="BN31" s="241"/>
      <c r="BO31" s="254"/>
      <c r="BP31" s="254"/>
      <c r="BQ31" s="251">
        <v>25</v>
      </c>
      <c r="BR31" s="252"/>
      <c r="BS31" s="755" t="s">
        <v>582</v>
      </c>
      <c r="BT31" s="756"/>
      <c r="BU31" s="756"/>
      <c r="BV31" s="756"/>
      <c r="BW31" s="756"/>
      <c r="BX31" s="756"/>
      <c r="BY31" s="756"/>
      <c r="BZ31" s="756"/>
      <c r="CA31" s="756"/>
      <c r="CB31" s="756"/>
      <c r="CC31" s="756"/>
      <c r="CD31" s="756"/>
      <c r="CE31" s="756"/>
      <c r="CF31" s="756"/>
      <c r="CG31" s="757"/>
      <c r="CH31" s="768">
        <v>-7</v>
      </c>
      <c r="CI31" s="769"/>
      <c r="CJ31" s="769"/>
      <c r="CK31" s="769"/>
      <c r="CL31" s="770"/>
      <c r="CM31" s="768">
        <v>76</v>
      </c>
      <c r="CN31" s="769"/>
      <c r="CO31" s="769"/>
      <c r="CP31" s="769"/>
      <c r="CQ31" s="770"/>
      <c r="CR31" s="768">
        <v>52</v>
      </c>
      <c r="CS31" s="769"/>
      <c r="CT31" s="769"/>
      <c r="CU31" s="769"/>
      <c r="CV31" s="770"/>
      <c r="CW31" s="768" t="s">
        <v>489</v>
      </c>
      <c r="CX31" s="769"/>
      <c r="CY31" s="769"/>
      <c r="CZ31" s="769"/>
      <c r="DA31" s="770"/>
      <c r="DB31" s="768" t="s">
        <v>489</v>
      </c>
      <c r="DC31" s="769"/>
      <c r="DD31" s="769"/>
      <c r="DE31" s="769"/>
      <c r="DF31" s="770"/>
      <c r="DG31" s="768" t="s">
        <v>489</v>
      </c>
      <c r="DH31" s="769"/>
      <c r="DI31" s="769"/>
      <c r="DJ31" s="769"/>
      <c r="DK31" s="770"/>
      <c r="DL31" s="768" t="s">
        <v>489</v>
      </c>
      <c r="DM31" s="769"/>
      <c r="DN31" s="769"/>
      <c r="DO31" s="769"/>
      <c r="DP31" s="770"/>
      <c r="DQ31" s="768" t="s">
        <v>489</v>
      </c>
      <c r="DR31" s="769"/>
      <c r="DS31" s="769"/>
      <c r="DT31" s="769"/>
      <c r="DU31" s="770"/>
      <c r="DV31" s="771"/>
      <c r="DW31" s="772"/>
      <c r="DX31" s="772"/>
      <c r="DY31" s="772"/>
      <c r="DZ31" s="773"/>
      <c r="EA31" s="235"/>
    </row>
    <row r="32" spans="1:131" s="236" customFormat="1" ht="26.25" customHeight="1" x14ac:dyDescent="0.2">
      <c r="A32" s="255">
        <v>5</v>
      </c>
      <c r="B32" s="742" t="s">
        <v>387</v>
      </c>
      <c r="C32" s="743"/>
      <c r="D32" s="743"/>
      <c r="E32" s="743"/>
      <c r="F32" s="743"/>
      <c r="G32" s="743"/>
      <c r="H32" s="743"/>
      <c r="I32" s="743"/>
      <c r="J32" s="743"/>
      <c r="K32" s="743"/>
      <c r="L32" s="743"/>
      <c r="M32" s="743"/>
      <c r="N32" s="743"/>
      <c r="O32" s="743"/>
      <c r="P32" s="744"/>
      <c r="Q32" s="745">
        <v>1293</v>
      </c>
      <c r="R32" s="746"/>
      <c r="S32" s="746"/>
      <c r="T32" s="746"/>
      <c r="U32" s="746"/>
      <c r="V32" s="746">
        <v>1291</v>
      </c>
      <c r="W32" s="746"/>
      <c r="X32" s="746"/>
      <c r="Y32" s="746"/>
      <c r="Z32" s="746"/>
      <c r="AA32" s="746">
        <v>2</v>
      </c>
      <c r="AB32" s="746"/>
      <c r="AC32" s="746"/>
      <c r="AD32" s="746"/>
      <c r="AE32" s="747"/>
      <c r="AF32" s="821">
        <v>2</v>
      </c>
      <c r="AG32" s="746"/>
      <c r="AH32" s="746"/>
      <c r="AI32" s="746"/>
      <c r="AJ32" s="822"/>
      <c r="AK32" s="825">
        <v>1191</v>
      </c>
      <c r="AL32" s="826"/>
      <c r="AM32" s="826"/>
      <c r="AN32" s="826"/>
      <c r="AO32" s="826"/>
      <c r="AP32" s="826">
        <v>2270</v>
      </c>
      <c r="AQ32" s="826"/>
      <c r="AR32" s="826"/>
      <c r="AS32" s="826"/>
      <c r="AT32" s="826"/>
      <c r="AU32" s="826">
        <v>2113</v>
      </c>
      <c r="AV32" s="826"/>
      <c r="AW32" s="826"/>
      <c r="AX32" s="826"/>
      <c r="AY32" s="826"/>
      <c r="AZ32" s="827" t="s">
        <v>489</v>
      </c>
      <c r="BA32" s="827"/>
      <c r="BB32" s="827"/>
      <c r="BC32" s="827"/>
      <c r="BD32" s="827"/>
      <c r="BE32" s="823" t="s">
        <v>388</v>
      </c>
      <c r="BF32" s="823"/>
      <c r="BG32" s="823"/>
      <c r="BH32" s="823"/>
      <c r="BI32" s="824"/>
      <c r="BJ32" s="241"/>
      <c r="BK32" s="241"/>
      <c r="BL32" s="241"/>
      <c r="BM32" s="241"/>
      <c r="BN32" s="241"/>
      <c r="BO32" s="254"/>
      <c r="BP32" s="254"/>
      <c r="BQ32" s="251">
        <v>26</v>
      </c>
      <c r="BR32" s="252"/>
      <c r="BS32" s="755" t="s">
        <v>583</v>
      </c>
      <c r="BT32" s="756"/>
      <c r="BU32" s="756"/>
      <c r="BV32" s="756"/>
      <c r="BW32" s="756"/>
      <c r="BX32" s="756"/>
      <c r="BY32" s="756"/>
      <c r="BZ32" s="756"/>
      <c r="CA32" s="756"/>
      <c r="CB32" s="756"/>
      <c r="CC32" s="756"/>
      <c r="CD32" s="756"/>
      <c r="CE32" s="756"/>
      <c r="CF32" s="756"/>
      <c r="CG32" s="757"/>
      <c r="CH32" s="768">
        <v>84</v>
      </c>
      <c r="CI32" s="769"/>
      <c r="CJ32" s="769"/>
      <c r="CK32" s="769"/>
      <c r="CL32" s="770"/>
      <c r="CM32" s="768">
        <v>1302</v>
      </c>
      <c r="CN32" s="769"/>
      <c r="CO32" s="769"/>
      <c r="CP32" s="769"/>
      <c r="CQ32" s="770"/>
      <c r="CR32" s="768">
        <v>300</v>
      </c>
      <c r="CS32" s="769"/>
      <c r="CT32" s="769"/>
      <c r="CU32" s="769"/>
      <c r="CV32" s="770"/>
      <c r="CW32" s="768" t="s">
        <v>489</v>
      </c>
      <c r="CX32" s="769"/>
      <c r="CY32" s="769"/>
      <c r="CZ32" s="769"/>
      <c r="DA32" s="770"/>
      <c r="DB32" s="768" t="s">
        <v>489</v>
      </c>
      <c r="DC32" s="769"/>
      <c r="DD32" s="769"/>
      <c r="DE32" s="769"/>
      <c r="DF32" s="770"/>
      <c r="DG32" s="768" t="s">
        <v>489</v>
      </c>
      <c r="DH32" s="769"/>
      <c r="DI32" s="769"/>
      <c r="DJ32" s="769"/>
      <c r="DK32" s="770"/>
      <c r="DL32" s="768" t="s">
        <v>489</v>
      </c>
      <c r="DM32" s="769"/>
      <c r="DN32" s="769"/>
      <c r="DO32" s="769"/>
      <c r="DP32" s="770"/>
      <c r="DQ32" s="768" t="s">
        <v>489</v>
      </c>
      <c r="DR32" s="769"/>
      <c r="DS32" s="769"/>
      <c r="DT32" s="769"/>
      <c r="DU32" s="770"/>
      <c r="DV32" s="771"/>
      <c r="DW32" s="772"/>
      <c r="DX32" s="772"/>
      <c r="DY32" s="772"/>
      <c r="DZ32" s="773"/>
      <c r="EA32" s="235"/>
    </row>
    <row r="33" spans="1:131" s="236" customFormat="1" ht="26.25" customHeight="1" x14ac:dyDescent="0.2">
      <c r="A33" s="255">
        <v>6</v>
      </c>
      <c r="B33" s="742" t="s">
        <v>389</v>
      </c>
      <c r="C33" s="743"/>
      <c r="D33" s="743"/>
      <c r="E33" s="743"/>
      <c r="F33" s="743"/>
      <c r="G33" s="743"/>
      <c r="H33" s="743"/>
      <c r="I33" s="743"/>
      <c r="J33" s="743"/>
      <c r="K33" s="743"/>
      <c r="L33" s="743"/>
      <c r="M33" s="743"/>
      <c r="N33" s="743"/>
      <c r="O33" s="743"/>
      <c r="P33" s="744"/>
      <c r="Q33" s="745">
        <v>9925</v>
      </c>
      <c r="R33" s="746"/>
      <c r="S33" s="746"/>
      <c r="T33" s="746"/>
      <c r="U33" s="746"/>
      <c r="V33" s="746">
        <v>7226</v>
      </c>
      <c r="W33" s="746"/>
      <c r="X33" s="746"/>
      <c r="Y33" s="746"/>
      <c r="Z33" s="746"/>
      <c r="AA33" s="746">
        <v>2699</v>
      </c>
      <c r="AB33" s="746"/>
      <c r="AC33" s="746"/>
      <c r="AD33" s="746"/>
      <c r="AE33" s="747"/>
      <c r="AF33" s="821" t="s">
        <v>119</v>
      </c>
      <c r="AG33" s="746"/>
      <c r="AH33" s="746"/>
      <c r="AI33" s="746"/>
      <c r="AJ33" s="822"/>
      <c r="AK33" s="825">
        <v>157</v>
      </c>
      <c r="AL33" s="826"/>
      <c r="AM33" s="826"/>
      <c r="AN33" s="826"/>
      <c r="AO33" s="826"/>
      <c r="AP33" s="826">
        <v>30723</v>
      </c>
      <c r="AQ33" s="826"/>
      <c r="AR33" s="826"/>
      <c r="AS33" s="826"/>
      <c r="AT33" s="826"/>
      <c r="AU33" s="826">
        <v>2414</v>
      </c>
      <c r="AV33" s="826"/>
      <c r="AW33" s="826"/>
      <c r="AX33" s="826"/>
      <c r="AY33" s="826"/>
      <c r="AZ33" s="827" t="s">
        <v>489</v>
      </c>
      <c r="BA33" s="827"/>
      <c r="BB33" s="827"/>
      <c r="BC33" s="827"/>
      <c r="BD33" s="827"/>
      <c r="BE33" s="823" t="s">
        <v>388</v>
      </c>
      <c r="BF33" s="823"/>
      <c r="BG33" s="823"/>
      <c r="BH33" s="823"/>
      <c r="BI33" s="824"/>
      <c r="BJ33" s="241"/>
      <c r="BK33" s="241"/>
      <c r="BL33" s="241"/>
      <c r="BM33" s="241"/>
      <c r="BN33" s="241"/>
      <c r="BO33" s="254"/>
      <c r="BP33" s="254"/>
      <c r="BQ33" s="251">
        <v>27</v>
      </c>
      <c r="BR33" s="252"/>
      <c r="BS33" s="755" t="s">
        <v>584</v>
      </c>
      <c r="BT33" s="756"/>
      <c r="BU33" s="756"/>
      <c r="BV33" s="756"/>
      <c r="BW33" s="756"/>
      <c r="BX33" s="756"/>
      <c r="BY33" s="756"/>
      <c r="BZ33" s="756"/>
      <c r="CA33" s="756"/>
      <c r="CB33" s="756"/>
      <c r="CC33" s="756"/>
      <c r="CD33" s="756"/>
      <c r="CE33" s="756"/>
      <c r="CF33" s="756"/>
      <c r="CG33" s="757"/>
      <c r="CH33" s="768">
        <v>2</v>
      </c>
      <c r="CI33" s="769"/>
      <c r="CJ33" s="769"/>
      <c r="CK33" s="769"/>
      <c r="CL33" s="770"/>
      <c r="CM33" s="768">
        <v>1560</v>
      </c>
      <c r="CN33" s="769"/>
      <c r="CO33" s="769"/>
      <c r="CP33" s="769"/>
      <c r="CQ33" s="770"/>
      <c r="CR33" s="768">
        <v>650</v>
      </c>
      <c r="CS33" s="769"/>
      <c r="CT33" s="769"/>
      <c r="CU33" s="769"/>
      <c r="CV33" s="770"/>
      <c r="CW33" s="768" t="s">
        <v>489</v>
      </c>
      <c r="CX33" s="769"/>
      <c r="CY33" s="769"/>
      <c r="CZ33" s="769"/>
      <c r="DA33" s="770"/>
      <c r="DB33" s="768" t="s">
        <v>489</v>
      </c>
      <c r="DC33" s="769"/>
      <c r="DD33" s="769"/>
      <c r="DE33" s="769"/>
      <c r="DF33" s="770"/>
      <c r="DG33" s="768" t="s">
        <v>489</v>
      </c>
      <c r="DH33" s="769"/>
      <c r="DI33" s="769"/>
      <c r="DJ33" s="769"/>
      <c r="DK33" s="770"/>
      <c r="DL33" s="768" t="s">
        <v>489</v>
      </c>
      <c r="DM33" s="769"/>
      <c r="DN33" s="769"/>
      <c r="DO33" s="769"/>
      <c r="DP33" s="770"/>
      <c r="DQ33" s="768" t="s">
        <v>489</v>
      </c>
      <c r="DR33" s="769"/>
      <c r="DS33" s="769"/>
      <c r="DT33" s="769"/>
      <c r="DU33" s="770"/>
      <c r="DV33" s="771"/>
      <c r="DW33" s="772"/>
      <c r="DX33" s="772"/>
      <c r="DY33" s="772"/>
      <c r="DZ33" s="773"/>
      <c r="EA33" s="235"/>
    </row>
    <row r="34" spans="1:131" s="236" customFormat="1" ht="26.25" customHeight="1" x14ac:dyDescent="0.2">
      <c r="A34" s="255">
        <v>7</v>
      </c>
      <c r="B34" s="742" t="s">
        <v>390</v>
      </c>
      <c r="C34" s="743"/>
      <c r="D34" s="743"/>
      <c r="E34" s="743"/>
      <c r="F34" s="743"/>
      <c r="G34" s="743"/>
      <c r="H34" s="743"/>
      <c r="I34" s="743"/>
      <c r="J34" s="743"/>
      <c r="K34" s="743"/>
      <c r="L34" s="743"/>
      <c r="M34" s="743"/>
      <c r="N34" s="743"/>
      <c r="O34" s="743"/>
      <c r="P34" s="744"/>
      <c r="Q34" s="745">
        <v>3687</v>
      </c>
      <c r="R34" s="746"/>
      <c r="S34" s="746"/>
      <c r="T34" s="746"/>
      <c r="U34" s="746"/>
      <c r="V34" s="746">
        <v>1034</v>
      </c>
      <c r="W34" s="746"/>
      <c r="X34" s="746"/>
      <c r="Y34" s="746"/>
      <c r="Z34" s="746"/>
      <c r="AA34" s="746">
        <v>2653</v>
      </c>
      <c r="AB34" s="746"/>
      <c r="AC34" s="746"/>
      <c r="AD34" s="746"/>
      <c r="AE34" s="747"/>
      <c r="AF34" s="821" t="s">
        <v>119</v>
      </c>
      <c r="AG34" s="746"/>
      <c r="AH34" s="746"/>
      <c r="AI34" s="746"/>
      <c r="AJ34" s="822"/>
      <c r="AK34" s="825" t="s">
        <v>489</v>
      </c>
      <c r="AL34" s="826"/>
      <c r="AM34" s="826"/>
      <c r="AN34" s="826"/>
      <c r="AO34" s="826"/>
      <c r="AP34" s="826">
        <v>6411</v>
      </c>
      <c r="AQ34" s="826"/>
      <c r="AR34" s="826"/>
      <c r="AS34" s="826"/>
      <c r="AT34" s="826"/>
      <c r="AU34" s="826">
        <v>2941</v>
      </c>
      <c r="AV34" s="826"/>
      <c r="AW34" s="826"/>
      <c r="AX34" s="826"/>
      <c r="AY34" s="826"/>
      <c r="AZ34" s="827" t="s">
        <v>489</v>
      </c>
      <c r="BA34" s="827"/>
      <c r="BB34" s="827"/>
      <c r="BC34" s="827"/>
      <c r="BD34" s="827"/>
      <c r="BE34" s="823" t="s">
        <v>388</v>
      </c>
      <c r="BF34" s="823"/>
      <c r="BG34" s="823"/>
      <c r="BH34" s="823"/>
      <c r="BI34" s="824"/>
      <c r="BJ34" s="241"/>
      <c r="BK34" s="241"/>
      <c r="BL34" s="241"/>
      <c r="BM34" s="241"/>
      <c r="BN34" s="241"/>
      <c r="BO34" s="254"/>
      <c r="BP34" s="254"/>
      <c r="BQ34" s="251">
        <v>28</v>
      </c>
      <c r="BR34" s="252"/>
      <c r="BS34" s="755" t="s">
        <v>585</v>
      </c>
      <c r="BT34" s="756"/>
      <c r="BU34" s="756"/>
      <c r="BV34" s="756"/>
      <c r="BW34" s="756"/>
      <c r="BX34" s="756"/>
      <c r="BY34" s="756"/>
      <c r="BZ34" s="756"/>
      <c r="CA34" s="756"/>
      <c r="CB34" s="756"/>
      <c r="CC34" s="756"/>
      <c r="CD34" s="756"/>
      <c r="CE34" s="756"/>
      <c r="CF34" s="756"/>
      <c r="CG34" s="757"/>
      <c r="CH34" s="768" t="s">
        <v>489</v>
      </c>
      <c r="CI34" s="769"/>
      <c r="CJ34" s="769"/>
      <c r="CK34" s="769"/>
      <c r="CL34" s="770"/>
      <c r="CM34" s="768">
        <v>390</v>
      </c>
      <c r="CN34" s="769"/>
      <c r="CO34" s="769"/>
      <c r="CP34" s="769"/>
      <c r="CQ34" s="770"/>
      <c r="CR34" s="768">
        <v>15</v>
      </c>
      <c r="CS34" s="769"/>
      <c r="CT34" s="769"/>
      <c r="CU34" s="769"/>
      <c r="CV34" s="770"/>
      <c r="CW34" s="768" t="s">
        <v>489</v>
      </c>
      <c r="CX34" s="769"/>
      <c r="CY34" s="769"/>
      <c r="CZ34" s="769"/>
      <c r="DA34" s="770"/>
      <c r="DB34" s="768" t="s">
        <v>489</v>
      </c>
      <c r="DC34" s="769"/>
      <c r="DD34" s="769"/>
      <c r="DE34" s="769"/>
      <c r="DF34" s="770"/>
      <c r="DG34" s="768" t="s">
        <v>489</v>
      </c>
      <c r="DH34" s="769"/>
      <c r="DI34" s="769"/>
      <c r="DJ34" s="769"/>
      <c r="DK34" s="770"/>
      <c r="DL34" s="768" t="s">
        <v>489</v>
      </c>
      <c r="DM34" s="769"/>
      <c r="DN34" s="769"/>
      <c r="DO34" s="769"/>
      <c r="DP34" s="770"/>
      <c r="DQ34" s="768" t="s">
        <v>489</v>
      </c>
      <c r="DR34" s="769"/>
      <c r="DS34" s="769"/>
      <c r="DT34" s="769"/>
      <c r="DU34" s="770"/>
      <c r="DV34" s="771"/>
      <c r="DW34" s="772"/>
      <c r="DX34" s="772"/>
      <c r="DY34" s="772"/>
      <c r="DZ34" s="773"/>
      <c r="EA34" s="235"/>
    </row>
    <row r="35" spans="1:131" s="236" customFormat="1" ht="26.25" customHeight="1" x14ac:dyDescent="0.2">
      <c r="A35" s="255">
        <v>8</v>
      </c>
      <c r="B35" s="742"/>
      <c r="C35" s="743"/>
      <c r="D35" s="743"/>
      <c r="E35" s="743"/>
      <c r="F35" s="743"/>
      <c r="G35" s="743"/>
      <c r="H35" s="743"/>
      <c r="I35" s="743"/>
      <c r="J35" s="743"/>
      <c r="K35" s="743"/>
      <c r="L35" s="743"/>
      <c r="M35" s="743"/>
      <c r="N35" s="743"/>
      <c r="O35" s="743"/>
      <c r="P35" s="744"/>
      <c r="Q35" s="745"/>
      <c r="R35" s="746"/>
      <c r="S35" s="746"/>
      <c r="T35" s="746"/>
      <c r="U35" s="746"/>
      <c r="V35" s="746"/>
      <c r="W35" s="746"/>
      <c r="X35" s="746"/>
      <c r="Y35" s="746"/>
      <c r="Z35" s="746"/>
      <c r="AA35" s="746"/>
      <c r="AB35" s="746"/>
      <c r="AC35" s="746"/>
      <c r="AD35" s="746"/>
      <c r="AE35" s="747"/>
      <c r="AF35" s="821"/>
      <c r="AG35" s="746"/>
      <c r="AH35" s="746"/>
      <c r="AI35" s="746"/>
      <c r="AJ35" s="822"/>
      <c r="AK35" s="825"/>
      <c r="AL35" s="826"/>
      <c r="AM35" s="826"/>
      <c r="AN35" s="826"/>
      <c r="AO35" s="826"/>
      <c r="AP35" s="826"/>
      <c r="AQ35" s="826"/>
      <c r="AR35" s="826"/>
      <c r="AS35" s="826"/>
      <c r="AT35" s="826"/>
      <c r="AU35" s="826"/>
      <c r="AV35" s="826"/>
      <c r="AW35" s="826"/>
      <c r="AX35" s="826"/>
      <c r="AY35" s="826"/>
      <c r="AZ35" s="827"/>
      <c r="BA35" s="827"/>
      <c r="BB35" s="827"/>
      <c r="BC35" s="827"/>
      <c r="BD35" s="827"/>
      <c r="BE35" s="823"/>
      <c r="BF35" s="823"/>
      <c r="BG35" s="823"/>
      <c r="BH35" s="823"/>
      <c r="BI35" s="824"/>
      <c r="BJ35" s="241"/>
      <c r="BK35" s="241"/>
      <c r="BL35" s="241"/>
      <c r="BM35" s="241"/>
      <c r="BN35" s="241"/>
      <c r="BO35" s="254"/>
      <c r="BP35" s="254"/>
      <c r="BQ35" s="251">
        <v>29</v>
      </c>
      <c r="BR35" s="252"/>
      <c r="BS35" s="755" t="s">
        <v>586</v>
      </c>
      <c r="BT35" s="756"/>
      <c r="BU35" s="756"/>
      <c r="BV35" s="756"/>
      <c r="BW35" s="756"/>
      <c r="BX35" s="756"/>
      <c r="BY35" s="756"/>
      <c r="BZ35" s="756"/>
      <c r="CA35" s="756"/>
      <c r="CB35" s="756"/>
      <c r="CC35" s="756"/>
      <c r="CD35" s="756"/>
      <c r="CE35" s="756"/>
      <c r="CF35" s="756"/>
      <c r="CG35" s="757"/>
      <c r="CH35" s="768">
        <v>-40</v>
      </c>
      <c r="CI35" s="769"/>
      <c r="CJ35" s="769"/>
      <c r="CK35" s="769"/>
      <c r="CL35" s="770"/>
      <c r="CM35" s="768">
        <v>1784</v>
      </c>
      <c r="CN35" s="769"/>
      <c r="CO35" s="769"/>
      <c r="CP35" s="769"/>
      <c r="CQ35" s="770"/>
      <c r="CR35" s="768">
        <v>1226</v>
      </c>
      <c r="CS35" s="769"/>
      <c r="CT35" s="769"/>
      <c r="CU35" s="769"/>
      <c r="CV35" s="770"/>
      <c r="CW35" s="768" t="s">
        <v>489</v>
      </c>
      <c r="CX35" s="769"/>
      <c r="CY35" s="769"/>
      <c r="CZ35" s="769"/>
      <c r="DA35" s="770"/>
      <c r="DB35" s="768" t="s">
        <v>489</v>
      </c>
      <c r="DC35" s="769"/>
      <c r="DD35" s="769"/>
      <c r="DE35" s="769"/>
      <c r="DF35" s="770"/>
      <c r="DG35" s="768" t="s">
        <v>489</v>
      </c>
      <c r="DH35" s="769"/>
      <c r="DI35" s="769"/>
      <c r="DJ35" s="769"/>
      <c r="DK35" s="770"/>
      <c r="DL35" s="768" t="s">
        <v>489</v>
      </c>
      <c r="DM35" s="769"/>
      <c r="DN35" s="769"/>
      <c r="DO35" s="769"/>
      <c r="DP35" s="770"/>
      <c r="DQ35" s="768" t="s">
        <v>489</v>
      </c>
      <c r="DR35" s="769"/>
      <c r="DS35" s="769"/>
      <c r="DT35" s="769"/>
      <c r="DU35" s="770"/>
      <c r="DV35" s="771"/>
      <c r="DW35" s="772"/>
      <c r="DX35" s="772"/>
      <c r="DY35" s="772"/>
      <c r="DZ35" s="773"/>
      <c r="EA35" s="235"/>
    </row>
    <row r="36" spans="1:131" s="236" customFormat="1" ht="26.25" customHeight="1" x14ac:dyDescent="0.2">
      <c r="A36" s="255">
        <v>9</v>
      </c>
      <c r="B36" s="742"/>
      <c r="C36" s="743"/>
      <c r="D36" s="743"/>
      <c r="E36" s="743"/>
      <c r="F36" s="743"/>
      <c r="G36" s="743"/>
      <c r="H36" s="743"/>
      <c r="I36" s="743"/>
      <c r="J36" s="743"/>
      <c r="K36" s="743"/>
      <c r="L36" s="743"/>
      <c r="M36" s="743"/>
      <c r="N36" s="743"/>
      <c r="O36" s="743"/>
      <c r="P36" s="744"/>
      <c r="Q36" s="745"/>
      <c r="R36" s="746"/>
      <c r="S36" s="746"/>
      <c r="T36" s="746"/>
      <c r="U36" s="746"/>
      <c r="V36" s="746"/>
      <c r="W36" s="746"/>
      <c r="X36" s="746"/>
      <c r="Y36" s="746"/>
      <c r="Z36" s="746"/>
      <c r="AA36" s="746"/>
      <c r="AB36" s="746"/>
      <c r="AC36" s="746"/>
      <c r="AD36" s="746"/>
      <c r="AE36" s="747"/>
      <c r="AF36" s="821"/>
      <c r="AG36" s="746"/>
      <c r="AH36" s="746"/>
      <c r="AI36" s="746"/>
      <c r="AJ36" s="822"/>
      <c r="AK36" s="825"/>
      <c r="AL36" s="826"/>
      <c r="AM36" s="826"/>
      <c r="AN36" s="826"/>
      <c r="AO36" s="826"/>
      <c r="AP36" s="826"/>
      <c r="AQ36" s="826"/>
      <c r="AR36" s="826"/>
      <c r="AS36" s="826"/>
      <c r="AT36" s="826"/>
      <c r="AU36" s="826"/>
      <c r="AV36" s="826"/>
      <c r="AW36" s="826"/>
      <c r="AX36" s="826"/>
      <c r="AY36" s="826"/>
      <c r="AZ36" s="827"/>
      <c r="BA36" s="827"/>
      <c r="BB36" s="827"/>
      <c r="BC36" s="827"/>
      <c r="BD36" s="827"/>
      <c r="BE36" s="823"/>
      <c r="BF36" s="823"/>
      <c r="BG36" s="823"/>
      <c r="BH36" s="823"/>
      <c r="BI36" s="824"/>
      <c r="BJ36" s="241"/>
      <c r="BK36" s="241"/>
      <c r="BL36" s="241"/>
      <c r="BM36" s="241"/>
      <c r="BN36" s="241"/>
      <c r="BO36" s="254"/>
      <c r="BP36" s="254"/>
      <c r="BQ36" s="251">
        <v>30</v>
      </c>
      <c r="BR36" s="252"/>
      <c r="BS36" s="755"/>
      <c r="BT36" s="756"/>
      <c r="BU36" s="756"/>
      <c r="BV36" s="756"/>
      <c r="BW36" s="756"/>
      <c r="BX36" s="756"/>
      <c r="BY36" s="756"/>
      <c r="BZ36" s="756"/>
      <c r="CA36" s="756"/>
      <c r="CB36" s="756"/>
      <c r="CC36" s="756"/>
      <c r="CD36" s="756"/>
      <c r="CE36" s="756"/>
      <c r="CF36" s="756"/>
      <c r="CG36" s="757"/>
      <c r="CH36" s="768"/>
      <c r="CI36" s="769"/>
      <c r="CJ36" s="769"/>
      <c r="CK36" s="769"/>
      <c r="CL36" s="770"/>
      <c r="CM36" s="768"/>
      <c r="CN36" s="769"/>
      <c r="CO36" s="769"/>
      <c r="CP36" s="769"/>
      <c r="CQ36" s="770"/>
      <c r="CR36" s="768"/>
      <c r="CS36" s="769"/>
      <c r="CT36" s="769"/>
      <c r="CU36" s="769"/>
      <c r="CV36" s="770"/>
      <c r="CW36" s="768"/>
      <c r="CX36" s="769"/>
      <c r="CY36" s="769"/>
      <c r="CZ36" s="769"/>
      <c r="DA36" s="770"/>
      <c r="DB36" s="768"/>
      <c r="DC36" s="769"/>
      <c r="DD36" s="769"/>
      <c r="DE36" s="769"/>
      <c r="DF36" s="770"/>
      <c r="DG36" s="768"/>
      <c r="DH36" s="769"/>
      <c r="DI36" s="769"/>
      <c r="DJ36" s="769"/>
      <c r="DK36" s="770"/>
      <c r="DL36" s="768"/>
      <c r="DM36" s="769"/>
      <c r="DN36" s="769"/>
      <c r="DO36" s="769"/>
      <c r="DP36" s="770"/>
      <c r="DQ36" s="768"/>
      <c r="DR36" s="769"/>
      <c r="DS36" s="769"/>
      <c r="DT36" s="769"/>
      <c r="DU36" s="770"/>
      <c r="DV36" s="771"/>
      <c r="DW36" s="772"/>
      <c r="DX36" s="772"/>
      <c r="DY36" s="772"/>
      <c r="DZ36" s="773"/>
      <c r="EA36" s="235"/>
    </row>
    <row r="37" spans="1:131" s="236" customFormat="1" ht="26.25" customHeight="1" x14ac:dyDescent="0.2">
      <c r="A37" s="255">
        <v>10</v>
      </c>
      <c r="B37" s="742"/>
      <c r="C37" s="743"/>
      <c r="D37" s="743"/>
      <c r="E37" s="743"/>
      <c r="F37" s="743"/>
      <c r="G37" s="743"/>
      <c r="H37" s="743"/>
      <c r="I37" s="743"/>
      <c r="J37" s="743"/>
      <c r="K37" s="743"/>
      <c r="L37" s="743"/>
      <c r="M37" s="743"/>
      <c r="N37" s="743"/>
      <c r="O37" s="743"/>
      <c r="P37" s="744"/>
      <c r="Q37" s="745"/>
      <c r="R37" s="746"/>
      <c r="S37" s="746"/>
      <c r="T37" s="746"/>
      <c r="U37" s="746"/>
      <c r="V37" s="746"/>
      <c r="W37" s="746"/>
      <c r="X37" s="746"/>
      <c r="Y37" s="746"/>
      <c r="Z37" s="746"/>
      <c r="AA37" s="746"/>
      <c r="AB37" s="746"/>
      <c r="AC37" s="746"/>
      <c r="AD37" s="746"/>
      <c r="AE37" s="747"/>
      <c r="AF37" s="821"/>
      <c r="AG37" s="746"/>
      <c r="AH37" s="746"/>
      <c r="AI37" s="746"/>
      <c r="AJ37" s="822"/>
      <c r="AK37" s="825"/>
      <c r="AL37" s="826"/>
      <c r="AM37" s="826"/>
      <c r="AN37" s="826"/>
      <c r="AO37" s="826"/>
      <c r="AP37" s="826"/>
      <c r="AQ37" s="826"/>
      <c r="AR37" s="826"/>
      <c r="AS37" s="826"/>
      <c r="AT37" s="826"/>
      <c r="AU37" s="826"/>
      <c r="AV37" s="826"/>
      <c r="AW37" s="826"/>
      <c r="AX37" s="826"/>
      <c r="AY37" s="826"/>
      <c r="AZ37" s="827"/>
      <c r="BA37" s="827"/>
      <c r="BB37" s="827"/>
      <c r="BC37" s="827"/>
      <c r="BD37" s="827"/>
      <c r="BE37" s="823"/>
      <c r="BF37" s="823"/>
      <c r="BG37" s="823"/>
      <c r="BH37" s="823"/>
      <c r="BI37" s="824"/>
      <c r="BJ37" s="241"/>
      <c r="BK37" s="241"/>
      <c r="BL37" s="241"/>
      <c r="BM37" s="241"/>
      <c r="BN37" s="241"/>
      <c r="BO37" s="254"/>
      <c r="BP37" s="254"/>
      <c r="BQ37" s="251">
        <v>31</v>
      </c>
      <c r="BR37" s="252"/>
      <c r="BS37" s="755"/>
      <c r="BT37" s="756"/>
      <c r="BU37" s="756"/>
      <c r="BV37" s="756"/>
      <c r="BW37" s="756"/>
      <c r="BX37" s="756"/>
      <c r="BY37" s="756"/>
      <c r="BZ37" s="756"/>
      <c r="CA37" s="756"/>
      <c r="CB37" s="756"/>
      <c r="CC37" s="756"/>
      <c r="CD37" s="756"/>
      <c r="CE37" s="756"/>
      <c r="CF37" s="756"/>
      <c r="CG37" s="757"/>
      <c r="CH37" s="768"/>
      <c r="CI37" s="769"/>
      <c r="CJ37" s="769"/>
      <c r="CK37" s="769"/>
      <c r="CL37" s="770"/>
      <c r="CM37" s="768"/>
      <c r="CN37" s="769"/>
      <c r="CO37" s="769"/>
      <c r="CP37" s="769"/>
      <c r="CQ37" s="770"/>
      <c r="CR37" s="768"/>
      <c r="CS37" s="769"/>
      <c r="CT37" s="769"/>
      <c r="CU37" s="769"/>
      <c r="CV37" s="770"/>
      <c r="CW37" s="768"/>
      <c r="CX37" s="769"/>
      <c r="CY37" s="769"/>
      <c r="CZ37" s="769"/>
      <c r="DA37" s="770"/>
      <c r="DB37" s="768"/>
      <c r="DC37" s="769"/>
      <c r="DD37" s="769"/>
      <c r="DE37" s="769"/>
      <c r="DF37" s="770"/>
      <c r="DG37" s="768"/>
      <c r="DH37" s="769"/>
      <c r="DI37" s="769"/>
      <c r="DJ37" s="769"/>
      <c r="DK37" s="770"/>
      <c r="DL37" s="768"/>
      <c r="DM37" s="769"/>
      <c r="DN37" s="769"/>
      <c r="DO37" s="769"/>
      <c r="DP37" s="770"/>
      <c r="DQ37" s="768"/>
      <c r="DR37" s="769"/>
      <c r="DS37" s="769"/>
      <c r="DT37" s="769"/>
      <c r="DU37" s="770"/>
      <c r="DV37" s="771"/>
      <c r="DW37" s="772"/>
      <c r="DX37" s="772"/>
      <c r="DY37" s="772"/>
      <c r="DZ37" s="773"/>
      <c r="EA37" s="235"/>
    </row>
    <row r="38" spans="1:131" s="236" customFormat="1" ht="26.25" customHeight="1" x14ac:dyDescent="0.2">
      <c r="A38" s="255">
        <v>11</v>
      </c>
      <c r="B38" s="742"/>
      <c r="C38" s="743"/>
      <c r="D38" s="743"/>
      <c r="E38" s="743"/>
      <c r="F38" s="743"/>
      <c r="G38" s="743"/>
      <c r="H38" s="743"/>
      <c r="I38" s="743"/>
      <c r="J38" s="743"/>
      <c r="K38" s="743"/>
      <c r="L38" s="743"/>
      <c r="M38" s="743"/>
      <c r="N38" s="743"/>
      <c r="O38" s="743"/>
      <c r="P38" s="744"/>
      <c r="Q38" s="745"/>
      <c r="R38" s="746"/>
      <c r="S38" s="746"/>
      <c r="T38" s="746"/>
      <c r="U38" s="746"/>
      <c r="V38" s="746"/>
      <c r="W38" s="746"/>
      <c r="X38" s="746"/>
      <c r="Y38" s="746"/>
      <c r="Z38" s="746"/>
      <c r="AA38" s="746"/>
      <c r="AB38" s="746"/>
      <c r="AC38" s="746"/>
      <c r="AD38" s="746"/>
      <c r="AE38" s="747"/>
      <c r="AF38" s="821"/>
      <c r="AG38" s="746"/>
      <c r="AH38" s="746"/>
      <c r="AI38" s="746"/>
      <c r="AJ38" s="822"/>
      <c r="AK38" s="825"/>
      <c r="AL38" s="826"/>
      <c r="AM38" s="826"/>
      <c r="AN38" s="826"/>
      <c r="AO38" s="826"/>
      <c r="AP38" s="826"/>
      <c r="AQ38" s="826"/>
      <c r="AR38" s="826"/>
      <c r="AS38" s="826"/>
      <c r="AT38" s="826"/>
      <c r="AU38" s="826"/>
      <c r="AV38" s="826"/>
      <c r="AW38" s="826"/>
      <c r="AX38" s="826"/>
      <c r="AY38" s="826"/>
      <c r="AZ38" s="827"/>
      <c r="BA38" s="827"/>
      <c r="BB38" s="827"/>
      <c r="BC38" s="827"/>
      <c r="BD38" s="827"/>
      <c r="BE38" s="823"/>
      <c r="BF38" s="823"/>
      <c r="BG38" s="823"/>
      <c r="BH38" s="823"/>
      <c r="BI38" s="824"/>
      <c r="BJ38" s="241"/>
      <c r="BK38" s="241"/>
      <c r="BL38" s="241"/>
      <c r="BM38" s="241"/>
      <c r="BN38" s="241"/>
      <c r="BO38" s="254"/>
      <c r="BP38" s="254"/>
      <c r="BQ38" s="251">
        <v>32</v>
      </c>
      <c r="BR38" s="252"/>
      <c r="BS38" s="755"/>
      <c r="BT38" s="756"/>
      <c r="BU38" s="756"/>
      <c r="BV38" s="756"/>
      <c r="BW38" s="756"/>
      <c r="BX38" s="756"/>
      <c r="BY38" s="756"/>
      <c r="BZ38" s="756"/>
      <c r="CA38" s="756"/>
      <c r="CB38" s="756"/>
      <c r="CC38" s="756"/>
      <c r="CD38" s="756"/>
      <c r="CE38" s="756"/>
      <c r="CF38" s="756"/>
      <c r="CG38" s="757"/>
      <c r="CH38" s="768"/>
      <c r="CI38" s="769"/>
      <c r="CJ38" s="769"/>
      <c r="CK38" s="769"/>
      <c r="CL38" s="770"/>
      <c r="CM38" s="768"/>
      <c r="CN38" s="769"/>
      <c r="CO38" s="769"/>
      <c r="CP38" s="769"/>
      <c r="CQ38" s="770"/>
      <c r="CR38" s="768"/>
      <c r="CS38" s="769"/>
      <c r="CT38" s="769"/>
      <c r="CU38" s="769"/>
      <c r="CV38" s="770"/>
      <c r="CW38" s="768"/>
      <c r="CX38" s="769"/>
      <c r="CY38" s="769"/>
      <c r="CZ38" s="769"/>
      <c r="DA38" s="770"/>
      <c r="DB38" s="768"/>
      <c r="DC38" s="769"/>
      <c r="DD38" s="769"/>
      <c r="DE38" s="769"/>
      <c r="DF38" s="770"/>
      <c r="DG38" s="768"/>
      <c r="DH38" s="769"/>
      <c r="DI38" s="769"/>
      <c r="DJ38" s="769"/>
      <c r="DK38" s="770"/>
      <c r="DL38" s="768"/>
      <c r="DM38" s="769"/>
      <c r="DN38" s="769"/>
      <c r="DO38" s="769"/>
      <c r="DP38" s="770"/>
      <c r="DQ38" s="768"/>
      <c r="DR38" s="769"/>
      <c r="DS38" s="769"/>
      <c r="DT38" s="769"/>
      <c r="DU38" s="770"/>
      <c r="DV38" s="771"/>
      <c r="DW38" s="772"/>
      <c r="DX38" s="772"/>
      <c r="DY38" s="772"/>
      <c r="DZ38" s="773"/>
      <c r="EA38" s="235"/>
    </row>
    <row r="39" spans="1:131" s="236" customFormat="1" ht="26.25" customHeight="1" x14ac:dyDescent="0.2">
      <c r="A39" s="255">
        <v>12</v>
      </c>
      <c r="B39" s="742"/>
      <c r="C39" s="743"/>
      <c r="D39" s="743"/>
      <c r="E39" s="743"/>
      <c r="F39" s="743"/>
      <c r="G39" s="743"/>
      <c r="H39" s="743"/>
      <c r="I39" s="743"/>
      <c r="J39" s="743"/>
      <c r="K39" s="743"/>
      <c r="L39" s="743"/>
      <c r="M39" s="743"/>
      <c r="N39" s="743"/>
      <c r="O39" s="743"/>
      <c r="P39" s="744"/>
      <c r="Q39" s="745"/>
      <c r="R39" s="746"/>
      <c r="S39" s="746"/>
      <c r="T39" s="746"/>
      <c r="U39" s="746"/>
      <c r="V39" s="746"/>
      <c r="W39" s="746"/>
      <c r="X39" s="746"/>
      <c r="Y39" s="746"/>
      <c r="Z39" s="746"/>
      <c r="AA39" s="746"/>
      <c r="AB39" s="746"/>
      <c r="AC39" s="746"/>
      <c r="AD39" s="746"/>
      <c r="AE39" s="747"/>
      <c r="AF39" s="821"/>
      <c r="AG39" s="746"/>
      <c r="AH39" s="746"/>
      <c r="AI39" s="746"/>
      <c r="AJ39" s="822"/>
      <c r="AK39" s="825"/>
      <c r="AL39" s="826"/>
      <c r="AM39" s="826"/>
      <c r="AN39" s="826"/>
      <c r="AO39" s="826"/>
      <c r="AP39" s="826"/>
      <c r="AQ39" s="826"/>
      <c r="AR39" s="826"/>
      <c r="AS39" s="826"/>
      <c r="AT39" s="826"/>
      <c r="AU39" s="826"/>
      <c r="AV39" s="826"/>
      <c r="AW39" s="826"/>
      <c r="AX39" s="826"/>
      <c r="AY39" s="826"/>
      <c r="AZ39" s="827"/>
      <c r="BA39" s="827"/>
      <c r="BB39" s="827"/>
      <c r="BC39" s="827"/>
      <c r="BD39" s="827"/>
      <c r="BE39" s="823"/>
      <c r="BF39" s="823"/>
      <c r="BG39" s="823"/>
      <c r="BH39" s="823"/>
      <c r="BI39" s="824"/>
      <c r="BJ39" s="241"/>
      <c r="BK39" s="241"/>
      <c r="BL39" s="241"/>
      <c r="BM39" s="241"/>
      <c r="BN39" s="241"/>
      <c r="BO39" s="254"/>
      <c r="BP39" s="254"/>
      <c r="BQ39" s="251">
        <v>33</v>
      </c>
      <c r="BR39" s="252"/>
      <c r="BS39" s="755"/>
      <c r="BT39" s="756"/>
      <c r="BU39" s="756"/>
      <c r="BV39" s="756"/>
      <c r="BW39" s="756"/>
      <c r="BX39" s="756"/>
      <c r="BY39" s="756"/>
      <c r="BZ39" s="756"/>
      <c r="CA39" s="756"/>
      <c r="CB39" s="756"/>
      <c r="CC39" s="756"/>
      <c r="CD39" s="756"/>
      <c r="CE39" s="756"/>
      <c r="CF39" s="756"/>
      <c r="CG39" s="757"/>
      <c r="CH39" s="768"/>
      <c r="CI39" s="769"/>
      <c r="CJ39" s="769"/>
      <c r="CK39" s="769"/>
      <c r="CL39" s="770"/>
      <c r="CM39" s="768"/>
      <c r="CN39" s="769"/>
      <c r="CO39" s="769"/>
      <c r="CP39" s="769"/>
      <c r="CQ39" s="770"/>
      <c r="CR39" s="768"/>
      <c r="CS39" s="769"/>
      <c r="CT39" s="769"/>
      <c r="CU39" s="769"/>
      <c r="CV39" s="770"/>
      <c r="CW39" s="768"/>
      <c r="CX39" s="769"/>
      <c r="CY39" s="769"/>
      <c r="CZ39" s="769"/>
      <c r="DA39" s="770"/>
      <c r="DB39" s="768"/>
      <c r="DC39" s="769"/>
      <c r="DD39" s="769"/>
      <c r="DE39" s="769"/>
      <c r="DF39" s="770"/>
      <c r="DG39" s="768"/>
      <c r="DH39" s="769"/>
      <c r="DI39" s="769"/>
      <c r="DJ39" s="769"/>
      <c r="DK39" s="770"/>
      <c r="DL39" s="768"/>
      <c r="DM39" s="769"/>
      <c r="DN39" s="769"/>
      <c r="DO39" s="769"/>
      <c r="DP39" s="770"/>
      <c r="DQ39" s="768"/>
      <c r="DR39" s="769"/>
      <c r="DS39" s="769"/>
      <c r="DT39" s="769"/>
      <c r="DU39" s="770"/>
      <c r="DV39" s="771"/>
      <c r="DW39" s="772"/>
      <c r="DX39" s="772"/>
      <c r="DY39" s="772"/>
      <c r="DZ39" s="773"/>
      <c r="EA39" s="235"/>
    </row>
    <row r="40" spans="1:131" s="236" customFormat="1" ht="26.25" customHeight="1" x14ac:dyDescent="0.2">
      <c r="A40" s="250">
        <v>13</v>
      </c>
      <c r="B40" s="742"/>
      <c r="C40" s="743"/>
      <c r="D40" s="743"/>
      <c r="E40" s="743"/>
      <c r="F40" s="743"/>
      <c r="G40" s="743"/>
      <c r="H40" s="743"/>
      <c r="I40" s="743"/>
      <c r="J40" s="743"/>
      <c r="K40" s="743"/>
      <c r="L40" s="743"/>
      <c r="M40" s="743"/>
      <c r="N40" s="743"/>
      <c r="O40" s="743"/>
      <c r="P40" s="744"/>
      <c r="Q40" s="745"/>
      <c r="R40" s="746"/>
      <c r="S40" s="746"/>
      <c r="T40" s="746"/>
      <c r="U40" s="746"/>
      <c r="V40" s="746"/>
      <c r="W40" s="746"/>
      <c r="X40" s="746"/>
      <c r="Y40" s="746"/>
      <c r="Z40" s="746"/>
      <c r="AA40" s="746"/>
      <c r="AB40" s="746"/>
      <c r="AC40" s="746"/>
      <c r="AD40" s="746"/>
      <c r="AE40" s="747"/>
      <c r="AF40" s="821"/>
      <c r="AG40" s="746"/>
      <c r="AH40" s="746"/>
      <c r="AI40" s="746"/>
      <c r="AJ40" s="822"/>
      <c r="AK40" s="825"/>
      <c r="AL40" s="826"/>
      <c r="AM40" s="826"/>
      <c r="AN40" s="826"/>
      <c r="AO40" s="826"/>
      <c r="AP40" s="826"/>
      <c r="AQ40" s="826"/>
      <c r="AR40" s="826"/>
      <c r="AS40" s="826"/>
      <c r="AT40" s="826"/>
      <c r="AU40" s="826"/>
      <c r="AV40" s="826"/>
      <c r="AW40" s="826"/>
      <c r="AX40" s="826"/>
      <c r="AY40" s="826"/>
      <c r="AZ40" s="827"/>
      <c r="BA40" s="827"/>
      <c r="BB40" s="827"/>
      <c r="BC40" s="827"/>
      <c r="BD40" s="827"/>
      <c r="BE40" s="823"/>
      <c r="BF40" s="823"/>
      <c r="BG40" s="823"/>
      <c r="BH40" s="823"/>
      <c r="BI40" s="824"/>
      <c r="BJ40" s="241"/>
      <c r="BK40" s="241"/>
      <c r="BL40" s="241"/>
      <c r="BM40" s="241"/>
      <c r="BN40" s="241"/>
      <c r="BO40" s="254"/>
      <c r="BP40" s="254"/>
      <c r="BQ40" s="251">
        <v>34</v>
      </c>
      <c r="BR40" s="252"/>
      <c r="BS40" s="755"/>
      <c r="BT40" s="756"/>
      <c r="BU40" s="756"/>
      <c r="BV40" s="756"/>
      <c r="BW40" s="756"/>
      <c r="BX40" s="756"/>
      <c r="BY40" s="756"/>
      <c r="BZ40" s="756"/>
      <c r="CA40" s="756"/>
      <c r="CB40" s="756"/>
      <c r="CC40" s="756"/>
      <c r="CD40" s="756"/>
      <c r="CE40" s="756"/>
      <c r="CF40" s="756"/>
      <c r="CG40" s="757"/>
      <c r="CH40" s="768"/>
      <c r="CI40" s="769"/>
      <c r="CJ40" s="769"/>
      <c r="CK40" s="769"/>
      <c r="CL40" s="770"/>
      <c r="CM40" s="768"/>
      <c r="CN40" s="769"/>
      <c r="CO40" s="769"/>
      <c r="CP40" s="769"/>
      <c r="CQ40" s="770"/>
      <c r="CR40" s="768"/>
      <c r="CS40" s="769"/>
      <c r="CT40" s="769"/>
      <c r="CU40" s="769"/>
      <c r="CV40" s="770"/>
      <c r="CW40" s="768"/>
      <c r="CX40" s="769"/>
      <c r="CY40" s="769"/>
      <c r="CZ40" s="769"/>
      <c r="DA40" s="770"/>
      <c r="DB40" s="768"/>
      <c r="DC40" s="769"/>
      <c r="DD40" s="769"/>
      <c r="DE40" s="769"/>
      <c r="DF40" s="770"/>
      <c r="DG40" s="768"/>
      <c r="DH40" s="769"/>
      <c r="DI40" s="769"/>
      <c r="DJ40" s="769"/>
      <c r="DK40" s="770"/>
      <c r="DL40" s="768"/>
      <c r="DM40" s="769"/>
      <c r="DN40" s="769"/>
      <c r="DO40" s="769"/>
      <c r="DP40" s="770"/>
      <c r="DQ40" s="768"/>
      <c r="DR40" s="769"/>
      <c r="DS40" s="769"/>
      <c r="DT40" s="769"/>
      <c r="DU40" s="770"/>
      <c r="DV40" s="771"/>
      <c r="DW40" s="772"/>
      <c r="DX40" s="772"/>
      <c r="DY40" s="772"/>
      <c r="DZ40" s="773"/>
      <c r="EA40" s="235"/>
    </row>
    <row r="41" spans="1:131" s="236" customFormat="1" ht="26.25" customHeight="1" x14ac:dyDescent="0.2">
      <c r="A41" s="250">
        <v>14</v>
      </c>
      <c r="B41" s="742"/>
      <c r="C41" s="743"/>
      <c r="D41" s="743"/>
      <c r="E41" s="743"/>
      <c r="F41" s="743"/>
      <c r="G41" s="743"/>
      <c r="H41" s="743"/>
      <c r="I41" s="743"/>
      <c r="J41" s="743"/>
      <c r="K41" s="743"/>
      <c r="L41" s="743"/>
      <c r="M41" s="743"/>
      <c r="N41" s="743"/>
      <c r="O41" s="743"/>
      <c r="P41" s="744"/>
      <c r="Q41" s="745"/>
      <c r="R41" s="746"/>
      <c r="S41" s="746"/>
      <c r="T41" s="746"/>
      <c r="U41" s="746"/>
      <c r="V41" s="746"/>
      <c r="W41" s="746"/>
      <c r="X41" s="746"/>
      <c r="Y41" s="746"/>
      <c r="Z41" s="746"/>
      <c r="AA41" s="746"/>
      <c r="AB41" s="746"/>
      <c r="AC41" s="746"/>
      <c r="AD41" s="746"/>
      <c r="AE41" s="747"/>
      <c r="AF41" s="821"/>
      <c r="AG41" s="746"/>
      <c r="AH41" s="746"/>
      <c r="AI41" s="746"/>
      <c r="AJ41" s="822"/>
      <c r="AK41" s="825"/>
      <c r="AL41" s="826"/>
      <c r="AM41" s="826"/>
      <c r="AN41" s="826"/>
      <c r="AO41" s="826"/>
      <c r="AP41" s="826"/>
      <c r="AQ41" s="826"/>
      <c r="AR41" s="826"/>
      <c r="AS41" s="826"/>
      <c r="AT41" s="826"/>
      <c r="AU41" s="826"/>
      <c r="AV41" s="826"/>
      <c r="AW41" s="826"/>
      <c r="AX41" s="826"/>
      <c r="AY41" s="826"/>
      <c r="AZ41" s="827"/>
      <c r="BA41" s="827"/>
      <c r="BB41" s="827"/>
      <c r="BC41" s="827"/>
      <c r="BD41" s="827"/>
      <c r="BE41" s="823"/>
      <c r="BF41" s="823"/>
      <c r="BG41" s="823"/>
      <c r="BH41" s="823"/>
      <c r="BI41" s="824"/>
      <c r="BJ41" s="241"/>
      <c r="BK41" s="241"/>
      <c r="BL41" s="241"/>
      <c r="BM41" s="241"/>
      <c r="BN41" s="241"/>
      <c r="BO41" s="254"/>
      <c r="BP41" s="254"/>
      <c r="BQ41" s="251">
        <v>35</v>
      </c>
      <c r="BR41" s="252"/>
      <c r="BS41" s="755"/>
      <c r="BT41" s="756"/>
      <c r="BU41" s="756"/>
      <c r="BV41" s="756"/>
      <c r="BW41" s="756"/>
      <c r="BX41" s="756"/>
      <c r="BY41" s="756"/>
      <c r="BZ41" s="756"/>
      <c r="CA41" s="756"/>
      <c r="CB41" s="756"/>
      <c r="CC41" s="756"/>
      <c r="CD41" s="756"/>
      <c r="CE41" s="756"/>
      <c r="CF41" s="756"/>
      <c r="CG41" s="757"/>
      <c r="CH41" s="768"/>
      <c r="CI41" s="769"/>
      <c r="CJ41" s="769"/>
      <c r="CK41" s="769"/>
      <c r="CL41" s="770"/>
      <c r="CM41" s="768"/>
      <c r="CN41" s="769"/>
      <c r="CO41" s="769"/>
      <c r="CP41" s="769"/>
      <c r="CQ41" s="770"/>
      <c r="CR41" s="768"/>
      <c r="CS41" s="769"/>
      <c r="CT41" s="769"/>
      <c r="CU41" s="769"/>
      <c r="CV41" s="770"/>
      <c r="CW41" s="768"/>
      <c r="CX41" s="769"/>
      <c r="CY41" s="769"/>
      <c r="CZ41" s="769"/>
      <c r="DA41" s="770"/>
      <c r="DB41" s="768"/>
      <c r="DC41" s="769"/>
      <c r="DD41" s="769"/>
      <c r="DE41" s="769"/>
      <c r="DF41" s="770"/>
      <c r="DG41" s="768"/>
      <c r="DH41" s="769"/>
      <c r="DI41" s="769"/>
      <c r="DJ41" s="769"/>
      <c r="DK41" s="770"/>
      <c r="DL41" s="768"/>
      <c r="DM41" s="769"/>
      <c r="DN41" s="769"/>
      <c r="DO41" s="769"/>
      <c r="DP41" s="770"/>
      <c r="DQ41" s="768"/>
      <c r="DR41" s="769"/>
      <c r="DS41" s="769"/>
      <c r="DT41" s="769"/>
      <c r="DU41" s="770"/>
      <c r="DV41" s="771"/>
      <c r="DW41" s="772"/>
      <c r="DX41" s="772"/>
      <c r="DY41" s="772"/>
      <c r="DZ41" s="773"/>
      <c r="EA41" s="235"/>
    </row>
    <row r="42" spans="1:131" s="236" customFormat="1" ht="26.25" customHeight="1" x14ac:dyDescent="0.2">
      <c r="A42" s="250">
        <v>15</v>
      </c>
      <c r="B42" s="742"/>
      <c r="C42" s="743"/>
      <c r="D42" s="743"/>
      <c r="E42" s="743"/>
      <c r="F42" s="743"/>
      <c r="G42" s="743"/>
      <c r="H42" s="743"/>
      <c r="I42" s="743"/>
      <c r="J42" s="743"/>
      <c r="K42" s="743"/>
      <c r="L42" s="743"/>
      <c r="M42" s="743"/>
      <c r="N42" s="743"/>
      <c r="O42" s="743"/>
      <c r="P42" s="744"/>
      <c r="Q42" s="745"/>
      <c r="R42" s="746"/>
      <c r="S42" s="746"/>
      <c r="T42" s="746"/>
      <c r="U42" s="746"/>
      <c r="V42" s="746"/>
      <c r="W42" s="746"/>
      <c r="X42" s="746"/>
      <c r="Y42" s="746"/>
      <c r="Z42" s="746"/>
      <c r="AA42" s="746"/>
      <c r="AB42" s="746"/>
      <c r="AC42" s="746"/>
      <c r="AD42" s="746"/>
      <c r="AE42" s="747"/>
      <c r="AF42" s="821"/>
      <c r="AG42" s="746"/>
      <c r="AH42" s="746"/>
      <c r="AI42" s="746"/>
      <c r="AJ42" s="822"/>
      <c r="AK42" s="825"/>
      <c r="AL42" s="826"/>
      <c r="AM42" s="826"/>
      <c r="AN42" s="826"/>
      <c r="AO42" s="826"/>
      <c r="AP42" s="826"/>
      <c r="AQ42" s="826"/>
      <c r="AR42" s="826"/>
      <c r="AS42" s="826"/>
      <c r="AT42" s="826"/>
      <c r="AU42" s="826"/>
      <c r="AV42" s="826"/>
      <c r="AW42" s="826"/>
      <c r="AX42" s="826"/>
      <c r="AY42" s="826"/>
      <c r="AZ42" s="827"/>
      <c r="BA42" s="827"/>
      <c r="BB42" s="827"/>
      <c r="BC42" s="827"/>
      <c r="BD42" s="827"/>
      <c r="BE42" s="823"/>
      <c r="BF42" s="823"/>
      <c r="BG42" s="823"/>
      <c r="BH42" s="823"/>
      <c r="BI42" s="824"/>
      <c r="BJ42" s="241"/>
      <c r="BK42" s="241"/>
      <c r="BL42" s="241"/>
      <c r="BM42" s="241"/>
      <c r="BN42" s="241"/>
      <c r="BO42" s="254"/>
      <c r="BP42" s="254"/>
      <c r="BQ42" s="251">
        <v>36</v>
      </c>
      <c r="BR42" s="252"/>
      <c r="BS42" s="755"/>
      <c r="BT42" s="756"/>
      <c r="BU42" s="756"/>
      <c r="BV42" s="756"/>
      <c r="BW42" s="756"/>
      <c r="BX42" s="756"/>
      <c r="BY42" s="756"/>
      <c r="BZ42" s="756"/>
      <c r="CA42" s="756"/>
      <c r="CB42" s="756"/>
      <c r="CC42" s="756"/>
      <c r="CD42" s="756"/>
      <c r="CE42" s="756"/>
      <c r="CF42" s="756"/>
      <c r="CG42" s="757"/>
      <c r="CH42" s="768"/>
      <c r="CI42" s="769"/>
      <c r="CJ42" s="769"/>
      <c r="CK42" s="769"/>
      <c r="CL42" s="770"/>
      <c r="CM42" s="768"/>
      <c r="CN42" s="769"/>
      <c r="CO42" s="769"/>
      <c r="CP42" s="769"/>
      <c r="CQ42" s="770"/>
      <c r="CR42" s="768"/>
      <c r="CS42" s="769"/>
      <c r="CT42" s="769"/>
      <c r="CU42" s="769"/>
      <c r="CV42" s="770"/>
      <c r="CW42" s="768"/>
      <c r="CX42" s="769"/>
      <c r="CY42" s="769"/>
      <c r="CZ42" s="769"/>
      <c r="DA42" s="770"/>
      <c r="DB42" s="768"/>
      <c r="DC42" s="769"/>
      <c r="DD42" s="769"/>
      <c r="DE42" s="769"/>
      <c r="DF42" s="770"/>
      <c r="DG42" s="768"/>
      <c r="DH42" s="769"/>
      <c r="DI42" s="769"/>
      <c r="DJ42" s="769"/>
      <c r="DK42" s="770"/>
      <c r="DL42" s="768"/>
      <c r="DM42" s="769"/>
      <c r="DN42" s="769"/>
      <c r="DO42" s="769"/>
      <c r="DP42" s="770"/>
      <c r="DQ42" s="768"/>
      <c r="DR42" s="769"/>
      <c r="DS42" s="769"/>
      <c r="DT42" s="769"/>
      <c r="DU42" s="770"/>
      <c r="DV42" s="771"/>
      <c r="DW42" s="772"/>
      <c r="DX42" s="772"/>
      <c r="DY42" s="772"/>
      <c r="DZ42" s="773"/>
      <c r="EA42" s="235"/>
    </row>
    <row r="43" spans="1:131" s="236" customFormat="1" ht="26.25" customHeight="1" x14ac:dyDescent="0.2">
      <c r="A43" s="250">
        <v>16</v>
      </c>
      <c r="B43" s="742"/>
      <c r="C43" s="743"/>
      <c r="D43" s="743"/>
      <c r="E43" s="743"/>
      <c r="F43" s="743"/>
      <c r="G43" s="743"/>
      <c r="H43" s="743"/>
      <c r="I43" s="743"/>
      <c r="J43" s="743"/>
      <c r="K43" s="743"/>
      <c r="L43" s="743"/>
      <c r="M43" s="743"/>
      <c r="N43" s="743"/>
      <c r="O43" s="743"/>
      <c r="P43" s="744"/>
      <c r="Q43" s="745"/>
      <c r="R43" s="746"/>
      <c r="S43" s="746"/>
      <c r="T43" s="746"/>
      <c r="U43" s="746"/>
      <c r="V43" s="746"/>
      <c r="W43" s="746"/>
      <c r="X43" s="746"/>
      <c r="Y43" s="746"/>
      <c r="Z43" s="746"/>
      <c r="AA43" s="746"/>
      <c r="AB43" s="746"/>
      <c r="AC43" s="746"/>
      <c r="AD43" s="746"/>
      <c r="AE43" s="747"/>
      <c r="AF43" s="821"/>
      <c r="AG43" s="746"/>
      <c r="AH43" s="746"/>
      <c r="AI43" s="746"/>
      <c r="AJ43" s="822"/>
      <c r="AK43" s="825"/>
      <c r="AL43" s="826"/>
      <c r="AM43" s="826"/>
      <c r="AN43" s="826"/>
      <c r="AO43" s="826"/>
      <c r="AP43" s="826"/>
      <c r="AQ43" s="826"/>
      <c r="AR43" s="826"/>
      <c r="AS43" s="826"/>
      <c r="AT43" s="826"/>
      <c r="AU43" s="826"/>
      <c r="AV43" s="826"/>
      <c r="AW43" s="826"/>
      <c r="AX43" s="826"/>
      <c r="AY43" s="826"/>
      <c r="AZ43" s="827"/>
      <c r="BA43" s="827"/>
      <c r="BB43" s="827"/>
      <c r="BC43" s="827"/>
      <c r="BD43" s="827"/>
      <c r="BE43" s="823"/>
      <c r="BF43" s="823"/>
      <c r="BG43" s="823"/>
      <c r="BH43" s="823"/>
      <c r="BI43" s="824"/>
      <c r="BJ43" s="241"/>
      <c r="BK43" s="241"/>
      <c r="BL43" s="241"/>
      <c r="BM43" s="241"/>
      <c r="BN43" s="241"/>
      <c r="BO43" s="254"/>
      <c r="BP43" s="254"/>
      <c r="BQ43" s="251">
        <v>37</v>
      </c>
      <c r="BR43" s="252"/>
      <c r="BS43" s="755"/>
      <c r="BT43" s="756"/>
      <c r="BU43" s="756"/>
      <c r="BV43" s="756"/>
      <c r="BW43" s="756"/>
      <c r="BX43" s="756"/>
      <c r="BY43" s="756"/>
      <c r="BZ43" s="756"/>
      <c r="CA43" s="756"/>
      <c r="CB43" s="756"/>
      <c r="CC43" s="756"/>
      <c r="CD43" s="756"/>
      <c r="CE43" s="756"/>
      <c r="CF43" s="756"/>
      <c r="CG43" s="757"/>
      <c r="CH43" s="768"/>
      <c r="CI43" s="769"/>
      <c r="CJ43" s="769"/>
      <c r="CK43" s="769"/>
      <c r="CL43" s="770"/>
      <c r="CM43" s="768"/>
      <c r="CN43" s="769"/>
      <c r="CO43" s="769"/>
      <c r="CP43" s="769"/>
      <c r="CQ43" s="770"/>
      <c r="CR43" s="768"/>
      <c r="CS43" s="769"/>
      <c r="CT43" s="769"/>
      <c r="CU43" s="769"/>
      <c r="CV43" s="770"/>
      <c r="CW43" s="768"/>
      <c r="CX43" s="769"/>
      <c r="CY43" s="769"/>
      <c r="CZ43" s="769"/>
      <c r="DA43" s="770"/>
      <c r="DB43" s="768"/>
      <c r="DC43" s="769"/>
      <c r="DD43" s="769"/>
      <c r="DE43" s="769"/>
      <c r="DF43" s="770"/>
      <c r="DG43" s="768"/>
      <c r="DH43" s="769"/>
      <c r="DI43" s="769"/>
      <c r="DJ43" s="769"/>
      <c r="DK43" s="770"/>
      <c r="DL43" s="768"/>
      <c r="DM43" s="769"/>
      <c r="DN43" s="769"/>
      <c r="DO43" s="769"/>
      <c r="DP43" s="770"/>
      <c r="DQ43" s="768"/>
      <c r="DR43" s="769"/>
      <c r="DS43" s="769"/>
      <c r="DT43" s="769"/>
      <c r="DU43" s="770"/>
      <c r="DV43" s="771"/>
      <c r="DW43" s="772"/>
      <c r="DX43" s="772"/>
      <c r="DY43" s="772"/>
      <c r="DZ43" s="773"/>
      <c r="EA43" s="235"/>
    </row>
    <row r="44" spans="1:131" s="236" customFormat="1" ht="26.25" customHeight="1" x14ac:dyDescent="0.2">
      <c r="A44" s="250">
        <v>17</v>
      </c>
      <c r="B44" s="742"/>
      <c r="C44" s="743"/>
      <c r="D44" s="743"/>
      <c r="E44" s="743"/>
      <c r="F44" s="743"/>
      <c r="G44" s="743"/>
      <c r="H44" s="743"/>
      <c r="I44" s="743"/>
      <c r="J44" s="743"/>
      <c r="K44" s="743"/>
      <c r="L44" s="743"/>
      <c r="M44" s="743"/>
      <c r="N44" s="743"/>
      <c r="O44" s="743"/>
      <c r="P44" s="744"/>
      <c r="Q44" s="745"/>
      <c r="R44" s="746"/>
      <c r="S44" s="746"/>
      <c r="T44" s="746"/>
      <c r="U44" s="746"/>
      <c r="V44" s="746"/>
      <c r="W44" s="746"/>
      <c r="X44" s="746"/>
      <c r="Y44" s="746"/>
      <c r="Z44" s="746"/>
      <c r="AA44" s="746"/>
      <c r="AB44" s="746"/>
      <c r="AC44" s="746"/>
      <c r="AD44" s="746"/>
      <c r="AE44" s="747"/>
      <c r="AF44" s="821"/>
      <c r="AG44" s="746"/>
      <c r="AH44" s="746"/>
      <c r="AI44" s="746"/>
      <c r="AJ44" s="822"/>
      <c r="AK44" s="825"/>
      <c r="AL44" s="826"/>
      <c r="AM44" s="826"/>
      <c r="AN44" s="826"/>
      <c r="AO44" s="826"/>
      <c r="AP44" s="826"/>
      <c r="AQ44" s="826"/>
      <c r="AR44" s="826"/>
      <c r="AS44" s="826"/>
      <c r="AT44" s="826"/>
      <c r="AU44" s="826"/>
      <c r="AV44" s="826"/>
      <c r="AW44" s="826"/>
      <c r="AX44" s="826"/>
      <c r="AY44" s="826"/>
      <c r="AZ44" s="827"/>
      <c r="BA44" s="827"/>
      <c r="BB44" s="827"/>
      <c r="BC44" s="827"/>
      <c r="BD44" s="827"/>
      <c r="BE44" s="823"/>
      <c r="BF44" s="823"/>
      <c r="BG44" s="823"/>
      <c r="BH44" s="823"/>
      <c r="BI44" s="824"/>
      <c r="BJ44" s="241"/>
      <c r="BK44" s="241"/>
      <c r="BL44" s="241"/>
      <c r="BM44" s="241"/>
      <c r="BN44" s="241"/>
      <c r="BO44" s="254"/>
      <c r="BP44" s="254"/>
      <c r="BQ44" s="251">
        <v>38</v>
      </c>
      <c r="BR44" s="252"/>
      <c r="BS44" s="755"/>
      <c r="BT44" s="756"/>
      <c r="BU44" s="756"/>
      <c r="BV44" s="756"/>
      <c r="BW44" s="756"/>
      <c r="BX44" s="756"/>
      <c r="BY44" s="756"/>
      <c r="BZ44" s="756"/>
      <c r="CA44" s="756"/>
      <c r="CB44" s="756"/>
      <c r="CC44" s="756"/>
      <c r="CD44" s="756"/>
      <c r="CE44" s="756"/>
      <c r="CF44" s="756"/>
      <c r="CG44" s="757"/>
      <c r="CH44" s="768"/>
      <c r="CI44" s="769"/>
      <c r="CJ44" s="769"/>
      <c r="CK44" s="769"/>
      <c r="CL44" s="770"/>
      <c r="CM44" s="768"/>
      <c r="CN44" s="769"/>
      <c r="CO44" s="769"/>
      <c r="CP44" s="769"/>
      <c r="CQ44" s="770"/>
      <c r="CR44" s="768"/>
      <c r="CS44" s="769"/>
      <c r="CT44" s="769"/>
      <c r="CU44" s="769"/>
      <c r="CV44" s="770"/>
      <c r="CW44" s="768"/>
      <c r="CX44" s="769"/>
      <c r="CY44" s="769"/>
      <c r="CZ44" s="769"/>
      <c r="DA44" s="770"/>
      <c r="DB44" s="768"/>
      <c r="DC44" s="769"/>
      <c r="DD44" s="769"/>
      <c r="DE44" s="769"/>
      <c r="DF44" s="770"/>
      <c r="DG44" s="768"/>
      <c r="DH44" s="769"/>
      <c r="DI44" s="769"/>
      <c r="DJ44" s="769"/>
      <c r="DK44" s="770"/>
      <c r="DL44" s="768"/>
      <c r="DM44" s="769"/>
      <c r="DN44" s="769"/>
      <c r="DO44" s="769"/>
      <c r="DP44" s="770"/>
      <c r="DQ44" s="768"/>
      <c r="DR44" s="769"/>
      <c r="DS44" s="769"/>
      <c r="DT44" s="769"/>
      <c r="DU44" s="770"/>
      <c r="DV44" s="771"/>
      <c r="DW44" s="772"/>
      <c r="DX44" s="772"/>
      <c r="DY44" s="772"/>
      <c r="DZ44" s="773"/>
      <c r="EA44" s="235"/>
    </row>
    <row r="45" spans="1:131" s="236" customFormat="1" ht="26.25" customHeight="1" x14ac:dyDescent="0.2">
      <c r="A45" s="250">
        <v>18</v>
      </c>
      <c r="B45" s="742"/>
      <c r="C45" s="743"/>
      <c r="D45" s="743"/>
      <c r="E45" s="743"/>
      <c r="F45" s="743"/>
      <c r="G45" s="743"/>
      <c r="H45" s="743"/>
      <c r="I45" s="743"/>
      <c r="J45" s="743"/>
      <c r="K45" s="743"/>
      <c r="L45" s="743"/>
      <c r="M45" s="743"/>
      <c r="N45" s="743"/>
      <c r="O45" s="743"/>
      <c r="P45" s="744"/>
      <c r="Q45" s="745"/>
      <c r="R45" s="746"/>
      <c r="S45" s="746"/>
      <c r="T45" s="746"/>
      <c r="U45" s="746"/>
      <c r="V45" s="746"/>
      <c r="W45" s="746"/>
      <c r="X45" s="746"/>
      <c r="Y45" s="746"/>
      <c r="Z45" s="746"/>
      <c r="AA45" s="746"/>
      <c r="AB45" s="746"/>
      <c r="AC45" s="746"/>
      <c r="AD45" s="746"/>
      <c r="AE45" s="747"/>
      <c r="AF45" s="821"/>
      <c r="AG45" s="746"/>
      <c r="AH45" s="746"/>
      <c r="AI45" s="746"/>
      <c r="AJ45" s="822"/>
      <c r="AK45" s="825"/>
      <c r="AL45" s="826"/>
      <c r="AM45" s="826"/>
      <c r="AN45" s="826"/>
      <c r="AO45" s="826"/>
      <c r="AP45" s="826"/>
      <c r="AQ45" s="826"/>
      <c r="AR45" s="826"/>
      <c r="AS45" s="826"/>
      <c r="AT45" s="826"/>
      <c r="AU45" s="826"/>
      <c r="AV45" s="826"/>
      <c r="AW45" s="826"/>
      <c r="AX45" s="826"/>
      <c r="AY45" s="826"/>
      <c r="AZ45" s="827"/>
      <c r="BA45" s="827"/>
      <c r="BB45" s="827"/>
      <c r="BC45" s="827"/>
      <c r="BD45" s="827"/>
      <c r="BE45" s="823"/>
      <c r="BF45" s="823"/>
      <c r="BG45" s="823"/>
      <c r="BH45" s="823"/>
      <c r="BI45" s="824"/>
      <c r="BJ45" s="241"/>
      <c r="BK45" s="241"/>
      <c r="BL45" s="241"/>
      <c r="BM45" s="241"/>
      <c r="BN45" s="241"/>
      <c r="BO45" s="254"/>
      <c r="BP45" s="254"/>
      <c r="BQ45" s="251">
        <v>39</v>
      </c>
      <c r="BR45" s="252"/>
      <c r="BS45" s="755"/>
      <c r="BT45" s="756"/>
      <c r="BU45" s="756"/>
      <c r="BV45" s="756"/>
      <c r="BW45" s="756"/>
      <c r="BX45" s="756"/>
      <c r="BY45" s="756"/>
      <c r="BZ45" s="756"/>
      <c r="CA45" s="756"/>
      <c r="CB45" s="756"/>
      <c r="CC45" s="756"/>
      <c r="CD45" s="756"/>
      <c r="CE45" s="756"/>
      <c r="CF45" s="756"/>
      <c r="CG45" s="757"/>
      <c r="CH45" s="768"/>
      <c r="CI45" s="769"/>
      <c r="CJ45" s="769"/>
      <c r="CK45" s="769"/>
      <c r="CL45" s="770"/>
      <c r="CM45" s="768"/>
      <c r="CN45" s="769"/>
      <c r="CO45" s="769"/>
      <c r="CP45" s="769"/>
      <c r="CQ45" s="770"/>
      <c r="CR45" s="768"/>
      <c r="CS45" s="769"/>
      <c r="CT45" s="769"/>
      <c r="CU45" s="769"/>
      <c r="CV45" s="770"/>
      <c r="CW45" s="768"/>
      <c r="CX45" s="769"/>
      <c r="CY45" s="769"/>
      <c r="CZ45" s="769"/>
      <c r="DA45" s="770"/>
      <c r="DB45" s="768"/>
      <c r="DC45" s="769"/>
      <c r="DD45" s="769"/>
      <c r="DE45" s="769"/>
      <c r="DF45" s="770"/>
      <c r="DG45" s="768"/>
      <c r="DH45" s="769"/>
      <c r="DI45" s="769"/>
      <c r="DJ45" s="769"/>
      <c r="DK45" s="770"/>
      <c r="DL45" s="768"/>
      <c r="DM45" s="769"/>
      <c r="DN45" s="769"/>
      <c r="DO45" s="769"/>
      <c r="DP45" s="770"/>
      <c r="DQ45" s="768"/>
      <c r="DR45" s="769"/>
      <c r="DS45" s="769"/>
      <c r="DT45" s="769"/>
      <c r="DU45" s="770"/>
      <c r="DV45" s="771"/>
      <c r="DW45" s="772"/>
      <c r="DX45" s="772"/>
      <c r="DY45" s="772"/>
      <c r="DZ45" s="773"/>
      <c r="EA45" s="235"/>
    </row>
    <row r="46" spans="1:131" s="236" customFormat="1" ht="26.25" customHeight="1" x14ac:dyDescent="0.2">
      <c r="A46" s="250">
        <v>19</v>
      </c>
      <c r="B46" s="742"/>
      <c r="C46" s="743"/>
      <c r="D46" s="743"/>
      <c r="E46" s="743"/>
      <c r="F46" s="743"/>
      <c r="G46" s="743"/>
      <c r="H46" s="743"/>
      <c r="I46" s="743"/>
      <c r="J46" s="743"/>
      <c r="K46" s="743"/>
      <c r="L46" s="743"/>
      <c r="M46" s="743"/>
      <c r="N46" s="743"/>
      <c r="O46" s="743"/>
      <c r="P46" s="744"/>
      <c r="Q46" s="745"/>
      <c r="R46" s="746"/>
      <c r="S46" s="746"/>
      <c r="T46" s="746"/>
      <c r="U46" s="746"/>
      <c r="V46" s="746"/>
      <c r="W46" s="746"/>
      <c r="X46" s="746"/>
      <c r="Y46" s="746"/>
      <c r="Z46" s="746"/>
      <c r="AA46" s="746"/>
      <c r="AB46" s="746"/>
      <c r="AC46" s="746"/>
      <c r="AD46" s="746"/>
      <c r="AE46" s="747"/>
      <c r="AF46" s="821"/>
      <c r="AG46" s="746"/>
      <c r="AH46" s="746"/>
      <c r="AI46" s="746"/>
      <c r="AJ46" s="822"/>
      <c r="AK46" s="825"/>
      <c r="AL46" s="826"/>
      <c r="AM46" s="826"/>
      <c r="AN46" s="826"/>
      <c r="AO46" s="826"/>
      <c r="AP46" s="826"/>
      <c r="AQ46" s="826"/>
      <c r="AR46" s="826"/>
      <c r="AS46" s="826"/>
      <c r="AT46" s="826"/>
      <c r="AU46" s="826"/>
      <c r="AV46" s="826"/>
      <c r="AW46" s="826"/>
      <c r="AX46" s="826"/>
      <c r="AY46" s="826"/>
      <c r="AZ46" s="827"/>
      <c r="BA46" s="827"/>
      <c r="BB46" s="827"/>
      <c r="BC46" s="827"/>
      <c r="BD46" s="827"/>
      <c r="BE46" s="823"/>
      <c r="BF46" s="823"/>
      <c r="BG46" s="823"/>
      <c r="BH46" s="823"/>
      <c r="BI46" s="824"/>
      <c r="BJ46" s="241"/>
      <c r="BK46" s="241"/>
      <c r="BL46" s="241"/>
      <c r="BM46" s="241"/>
      <c r="BN46" s="241"/>
      <c r="BO46" s="254"/>
      <c r="BP46" s="254"/>
      <c r="BQ46" s="251">
        <v>40</v>
      </c>
      <c r="BR46" s="252"/>
      <c r="BS46" s="755"/>
      <c r="BT46" s="756"/>
      <c r="BU46" s="756"/>
      <c r="BV46" s="756"/>
      <c r="BW46" s="756"/>
      <c r="BX46" s="756"/>
      <c r="BY46" s="756"/>
      <c r="BZ46" s="756"/>
      <c r="CA46" s="756"/>
      <c r="CB46" s="756"/>
      <c r="CC46" s="756"/>
      <c r="CD46" s="756"/>
      <c r="CE46" s="756"/>
      <c r="CF46" s="756"/>
      <c r="CG46" s="757"/>
      <c r="CH46" s="768"/>
      <c r="CI46" s="769"/>
      <c r="CJ46" s="769"/>
      <c r="CK46" s="769"/>
      <c r="CL46" s="770"/>
      <c r="CM46" s="768"/>
      <c r="CN46" s="769"/>
      <c r="CO46" s="769"/>
      <c r="CP46" s="769"/>
      <c r="CQ46" s="770"/>
      <c r="CR46" s="768"/>
      <c r="CS46" s="769"/>
      <c r="CT46" s="769"/>
      <c r="CU46" s="769"/>
      <c r="CV46" s="770"/>
      <c r="CW46" s="768"/>
      <c r="CX46" s="769"/>
      <c r="CY46" s="769"/>
      <c r="CZ46" s="769"/>
      <c r="DA46" s="770"/>
      <c r="DB46" s="768"/>
      <c r="DC46" s="769"/>
      <c r="DD46" s="769"/>
      <c r="DE46" s="769"/>
      <c r="DF46" s="770"/>
      <c r="DG46" s="768"/>
      <c r="DH46" s="769"/>
      <c r="DI46" s="769"/>
      <c r="DJ46" s="769"/>
      <c r="DK46" s="770"/>
      <c r="DL46" s="768"/>
      <c r="DM46" s="769"/>
      <c r="DN46" s="769"/>
      <c r="DO46" s="769"/>
      <c r="DP46" s="770"/>
      <c r="DQ46" s="768"/>
      <c r="DR46" s="769"/>
      <c r="DS46" s="769"/>
      <c r="DT46" s="769"/>
      <c r="DU46" s="770"/>
      <c r="DV46" s="771"/>
      <c r="DW46" s="772"/>
      <c r="DX46" s="772"/>
      <c r="DY46" s="772"/>
      <c r="DZ46" s="773"/>
      <c r="EA46" s="235"/>
    </row>
    <row r="47" spans="1:131" s="236" customFormat="1" ht="26.25" customHeight="1" x14ac:dyDescent="0.2">
      <c r="A47" s="250">
        <v>20</v>
      </c>
      <c r="B47" s="742"/>
      <c r="C47" s="743"/>
      <c r="D47" s="743"/>
      <c r="E47" s="743"/>
      <c r="F47" s="743"/>
      <c r="G47" s="743"/>
      <c r="H47" s="743"/>
      <c r="I47" s="743"/>
      <c r="J47" s="743"/>
      <c r="K47" s="743"/>
      <c r="L47" s="743"/>
      <c r="M47" s="743"/>
      <c r="N47" s="743"/>
      <c r="O47" s="743"/>
      <c r="P47" s="744"/>
      <c r="Q47" s="745"/>
      <c r="R47" s="746"/>
      <c r="S47" s="746"/>
      <c r="T47" s="746"/>
      <c r="U47" s="746"/>
      <c r="V47" s="746"/>
      <c r="W47" s="746"/>
      <c r="X47" s="746"/>
      <c r="Y47" s="746"/>
      <c r="Z47" s="746"/>
      <c r="AA47" s="746"/>
      <c r="AB47" s="746"/>
      <c r="AC47" s="746"/>
      <c r="AD47" s="746"/>
      <c r="AE47" s="747"/>
      <c r="AF47" s="821"/>
      <c r="AG47" s="746"/>
      <c r="AH47" s="746"/>
      <c r="AI47" s="746"/>
      <c r="AJ47" s="822"/>
      <c r="AK47" s="825"/>
      <c r="AL47" s="826"/>
      <c r="AM47" s="826"/>
      <c r="AN47" s="826"/>
      <c r="AO47" s="826"/>
      <c r="AP47" s="826"/>
      <c r="AQ47" s="826"/>
      <c r="AR47" s="826"/>
      <c r="AS47" s="826"/>
      <c r="AT47" s="826"/>
      <c r="AU47" s="826"/>
      <c r="AV47" s="826"/>
      <c r="AW47" s="826"/>
      <c r="AX47" s="826"/>
      <c r="AY47" s="826"/>
      <c r="AZ47" s="827"/>
      <c r="BA47" s="827"/>
      <c r="BB47" s="827"/>
      <c r="BC47" s="827"/>
      <c r="BD47" s="827"/>
      <c r="BE47" s="823"/>
      <c r="BF47" s="823"/>
      <c r="BG47" s="823"/>
      <c r="BH47" s="823"/>
      <c r="BI47" s="824"/>
      <c r="BJ47" s="241"/>
      <c r="BK47" s="241"/>
      <c r="BL47" s="241"/>
      <c r="BM47" s="241"/>
      <c r="BN47" s="241"/>
      <c r="BO47" s="254"/>
      <c r="BP47" s="254"/>
      <c r="BQ47" s="251">
        <v>41</v>
      </c>
      <c r="BR47" s="252"/>
      <c r="BS47" s="755"/>
      <c r="BT47" s="756"/>
      <c r="BU47" s="756"/>
      <c r="BV47" s="756"/>
      <c r="BW47" s="756"/>
      <c r="BX47" s="756"/>
      <c r="BY47" s="756"/>
      <c r="BZ47" s="756"/>
      <c r="CA47" s="756"/>
      <c r="CB47" s="756"/>
      <c r="CC47" s="756"/>
      <c r="CD47" s="756"/>
      <c r="CE47" s="756"/>
      <c r="CF47" s="756"/>
      <c r="CG47" s="757"/>
      <c r="CH47" s="768"/>
      <c r="CI47" s="769"/>
      <c r="CJ47" s="769"/>
      <c r="CK47" s="769"/>
      <c r="CL47" s="770"/>
      <c r="CM47" s="768"/>
      <c r="CN47" s="769"/>
      <c r="CO47" s="769"/>
      <c r="CP47" s="769"/>
      <c r="CQ47" s="770"/>
      <c r="CR47" s="768"/>
      <c r="CS47" s="769"/>
      <c r="CT47" s="769"/>
      <c r="CU47" s="769"/>
      <c r="CV47" s="770"/>
      <c r="CW47" s="768"/>
      <c r="CX47" s="769"/>
      <c r="CY47" s="769"/>
      <c r="CZ47" s="769"/>
      <c r="DA47" s="770"/>
      <c r="DB47" s="768"/>
      <c r="DC47" s="769"/>
      <c r="DD47" s="769"/>
      <c r="DE47" s="769"/>
      <c r="DF47" s="770"/>
      <c r="DG47" s="768"/>
      <c r="DH47" s="769"/>
      <c r="DI47" s="769"/>
      <c r="DJ47" s="769"/>
      <c r="DK47" s="770"/>
      <c r="DL47" s="768"/>
      <c r="DM47" s="769"/>
      <c r="DN47" s="769"/>
      <c r="DO47" s="769"/>
      <c r="DP47" s="770"/>
      <c r="DQ47" s="768"/>
      <c r="DR47" s="769"/>
      <c r="DS47" s="769"/>
      <c r="DT47" s="769"/>
      <c r="DU47" s="770"/>
      <c r="DV47" s="771"/>
      <c r="DW47" s="772"/>
      <c r="DX47" s="772"/>
      <c r="DY47" s="772"/>
      <c r="DZ47" s="773"/>
      <c r="EA47" s="235"/>
    </row>
    <row r="48" spans="1:131" s="236" customFormat="1" ht="26.25" customHeight="1" x14ac:dyDescent="0.2">
      <c r="A48" s="250">
        <v>21</v>
      </c>
      <c r="B48" s="742"/>
      <c r="C48" s="743"/>
      <c r="D48" s="743"/>
      <c r="E48" s="743"/>
      <c r="F48" s="743"/>
      <c r="G48" s="743"/>
      <c r="H48" s="743"/>
      <c r="I48" s="743"/>
      <c r="J48" s="743"/>
      <c r="K48" s="743"/>
      <c r="L48" s="743"/>
      <c r="M48" s="743"/>
      <c r="N48" s="743"/>
      <c r="O48" s="743"/>
      <c r="P48" s="744"/>
      <c r="Q48" s="745"/>
      <c r="R48" s="746"/>
      <c r="S48" s="746"/>
      <c r="T48" s="746"/>
      <c r="U48" s="746"/>
      <c r="V48" s="746"/>
      <c r="W48" s="746"/>
      <c r="X48" s="746"/>
      <c r="Y48" s="746"/>
      <c r="Z48" s="746"/>
      <c r="AA48" s="746"/>
      <c r="AB48" s="746"/>
      <c r="AC48" s="746"/>
      <c r="AD48" s="746"/>
      <c r="AE48" s="747"/>
      <c r="AF48" s="821"/>
      <c r="AG48" s="746"/>
      <c r="AH48" s="746"/>
      <c r="AI48" s="746"/>
      <c r="AJ48" s="822"/>
      <c r="AK48" s="825"/>
      <c r="AL48" s="826"/>
      <c r="AM48" s="826"/>
      <c r="AN48" s="826"/>
      <c r="AO48" s="826"/>
      <c r="AP48" s="826"/>
      <c r="AQ48" s="826"/>
      <c r="AR48" s="826"/>
      <c r="AS48" s="826"/>
      <c r="AT48" s="826"/>
      <c r="AU48" s="826"/>
      <c r="AV48" s="826"/>
      <c r="AW48" s="826"/>
      <c r="AX48" s="826"/>
      <c r="AY48" s="826"/>
      <c r="AZ48" s="827"/>
      <c r="BA48" s="827"/>
      <c r="BB48" s="827"/>
      <c r="BC48" s="827"/>
      <c r="BD48" s="827"/>
      <c r="BE48" s="823"/>
      <c r="BF48" s="823"/>
      <c r="BG48" s="823"/>
      <c r="BH48" s="823"/>
      <c r="BI48" s="824"/>
      <c r="BJ48" s="241"/>
      <c r="BK48" s="241"/>
      <c r="BL48" s="241"/>
      <c r="BM48" s="241"/>
      <c r="BN48" s="241"/>
      <c r="BO48" s="254"/>
      <c r="BP48" s="254"/>
      <c r="BQ48" s="251">
        <v>42</v>
      </c>
      <c r="BR48" s="252"/>
      <c r="BS48" s="755"/>
      <c r="BT48" s="756"/>
      <c r="BU48" s="756"/>
      <c r="BV48" s="756"/>
      <c r="BW48" s="756"/>
      <c r="BX48" s="756"/>
      <c r="BY48" s="756"/>
      <c r="BZ48" s="756"/>
      <c r="CA48" s="756"/>
      <c r="CB48" s="756"/>
      <c r="CC48" s="756"/>
      <c r="CD48" s="756"/>
      <c r="CE48" s="756"/>
      <c r="CF48" s="756"/>
      <c r="CG48" s="757"/>
      <c r="CH48" s="768"/>
      <c r="CI48" s="769"/>
      <c r="CJ48" s="769"/>
      <c r="CK48" s="769"/>
      <c r="CL48" s="770"/>
      <c r="CM48" s="768"/>
      <c r="CN48" s="769"/>
      <c r="CO48" s="769"/>
      <c r="CP48" s="769"/>
      <c r="CQ48" s="770"/>
      <c r="CR48" s="768"/>
      <c r="CS48" s="769"/>
      <c r="CT48" s="769"/>
      <c r="CU48" s="769"/>
      <c r="CV48" s="770"/>
      <c r="CW48" s="768"/>
      <c r="CX48" s="769"/>
      <c r="CY48" s="769"/>
      <c r="CZ48" s="769"/>
      <c r="DA48" s="770"/>
      <c r="DB48" s="768"/>
      <c r="DC48" s="769"/>
      <c r="DD48" s="769"/>
      <c r="DE48" s="769"/>
      <c r="DF48" s="770"/>
      <c r="DG48" s="768"/>
      <c r="DH48" s="769"/>
      <c r="DI48" s="769"/>
      <c r="DJ48" s="769"/>
      <c r="DK48" s="770"/>
      <c r="DL48" s="768"/>
      <c r="DM48" s="769"/>
      <c r="DN48" s="769"/>
      <c r="DO48" s="769"/>
      <c r="DP48" s="770"/>
      <c r="DQ48" s="768"/>
      <c r="DR48" s="769"/>
      <c r="DS48" s="769"/>
      <c r="DT48" s="769"/>
      <c r="DU48" s="770"/>
      <c r="DV48" s="771"/>
      <c r="DW48" s="772"/>
      <c r="DX48" s="772"/>
      <c r="DY48" s="772"/>
      <c r="DZ48" s="773"/>
      <c r="EA48" s="235"/>
    </row>
    <row r="49" spans="1:131" s="236" customFormat="1" ht="26.25" customHeight="1" x14ac:dyDescent="0.2">
      <c r="A49" s="250">
        <v>22</v>
      </c>
      <c r="B49" s="742"/>
      <c r="C49" s="743"/>
      <c r="D49" s="743"/>
      <c r="E49" s="743"/>
      <c r="F49" s="743"/>
      <c r="G49" s="743"/>
      <c r="H49" s="743"/>
      <c r="I49" s="743"/>
      <c r="J49" s="743"/>
      <c r="K49" s="743"/>
      <c r="L49" s="743"/>
      <c r="M49" s="743"/>
      <c r="N49" s="743"/>
      <c r="O49" s="743"/>
      <c r="P49" s="744"/>
      <c r="Q49" s="745"/>
      <c r="R49" s="746"/>
      <c r="S49" s="746"/>
      <c r="T49" s="746"/>
      <c r="U49" s="746"/>
      <c r="V49" s="746"/>
      <c r="W49" s="746"/>
      <c r="X49" s="746"/>
      <c r="Y49" s="746"/>
      <c r="Z49" s="746"/>
      <c r="AA49" s="746"/>
      <c r="AB49" s="746"/>
      <c r="AC49" s="746"/>
      <c r="AD49" s="746"/>
      <c r="AE49" s="747"/>
      <c r="AF49" s="821"/>
      <c r="AG49" s="746"/>
      <c r="AH49" s="746"/>
      <c r="AI49" s="746"/>
      <c r="AJ49" s="822"/>
      <c r="AK49" s="825"/>
      <c r="AL49" s="826"/>
      <c r="AM49" s="826"/>
      <c r="AN49" s="826"/>
      <c r="AO49" s="826"/>
      <c r="AP49" s="826"/>
      <c r="AQ49" s="826"/>
      <c r="AR49" s="826"/>
      <c r="AS49" s="826"/>
      <c r="AT49" s="826"/>
      <c r="AU49" s="826"/>
      <c r="AV49" s="826"/>
      <c r="AW49" s="826"/>
      <c r="AX49" s="826"/>
      <c r="AY49" s="826"/>
      <c r="AZ49" s="827"/>
      <c r="BA49" s="827"/>
      <c r="BB49" s="827"/>
      <c r="BC49" s="827"/>
      <c r="BD49" s="827"/>
      <c r="BE49" s="823"/>
      <c r="BF49" s="823"/>
      <c r="BG49" s="823"/>
      <c r="BH49" s="823"/>
      <c r="BI49" s="824"/>
      <c r="BJ49" s="241"/>
      <c r="BK49" s="241"/>
      <c r="BL49" s="241"/>
      <c r="BM49" s="241"/>
      <c r="BN49" s="241"/>
      <c r="BO49" s="254"/>
      <c r="BP49" s="254"/>
      <c r="BQ49" s="251">
        <v>43</v>
      </c>
      <c r="BR49" s="252"/>
      <c r="BS49" s="755"/>
      <c r="BT49" s="756"/>
      <c r="BU49" s="756"/>
      <c r="BV49" s="756"/>
      <c r="BW49" s="756"/>
      <c r="BX49" s="756"/>
      <c r="BY49" s="756"/>
      <c r="BZ49" s="756"/>
      <c r="CA49" s="756"/>
      <c r="CB49" s="756"/>
      <c r="CC49" s="756"/>
      <c r="CD49" s="756"/>
      <c r="CE49" s="756"/>
      <c r="CF49" s="756"/>
      <c r="CG49" s="757"/>
      <c r="CH49" s="768"/>
      <c r="CI49" s="769"/>
      <c r="CJ49" s="769"/>
      <c r="CK49" s="769"/>
      <c r="CL49" s="770"/>
      <c r="CM49" s="768"/>
      <c r="CN49" s="769"/>
      <c r="CO49" s="769"/>
      <c r="CP49" s="769"/>
      <c r="CQ49" s="770"/>
      <c r="CR49" s="768"/>
      <c r="CS49" s="769"/>
      <c r="CT49" s="769"/>
      <c r="CU49" s="769"/>
      <c r="CV49" s="770"/>
      <c r="CW49" s="768"/>
      <c r="CX49" s="769"/>
      <c r="CY49" s="769"/>
      <c r="CZ49" s="769"/>
      <c r="DA49" s="770"/>
      <c r="DB49" s="768"/>
      <c r="DC49" s="769"/>
      <c r="DD49" s="769"/>
      <c r="DE49" s="769"/>
      <c r="DF49" s="770"/>
      <c r="DG49" s="768"/>
      <c r="DH49" s="769"/>
      <c r="DI49" s="769"/>
      <c r="DJ49" s="769"/>
      <c r="DK49" s="770"/>
      <c r="DL49" s="768"/>
      <c r="DM49" s="769"/>
      <c r="DN49" s="769"/>
      <c r="DO49" s="769"/>
      <c r="DP49" s="770"/>
      <c r="DQ49" s="768"/>
      <c r="DR49" s="769"/>
      <c r="DS49" s="769"/>
      <c r="DT49" s="769"/>
      <c r="DU49" s="770"/>
      <c r="DV49" s="771"/>
      <c r="DW49" s="772"/>
      <c r="DX49" s="772"/>
      <c r="DY49" s="772"/>
      <c r="DZ49" s="773"/>
      <c r="EA49" s="235"/>
    </row>
    <row r="50" spans="1:131" s="236" customFormat="1" ht="26.25" customHeight="1" x14ac:dyDescent="0.2">
      <c r="A50" s="250">
        <v>23</v>
      </c>
      <c r="B50" s="742"/>
      <c r="C50" s="743"/>
      <c r="D50" s="743"/>
      <c r="E50" s="743"/>
      <c r="F50" s="743"/>
      <c r="G50" s="743"/>
      <c r="H50" s="743"/>
      <c r="I50" s="743"/>
      <c r="J50" s="743"/>
      <c r="K50" s="743"/>
      <c r="L50" s="743"/>
      <c r="M50" s="743"/>
      <c r="N50" s="743"/>
      <c r="O50" s="743"/>
      <c r="P50" s="744"/>
      <c r="Q50" s="828"/>
      <c r="R50" s="829"/>
      <c r="S50" s="829"/>
      <c r="T50" s="829"/>
      <c r="U50" s="829"/>
      <c r="V50" s="829"/>
      <c r="W50" s="829"/>
      <c r="X50" s="829"/>
      <c r="Y50" s="829"/>
      <c r="Z50" s="829"/>
      <c r="AA50" s="829"/>
      <c r="AB50" s="829"/>
      <c r="AC50" s="829"/>
      <c r="AD50" s="829"/>
      <c r="AE50" s="830"/>
      <c r="AF50" s="821"/>
      <c r="AG50" s="746"/>
      <c r="AH50" s="746"/>
      <c r="AI50" s="746"/>
      <c r="AJ50" s="822"/>
      <c r="AK50" s="831"/>
      <c r="AL50" s="829"/>
      <c r="AM50" s="829"/>
      <c r="AN50" s="829"/>
      <c r="AO50" s="829"/>
      <c r="AP50" s="829"/>
      <c r="AQ50" s="829"/>
      <c r="AR50" s="829"/>
      <c r="AS50" s="829"/>
      <c r="AT50" s="829"/>
      <c r="AU50" s="829"/>
      <c r="AV50" s="829"/>
      <c r="AW50" s="829"/>
      <c r="AX50" s="829"/>
      <c r="AY50" s="829"/>
      <c r="AZ50" s="832"/>
      <c r="BA50" s="832"/>
      <c r="BB50" s="832"/>
      <c r="BC50" s="832"/>
      <c r="BD50" s="832"/>
      <c r="BE50" s="823"/>
      <c r="BF50" s="823"/>
      <c r="BG50" s="823"/>
      <c r="BH50" s="823"/>
      <c r="BI50" s="824"/>
      <c r="BJ50" s="241"/>
      <c r="BK50" s="241"/>
      <c r="BL50" s="241"/>
      <c r="BM50" s="241"/>
      <c r="BN50" s="241"/>
      <c r="BO50" s="254"/>
      <c r="BP50" s="254"/>
      <c r="BQ50" s="251">
        <v>44</v>
      </c>
      <c r="BR50" s="252"/>
      <c r="BS50" s="755"/>
      <c r="BT50" s="756"/>
      <c r="BU50" s="756"/>
      <c r="BV50" s="756"/>
      <c r="BW50" s="756"/>
      <c r="BX50" s="756"/>
      <c r="BY50" s="756"/>
      <c r="BZ50" s="756"/>
      <c r="CA50" s="756"/>
      <c r="CB50" s="756"/>
      <c r="CC50" s="756"/>
      <c r="CD50" s="756"/>
      <c r="CE50" s="756"/>
      <c r="CF50" s="756"/>
      <c r="CG50" s="757"/>
      <c r="CH50" s="768"/>
      <c r="CI50" s="769"/>
      <c r="CJ50" s="769"/>
      <c r="CK50" s="769"/>
      <c r="CL50" s="770"/>
      <c r="CM50" s="768"/>
      <c r="CN50" s="769"/>
      <c r="CO50" s="769"/>
      <c r="CP50" s="769"/>
      <c r="CQ50" s="770"/>
      <c r="CR50" s="768"/>
      <c r="CS50" s="769"/>
      <c r="CT50" s="769"/>
      <c r="CU50" s="769"/>
      <c r="CV50" s="770"/>
      <c r="CW50" s="768"/>
      <c r="CX50" s="769"/>
      <c r="CY50" s="769"/>
      <c r="CZ50" s="769"/>
      <c r="DA50" s="770"/>
      <c r="DB50" s="768"/>
      <c r="DC50" s="769"/>
      <c r="DD50" s="769"/>
      <c r="DE50" s="769"/>
      <c r="DF50" s="770"/>
      <c r="DG50" s="768"/>
      <c r="DH50" s="769"/>
      <c r="DI50" s="769"/>
      <c r="DJ50" s="769"/>
      <c r="DK50" s="770"/>
      <c r="DL50" s="768"/>
      <c r="DM50" s="769"/>
      <c r="DN50" s="769"/>
      <c r="DO50" s="769"/>
      <c r="DP50" s="770"/>
      <c r="DQ50" s="768"/>
      <c r="DR50" s="769"/>
      <c r="DS50" s="769"/>
      <c r="DT50" s="769"/>
      <c r="DU50" s="770"/>
      <c r="DV50" s="771"/>
      <c r="DW50" s="772"/>
      <c r="DX50" s="772"/>
      <c r="DY50" s="772"/>
      <c r="DZ50" s="773"/>
      <c r="EA50" s="235"/>
    </row>
    <row r="51" spans="1:131" s="236" customFormat="1" ht="26.25" customHeight="1" x14ac:dyDescent="0.2">
      <c r="A51" s="250">
        <v>24</v>
      </c>
      <c r="B51" s="742"/>
      <c r="C51" s="743"/>
      <c r="D51" s="743"/>
      <c r="E51" s="743"/>
      <c r="F51" s="743"/>
      <c r="G51" s="743"/>
      <c r="H51" s="743"/>
      <c r="I51" s="743"/>
      <c r="J51" s="743"/>
      <c r="K51" s="743"/>
      <c r="L51" s="743"/>
      <c r="M51" s="743"/>
      <c r="N51" s="743"/>
      <c r="O51" s="743"/>
      <c r="P51" s="744"/>
      <c r="Q51" s="828"/>
      <c r="R51" s="829"/>
      <c r="S51" s="829"/>
      <c r="T51" s="829"/>
      <c r="U51" s="829"/>
      <c r="V51" s="829"/>
      <c r="W51" s="829"/>
      <c r="X51" s="829"/>
      <c r="Y51" s="829"/>
      <c r="Z51" s="829"/>
      <c r="AA51" s="829"/>
      <c r="AB51" s="829"/>
      <c r="AC51" s="829"/>
      <c r="AD51" s="829"/>
      <c r="AE51" s="830"/>
      <c r="AF51" s="821"/>
      <c r="AG51" s="746"/>
      <c r="AH51" s="746"/>
      <c r="AI51" s="746"/>
      <c r="AJ51" s="822"/>
      <c r="AK51" s="831"/>
      <c r="AL51" s="829"/>
      <c r="AM51" s="829"/>
      <c r="AN51" s="829"/>
      <c r="AO51" s="829"/>
      <c r="AP51" s="829"/>
      <c r="AQ51" s="829"/>
      <c r="AR51" s="829"/>
      <c r="AS51" s="829"/>
      <c r="AT51" s="829"/>
      <c r="AU51" s="829"/>
      <c r="AV51" s="829"/>
      <c r="AW51" s="829"/>
      <c r="AX51" s="829"/>
      <c r="AY51" s="829"/>
      <c r="AZ51" s="832"/>
      <c r="BA51" s="832"/>
      <c r="BB51" s="832"/>
      <c r="BC51" s="832"/>
      <c r="BD51" s="832"/>
      <c r="BE51" s="823"/>
      <c r="BF51" s="823"/>
      <c r="BG51" s="823"/>
      <c r="BH51" s="823"/>
      <c r="BI51" s="824"/>
      <c r="BJ51" s="241"/>
      <c r="BK51" s="241"/>
      <c r="BL51" s="241"/>
      <c r="BM51" s="241"/>
      <c r="BN51" s="241"/>
      <c r="BO51" s="254"/>
      <c r="BP51" s="254"/>
      <c r="BQ51" s="251">
        <v>45</v>
      </c>
      <c r="BR51" s="252"/>
      <c r="BS51" s="755"/>
      <c r="BT51" s="756"/>
      <c r="BU51" s="756"/>
      <c r="BV51" s="756"/>
      <c r="BW51" s="756"/>
      <c r="BX51" s="756"/>
      <c r="BY51" s="756"/>
      <c r="BZ51" s="756"/>
      <c r="CA51" s="756"/>
      <c r="CB51" s="756"/>
      <c r="CC51" s="756"/>
      <c r="CD51" s="756"/>
      <c r="CE51" s="756"/>
      <c r="CF51" s="756"/>
      <c r="CG51" s="757"/>
      <c r="CH51" s="768"/>
      <c r="CI51" s="769"/>
      <c r="CJ51" s="769"/>
      <c r="CK51" s="769"/>
      <c r="CL51" s="770"/>
      <c r="CM51" s="768"/>
      <c r="CN51" s="769"/>
      <c r="CO51" s="769"/>
      <c r="CP51" s="769"/>
      <c r="CQ51" s="770"/>
      <c r="CR51" s="768"/>
      <c r="CS51" s="769"/>
      <c r="CT51" s="769"/>
      <c r="CU51" s="769"/>
      <c r="CV51" s="770"/>
      <c r="CW51" s="768"/>
      <c r="CX51" s="769"/>
      <c r="CY51" s="769"/>
      <c r="CZ51" s="769"/>
      <c r="DA51" s="770"/>
      <c r="DB51" s="768"/>
      <c r="DC51" s="769"/>
      <c r="DD51" s="769"/>
      <c r="DE51" s="769"/>
      <c r="DF51" s="770"/>
      <c r="DG51" s="768"/>
      <c r="DH51" s="769"/>
      <c r="DI51" s="769"/>
      <c r="DJ51" s="769"/>
      <c r="DK51" s="770"/>
      <c r="DL51" s="768"/>
      <c r="DM51" s="769"/>
      <c r="DN51" s="769"/>
      <c r="DO51" s="769"/>
      <c r="DP51" s="770"/>
      <c r="DQ51" s="768"/>
      <c r="DR51" s="769"/>
      <c r="DS51" s="769"/>
      <c r="DT51" s="769"/>
      <c r="DU51" s="770"/>
      <c r="DV51" s="771"/>
      <c r="DW51" s="772"/>
      <c r="DX51" s="772"/>
      <c r="DY51" s="772"/>
      <c r="DZ51" s="773"/>
      <c r="EA51" s="235"/>
    </row>
    <row r="52" spans="1:131" s="236" customFormat="1" ht="26.25" customHeight="1" x14ac:dyDescent="0.2">
      <c r="A52" s="250">
        <v>25</v>
      </c>
      <c r="B52" s="742"/>
      <c r="C52" s="743"/>
      <c r="D52" s="743"/>
      <c r="E52" s="743"/>
      <c r="F52" s="743"/>
      <c r="G52" s="743"/>
      <c r="H52" s="743"/>
      <c r="I52" s="743"/>
      <c r="J52" s="743"/>
      <c r="K52" s="743"/>
      <c r="L52" s="743"/>
      <c r="M52" s="743"/>
      <c r="N52" s="743"/>
      <c r="O52" s="743"/>
      <c r="P52" s="744"/>
      <c r="Q52" s="828"/>
      <c r="R52" s="829"/>
      <c r="S52" s="829"/>
      <c r="T52" s="829"/>
      <c r="U52" s="829"/>
      <c r="V52" s="829"/>
      <c r="W52" s="829"/>
      <c r="X52" s="829"/>
      <c r="Y52" s="829"/>
      <c r="Z52" s="829"/>
      <c r="AA52" s="829"/>
      <c r="AB52" s="829"/>
      <c r="AC52" s="829"/>
      <c r="AD52" s="829"/>
      <c r="AE52" s="830"/>
      <c r="AF52" s="821"/>
      <c r="AG52" s="746"/>
      <c r="AH52" s="746"/>
      <c r="AI52" s="746"/>
      <c r="AJ52" s="822"/>
      <c r="AK52" s="831"/>
      <c r="AL52" s="829"/>
      <c r="AM52" s="829"/>
      <c r="AN52" s="829"/>
      <c r="AO52" s="829"/>
      <c r="AP52" s="829"/>
      <c r="AQ52" s="829"/>
      <c r="AR52" s="829"/>
      <c r="AS52" s="829"/>
      <c r="AT52" s="829"/>
      <c r="AU52" s="829"/>
      <c r="AV52" s="829"/>
      <c r="AW52" s="829"/>
      <c r="AX52" s="829"/>
      <c r="AY52" s="829"/>
      <c r="AZ52" s="832"/>
      <c r="BA52" s="832"/>
      <c r="BB52" s="832"/>
      <c r="BC52" s="832"/>
      <c r="BD52" s="832"/>
      <c r="BE52" s="823"/>
      <c r="BF52" s="823"/>
      <c r="BG52" s="823"/>
      <c r="BH52" s="823"/>
      <c r="BI52" s="824"/>
      <c r="BJ52" s="241"/>
      <c r="BK52" s="241"/>
      <c r="BL52" s="241"/>
      <c r="BM52" s="241"/>
      <c r="BN52" s="241"/>
      <c r="BO52" s="254"/>
      <c r="BP52" s="254"/>
      <c r="BQ52" s="251">
        <v>46</v>
      </c>
      <c r="BR52" s="252"/>
      <c r="BS52" s="755"/>
      <c r="BT52" s="756"/>
      <c r="BU52" s="756"/>
      <c r="BV52" s="756"/>
      <c r="BW52" s="756"/>
      <c r="BX52" s="756"/>
      <c r="BY52" s="756"/>
      <c r="BZ52" s="756"/>
      <c r="CA52" s="756"/>
      <c r="CB52" s="756"/>
      <c r="CC52" s="756"/>
      <c r="CD52" s="756"/>
      <c r="CE52" s="756"/>
      <c r="CF52" s="756"/>
      <c r="CG52" s="757"/>
      <c r="CH52" s="768"/>
      <c r="CI52" s="769"/>
      <c r="CJ52" s="769"/>
      <c r="CK52" s="769"/>
      <c r="CL52" s="770"/>
      <c r="CM52" s="768"/>
      <c r="CN52" s="769"/>
      <c r="CO52" s="769"/>
      <c r="CP52" s="769"/>
      <c r="CQ52" s="770"/>
      <c r="CR52" s="768"/>
      <c r="CS52" s="769"/>
      <c r="CT52" s="769"/>
      <c r="CU52" s="769"/>
      <c r="CV52" s="770"/>
      <c r="CW52" s="768"/>
      <c r="CX52" s="769"/>
      <c r="CY52" s="769"/>
      <c r="CZ52" s="769"/>
      <c r="DA52" s="770"/>
      <c r="DB52" s="768"/>
      <c r="DC52" s="769"/>
      <c r="DD52" s="769"/>
      <c r="DE52" s="769"/>
      <c r="DF52" s="770"/>
      <c r="DG52" s="768"/>
      <c r="DH52" s="769"/>
      <c r="DI52" s="769"/>
      <c r="DJ52" s="769"/>
      <c r="DK52" s="770"/>
      <c r="DL52" s="768"/>
      <c r="DM52" s="769"/>
      <c r="DN52" s="769"/>
      <c r="DO52" s="769"/>
      <c r="DP52" s="770"/>
      <c r="DQ52" s="768"/>
      <c r="DR52" s="769"/>
      <c r="DS52" s="769"/>
      <c r="DT52" s="769"/>
      <c r="DU52" s="770"/>
      <c r="DV52" s="771"/>
      <c r="DW52" s="772"/>
      <c r="DX52" s="772"/>
      <c r="DY52" s="772"/>
      <c r="DZ52" s="773"/>
      <c r="EA52" s="235"/>
    </row>
    <row r="53" spans="1:131" s="236" customFormat="1" ht="26.25" customHeight="1" x14ac:dyDescent="0.2">
      <c r="A53" s="250">
        <v>26</v>
      </c>
      <c r="B53" s="742"/>
      <c r="C53" s="743"/>
      <c r="D53" s="743"/>
      <c r="E53" s="743"/>
      <c r="F53" s="743"/>
      <c r="G53" s="743"/>
      <c r="H53" s="743"/>
      <c r="I53" s="743"/>
      <c r="J53" s="743"/>
      <c r="K53" s="743"/>
      <c r="L53" s="743"/>
      <c r="M53" s="743"/>
      <c r="N53" s="743"/>
      <c r="O53" s="743"/>
      <c r="P53" s="744"/>
      <c r="Q53" s="828"/>
      <c r="R53" s="829"/>
      <c r="S53" s="829"/>
      <c r="T53" s="829"/>
      <c r="U53" s="829"/>
      <c r="V53" s="829"/>
      <c r="W53" s="829"/>
      <c r="X53" s="829"/>
      <c r="Y53" s="829"/>
      <c r="Z53" s="829"/>
      <c r="AA53" s="829"/>
      <c r="AB53" s="829"/>
      <c r="AC53" s="829"/>
      <c r="AD53" s="829"/>
      <c r="AE53" s="830"/>
      <c r="AF53" s="821"/>
      <c r="AG53" s="746"/>
      <c r="AH53" s="746"/>
      <c r="AI53" s="746"/>
      <c r="AJ53" s="822"/>
      <c r="AK53" s="831"/>
      <c r="AL53" s="829"/>
      <c r="AM53" s="829"/>
      <c r="AN53" s="829"/>
      <c r="AO53" s="829"/>
      <c r="AP53" s="829"/>
      <c r="AQ53" s="829"/>
      <c r="AR53" s="829"/>
      <c r="AS53" s="829"/>
      <c r="AT53" s="829"/>
      <c r="AU53" s="829"/>
      <c r="AV53" s="829"/>
      <c r="AW53" s="829"/>
      <c r="AX53" s="829"/>
      <c r="AY53" s="829"/>
      <c r="AZ53" s="832"/>
      <c r="BA53" s="832"/>
      <c r="BB53" s="832"/>
      <c r="BC53" s="832"/>
      <c r="BD53" s="832"/>
      <c r="BE53" s="823"/>
      <c r="BF53" s="823"/>
      <c r="BG53" s="823"/>
      <c r="BH53" s="823"/>
      <c r="BI53" s="824"/>
      <c r="BJ53" s="241"/>
      <c r="BK53" s="241"/>
      <c r="BL53" s="241"/>
      <c r="BM53" s="241"/>
      <c r="BN53" s="241"/>
      <c r="BO53" s="254"/>
      <c r="BP53" s="254"/>
      <c r="BQ53" s="251">
        <v>47</v>
      </c>
      <c r="BR53" s="252"/>
      <c r="BS53" s="755"/>
      <c r="BT53" s="756"/>
      <c r="BU53" s="756"/>
      <c r="BV53" s="756"/>
      <c r="BW53" s="756"/>
      <c r="BX53" s="756"/>
      <c r="BY53" s="756"/>
      <c r="BZ53" s="756"/>
      <c r="CA53" s="756"/>
      <c r="CB53" s="756"/>
      <c r="CC53" s="756"/>
      <c r="CD53" s="756"/>
      <c r="CE53" s="756"/>
      <c r="CF53" s="756"/>
      <c r="CG53" s="757"/>
      <c r="CH53" s="768"/>
      <c r="CI53" s="769"/>
      <c r="CJ53" s="769"/>
      <c r="CK53" s="769"/>
      <c r="CL53" s="770"/>
      <c r="CM53" s="768"/>
      <c r="CN53" s="769"/>
      <c r="CO53" s="769"/>
      <c r="CP53" s="769"/>
      <c r="CQ53" s="770"/>
      <c r="CR53" s="768"/>
      <c r="CS53" s="769"/>
      <c r="CT53" s="769"/>
      <c r="CU53" s="769"/>
      <c r="CV53" s="770"/>
      <c r="CW53" s="768"/>
      <c r="CX53" s="769"/>
      <c r="CY53" s="769"/>
      <c r="CZ53" s="769"/>
      <c r="DA53" s="770"/>
      <c r="DB53" s="768"/>
      <c r="DC53" s="769"/>
      <c r="DD53" s="769"/>
      <c r="DE53" s="769"/>
      <c r="DF53" s="770"/>
      <c r="DG53" s="768"/>
      <c r="DH53" s="769"/>
      <c r="DI53" s="769"/>
      <c r="DJ53" s="769"/>
      <c r="DK53" s="770"/>
      <c r="DL53" s="768"/>
      <c r="DM53" s="769"/>
      <c r="DN53" s="769"/>
      <c r="DO53" s="769"/>
      <c r="DP53" s="770"/>
      <c r="DQ53" s="768"/>
      <c r="DR53" s="769"/>
      <c r="DS53" s="769"/>
      <c r="DT53" s="769"/>
      <c r="DU53" s="770"/>
      <c r="DV53" s="771"/>
      <c r="DW53" s="772"/>
      <c r="DX53" s="772"/>
      <c r="DY53" s="772"/>
      <c r="DZ53" s="773"/>
      <c r="EA53" s="235"/>
    </row>
    <row r="54" spans="1:131" s="236" customFormat="1" ht="26.25" customHeight="1" x14ac:dyDescent="0.2">
      <c r="A54" s="250">
        <v>27</v>
      </c>
      <c r="B54" s="742"/>
      <c r="C54" s="743"/>
      <c r="D54" s="743"/>
      <c r="E54" s="743"/>
      <c r="F54" s="743"/>
      <c r="G54" s="743"/>
      <c r="H54" s="743"/>
      <c r="I54" s="743"/>
      <c r="J54" s="743"/>
      <c r="K54" s="743"/>
      <c r="L54" s="743"/>
      <c r="M54" s="743"/>
      <c r="N54" s="743"/>
      <c r="O54" s="743"/>
      <c r="P54" s="744"/>
      <c r="Q54" s="828"/>
      <c r="R54" s="829"/>
      <c r="S54" s="829"/>
      <c r="T54" s="829"/>
      <c r="U54" s="829"/>
      <c r="V54" s="829"/>
      <c r="W54" s="829"/>
      <c r="X54" s="829"/>
      <c r="Y54" s="829"/>
      <c r="Z54" s="829"/>
      <c r="AA54" s="829"/>
      <c r="AB54" s="829"/>
      <c r="AC54" s="829"/>
      <c r="AD54" s="829"/>
      <c r="AE54" s="830"/>
      <c r="AF54" s="821"/>
      <c r="AG54" s="746"/>
      <c r="AH54" s="746"/>
      <c r="AI54" s="746"/>
      <c r="AJ54" s="822"/>
      <c r="AK54" s="831"/>
      <c r="AL54" s="829"/>
      <c r="AM54" s="829"/>
      <c r="AN54" s="829"/>
      <c r="AO54" s="829"/>
      <c r="AP54" s="829"/>
      <c r="AQ54" s="829"/>
      <c r="AR54" s="829"/>
      <c r="AS54" s="829"/>
      <c r="AT54" s="829"/>
      <c r="AU54" s="829"/>
      <c r="AV54" s="829"/>
      <c r="AW54" s="829"/>
      <c r="AX54" s="829"/>
      <c r="AY54" s="829"/>
      <c r="AZ54" s="832"/>
      <c r="BA54" s="832"/>
      <c r="BB54" s="832"/>
      <c r="BC54" s="832"/>
      <c r="BD54" s="832"/>
      <c r="BE54" s="823"/>
      <c r="BF54" s="823"/>
      <c r="BG54" s="823"/>
      <c r="BH54" s="823"/>
      <c r="BI54" s="824"/>
      <c r="BJ54" s="241"/>
      <c r="BK54" s="241"/>
      <c r="BL54" s="241"/>
      <c r="BM54" s="241"/>
      <c r="BN54" s="241"/>
      <c r="BO54" s="254"/>
      <c r="BP54" s="254"/>
      <c r="BQ54" s="251">
        <v>48</v>
      </c>
      <c r="BR54" s="252"/>
      <c r="BS54" s="755"/>
      <c r="BT54" s="756"/>
      <c r="BU54" s="756"/>
      <c r="BV54" s="756"/>
      <c r="BW54" s="756"/>
      <c r="BX54" s="756"/>
      <c r="BY54" s="756"/>
      <c r="BZ54" s="756"/>
      <c r="CA54" s="756"/>
      <c r="CB54" s="756"/>
      <c r="CC54" s="756"/>
      <c r="CD54" s="756"/>
      <c r="CE54" s="756"/>
      <c r="CF54" s="756"/>
      <c r="CG54" s="757"/>
      <c r="CH54" s="768"/>
      <c r="CI54" s="769"/>
      <c r="CJ54" s="769"/>
      <c r="CK54" s="769"/>
      <c r="CL54" s="770"/>
      <c r="CM54" s="768"/>
      <c r="CN54" s="769"/>
      <c r="CO54" s="769"/>
      <c r="CP54" s="769"/>
      <c r="CQ54" s="770"/>
      <c r="CR54" s="768"/>
      <c r="CS54" s="769"/>
      <c r="CT54" s="769"/>
      <c r="CU54" s="769"/>
      <c r="CV54" s="770"/>
      <c r="CW54" s="768"/>
      <c r="CX54" s="769"/>
      <c r="CY54" s="769"/>
      <c r="CZ54" s="769"/>
      <c r="DA54" s="770"/>
      <c r="DB54" s="768"/>
      <c r="DC54" s="769"/>
      <c r="DD54" s="769"/>
      <c r="DE54" s="769"/>
      <c r="DF54" s="770"/>
      <c r="DG54" s="768"/>
      <c r="DH54" s="769"/>
      <c r="DI54" s="769"/>
      <c r="DJ54" s="769"/>
      <c r="DK54" s="770"/>
      <c r="DL54" s="768"/>
      <c r="DM54" s="769"/>
      <c r="DN54" s="769"/>
      <c r="DO54" s="769"/>
      <c r="DP54" s="770"/>
      <c r="DQ54" s="768"/>
      <c r="DR54" s="769"/>
      <c r="DS54" s="769"/>
      <c r="DT54" s="769"/>
      <c r="DU54" s="770"/>
      <c r="DV54" s="771"/>
      <c r="DW54" s="772"/>
      <c r="DX54" s="772"/>
      <c r="DY54" s="772"/>
      <c r="DZ54" s="773"/>
      <c r="EA54" s="235"/>
    </row>
    <row r="55" spans="1:131" s="236" customFormat="1" ht="26.25" customHeight="1" x14ac:dyDescent="0.2">
      <c r="A55" s="250">
        <v>28</v>
      </c>
      <c r="B55" s="742"/>
      <c r="C55" s="743"/>
      <c r="D55" s="743"/>
      <c r="E55" s="743"/>
      <c r="F55" s="743"/>
      <c r="G55" s="743"/>
      <c r="H55" s="743"/>
      <c r="I55" s="743"/>
      <c r="J55" s="743"/>
      <c r="K55" s="743"/>
      <c r="L55" s="743"/>
      <c r="M55" s="743"/>
      <c r="N55" s="743"/>
      <c r="O55" s="743"/>
      <c r="P55" s="744"/>
      <c r="Q55" s="828"/>
      <c r="R55" s="829"/>
      <c r="S55" s="829"/>
      <c r="T55" s="829"/>
      <c r="U55" s="829"/>
      <c r="V55" s="829"/>
      <c r="W55" s="829"/>
      <c r="X55" s="829"/>
      <c r="Y55" s="829"/>
      <c r="Z55" s="829"/>
      <c r="AA55" s="829"/>
      <c r="AB55" s="829"/>
      <c r="AC55" s="829"/>
      <c r="AD55" s="829"/>
      <c r="AE55" s="830"/>
      <c r="AF55" s="821"/>
      <c r="AG55" s="746"/>
      <c r="AH55" s="746"/>
      <c r="AI55" s="746"/>
      <c r="AJ55" s="822"/>
      <c r="AK55" s="831"/>
      <c r="AL55" s="829"/>
      <c r="AM55" s="829"/>
      <c r="AN55" s="829"/>
      <c r="AO55" s="829"/>
      <c r="AP55" s="829"/>
      <c r="AQ55" s="829"/>
      <c r="AR55" s="829"/>
      <c r="AS55" s="829"/>
      <c r="AT55" s="829"/>
      <c r="AU55" s="829"/>
      <c r="AV55" s="829"/>
      <c r="AW55" s="829"/>
      <c r="AX55" s="829"/>
      <c r="AY55" s="829"/>
      <c r="AZ55" s="832"/>
      <c r="BA55" s="832"/>
      <c r="BB55" s="832"/>
      <c r="BC55" s="832"/>
      <c r="BD55" s="832"/>
      <c r="BE55" s="823"/>
      <c r="BF55" s="823"/>
      <c r="BG55" s="823"/>
      <c r="BH55" s="823"/>
      <c r="BI55" s="824"/>
      <c r="BJ55" s="241"/>
      <c r="BK55" s="241"/>
      <c r="BL55" s="241"/>
      <c r="BM55" s="241"/>
      <c r="BN55" s="241"/>
      <c r="BO55" s="254"/>
      <c r="BP55" s="254"/>
      <c r="BQ55" s="251">
        <v>49</v>
      </c>
      <c r="BR55" s="252"/>
      <c r="BS55" s="755"/>
      <c r="BT55" s="756"/>
      <c r="BU55" s="756"/>
      <c r="BV55" s="756"/>
      <c r="BW55" s="756"/>
      <c r="BX55" s="756"/>
      <c r="BY55" s="756"/>
      <c r="BZ55" s="756"/>
      <c r="CA55" s="756"/>
      <c r="CB55" s="756"/>
      <c r="CC55" s="756"/>
      <c r="CD55" s="756"/>
      <c r="CE55" s="756"/>
      <c r="CF55" s="756"/>
      <c r="CG55" s="757"/>
      <c r="CH55" s="768"/>
      <c r="CI55" s="769"/>
      <c r="CJ55" s="769"/>
      <c r="CK55" s="769"/>
      <c r="CL55" s="770"/>
      <c r="CM55" s="768"/>
      <c r="CN55" s="769"/>
      <c r="CO55" s="769"/>
      <c r="CP55" s="769"/>
      <c r="CQ55" s="770"/>
      <c r="CR55" s="768"/>
      <c r="CS55" s="769"/>
      <c r="CT55" s="769"/>
      <c r="CU55" s="769"/>
      <c r="CV55" s="770"/>
      <c r="CW55" s="768"/>
      <c r="CX55" s="769"/>
      <c r="CY55" s="769"/>
      <c r="CZ55" s="769"/>
      <c r="DA55" s="770"/>
      <c r="DB55" s="768"/>
      <c r="DC55" s="769"/>
      <c r="DD55" s="769"/>
      <c r="DE55" s="769"/>
      <c r="DF55" s="770"/>
      <c r="DG55" s="768"/>
      <c r="DH55" s="769"/>
      <c r="DI55" s="769"/>
      <c r="DJ55" s="769"/>
      <c r="DK55" s="770"/>
      <c r="DL55" s="768"/>
      <c r="DM55" s="769"/>
      <c r="DN55" s="769"/>
      <c r="DO55" s="769"/>
      <c r="DP55" s="770"/>
      <c r="DQ55" s="768"/>
      <c r="DR55" s="769"/>
      <c r="DS55" s="769"/>
      <c r="DT55" s="769"/>
      <c r="DU55" s="770"/>
      <c r="DV55" s="771"/>
      <c r="DW55" s="772"/>
      <c r="DX55" s="772"/>
      <c r="DY55" s="772"/>
      <c r="DZ55" s="773"/>
      <c r="EA55" s="235"/>
    </row>
    <row r="56" spans="1:131" s="236" customFormat="1" ht="26.25" customHeight="1" x14ac:dyDescent="0.2">
      <c r="A56" s="250">
        <v>29</v>
      </c>
      <c r="B56" s="742"/>
      <c r="C56" s="743"/>
      <c r="D56" s="743"/>
      <c r="E56" s="743"/>
      <c r="F56" s="743"/>
      <c r="G56" s="743"/>
      <c r="H56" s="743"/>
      <c r="I56" s="743"/>
      <c r="J56" s="743"/>
      <c r="K56" s="743"/>
      <c r="L56" s="743"/>
      <c r="M56" s="743"/>
      <c r="N56" s="743"/>
      <c r="O56" s="743"/>
      <c r="P56" s="744"/>
      <c r="Q56" s="828"/>
      <c r="R56" s="829"/>
      <c r="S56" s="829"/>
      <c r="T56" s="829"/>
      <c r="U56" s="829"/>
      <c r="V56" s="829"/>
      <c r="W56" s="829"/>
      <c r="X56" s="829"/>
      <c r="Y56" s="829"/>
      <c r="Z56" s="829"/>
      <c r="AA56" s="829"/>
      <c r="AB56" s="829"/>
      <c r="AC56" s="829"/>
      <c r="AD56" s="829"/>
      <c r="AE56" s="830"/>
      <c r="AF56" s="821"/>
      <c r="AG56" s="746"/>
      <c r="AH56" s="746"/>
      <c r="AI56" s="746"/>
      <c r="AJ56" s="822"/>
      <c r="AK56" s="831"/>
      <c r="AL56" s="829"/>
      <c r="AM56" s="829"/>
      <c r="AN56" s="829"/>
      <c r="AO56" s="829"/>
      <c r="AP56" s="829"/>
      <c r="AQ56" s="829"/>
      <c r="AR56" s="829"/>
      <c r="AS56" s="829"/>
      <c r="AT56" s="829"/>
      <c r="AU56" s="829"/>
      <c r="AV56" s="829"/>
      <c r="AW56" s="829"/>
      <c r="AX56" s="829"/>
      <c r="AY56" s="829"/>
      <c r="AZ56" s="832"/>
      <c r="BA56" s="832"/>
      <c r="BB56" s="832"/>
      <c r="BC56" s="832"/>
      <c r="BD56" s="832"/>
      <c r="BE56" s="823"/>
      <c r="BF56" s="823"/>
      <c r="BG56" s="823"/>
      <c r="BH56" s="823"/>
      <c r="BI56" s="824"/>
      <c r="BJ56" s="241"/>
      <c r="BK56" s="241"/>
      <c r="BL56" s="241"/>
      <c r="BM56" s="241"/>
      <c r="BN56" s="241"/>
      <c r="BO56" s="254"/>
      <c r="BP56" s="254"/>
      <c r="BQ56" s="251">
        <v>50</v>
      </c>
      <c r="BR56" s="252"/>
      <c r="BS56" s="755"/>
      <c r="BT56" s="756"/>
      <c r="BU56" s="756"/>
      <c r="BV56" s="756"/>
      <c r="BW56" s="756"/>
      <c r="BX56" s="756"/>
      <c r="BY56" s="756"/>
      <c r="BZ56" s="756"/>
      <c r="CA56" s="756"/>
      <c r="CB56" s="756"/>
      <c r="CC56" s="756"/>
      <c r="CD56" s="756"/>
      <c r="CE56" s="756"/>
      <c r="CF56" s="756"/>
      <c r="CG56" s="757"/>
      <c r="CH56" s="768"/>
      <c r="CI56" s="769"/>
      <c r="CJ56" s="769"/>
      <c r="CK56" s="769"/>
      <c r="CL56" s="770"/>
      <c r="CM56" s="768"/>
      <c r="CN56" s="769"/>
      <c r="CO56" s="769"/>
      <c r="CP56" s="769"/>
      <c r="CQ56" s="770"/>
      <c r="CR56" s="768"/>
      <c r="CS56" s="769"/>
      <c r="CT56" s="769"/>
      <c r="CU56" s="769"/>
      <c r="CV56" s="770"/>
      <c r="CW56" s="768"/>
      <c r="CX56" s="769"/>
      <c r="CY56" s="769"/>
      <c r="CZ56" s="769"/>
      <c r="DA56" s="770"/>
      <c r="DB56" s="768"/>
      <c r="DC56" s="769"/>
      <c r="DD56" s="769"/>
      <c r="DE56" s="769"/>
      <c r="DF56" s="770"/>
      <c r="DG56" s="768"/>
      <c r="DH56" s="769"/>
      <c r="DI56" s="769"/>
      <c r="DJ56" s="769"/>
      <c r="DK56" s="770"/>
      <c r="DL56" s="768"/>
      <c r="DM56" s="769"/>
      <c r="DN56" s="769"/>
      <c r="DO56" s="769"/>
      <c r="DP56" s="770"/>
      <c r="DQ56" s="768"/>
      <c r="DR56" s="769"/>
      <c r="DS56" s="769"/>
      <c r="DT56" s="769"/>
      <c r="DU56" s="770"/>
      <c r="DV56" s="771"/>
      <c r="DW56" s="772"/>
      <c r="DX56" s="772"/>
      <c r="DY56" s="772"/>
      <c r="DZ56" s="773"/>
      <c r="EA56" s="235"/>
    </row>
    <row r="57" spans="1:131" s="236" customFormat="1" ht="26.25" customHeight="1" x14ac:dyDescent="0.2">
      <c r="A57" s="250">
        <v>30</v>
      </c>
      <c r="B57" s="742"/>
      <c r="C57" s="743"/>
      <c r="D57" s="743"/>
      <c r="E57" s="743"/>
      <c r="F57" s="743"/>
      <c r="G57" s="743"/>
      <c r="H57" s="743"/>
      <c r="I57" s="743"/>
      <c r="J57" s="743"/>
      <c r="K57" s="743"/>
      <c r="L57" s="743"/>
      <c r="M57" s="743"/>
      <c r="N57" s="743"/>
      <c r="O57" s="743"/>
      <c r="P57" s="744"/>
      <c r="Q57" s="828"/>
      <c r="R57" s="829"/>
      <c r="S57" s="829"/>
      <c r="T57" s="829"/>
      <c r="U57" s="829"/>
      <c r="V57" s="829"/>
      <c r="W57" s="829"/>
      <c r="X57" s="829"/>
      <c r="Y57" s="829"/>
      <c r="Z57" s="829"/>
      <c r="AA57" s="829"/>
      <c r="AB57" s="829"/>
      <c r="AC57" s="829"/>
      <c r="AD57" s="829"/>
      <c r="AE57" s="830"/>
      <c r="AF57" s="821"/>
      <c r="AG57" s="746"/>
      <c r="AH57" s="746"/>
      <c r="AI57" s="746"/>
      <c r="AJ57" s="822"/>
      <c r="AK57" s="831"/>
      <c r="AL57" s="829"/>
      <c r="AM57" s="829"/>
      <c r="AN57" s="829"/>
      <c r="AO57" s="829"/>
      <c r="AP57" s="829"/>
      <c r="AQ57" s="829"/>
      <c r="AR57" s="829"/>
      <c r="AS57" s="829"/>
      <c r="AT57" s="829"/>
      <c r="AU57" s="829"/>
      <c r="AV57" s="829"/>
      <c r="AW57" s="829"/>
      <c r="AX57" s="829"/>
      <c r="AY57" s="829"/>
      <c r="AZ57" s="832"/>
      <c r="BA57" s="832"/>
      <c r="BB57" s="832"/>
      <c r="BC57" s="832"/>
      <c r="BD57" s="832"/>
      <c r="BE57" s="823"/>
      <c r="BF57" s="823"/>
      <c r="BG57" s="823"/>
      <c r="BH57" s="823"/>
      <c r="BI57" s="824"/>
      <c r="BJ57" s="241"/>
      <c r="BK57" s="241"/>
      <c r="BL57" s="241"/>
      <c r="BM57" s="241"/>
      <c r="BN57" s="241"/>
      <c r="BO57" s="254"/>
      <c r="BP57" s="254"/>
      <c r="BQ57" s="251">
        <v>51</v>
      </c>
      <c r="BR57" s="252"/>
      <c r="BS57" s="755"/>
      <c r="BT57" s="756"/>
      <c r="BU57" s="756"/>
      <c r="BV57" s="756"/>
      <c r="BW57" s="756"/>
      <c r="BX57" s="756"/>
      <c r="BY57" s="756"/>
      <c r="BZ57" s="756"/>
      <c r="CA57" s="756"/>
      <c r="CB57" s="756"/>
      <c r="CC57" s="756"/>
      <c r="CD57" s="756"/>
      <c r="CE57" s="756"/>
      <c r="CF57" s="756"/>
      <c r="CG57" s="757"/>
      <c r="CH57" s="768"/>
      <c r="CI57" s="769"/>
      <c r="CJ57" s="769"/>
      <c r="CK57" s="769"/>
      <c r="CL57" s="770"/>
      <c r="CM57" s="768"/>
      <c r="CN57" s="769"/>
      <c r="CO57" s="769"/>
      <c r="CP57" s="769"/>
      <c r="CQ57" s="770"/>
      <c r="CR57" s="768"/>
      <c r="CS57" s="769"/>
      <c r="CT57" s="769"/>
      <c r="CU57" s="769"/>
      <c r="CV57" s="770"/>
      <c r="CW57" s="768"/>
      <c r="CX57" s="769"/>
      <c r="CY57" s="769"/>
      <c r="CZ57" s="769"/>
      <c r="DA57" s="770"/>
      <c r="DB57" s="768"/>
      <c r="DC57" s="769"/>
      <c r="DD57" s="769"/>
      <c r="DE57" s="769"/>
      <c r="DF57" s="770"/>
      <c r="DG57" s="768"/>
      <c r="DH57" s="769"/>
      <c r="DI57" s="769"/>
      <c r="DJ57" s="769"/>
      <c r="DK57" s="770"/>
      <c r="DL57" s="768"/>
      <c r="DM57" s="769"/>
      <c r="DN57" s="769"/>
      <c r="DO57" s="769"/>
      <c r="DP57" s="770"/>
      <c r="DQ57" s="768"/>
      <c r="DR57" s="769"/>
      <c r="DS57" s="769"/>
      <c r="DT57" s="769"/>
      <c r="DU57" s="770"/>
      <c r="DV57" s="771"/>
      <c r="DW57" s="772"/>
      <c r="DX57" s="772"/>
      <c r="DY57" s="772"/>
      <c r="DZ57" s="773"/>
      <c r="EA57" s="235"/>
    </row>
    <row r="58" spans="1:131" s="236" customFormat="1" ht="26.25" customHeight="1" x14ac:dyDescent="0.2">
      <c r="A58" s="250">
        <v>31</v>
      </c>
      <c r="B58" s="742"/>
      <c r="C58" s="743"/>
      <c r="D58" s="743"/>
      <c r="E58" s="743"/>
      <c r="F58" s="743"/>
      <c r="G58" s="743"/>
      <c r="H58" s="743"/>
      <c r="I58" s="743"/>
      <c r="J58" s="743"/>
      <c r="K58" s="743"/>
      <c r="L58" s="743"/>
      <c r="M58" s="743"/>
      <c r="N58" s="743"/>
      <c r="O58" s="743"/>
      <c r="P58" s="744"/>
      <c r="Q58" s="828"/>
      <c r="R58" s="829"/>
      <c r="S58" s="829"/>
      <c r="T58" s="829"/>
      <c r="U58" s="829"/>
      <c r="V58" s="829"/>
      <c r="W58" s="829"/>
      <c r="X58" s="829"/>
      <c r="Y58" s="829"/>
      <c r="Z58" s="829"/>
      <c r="AA58" s="829"/>
      <c r="AB58" s="829"/>
      <c r="AC58" s="829"/>
      <c r="AD58" s="829"/>
      <c r="AE58" s="830"/>
      <c r="AF58" s="821"/>
      <c r="AG58" s="746"/>
      <c r="AH58" s="746"/>
      <c r="AI58" s="746"/>
      <c r="AJ58" s="822"/>
      <c r="AK58" s="831"/>
      <c r="AL58" s="829"/>
      <c r="AM58" s="829"/>
      <c r="AN58" s="829"/>
      <c r="AO58" s="829"/>
      <c r="AP58" s="829"/>
      <c r="AQ58" s="829"/>
      <c r="AR58" s="829"/>
      <c r="AS58" s="829"/>
      <c r="AT58" s="829"/>
      <c r="AU58" s="829"/>
      <c r="AV58" s="829"/>
      <c r="AW58" s="829"/>
      <c r="AX58" s="829"/>
      <c r="AY58" s="829"/>
      <c r="AZ58" s="832"/>
      <c r="BA58" s="832"/>
      <c r="BB58" s="832"/>
      <c r="BC58" s="832"/>
      <c r="BD58" s="832"/>
      <c r="BE58" s="823"/>
      <c r="BF58" s="823"/>
      <c r="BG58" s="823"/>
      <c r="BH58" s="823"/>
      <c r="BI58" s="824"/>
      <c r="BJ58" s="241"/>
      <c r="BK58" s="241"/>
      <c r="BL58" s="241"/>
      <c r="BM58" s="241"/>
      <c r="BN58" s="241"/>
      <c r="BO58" s="254"/>
      <c r="BP58" s="254"/>
      <c r="BQ58" s="251">
        <v>52</v>
      </c>
      <c r="BR58" s="252"/>
      <c r="BS58" s="755"/>
      <c r="BT58" s="756"/>
      <c r="BU58" s="756"/>
      <c r="BV58" s="756"/>
      <c r="BW58" s="756"/>
      <c r="BX58" s="756"/>
      <c r="BY58" s="756"/>
      <c r="BZ58" s="756"/>
      <c r="CA58" s="756"/>
      <c r="CB58" s="756"/>
      <c r="CC58" s="756"/>
      <c r="CD58" s="756"/>
      <c r="CE58" s="756"/>
      <c r="CF58" s="756"/>
      <c r="CG58" s="757"/>
      <c r="CH58" s="768"/>
      <c r="CI58" s="769"/>
      <c r="CJ58" s="769"/>
      <c r="CK58" s="769"/>
      <c r="CL58" s="770"/>
      <c r="CM58" s="768"/>
      <c r="CN58" s="769"/>
      <c r="CO58" s="769"/>
      <c r="CP58" s="769"/>
      <c r="CQ58" s="770"/>
      <c r="CR58" s="768"/>
      <c r="CS58" s="769"/>
      <c r="CT58" s="769"/>
      <c r="CU58" s="769"/>
      <c r="CV58" s="770"/>
      <c r="CW58" s="768"/>
      <c r="CX58" s="769"/>
      <c r="CY58" s="769"/>
      <c r="CZ58" s="769"/>
      <c r="DA58" s="770"/>
      <c r="DB58" s="768"/>
      <c r="DC58" s="769"/>
      <c r="DD58" s="769"/>
      <c r="DE58" s="769"/>
      <c r="DF58" s="770"/>
      <c r="DG58" s="768"/>
      <c r="DH58" s="769"/>
      <c r="DI58" s="769"/>
      <c r="DJ58" s="769"/>
      <c r="DK58" s="770"/>
      <c r="DL58" s="768"/>
      <c r="DM58" s="769"/>
      <c r="DN58" s="769"/>
      <c r="DO58" s="769"/>
      <c r="DP58" s="770"/>
      <c r="DQ58" s="768"/>
      <c r="DR58" s="769"/>
      <c r="DS58" s="769"/>
      <c r="DT58" s="769"/>
      <c r="DU58" s="770"/>
      <c r="DV58" s="771"/>
      <c r="DW58" s="772"/>
      <c r="DX58" s="772"/>
      <c r="DY58" s="772"/>
      <c r="DZ58" s="773"/>
      <c r="EA58" s="235"/>
    </row>
    <row r="59" spans="1:131" s="236" customFormat="1" ht="26.25" customHeight="1" x14ac:dyDescent="0.2">
      <c r="A59" s="250">
        <v>32</v>
      </c>
      <c r="B59" s="742"/>
      <c r="C59" s="743"/>
      <c r="D59" s="743"/>
      <c r="E59" s="743"/>
      <c r="F59" s="743"/>
      <c r="G59" s="743"/>
      <c r="H59" s="743"/>
      <c r="I59" s="743"/>
      <c r="J59" s="743"/>
      <c r="K59" s="743"/>
      <c r="L59" s="743"/>
      <c r="M59" s="743"/>
      <c r="N59" s="743"/>
      <c r="O59" s="743"/>
      <c r="P59" s="744"/>
      <c r="Q59" s="828"/>
      <c r="R59" s="829"/>
      <c r="S59" s="829"/>
      <c r="T59" s="829"/>
      <c r="U59" s="829"/>
      <c r="V59" s="829"/>
      <c r="W59" s="829"/>
      <c r="X59" s="829"/>
      <c r="Y59" s="829"/>
      <c r="Z59" s="829"/>
      <c r="AA59" s="829"/>
      <c r="AB59" s="829"/>
      <c r="AC59" s="829"/>
      <c r="AD59" s="829"/>
      <c r="AE59" s="830"/>
      <c r="AF59" s="821"/>
      <c r="AG59" s="746"/>
      <c r="AH59" s="746"/>
      <c r="AI59" s="746"/>
      <c r="AJ59" s="822"/>
      <c r="AK59" s="831"/>
      <c r="AL59" s="829"/>
      <c r="AM59" s="829"/>
      <c r="AN59" s="829"/>
      <c r="AO59" s="829"/>
      <c r="AP59" s="829"/>
      <c r="AQ59" s="829"/>
      <c r="AR59" s="829"/>
      <c r="AS59" s="829"/>
      <c r="AT59" s="829"/>
      <c r="AU59" s="829"/>
      <c r="AV59" s="829"/>
      <c r="AW59" s="829"/>
      <c r="AX59" s="829"/>
      <c r="AY59" s="829"/>
      <c r="AZ59" s="832"/>
      <c r="BA59" s="832"/>
      <c r="BB59" s="832"/>
      <c r="BC59" s="832"/>
      <c r="BD59" s="832"/>
      <c r="BE59" s="823"/>
      <c r="BF59" s="823"/>
      <c r="BG59" s="823"/>
      <c r="BH59" s="823"/>
      <c r="BI59" s="824"/>
      <c r="BJ59" s="241"/>
      <c r="BK59" s="241"/>
      <c r="BL59" s="241"/>
      <c r="BM59" s="241"/>
      <c r="BN59" s="241"/>
      <c r="BO59" s="254"/>
      <c r="BP59" s="254"/>
      <c r="BQ59" s="251">
        <v>53</v>
      </c>
      <c r="BR59" s="252"/>
      <c r="BS59" s="755"/>
      <c r="BT59" s="756"/>
      <c r="BU59" s="756"/>
      <c r="BV59" s="756"/>
      <c r="BW59" s="756"/>
      <c r="BX59" s="756"/>
      <c r="BY59" s="756"/>
      <c r="BZ59" s="756"/>
      <c r="CA59" s="756"/>
      <c r="CB59" s="756"/>
      <c r="CC59" s="756"/>
      <c r="CD59" s="756"/>
      <c r="CE59" s="756"/>
      <c r="CF59" s="756"/>
      <c r="CG59" s="757"/>
      <c r="CH59" s="768"/>
      <c r="CI59" s="769"/>
      <c r="CJ59" s="769"/>
      <c r="CK59" s="769"/>
      <c r="CL59" s="770"/>
      <c r="CM59" s="768"/>
      <c r="CN59" s="769"/>
      <c r="CO59" s="769"/>
      <c r="CP59" s="769"/>
      <c r="CQ59" s="770"/>
      <c r="CR59" s="768"/>
      <c r="CS59" s="769"/>
      <c r="CT59" s="769"/>
      <c r="CU59" s="769"/>
      <c r="CV59" s="770"/>
      <c r="CW59" s="768"/>
      <c r="CX59" s="769"/>
      <c r="CY59" s="769"/>
      <c r="CZ59" s="769"/>
      <c r="DA59" s="770"/>
      <c r="DB59" s="768"/>
      <c r="DC59" s="769"/>
      <c r="DD59" s="769"/>
      <c r="DE59" s="769"/>
      <c r="DF59" s="770"/>
      <c r="DG59" s="768"/>
      <c r="DH59" s="769"/>
      <c r="DI59" s="769"/>
      <c r="DJ59" s="769"/>
      <c r="DK59" s="770"/>
      <c r="DL59" s="768"/>
      <c r="DM59" s="769"/>
      <c r="DN59" s="769"/>
      <c r="DO59" s="769"/>
      <c r="DP59" s="770"/>
      <c r="DQ59" s="768"/>
      <c r="DR59" s="769"/>
      <c r="DS59" s="769"/>
      <c r="DT59" s="769"/>
      <c r="DU59" s="770"/>
      <c r="DV59" s="771"/>
      <c r="DW59" s="772"/>
      <c r="DX59" s="772"/>
      <c r="DY59" s="772"/>
      <c r="DZ59" s="773"/>
      <c r="EA59" s="235"/>
    </row>
    <row r="60" spans="1:131" s="236" customFormat="1" ht="26.25" customHeight="1" x14ac:dyDescent="0.2">
      <c r="A60" s="250">
        <v>33</v>
      </c>
      <c r="B60" s="742"/>
      <c r="C60" s="743"/>
      <c r="D60" s="743"/>
      <c r="E60" s="743"/>
      <c r="F60" s="743"/>
      <c r="G60" s="743"/>
      <c r="H60" s="743"/>
      <c r="I60" s="743"/>
      <c r="J60" s="743"/>
      <c r="K60" s="743"/>
      <c r="L60" s="743"/>
      <c r="M60" s="743"/>
      <c r="N60" s="743"/>
      <c r="O60" s="743"/>
      <c r="P60" s="744"/>
      <c r="Q60" s="828"/>
      <c r="R60" s="829"/>
      <c r="S60" s="829"/>
      <c r="T60" s="829"/>
      <c r="U60" s="829"/>
      <c r="V60" s="829"/>
      <c r="W60" s="829"/>
      <c r="X60" s="829"/>
      <c r="Y60" s="829"/>
      <c r="Z60" s="829"/>
      <c r="AA60" s="829"/>
      <c r="AB60" s="829"/>
      <c r="AC60" s="829"/>
      <c r="AD60" s="829"/>
      <c r="AE60" s="830"/>
      <c r="AF60" s="821"/>
      <c r="AG60" s="746"/>
      <c r="AH60" s="746"/>
      <c r="AI60" s="746"/>
      <c r="AJ60" s="822"/>
      <c r="AK60" s="831"/>
      <c r="AL60" s="829"/>
      <c r="AM60" s="829"/>
      <c r="AN60" s="829"/>
      <c r="AO60" s="829"/>
      <c r="AP60" s="829"/>
      <c r="AQ60" s="829"/>
      <c r="AR60" s="829"/>
      <c r="AS60" s="829"/>
      <c r="AT60" s="829"/>
      <c r="AU60" s="829"/>
      <c r="AV60" s="829"/>
      <c r="AW60" s="829"/>
      <c r="AX60" s="829"/>
      <c r="AY60" s="829"/>
      <c r="AZ60" s="832"/>
      <c r="BA60" s="832"/>
      <c r="BB60" s="832"/>
      <c r="BC60" s="832"/>
      <c r="BD60" s="832"/>
      <c r="BE60" s="823"/>
      <c r="BF60" s="823"/>
      <c r="BG60" s="823"/>
      <c r="BH60" s="823"/>
      <c r="BI60" s="824"/>
      <c r="BJ60" s="241"/>
      <c r="BK60" s="241"/>
      <c r="BL60" s="241"/>
      <c r="BM60" s="241"/>
      <c r="BN60" s="241"/>
      <c r="BO60" s="254"/>
      <c r="BP60" s="254"/>
      <c r="BQ60" s="251">
        <v>54</v>
      </c>
      <c r="BR60" s="252"/>
      <c r="BS60" s="755"/>
      <c r="BT60" s="756"/>
      <c r="BU60" s="756"/>
      <c r="BV60" s="756"/>
      <c r="BW60" s="756"/>
      <c r="BX60" s="756"/>
      <c r="BY60" s="756"/>
      <c r="BZ60" s="756"/>
      <c r="CA60" s="756"/>
      <c r="CB60" s="756"/>
      <c r="CC60" s="756"/>
      <c r="CD60" s="756"/>
      <c r="CE60" s="756"/>
      <c r="CF60" s="756"/>
      <c r="CG60" s="757"/>
      <c r="CH60" s="768"/>
      <c r="CI60" s="769"/>
      <c r="CJ60" s="769"/>
      <c r="CK60" s="769"/>
      <c r="CL60" s="770"/>
      <c r="CM60" s="768"/>
      <c r="CN60" s="769"/>
      <c r="CO60" s="769"/>
      <c r="CP60" s="769"/>
      <c r="CQ60" s="770"/>
      <c r="CR60" s="768"/>
      <c r="CS60" s="769"/>
      <c r="CT60" s="769"/>
      <c r="CU60" s="769"/>
      <c r="CV60" s="770"/>
      <c r="CW60" s="768"/>
      <c r="CX60" s="769"/>
      <c r="CY60" s="769"/>
      <c r="CZ60" s="769"/>
      <c r="DA60" s="770"/>
      <c r="DB60" s="768"/>
      <c r="DC60" s="769"/>
      <c r="DD60" s="769"/>
      <c r="DE60" s="769"/>
      <c r="DF60" s="770"/>
      <c r="DG60" s="768"/>
      <c r="DH60" s="769"/>
      <c r="DI60" s="769"/>
      <c r="DJ60" s="769"/>
      <c r="DK60" s="770"/>
      <c r="DL60" s="768"/>
      <c r="DM60" s="769"/>
      <c r="DN60" s="769"/>
      <c r="DO60" s="769"/>
      <c r="DP60" s="770"/>
      <c r="DQ60" s="768"/>
      <c r="DR60" s="769"/>
      <c r="DS60" s="769"/>
      <c r="DT60" s="769"/>
      <c r="DU60" s="770"/>
      <c r="DV60" s="771"/>
      <c r="DW60" s="772"/>
      <c r="DX60" s="772"/>
      <c r="DY60" s="772"/>
      <c r="DZ60" s="773"/>
      <c r="EA60" s="235"/>
    </row>
    <row r="61" spans="1:131" s="236" customFormat="1" ht="26.25" customHeight="1" thickBot="1" x14ac:dyDescent="0.25">
      <c r="A61" s="250">
        <v>34</v>
      </c>
      <c r="B61" s="742"/>
      <c r="C61" s="743"/>
      <c r="D61" s="743"/>
      <c r="E61" s="743"/>
      <c r="F61" s="743"/>
      <c r="G61" s="743"/>
      <c r="H61" s="743"/>
      <c r="I61" s="743"/>
      <c r="J61" s="743"/>
      <c r="K61" s="743"/>
      <c r="L61" s="743"/>
      <c r="M61" s="743"/>
      <c r="N61" s="743"/>
      <c r="O61" s="743"/>
      <c r="P61" s="744"/>
      <c r="Q61" s="828"/>
      <c r="R61" s="829"/>
      <c r="S61" s="829"/>
      <c r="T61" s="829"/>
      <c r="U61" s="829"/>
      <c r="V61" s="829"/>
      <c r="W61" s="829"/>
      <c r="X61" s="829"/>
      <c r="Y61" s="829"/>
      <c r="Z61" s="829"/>
      <c r="AA61" s="829"/>
      <c r="AB61" s="829"/>
      <c r="AC61" s="829"/>
      <c r="AD61" s="829"/>
      <c r="AE61" s="830"/>
      <c r="AF61" s="821"/>
      <c r="AG61" s="746"/>
      <c r="AH61" s="746"/>
      <c r="AI61" s="746"/>
      <c r="AJ61" s="822"/>
      <c r="AK61" s="831"/>
      <c r="AL61" s="829"/>
      <c r="AM61" s="829"/>
      <c r="AN61" s="829"/>
      <c r="AO61" s="829"/>
      <c r="AP61" s="829"/>
      <c r="AQ61" s="829"/>
      <c r="AR61" s="829"/>
      <c r="AS61" s="829"/>
      <c r="AT61" s="829"/>
      <c r="AU61" s="829"/>
      <c r="AV61" s="829"/>
      <c r="AW61" s="829"/>
      <c r="AX61" s="829"/>
      <c r="AY61" s="829"/>
      <c r="AZ61" s="832"/>
      <c r="BA61" s="832"/>
      <c r="BB61" s="832"/>
      <c r="BC61" s="832"/>
      <c r="BD61" s="832"/>
      <c r="BE61" s="823"/>
      <c r="BF61" s="823"/>
      <c r="BG61" s="823"/>
      <c r="BH61" s="823"/>
      <c r="BI61" s="824"/>
      <c r="BJ61" s="241"/>
      <c r="BK61" s="241"/>
      <c r="BL61" s="241"/>
      <c r="BM61" s="241"/>
      <c r="BN61" s="241"/>
      <c r="BO61" s="254"/>
      <c r="BP61" s="254"/>
      <c r="BQ61" s="251">
        <v>55</v>
      </c>
      <c r="BR61" s="252"/>
      <c r="BS61" s="755"/>
      <c r="BT61" s="756"/>
      <c r="BU61" s="756"/>
      <c r="BV61" s="756"/>
      <c r="BW61" s="756"/>
      <c r="BX61" s="756"/>
      <c r="BY61" s="756"/>
      <c r="BZ61" s="756"/>
      <c r="CA61" s="756"/>
      <c r="CB61" s="756"/>
      <c r="CC61" s="756"/>
      <c r="CD61" s="756"/>
      <c r="CE61" s="756"/>
      <c r="CF61" s="756"/>
      <c r="CG61" s="757"/>
      <c r="CH61" s="768"/>
      <c r="CI61" s="769"/>
      <c r="CJ61" s="769"/>
      <c r="CK61" s="769"/>
      <c r="CL61" s="770"/>
      <c r="CM61" s="768"/>
      <c r="CN61" s="769"/>
      <c r="CO61" s="769"/>
      <c r="CP61" s="769"/>
      <c r="CQ61" s="770"/>
      <c r="CR61" s="768"/>
      <c r="CS61" s="769"/>
      <c r="CT61" s="769"/>
      <c r="CU61" s="769"/>
      <c r="CV61" s="770"/>
      <c r="CW61" s="768"/>
      <c r="CX61" s="769"/>
      <c r="CY61" s="769"/>
      <c r="CZ61" s="769"/>
      <c r="DA61" s="770"/>
      <c r="DB61" s="768"/>
      <c r="DC61" s="769"/>
      <c r="DD61" s="769"/>
      <c r="DE61" s="769"/>
      <c r="DF61" s="770"/>
      <c r="DG61" s="768"/>
      <c r="DH61" s="769"/>
      <c r="DI61" s="769"/>
      <c r="DJ61" s="769"/>
      <c r="DK61" s="770"/>
      <c r="DL61" s="768"/>
      <c r="DM61" s="769"/>
      <c r="DN61" s="769"/>
      <c r="DO61" s="769"/>
      <c r="DP61" s="770"/>
      <c r="DQ61" s="768"/>
      <c r="DR61" s="769"/>
      <c r="DS61" s="769"/>
      <c r="DT61" s="769"/>
      <c r="DU61" s="770"/>
      <c r="DV61" s="771"/>
      <c r="DW61" s="772"/>
      <c r="DX61" s="772"/>
      <c r="DY61" s="772"/>
      <c r="DZ61" s="773"/>
      <c r="EA61" s="235"/>
    </row>
    <row r="62" spans="1:131" s="236" customFormat="1" ht="26.25" customHeight="1" x14ac:dyDescent="0.2">
      <c r="A62" s="250">
        <v>35</v>
      </c>
      <c r="B62" s="843"/>
      <c r="C62" s="844"/>
      <c r="D62" s="844"/>
      <c r="E62" s="844"/>
      <c r="F62" s="844"/>
      <c r="G62" s="844"/>
      <c r="H62" s="844"/>
      <c r="I62" s="844"/>
      <c r="J62" s="844"/>
      <c r="K62" s="844"/>
      <c r="L62" s="844"/>
      <c r="M62" s="844"/>
      <c r="N62" s="844"/>
      <c r="O62" s="844"/>
      <c r="P62" s="845"/>
      <c r="Q62" s="828"/>
      <c r="R62" s="829"/>
      <c r="S62" s="829"/>
      <c r="T62" s="829"/>
      <c r="U62" s="829"/>
      <c r="V62" s="829"/>
      <c r="W62" s="829"/>
      <c r="X62" s="829"/>
      <c r="Y62" s="829"/>
      <c r="Z62" s="829"/>
      <c r="AA62" s="829"/>
      <c r="AB62" s="829"/>
      <c r="AC62" s="829"/>
      <c r="AD62" s="829"/>
      <c r="AE62" s="830"/>
      <c r="AF62" s="846"/>
      <c r="AG62" s="829"/>
      <c r="AH62" s="829"/>
      <c r="AI62" s="829"/>
      <c r="AJ62" s="847"/>
      <c r="AK62" s="831"/>
      <c r="AL62" s="829"/>
      <c r="AM62" s="829"/>
      <c r="AN62" s="829"/>
      <c r="AO62" s="829"/>
      <c r="AP62" s="829"/>
      <c r="AQ62" s="829"/>
      <c r="AR62" s="829"/>
      <c r="AS62" s="829"/>
      <c r="AT62" s="829"/>
      <c r="AU62" s="829"/>
      <c r="AV62" s="829"/>
      <c r="AW62" s="829"/>
      <c r="AX62" s="829"/>
      <c r="AY62" s="829"/>
      <c r="AZ62" s="832"/>
      <c r="BA62" s="832"/>
      <c r="BB62" s="832"/>
      <c r="BC62" s="832"/>
      <c r="BD62" s="832"/>
      <c r="BE62" s="840"/>
      <c r="BF62" s="840"/>
      <c r="BG62" s="840"/>
      <c r="BH62" s="840"/>
      <c r="BI62" s="841"/>
      <c r="BJ62" s="842" t="s">
        <v>391</v>
      </c>
      <c r="BK62" s="799"/>
      <c r="BL62" s="799"/>
      <c r="BM62" s="799"/>
      <c r="BN62" s="800"/>
      <c r="BO62" s="254"/>
      <c r="BP62" s="254"/>
      <c r="BQ62" s="251">
        <v>56</v>
      </c>
      <c r="BR62" s="252"/>
      <c r="BS62" s="755"/>
      <c r="BT62" s="756"/>
      <c r="BU62" s="756"/>
      <c r="BV62" s="756"/>
      <c r="BW62" s="756"/>
      <c r="BX62" s="756"/>
      <c r="BY62" s="756"/>
      <c r="BZ62" s="756"/>
      <c r="CA62" s="756"/>
      <c r="CB62" s="756"/>
      <c r="CC62" s="756"/>
      <c r="CD62" s="756"/>
      <c r="CE62" s="756"/>
      <c r="CF62" s="756"/>
      <c r="CG62" s="757"/>
      <c r="CH62" s="768"/>
      <c r="CI62" s="769"/>
      <c r="CJ62" s="769"/>
      <c r="CK62" s="769"/>
      <c r="CL62" s="770"/>
      <c r="CM62" s="768"/>
      <c r="CN62" s="769"/>
      <c r="CO62" s="769"/>
      <c r="CP62" s="769"/>
      <c r="CQ62" s="770"/>
      <c r="CR62" s="768"/>
      <c r="CS62" s="769"/>
      <c r="CT62" s="769"/>
      <c r="CU62" s="769"/>
      <c r="CV62" s="770"/>
      <c r="CW62" s="768"/>
      <c r="CX62" s="769"/>
      <c r="CY62" s="769"/>
      <c r="CZ62" s="769"/>
      <c r="DA62" s="770"/>
      <c r="DB62" s="768"/>
      <c r="DC62" s="769"/>
      <c r="DD62" s="769"/>
      <c r="DE62" s="769"/>
      <c r="DF62" s="770"/>
      <c r="DG62" s="768"/>
      <c r="DH62" s="769"/>
      <c r="DI62" s="769"/>
      <c r="DJ62" s="769"/>
      <c r="DK62" s="770"/>
      <c r="DL62" s="768"/>
      <c r="DM62" s="769"/>
      <c r="DN62" s="769"/>
      <c r="DO62" s="769"/>
      <c r="DP62" s="770"/>
      <c r="DQ62" s="768"/>
      <c r="DR62" s="769"/>
      <c r="DS62" s="769"/>
      <c r="DT62" s="769"/>
      <c r="DU62" s="770"/>
      <c r="DV62" s="771"/>
      <c r="DW62" s="772"/>
      <c r="DX62" s="772"/>
      <c r="DY62" s="772"/>
      <c r="DZ62" s="773"/>
      <c r="EA62" s="235"/>
    </row>
    <row r="63" spans="1:131" s="236" customFormat="1" ht="26.25" customHeight="1" thickBot="1" x14ac:dyDescent="0.25">
      <c r="A63" s="253" t="s">
        <v>370</v>
      </c>
      <c r="B63" s="783" t="s">
        <v>392</v>
      </c>
      <c r="C63" s="784"/>
      <c r="D63" s="784"/>
      <c r="E63" s="784"/>
      <c r="F63" s="784"/>
      <c r="G63" s="784"/>
      <c r="H63" s="784"/>
      <c r="I63" s="784"/>
      <c r="J63" s="784"/>
      <c r="K63" s="784"/>
      <c r="L63" s="784"/>
      <c r="M63" s="784"/>
      <c r="N63" s="784"/>
      <c r="O63" s="784"/>
      <c r="P63" s="785"/>
      <c r="Q63" s="833"/>
      <c r="R63" s="834"/>
      <c r="S63" s="834"/>
      <c r="T63" s="834"/>
      <c r="U63" s="834"/>
      <c r="V63" s="834"/>
      <c r="W63" s="834"/>
      <c r="X63" s="834"/>
      <c r="Y63" s="834"/>
      <c r="Z63" s="834"/>
      <c r="AA63" s="834"/>
      <c r="AB63" s="834"/>
      <c r="AC63" s="834"/>
      <c r="AD63" s="834"/>
      <c r="AE63" s="835"/>
      <c r="AF63" s="836">
        <v>27275</v>
      </c>
      <c r="AG63" s="837"/>
      <c r="AH63" s="837"/>
      <c r="AI63" s="837"/>
      <c r="AJ63" s="838"/>
      <c r="AK63" s="839"/>
      <c r="AL63" s="834"/>
      <c r="AM63" s="834"/>
      <c r="AN63" s="834"/>
      <c r="AO63" s="834"/>
      <c r="AP63" s="837">
        <v>51266</v>
      </c>
      <c r="AQ63" s="837"/>
      <c r="AR63" s="837"/>
      <c r="AS63" s="837"/>
      <c r="AT63" s="837"/>
      <c r="AU63" s="837">
        <v>10471</v>
      </c>
      <c r="AV63" s="837"/>
      <c r="AW63" s="837"/>
      <c r="AX63" s="837"/>
      <c r="AY63" s="837"/>
      <c r="AZ63" s="848"/>
      <c r="BA63" s="848"/>
      <c r="BB63" s="848"/>
      <c r="BC63" s="848"/>
      <c r="BD63" s="848"/>
      <c r="BE63" s="849"/>
      <c r="BF63" s="849"/>
      <c r="BG63" s="849"/>
      <c r="BH63" s="849"/>
      <c r="BI63" s="850"/>
      <c r="BJ63" s="851" t="s">
        <v>119</v>
      </c>
      <c r="BK63" s="852"/>
      <c r="BL63" s="852"/>
      <c r="BM63" s="852"/>
      <c r="BN63" s="853"/>
      <c r="BO63" s="254"/>
      <c r="BP63" s="254"/>
      <c r="BQ63" s="251">
        <v>57</v>
      </c>
      <c r="BR63" s="252"/>
      <c r="BS63" s="755"/>
      <c r="BT63" s="756"/>
      <c r="BU63" s="756"/>
      <c r="BV63" s="756"/>
      <c r="BW63" s="756"/>
      <c r="BX63" s="756"/>
      <c r="BY63" s="756"/>
      <c r="BZ63" s="756"/>
      <c r="CA63" s="756"/>
      <c r="CB63" s="756"/>
      <c r="CC63" s="756"/>
      <c r="CD63" s="756"/>
      <c r="CE63" s="756"/>
      <c r="CF63" s="756"/>
      <c r="CG63" s="757"/>
      <c r="CH63" s="768"/>
      <c r="CI63" s="769"/>
      <c r="CJ63" s="769"/>
      <c r="CK63" s="769"/>
      <c r="CL63" s="770"/>
      <c r="CM63" s="768"/>
      <c r="CN63" s="769"/>
      <c r="CO63" s="769"/>
      <c r="CP63" s="769"/>
      <c r="CQ63" s="770"/>
      <c r="CR63" s="768"/>
      <c r="CS63" s="769"/>
      <c r="CT63" s="769"/>
      <c r="CU63" s="769"/>
      <c r="CV63" s="770"/>
      <c r="CW63" s="768"/>
      <c r="CX63" s="769"/>
      <c r="CY63" s="769"/>
      <c r="CZ63" s="769"/>
      <c r="DA63" s="770"/>
      <c r="DB63" s="768"/>
      <c r="DC63" s="769"/>
      <c r="DD63" s="769"/>
      <c r="DE63" s="769"/>
      <c r="DF63" s="770"/>
      <c r="DG63" s="768"/>
      <c r="DH63" s="769"/>
      <c r="DI63" s="769"/>
      <c r="DJ63" s="769"/>
      <c r="DK63" s="770"/>
      <c r="DL63" s="768"/>
      <c r="DM63" s="769"/>
      <c r="DN63" s="769"/>
      <c r="DO63" s="769"/>
      <c r="DP63" s="770"/>
      <c r="DQ63" s="768"/>
      <c r="DR63" s="769"/>
      <c r="DS63" s="769"/>
      <c r="DT63" s="769"/>
      <c r="DU63" s="770"/>
      <c r="DV63" s="771"/>
      <c r="DW63" s="772"/>
      <c r="DX63" s="772"/>
      <c r="DY63" s="772"/>
      <c r="DZ63" s="773"/>
      <c r="EA63" s="235"/>
    </row>
    <row r="64" spans="1:131" s="236" customFormat="1" ht="26.25" customHeight="1" x14ac:dyDescent="0.2">
      <c r="A64" s="254"/>
      <c r="B64" s="254"/>
      <c r="C64" s="254"/>
      <c r="D64" s="254"/>
      <c r="E64" s="254"/>
      <c r="F64" s="254"/>
      <c r="G64" s="254"/>
      <c r="H64" s="254"/>
      <c r="I64" s="254"/>
      <c r="J64" s="254"/>
      <c r="K64" s="254"/>
      <c r="L64" s="254"/>
      <c r="M64" s="254"/>
      <c r="N64" s="254"/>
      <c r="O64" s="254"/>
      <c r="P64" s="254"/>
      <c r="Q64" s="254"/>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1">
        <v>58</v>
      </c>
      <c r="BR64" s="252"/>
      <c r="BS64" s="755"/>
      <c r="BT64" s="756"/>
      <c r="BU64" s="756"/>
      <c r="BV64" s="756"/>
      <c r="BW64" s="756"/>
      <c r="BX64" s="756"/>
      <c r="BY64" s="756"/>
      <c r="BZ64" s="756"/>
      <c r="CA64" s="756"/>
      <c r="CB64" s="756"/>
      <c r="CC64" s="756"/>
      <c r="CD64" s="756"/>
      <c r="CE64" s="756"/>
      <c r="CF64" s="756"/>
      <c r="CG64" s="757"/>
      <c r="CH64" s="768"/>
      <c r="CI64" s="769"/>
      <c r="CJ64" s="769"/>
      <c r="CK64" s="769"/>
      <c r="CL64" s="770"/>
      <c r="CM64" s="768"/>
      <c r="CN64" s="769"/>
      <c r="CO64" s="769"/>
      <c r="CP64" s="769"/>
      <c r="CQ64" s="770"/>
      <c r="CR64" s="768"/>
      <c r="CS64" s="769"/>
      <c r="CT64" s="769"/>
      <c r="CU64" s="769"/>
      <c r="CV64" s="770"/>
      <c r="CW64" s="768"/>
      <c r="CX64" s="769"/>
      <c r="CY64" s="769"/>
      <c r="CZ64" s="769"/>
      <c r="DA64" s="770"/>
      <c r="DB64" s="768"/>
      <c r="DC64" s="769"/>
      <c r="DD64" s="769"/>
      <c r="DE64" s="769"/>
      <c r="DF64" s="770"/>
      <c r="DG64" s="768"/>
      <c r="DH64" s="769"/>
      <c r="DI64" s="769"/>
      <c r="DJ64" s="769"/>
      <c r="DK64" s="770"/>
      <c r="DL64" s="768"/>
      <c r="DM64" s="769"/>
      <c r="DN64" s="769"/>
      <c r="DO64" s="769"/>
      <c r="DP64" s="770"/>
      <c r="DQ64" s="768"/>
      <c r="DR64" s="769"/>
      <c r="DS64" s="769"/>
      <c r="DT64" s="769"/>
      <c r="DU64" s="770"/>
      <c r="DV64" s="771"/>
      <c r="DW64" s="772"/>
      <c r="DX64" s="772"/>
      <c r="DY64" s="772"/>
      <c r="DZ64" s="773"/>
      <c r="EA64" s="235"/>
    </row>
    <row r="65" spans="1:131" s="236" customFormat="1" ht="26.25" customHeight="1" thickBot="1" x14ac:dyDescent="0.25">
      <c r="A65" s="241" t="s">
        <v>393</v>
      </c>
      <c r="B65" s="241"/>
      <c r="C65" s="241"/>
      <c r="D65" s="241"/>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54"/>
      <c r="BF65" s="254"/>
      <c r="BG65" s="254"/>
      <c r="BH65" s="254"/>
      <c r="BI65" s="254"/>
      <c r="BJ65" s="254"/>
      <c r="BK65" s="254"/>
      <c r="BL65" s="254"/>
      <c r="BM65" s="254"/>
      <c r="BN65" s="254"/>
      <c r="BO65" s="254"/>
      <c r="BP65" s="254"/>
      <c r="BQ65" s="251">
        <v>59</v>
      </c>
      <c r="BR65" s="252"/>
      <c r="BS65" s="755"/>
      <c r="BT65" s="756"/>
      <c r="BU65" s="756"/>
      <c r="BV65" s="756"/>
      <c r="BW65" s="756"/>
      <c r="BX65" s="756"/>
      <c r="BY65" s="756"/>
      <c r="BZ65" s="756"/>
      <c r="CA65" s="756"/>
      <c r="CB65" s="756"/>
      <c r="CC65" s="756"/>
      <c r="CD65" s="756"/>
      <c r="CE65" s="756"/>
      <c r="CF65" s="756"/>
      <c r="CG65" s="757"/>
      <c r="CH65" s="768"/>
      <c r="CI65" s="769"/>
      <c r="CJ65" s="769"/>
      <c r="CK65" s="769"/>
      <c r="CL65" s="770"/>
      <c r="CM65" s="768"/>
      <c r="CN65" s="769"/>
      <c r="CO65" s="769"/>
      <c r="CP65" s="769"/>
      <c r="CQ65" s="770"/>
      <c r="CR65" s="768"/>
      <c r="CS65" s="769"/>
      <c r="CT65" s="769"/>
      <c r="CU65" s="769"/>
      <c r="CV65" s="770"/>
      <c r="CW65" s="768"/>
      <c r="CX65" s="769"/>
      <c r="CY65" s="769"/>
      <c r="CZ65" s="769"/>
      <c r="DA65" s="770"/>
      <c r="DB65" s="768"/>
      <c r="DC65" s="769"/>
      <c r="DD65" s="769"/>
      <c r="DE65" s="769"/>
      <c r="DF65" s="770"/>
      <c r="DG65" s="768"/>
      <c r="DH65" s="769"/>
      <c r="DI65" s="769"/>
      <c r="DJ65" s="769"/>
      <c r="DK65" s="770"/>
      <c r="DL65" s="768"/>
      <c r="DM65" s="769"/>
      <c r="DN65" s="769"/>
      <c r="DO65" s="769"/>
      <c r="DP65" s="770"/>
      <c r="DQ65" s="768"/>
      <c r="DR65" s="769"/>
      <c r="DS65" s="769"/>
      <c r="DT65" s="769"/>
      <c r="DU65" s="770"/>
      <c r="DV65" s="771"/>
      <c r="DW65" s="772"/>
      <c r="DX65" s="772"/>
      <c r="DY65" s="772"/>
      <c r="DZ65" s="773"/>
      <c r="EA65" s="235"/>
    </row>
    <row r="66" spans="1:131" s="236" customFormat="1" ht="26.25" customHeight="1" x14ac:dyDescent="0.2">
      <c r="A66" s="727" t="s">
        <v>394</v>
      </c>
      <c r="B66" s="728"/>
      <c r="C66" s="728"/>
      <c r="D66" s="728"/>
      <c r="E66" s="728"/>
      <c r="F66" s="728"/>
      <c r="G66" s="728"/>
      <c r="H66" s="728"/>
      <c r="I66" s="728"/>
      <c r="J66" s="728"/>
      <c r="K66" s="728"/>
      <c r="L66" s="728"/>
      <c r="M66" s="728"/>
      <c r="N66" s="728"/>
      <c r="O66" s="728"/>
      <c r="P66" s="729"/>
      <c r="Q66" s="704" t="s">
        <v>374</v>
      </c>
      <c r="R66" s="705"/>
      <c r="S66" s="705"/>
      <c r="T66" s="705"/>
      <c r="U66" s="706"/>
      <c r="V66" s="704" t="s">
        <v>375</v>
      </c>
      <c r="W66" s="705"/>
      <c r="X66" s="705"/>
      <c r="Y66" s="705"/>
      <c r="Z66" s="706"/>
      <c r="AA66" s="704" t="s">
        <v>376</v>
      </c>
      <c r="AB66" s="705"/>
      <c r="AC66" s="705"/>
      <c r="AD66" s="705"/>
      <c r="AE66" s="706"/>
      <c r="AF66" s="854" t="s">
        <v>377</v>
      </c>
      <c r="AG66" s="806"/>
      <c r="AH66" s="806"/>
      <c r="AI66" s="806"/>
      <c r="AJ66" s="855"/>
      <c r="AK66" s="704" t="s">
        <v>378</v>
      </c>
      <c r="AL66" s="728"/>
      <c r="AM66" s="728"/>
      <c r="AN66" s="728"/>
      <c r="AO66" s="729"/>
      <c r="AP66" s="704" t="s">
        <v>395</v>
      </c>
      <c r="AQ66" s="705"/>
      <c r="AR66" s="705"/>
      <c r="AS66" s="705"/>
      <c r="AT66" s="706"/>
      <c r="AU66" s="704" t="s">
        <v>396</v>
      </c>
      <c r="AV66" s="705"/>
      <c r="AW66" s="705"/>
      <c r="AX66" s="705"/>
      <c r="AY66" s="706"/>
      <c r="AZ66" s="704" t="s">
        <v>348</v>
      </c>
      <c r="BA66" s="705"/>
      <c r="BB66" s="705"/>
      <c r="BC66" s="705"/>
      <c r="BD66" s="716"/>
      <c r="BE66" s="254"/>
      <c r="BF66" s="254"/>
      <c r="BG66" s="254"/>
      <c r="BH66" s="254"/>
      <c r="BI66" s="254"/>
      <c r="BJ66" s="254"/>
      <c r="BK66" s="254"/>
      <c r="BL66" s="254"/>
      <c r="BM66" s="254"/>
      <c r="BN66" s="254"/>
      <c r="BO66" s="254"/>
      <c r="BP66" s="254"/>
      <c r="BQ66" s="251">
        <v>60</v>
      </c>
      <c r="BR66" s="256"/>
      <c r="BS66" s="865"/>
      <c r="BT66" s="866"/>
      <c r="BU66" s="866"/>
      <c r="BV66" s="866"/>
      <c r="BW66" s="866"/>
      <c r="BX66" s="866"/>
      <c r="BY66" s="866"/>
      <c r="BZ66" s="866"/>
      <c r="CA66" s="866"/>
      <c r="CB66" s="866"/>
      <c r="CC66" s="866"/>
      <c r="CD66" s="866"/>
      <c r="CE66" s="866"/>
      <c r="CF66" s="866"/>
      <c r="CG66" s="867"/>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5"/>
    </row>
    <row r="67" spans="1:131" s="236" customFormat="1" ht="26.25" customHeight="1" thickBot="1" x14ac:dyDescent="0.25">
      <c r="A67" s="730"/>
      <c r="B67" s="731"/>
      <c r="C67" s="731"/>
      <c r="D67" s="731"/>
      <c r="E67" s="731"/>
      <c r="F67" s="731"/>
      <c r="G67" s="731"/>
      <c r="H67" s="731"/>
      <c r="I67" s="731"/>
      <c r="J67" s="731"/>
      <c r="K67" s="731"/>
      <c r="L67" s="731"/>
      <c r="M67" s="731"/>
      <c r="N67" s="731"/>
      <c r="O67" s="731"/>
      <c r="P67" s="732"/>
      <c r="Q67" s="707"/>
      <c r="R67" s="708"/>
      <c r="S67" s="708"/>
      <c r="T67" s="708"/>
      <c r="U67" s="709"/>
      <c r="V67" s="707"/>
      <c r="W67" s="708"/>
      <c r="X67" s="708"/>
      <c r="Y67" s="708"/>
      <c r="Z67" s="709"/>
      <c r="AA67" s="707"/>
      <c r="AB67" s="708"/>
      <c r="AC67" s="708"/>
      <c r="AD67" s="708"/>
      <c r="AE67" s="709"/>
      <c r="AF67" s="856"/>
      <c r="AG67" s="809"/>
      <c r="AH67" s="809"/>
      <c r="AI67" s="809"/>
      <c r="AJ67" s="857"/>
      <c r="AK67" s="858"/>
      <c r="AL67" s="731"/>
      <c r="AM67" s="731"/>
      <c r="AN67" s="731"/>
      <c r="AO67" s="732"/>
      <c r="AP67" s="707"/>
      <c r="AQ67" s="708"/>
      <c r="AR67" s="708"/>
      <c r="AS67" s="708"/>
      <c r="AT67" s="709"/>
      <c r="AU67" s="707"/>
      <c r="AV67" s="708"/>
      <c r="AW67" s="708"/>
      <c r="AX67" s="708"/>
      <c r="AY67" s="709"/>
      <c r="AZ67" s="707"/>
      <c r="BA67" s="708"/>
      <c r="BB67" s="708"/>
      <c r="BC67" s="708"/>
      <c r="BD67" s="717"/>
      <c r="BE67" s="254"/>
      <c r="BF67" s="254"/>
      <c r="BG67" s="254"/>
      <c r="BH67" s="254"/>
      <c r="BI67" s="254"/>
      <c r="BJ67" s="254"/>
      <c r="BK67" s="254"/>
      <c r="BL67" s="254"/>
      <c r="BM67" s="254"/>
      <c r="BN67" s="254"/>
      <c r="BO67" s="254"/>
      <c r="BP67" s="254"/>
      <c r="BQ67" s="251">
        <v>61</v>
      </c>
      <c r="BR67" s="256"/>
      <c r="BS67" s="865"/>
      <c r="BT67" s="866"/>
      <c r="BU67" s="866"/>
      <c r="BV67" s="866"/>
      <c r="BW67" s="866"/>
      <c r="BX67" s="866"/>
      <c r="BY67" s="866"/>
      <c r="BZ67" s="866"/>
      <c r="CA67" s="866"/>
      <c r="CB67" s="866"/>
      <c r="CC67" s="866"/>
      <c r="CD67" s="866"/>
      <c r="CE67" s="866"/>
      <c r="CF67" s="866"/>
      <c r="CG67" s="867"/>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5"/>
    </row>
    <row r="68" spans="1:131" s="236" customFormat="1" ht="26.25" customHeight="1" thickTop="1" x14ac:dyDescent="0.2">
      <c r="A68" s="247">
        <v>1</v>
      </c>
      <c r="B68" s="871" t="s">
        <v>557</v>
      </c>
      <c r="C68" s="872"/>
      <c r="D68" s="872"/>
      <c r="E68" s="872"/>
      <c r="F68" s="872"/>
      <c r="G68" s="872"/>
      <c r="H68" s="872"/>
      <c r="I68" s="872"/>
      <c r="J68" s="872"/>
      <c r="K68" s="872"/>
      <c r="L68" s="872"/>
      <c r="M68" s="872"/>
      <c r="N68" s="872"/>
      <c r="O68" s="872"/>
      <c r="P68" s="873"/>
      <c r="Q68" s="874">
        <v>6482</v>
      </c>
      <c r="R68" s="868"/>
      <c r="S68" s="868"/>
      <c r="T68" s="868"/>
      <c r="U68" s="868"/>
      <c r="V68" s="868">
        <v>7122</v>
      </c>
      <c r="W68" s="868"/>
      <c r="X68" s="868"/>
      <c r="Y68" s="868"/>
      <c r="Z68" s="868"/>
      <c r="AA68" s="868">
        <v>-640</v>
      </c>
      <c r="AB68" s="868"/>
      <c r="AC68" s="868"/>
      <c r="AD68" s="868"/>
      <c r="AE68" s="868"/>
      <c r="AF68" s="868">
        <v>3577</v>
      </c>
      <c r="AG68" s="868"/>
      <c r="AH68" s="868"/>
      <c r="AI68" s="868"/>
      <c r="AJ68" s="868"/>
      <c r="AK68" s="868" t="s">
        <v>489</v>
      </c>
      <c r="AL68" s="868"/>
      <c r="AM68" s="868"/>
      <c r="AN68" s="868"/>
      <c r="AO68" s="868"/>
      <c r="AP68" s="868">
        <v>24163</v>
      </c>
      <c r="AQ68" s="868"/>
      <c r="AR68" s="868"/>
      <c r="AS68" s="868"/>
      <c r="AT68" s="868"/>
      <c r="AU68" s="868" t="s">
        <v>489</v>
      </c>
      <c r="AV68" s="868"/>
      <c r="AW68" s="868"/>
      <c r="AX68" s="868"/>
      <c r="AY68" s="868"/>
      <c r="AZ68" s="869"/>
      <c r="BA68" s="869"/>
      <c r="BB68" s="869"/>
      <c r="BC68" s="869"/>
      <c r="BD68" s="870"/>
      <c r="BE68" s="254"/>
      <c r="BF68" s="254"/>
      <c r="BG68" s="254"/>
      <c r="BH68" s="254"/>
      <c r="BI68" s="254"/>
      <c r="BJ68" s="254"/>
      <c r="BK68" s="254"/>
      <c r="BL68" s="254"/>
      <c r="BM68" s="254"/>
      <c r="BN68" s="254"/>
      <c r="BO68" s="254"/>
      <c r="BP68" s="254"/>
      <c r="BQ68" s="251">
        <v>62</v>
      </c>
      <c r="BR68" s="256"/>
      <c r="BS68" s="865"/>
      <c r="BT68" s="866"/>
      <c r="BU68" s="866"/>
      <c r="BV68" s="866"/>
      <c r="BW68" s="866"/>
      <c r="BX68" s="866"/>
      <c r="BY68" s="866"/>
      <c r="BZ68" s="866"/>
      <c r="CA68" s="866"/>
      <c r="CB68" s="866"/>
      <c r="CC68" s="866"/>
      <c r="CD68" s="866"/>
      <c r="CE68" s="866"/>
      <c r="CF68" s="866"/>
      <c r="CG68" s="867"/>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5"/>
    </row>
    <row r="69" spans="1:131" s="236" customFormat="1" ht="26.25" customHeight="1" x14ac:dyDescent="0.2">
      <c r="A69" s="250">
        <v>2</v>
      </c>
      <c r="B69" s="875"/>
      <c r="C69" s="876"/>
      <c r="D69" s="876"/>
      <c r="E69" s="876"/>
      <c r="F69" s="876"/>
      <c r="G69" s="876"/>
      <c r="H69" s="876"/>
      <c r="I69" s="876"/>
      <c r="J69" s="876"/>
      <c r="K69" s="876"/>
      <c r="L69" s="876"/>
      <c r="M69" s="876"/>
      <c r="N69" s="876"/>
      <c r="O69" s="876"/>
      <c r="P69" s="877"/>
      <c r="Q69" s="878"/>
      <c r="R69" s="826"/>
      <c r="S69" s="826"/>
      <c r="T69" s="826"/>
      <c r="U69" s="826"/>
      <c r="V69" s="826"/>
      <c r="W69" s="826"/>
      <c r="X69" s="826"/>
      <c r="Y69" s="826"/>
      <c r="Z69" s="826"/>
      <c r="AA69" s="826"/>
      <c r="AB69" s="826"/>
      <c r="AC69" s="826"/>
      <c r="AD69" s="826"/>
      <c r="AE69" s="826"/>
      <c r="AF69" s="826"/>
      <c r="AG69" s="826"/>
      <c r="AH69" s="826"/>
      <c r="AI69" s="826"/>
      <c r="AJ69" s="826"/>
      <c r="AK69" s="826"/>
      <c r="AL69" s="826"/>
      <c r="AM69" s="826"/>
      <c r="AN69" s="826"/>
      <c r="AO69" s="826"/>
      <c r="AP69" s="826"/>
      <c r="AQ69" s="826"/>
      <c r="AR69" s="826"/>
      <c r="AS69" s="826"/>
      <c r="AT69" s="826"/>
      <c r="AU69" s="826"/>
      <c r="AV69" s="826"/>
      <c r="AW69" s="826"/>
      <c r="AX69" s="826"/>
      <c r="AY69" s="826"/>
      <c r="AZ69" s="879"/>
      <c r="BA69" s="879"/>
      <c r="BB69" s="879"/>
      <c r="BC69" s="879"/>
      <c r="BD69" s="880"/>
      <c r="BE69" s="254"/>
      <c r="BF69" s="254"/>
      <c r="BG69" s="254"/>
      <c r="BH69" s="254"/>
      <c r="BI69" s="254"/>
      <c r="BJ69" s="254"/>
      <c r="BK69" s="254"/>
      <c r="BL69" s="254"/>
      <c r="BM69" s="254"/>
      <c r="BN69" s="254"/>
      <c r="BO69" s="254"/>
      <c r="BP69" s="254"/>
      <c r="BQ69" s="251">
        <v>63</v>
      </c>
      <c r="BR69" s="256"/>
      <c r="BS69" s="865"/>
      <c r="BT69" s="866"/>
      <c r="BU69" s="866"/>
      <c r="BV69" s="866"/>
      <c r="BW69" s="866"/>
      <c r="BX69" s="866"/>
      <c r="BY69" s="866"/>
      <c r="BZ69" s="866"/>
      <c r="CA69" s="866"/>
      <c r="CB69" s="866"/>
      <c r="CC69" s="866"/>
      <c r="CD69" s="866"/>
      <c r="CE69" s="866"/>
      <c r="CF69" s="866"/>
      <c r="CG69" s="867"/>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5"/>
    </row>
    <row r="70" spans="1:131" s="236" customFormat="1" ht="26.25" customHeight="1" x14ac:dyDescent="0.2">
      <c r="A70" s="250">
        <v>3</v>
      </c>
      <c r="B70" s="875"/>
      <c r="C70" s="876"/>
      <c r="D70" s="876"/>
      <c r="E70" s="876"/>
      <c r="F70" s="876"/>
      <c r="G70" s="876"/>
      <c r="H70" s="876"/>
      <c r="I70" s="876"/>
      <c r="J70" s="876"/>
      <c r="K70" s="876"/>
      <c r="L70" s="876"/>
      <c r="M70" s="876"/>
      <c r="N70" s="876"/>
      <c r="O70" s="876"/>
      <c r="P70" s="877"/>
      <c r="Q70" s="878"/>
      <c r="R70" s="826"/>
      <c r="S70" s="826"/>
      <c r="T70" s="826"/>
      <c r="U70" s="826"/>
      <c r="V70" s="826"/>
      <c r="W70" s="826"/>
      <c r="X70" s="826"/>
      <c r="Y70" s="826"/>
      <c r="Z70" s="826"/>
      <c r="AA70" s="826"/>
      <c r="AB70" s="826"/>
      <c r="AC70" s="826"/>
      <c r="AD70" s="826"/>
      <c r="AE70" s="826"/>
      <c r="AF70" s="826"/>
      <c r="AG70" s="826"/>
      <c r="AH70" s="826"/>
      <c r="AI70" s="826"/>
      <c r="AJ70" s="826"/>
      <c r="AK70" s="826"/>
      <c r="AL70" s="826"/>
      <c r="AM70" s="826"/>
      <c r="AN70" s="826"/>
      <c r="AO70" s="826"/>
      <c r="AP70" s="826"/>
      <c r="AQ70" s="826"/>
      <c r="AR70" s="826"/>
      <c r="AS70" s="826"/>
      <c r="AT70" s="826"/>
      <c r="AU70" s="826"/>
      <c r="AV70" s="826"/>
      <c r="AW70" s="826"/>
      <c r="AX70" s="826"/>
      <c r="AY70" s="826"/>
      <c r="AZ70" s="879"/>
      <c r="BA70" s="879"/>
      <c r="BB70" s="879"/>
      <c r="BC70" s="879"/>
      <c r="BD70" s="880"/>
      <c r="BE70" s="254"/>
      <c r="BF70" s="254"/>
      <c r="BG70" s="254"/>
      <c r="BH70" s="254"/>
      <c r="BI70" s="254"/>
      <c r="BJ70" s="254"/>
      <c r="BK70" s="254"/>
      <c r="BL70" s="254"/>
      <c r="BM70" s="254"/>
      <c r="BN70" s="254"/>
      <c r="BO70" s="254"/>
      <c r="BP70" s="254"/>
      <c r="BQ70" s="251">
        <v>64</v>
      </c>
      <c r="BR70" s="256"/>
      <c r="BS70" s="865"/>
      <c r="BT70" s="866"/>
      <c r="BU70" s="866"/>
      <c r="BV70" s="866"/>
      <c r="BW70" s="866"/>
      <c r="BX70" s="866"/>
      <c r="BY70" s="866"/>
      <c r="BZ70" s="866"/>
      <c r="CA70" s="866"/>
      <c r="CB70" s="866"/>
      <c r="CC70" s="866"/>
      <c r="CD70" s="866"/>
      <c r="CE70" s="866"/>
      <c r="CF70" s="866"/>
      <c r="CG70" s="867"/>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5"/>
    </row>
    <row r="71" spans="1:131" s="236" customFormat="1" ht="26.25" customHeight="1" x14ac:dyDescent="0.2">
      <c r="A71" s="250">
        <v>4</v>
      </c>
      <c r="B71" s="875"/>
      <c r="C71" s="876"/>
      <c r="D71" s="876"/>
      <c r="E71" s="876"/>
      <c r="F71" s="876"/>
      <c r="G71" s="876"/>
      <c r="H71" s="876"/>
      <c r="I71" s="876"/>
      <c r="J71" s="876"/>
      <c r="K71" s="876"/>
      <c r="L71" s="876"/>
      <c r="M71" s="876"/>
      <c r="N71" s="876"/>
      <c r="O71" s="876"/>
      <c r="P71" s="877"/>
      <c r="Q71" s="878"/>
      <c r="R71" s="826"/>
      <c r="S71" s="826"/>
      <c r="T71" s="826"/>
      <c r="U71" s="826"/>
      <c r="V71" s="826"/>
      <c r="W71" s="826"/>
      <c r="X71" s="826"/>
      <c r="Y71" s="826"/>
      <c r="Z71" s="826"/>
      <c r="AA71" s="826"/>
      <c r="AB71" s="826"/>
      <c r="AC71" s="826"/>
      <c r="AD71" s="826"/>
      <c r="AE71" s="826"/>
      <c r="AF71" s="826"/>
      <c r="AG71" s="826"/>
      <c r="AH71" s="826"/>
      <c r="AI71" s="826"/>
      <c r="AJ71" s="826"/>
      <c r="AK71" s="826"/>
      <c r="AL71" s="826"/>
      <c r="AM71" s="826"/>
      <c r="AN71" s="826"/>
      <c r="AO71" s="826"/>
      <c r="AP71" s="826"/>
      <c r="AQ71" s="826"/>
      <c r="AR71" s="826"/>
      <c r="AS71" s="826"/>
      <c r="AT71" s="826"/>
      <c r="AU71" s="826"/>
      <c r="AV71" s="826"/>
      <c r="AW71" s="826"/>
      <c r="AX71" s="826"/>
      <c r="AY71" s="826"/>
      <c r="AZ71" s="879"/>
      <c r="BA71" s="879"/>
      <c r="BB71" s="879"/>
      <c r="BC71" s="879"/>
      <c r="BD71" s="880"/>
      <c r="BE71" s="254"/>
      <c r="BF71" s="254"/>
      <c r="BG71" s="254"/>
      <c r="BH71" s="254"/>
      <c r="BI71" s="254"/>
      <c r="BJ71" s="254"/>
      <c r="BK71" s="254"/>
      <c r="BL71" s="254"/>
      <c r="BM71" s="254"/>
      <c r="BN71" s="254"/>
      <c r="BO71" s="254"/>
      <c r="BP71" s="254"/>
      <c r="BQ71" s="251">
        <v>65</v>
      </c>
      <c r="BR71" s="256"/>
      <c r="BS71" s="865"/>
      <c r="BT71" s="866"/>
      <c r="BU71" s="866"/>
      <c r="BV71" s="866"/>
      <c r="BW71" s="866"/>
      <c r="BX71" s="866"/>
      <c r="BY71" s="866"/>
      <c r="BZ71" s="866"/>
      <c r="CA71" s="866"/>
      <c r="CB71" s="866"/>
      <c r="CC71" s="866"/>
      <c r="CD71" s="866"/>
      <c r="CE71" s="866"/>
      <c r="CF71" s="866"/>
      <c r="CG71" s="867"/>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5"/>
    </row>
    <row r="72" spans="1:131" s="236" customFormat="1" ht="26.25" customHeight="1" x14ac:dyDescent="0.2">
      <c r="A72" s="250">
        <v>5</v>
      </c>
      <c r="B72" s="875"/>
      <c r="C72" s="876"/>
      <c r="D72" s="876"/>
      <c r="E72" s="876"/>
      <c r="F72" s="876"/>
      <c r="G72" s="876"/>
      <c r="H72" s="876"/>
      <c r="I72" s="876"/>
      <c r="J72" s="876"/>
      <c r="K72" s="876"/>
      <c r="L72" s="876"/>
      <c r="M72" s="876"/>
      <c r="N72" s="876"/>
      <c r="O72" s="876"/>
      <c r="P72" s="877"/>
      <c r="Q72" s="878"/>
      <c r="R72" s="826"/>
      <c r="S72" s="826"/>
      <c r="T72" s="826"/>
      <c r="U72" s="826"/>
      <c r="V72" s="826"/>
      <c r="W72" s="826"/>
      <c r="X72" s="826"/>
      <c r="Y72" s="826"/>
      <c r="Z72" s="826"/>
      <c r="AA72" s="826"/>
      <c r="AB72" s="826"/>
      <c r="AC72" s="826"/>
      <c r="AD72" s="826"/>
      <c r="AE72" s="826"/>
      <c r="AF72" s="826"/>
      <c r="AG72" s="826"/>
      <c r="AH72" s="826"/>
      <c r="AI72" s="826"/>
      <c r="AJ72" s="826"/>
      <c r="AK72" s="826"/>
      <c r="AL72" s="826"/>
      <c r="AM72" s="826"/>
      <c r="AN72" s="826"/>
      <c r="AO72" s="826"/>
      <c r="AP72" s="826"/>
      <c r="AQ72" s="826"/>
      <c r="AR72" s="826"/>
      <c r="AS72" s="826"/>
      <c r="AT72" s="826"/>
      <c r="AU72" s="826"/>
      <c r="AV72" s="826"/>
      <c r="AW72" s="826"/>
      <c r="AX72" s="826"/>
      <c r="AY72" s="826"/>
      <c r="AZ72" s="879"/>
      <c r="BA72" s="879"/>
      <c r="BB72" s="879"/>
      <c r="BC72" s="879"/>
      <c r="BD72" s="880"/>
      <c r="BE72" s="254"/>
      <c r="BF72" s="254"/>
      <c r="BG72" s="254"/>
      <c r="BH72" s="254"/>
      <c r="BI72" s="254"/>
      <c r="BJ72" s="254"/>
      <c r="BK72" s="254"/>
      <c r="BL72" s="254"/>
      <c r="BM72" s="254"/>
      <c r="BN72" s="254"/>
      <c r="BO72" s="254"/>
      <c r="BP72" s="254"/>
      <c r="BQ72" s="251">
        <v>66</v>
      </c>
      <c r="BR72" s="256"/>
      <c r="BS72" s="865"/>
      <c r="BT72" s="866"/>
      <c r="BU72" s="866"/>
      <c r="BV72" s="866"/>
      <c r="BW72" s="866"/>
      <c r="BX72" s="866"/>
      <c r="BY72" s="866"/>
      <c r="BZ72" s="866"/>
      <c r="CA72" s="866"/>
      <c r="CB72" s="866"/>
      <c r="CC72" s="866"/>
      <c r="CD72" s="866"/>
      <c r="CE72" s="866"/>
      <c r="CF72" s="866"/>
      <c r="CG72" s="867"/>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5"/>
    </row>
    <row r="73" spans="1:131" s="236" customFormat="1" ht="26.25" customHeight="1" x14ac:dyDescent="0.2">
      <c r="A73" s="250">
        <v>6</v>
      </c>
      <c r="B73" s="875"/>
      <c r="C73" s="876"/>
      <c r="D73" s="876"/>
      <c r="E73" s="876"/>
      <c r="F73" s="876"/>
      <c r="G73" s="876"/>
      <c r="H73" s="876"/>
      <c r="I73" s="876"/>
      <c r="J73" s="876"/>
      <c r="K73" s="876"/>
      <c r="L73" s="876"/>
      <c r="M73" s="876"/>
      <c r="N73" s="876"/>
      <c r="O73" s="876"/>
      <c r="P73" s="877"/>
      <c r="Q73" s="878"/>
      <c r="R73" s="826"/>
      <c r="S73" s="826"/>
      <c r="T73" s="826"/>
      <c r="U73" s="826"/>
      <c r="V73" s="826"/>
      <c r="W73" s="826"/>
      <c r="X73" s="826"/>
      <c r="Y73" s="826"/>
      <c r="Z73" s="826"/>
      <c r="AA73" s="826"/>
      <c r="AB73" s="826"/>
      <c r="AC73" s="826"/>
      <c r="AD73" s="826"/>
      <c r="AE73" s="826"/>
      <c r="AF73" s="826"/>
      <c r="AG73" s="826"/>
      <c r="AH73" s="826"/>
      <c r="AI73" s="826"/>
      <c r="AJ73" s="826"/>
      <c r="AK73" s="826"/>
      <c r="AL73" s="826"/>
      <c r="AM73" s="826"/>
      <c r="AN73" s="826"/>
      <c r="AO73" s="826"/>
      <c r="AP73" s="826"/>
      <c r="AQ73" s="826"/>
      <c r="AR73" s="826"/>
      <c r="AS73" s="826"/>
      <c r="AT73" s="826"/>
      <c r="AU73" s="826"/>
      <c r="AV73" s="826"/>
      <c r="AW73" s="826"/>
      <c r="AX73" s="826"/>
      <c r="AY73" s="826"/>
      <c r="AZ73" s="879"/>
      <c r="BA73" s="879"/>
      <c r="BB73" s="879"/>
      <c r="BC73" s="879"/>
      <c r="BD73" s="880"/>
      <c r="BE73" s="254"/>
      <c r="BF73" s="254"/>
      <c r="BG73" s="254"/>
      <c r="BH73" s="254"/>
      <c r="BI73" s="254"/>
      <c r="BJ73" s="254"/>
      <c r="BK73" s="254"/>
      <c r="BL73" s="254"/>
      <c r="BM73" s="254"/>
      <c r="BN73" s="254"/>
      <c r="BO73" s="254"/>
      <c r="BP73" s="254"/>
      <c r="BQ73" s="251">
        <v>67</v>
      </c>
      <c r="BR73" s="256"/>
      <c r="BS73" s="865"/>
      <c r="BT73" s="866"/>
      <c r="BU73" s="866"/>
      <c r="BV73" s="866"/>
      <c r="BW73" s="866"/>
      <c r="BX73" s="866"/>
      <c r="BY73" s="866"/>
      <c r="BZ73" s="866"/>
      <c r="CA73" s="866"/>
      <c r="CB73" s="866"/>
      <c r="CC73" s="866"/>
      <c r="CD73" s="866"/>
      <c r="CE73" s="866"/>
      <c r="CF73" s="866"/>
      <c r="CG73" s="867"/>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5"/>
    </row>
    <row r="74" spans="1:131" s="236" customFormat="1" ht="26.25" customHeight="1" x14ac:dyDescent="0.2">
      <c r="A74" s="250">
        <v>7</v>
      </c>
      <c r="B74" s="875"/>
      <c r="C74" s="876"/>
      <c r="D74" s="876"/>
      <c r="E74" s="876"/>
      <c r="F74" s="876"/>
      <c r="G74" s="876"/>
      <c r="H74" s="876"/>
      <c r="I74" s="876"/>
      <c r="J74" s="876"/>
      <c r="K74" s="876"/>
      <c r="L74" s="876"/>
      <c r="M74" s="876"/>
      <c r="N74" s="876"/>
      <c r="O74" s="876"/>
      <c r="P74" s="877"/>
      <c r="Q74" s="878"/>
      <c r="R74" s="826"/>
      <c r="S74" s="826"/>
      <c r="T74" s="826"/>
      <c r="U74" s="826"/>
      <c r="V74" s="826"/>
      <c r="W74" s="826"/>
      <c r="X74" s="826"/>
      <c r="Y74" s="826"/>
      <c r="Z74" s="826"/>
      <c r="AA74" s="826"/>
      <c r="AB74" s="826"/>
      <c r="AC74" s="826"/>
      <c r="AD74" s="826"/>
      <c r="AE74" s="826"/>
      <c r="AF74" s="826"/>
      <c r="AG74" s="826"/>
      <c r="AH74" s="826"/>
      <c r="AI74" s="826"/>
      <c r="AJ74" s="826"/>
      <c r="AK74" s="826"/>
      <c r="AL74" s="826"/>
      <c r="AM74" s="826"/>
      <c r="AN74" s="826"/>
      <c r="AO74" s="826"/>
      <c r="AP74" s="826"/>
      <c r="AQ74" s="826"/>
      <c r="AR74" s="826"/>
      <c r="AS74" s="826"/>
      <c r="AT74" s="826"/>
      <c r="AU74" s="826"/>
      <c r="AV74" s="826"/>
      <c r="AW74" s="826"/>
      <c r="AX74" s="826"/>
      <c r="AY74" s="826"/>
      <c r="AZ74" s="879"/>
      <c r="BA74" s="879"/>
      <c r="BB74" s="879"/>
      <c r="BC74" s="879"/>
      <c r="BD74" s="880"/>
      <c r="BE74" s="254"/>
      <c r="BF74" s="254"/>
      <c r="BG74" s="254"/>
      <c r="BH74" s="254"/>
      <c r="BI74" s="254"/>
      <c r="BJ74" s="254"/>
      <c r="BK74" s="254"/>
      <c r="BL74" s="254"/>
      <c r="BM74" s="254"/>
      <c r="BN74" s="254"/>
      <c r="BO74" s="254"/>
      <c r="BP74" s="254"/>
      <c r="BQ74" s="251">
        <v>68</v>
      </c>
      <c r="BR74" s="256"/>
      <c r="BS74" s="865"/>
      <c r="BT74" s="866"/>
      <c r="BU74" s="866"/>
      <c r="BV74" s="866"/>
      <c r="BW74" s="866"/>
      <c r="BX74" s="866"/>
      <c r="BY74" s="866"/>
      <c r="BZ74" s="866"/>
      <c r="CA74" s="866"/>
      <c r="CB74" s="866"/>
      <c r="CC74" s="866"/>
      <c r="CD74" s="866"/>
      <c r="CE74" s="866"/>
      <c r="CF74" s="866"/>
      <c r="CG74" s="867"/>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5"/>
    </row>
    <row r="75" spans="1:131" s="236" customFormat="1" ht="26.25" customHeight="1" x14ac:dyDescent="0.2">
      <c r="A75" s="250">
        <v>8</v>
      </c>
      <c r="B75" s="875"/>
      <c r="C75" s="876"/>
      <c r="D75" s="876"/>
      <c r="E75" s="876"/>
      <c r="F75" s="876"/>
      <c r="G75" s="876"/>
      <c r="H75" s="876"/>
      <c r="I75" s="876"/>
      <c r="J75" s="876"/>
      <c r="K75" s="876"/>
      <c r="L75" s="876"/>
      <c r="M75" s="876"/>
      <c r="N75" s="876"/>
      <c r="O75" s="876"/>
      <c r="P75" s="877"/>
      <c r="Q75" s="881"/>
      <c r="R75" s="882"/>
      <c r="S75" s="882"/>
      <c r="T75" s="882"/>
      <c r="U75" s="825"/>
      <c r="V75" s="883"/>
      <c r="W75" s="882"/>
      <c r="X75" s="882"/>
      <c r="Y75" s="882"/>
      <c r="Z75" s="825"/>
      <c r="AA75" s="883"/>
      <c r="AB75" s="882"/>
      <c r="AC75" s="882"/>
      <c r="AD75" s="882"/>
      <c r="AE75" s="825"/>
      <c r="AF75" s="883"/>
      <c r="AG75" s="882"/>
      <c r="AH75" s="882"/>
      <c r="AI75" s="882"/>
      <c r="AJ75" s="825"/>
      <c r="AK75" s="883"/>
      <c r="AL75" s="882"/>
      <c r="AM75" s="882"/>
      <c r="AN75" s="882"/>
      <c r="AO75" s="825"/>
      <c r="AP75" s="883"/>
      <c r="AQ75" s="882"/>
      <c r="AR75" s="882"/>
      <c r="AS75" s="882"/>
      <c r="AT75" s="825"/>
      <c r="AU75" s="883"/>
      <c r="AV75" s="882"/>
      <c r="AW75" s="882"/>
      <c r="AX75" s="882"/>
      <c r="AY75" s="825"/>
      <c r="AZ75" s="879"/>
      <c r="BA75" s="879"/>
      <c r="BB75" s="879"/>
      <c r="BC75" s="879"/>
      <c r="BD75" s="880"/>
      <c r="BE75" s="254"/>
      <c r="BF75" s="254"/>
      <c r="BG75" s="254"/>
      <c r="BH75" s="254"/>
      <c r="BI75" s="254"/>
      <c r="BJ75" s="254"/>
      <c r="BK75" s="254"/>
      <c r="BL75" s="254"/>
      <c r="BM75" s="254"/>
      <c r="BN75" s="254"/>
      <c r="BO75" s="254"/>
      <c r="BP75" s="254"/>
      <c r="BQ75" s="251">
        <v>69</v>
      </c>
      <c r="BR75" s="256"/>
      <c r="BS75" s="865"/>
      <c r="BT75" s="866"/>
      <c r="BU75" s="866"/>
      <c r="BV75" s="866"/>
      <c r="BW75" s="866"/>
      <c r="BX75" s="866"/>
      <c r="BY75" s="866"/>
      <c r="BZ75" s="866"/>
      <c r="CA75" s="866"/>
      <c r="CB75" s="866"/>
      <c r="CC75" s="866"/>
      <c r="CD75" s="866"/>
      <c r="CE75" s="866"/>
      <c r="CF75" s="866"/>
      <c r="CG75" s="867"/>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5"/>
    </row>
    <row r="76" spans="1:131" s="236" customFormat="1" ht="26.25" customHeight="1" x14ac:dyDescent="0.2">
      <c r="A76" s="250">
        <v>9</v>
      </c>
      <c r="B76" s="875"/>
      <c r="C76" s="876"/>
      <c r="D76" s="876"/>
      <c r="E76" s="876"/>
      <c r="F76" s="876"/>
      <c r="G76" s="876"/>
      <c r="H76" s="876"/>
      <c r="I76" s="876"/>
      <c r="J76" s="876"/>
      <c r="K76" s="876"/>
      <c r="L76" s="876"/>
      <c r="M76" s="876"/>
      <c r="N76" s="876"/>
      <c r="O76" s="876"/>
      <c r="P76" s="877"/>
      <c r="Q76" s="881"/>
      <c r="R76" s="882"/>
      <c r="S76" s="882"/>
      <c r="T76" s="882"/>
      <c r="U76" s="825"/>
      <c r="V76" s="883"/>
      <c r="W76" s="882"/>
      <c r="X76" s="882"/>
      <c r="Y76" s="882"/>
      <c r="Z76" s="825"/>
      <c r="AA76" s="883"/>
      <c r="AB76" s="882"/>
      <c r="AC76" s="882"/>
      <c r="AD76" s="882"/>
      <c r="AE76" s="825"/>
      <c r="AF76" s="883"/>
      <c r="AG76" s="882"/>
      <c r="AH76" s="882"/>
      <c r="AI76" s="882"/>
      <c r="AJ76" s="825"/>
      <c r="AK76" s="883"/>
      <c r="AL76" s="882"/>
      <c r="AM76" s="882"/>
      <c r="AN76" s="882"/>
      <c r="AO76" s="825"/>
      <c r="AP76" s="883"/>
      <c r="AQ76" s="882"/>
      <c r="AR76" s="882"/>
      <c r="AS76" s="882"/>
      <c r="AT76" s="825"/>
      <c r="AU76" s="883"/>
      <c r="AV76" s="882"/>
      <c r="AW76" s="882"/>
      <c r="AX76" s="882"/>
      <c r="AY76" s="825"/>
      <c r="AZ76" s="879"/>
      <c r="BA76" s="879"/>
      <c r="BB76" s="879"/>
      <c r="BC76" s="879"/>
      <c r="BD76" s="880"/>
      <c r="BE76" s="254"/>
      <c r="BF76" s="254"/>
      <c r="BG76" s="254"/>
      <c r="BH76" s="254"/>
      <c r="BI76" s="254"/>
      <c r="BJ76" s="254"/>
      <c r="BK76" s="254"/>
      <c r="BL76" s="254"/>
      <c r="BM76" s="254"/>
      <c r="BN76" s="254"/>
      <c r="BO76" s="254"/>
      <c r="BP76" s="254"/>
      <c r="BQ76" s="251">
        <v>70</v>
      </c>
      <c r="BR76" s="256"/>
      <c r="BS76" s="865"/>
      <c r="BT76" s="866"/>
      <c r="BU76" s="866"/>
      <c r="BV76" s="866"/>
      <c r="BW76" s="866"/>
      <c r="BX76" s="866"/>
      <c r="BY76" s="866"/>
      <c r="BZ76" s="866"/>
      <c r="CA76" s="866"/>
      <c r="CB76" s="866"/>
      <c r="CC76" s="866"/>
      <c r="CD76" s="866"/>
      <c r="CE76" s="866"/>
      <c r="CF76" s="866"/>
      <c r="CG76" s="867"/>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5"/>
    </row>
    <row r="77" spans="1:131" s="236" customFormat="1" ht="26.25" customHeight="1" x14ac:dyDescent="0.2">
      <c r="A77" s="250">
        <v>10</v>
      </c>
      <c r="B77" s="875"/>
      <c r="C77" s="876"/>
      <c r="D77" s="876"/>
      <c r="E77" s="876"/>
      <c r="F77" s="876"/>
      <c r="G77" s="876"/>
      <c r="H77" s="876"/>
      <c r="I77" s="876"/>
      <c r="J77" s="876"/>
      <c r="K77" s="876"/>
      <c r="L77" s="876"/>
      <c r="M77" s="876"/>
      <c r="N77" s="876"/>
      <c r="O77" s="876"/>
      <c r="P77" s="877"/>
      <c r="Q77" s="881"/>
      <c r="R77" s="882"/>
      <c r="S77" s="882"/>
      <c r="T77" s="882"/>
      <c r="U77" s="825"/>
      <c r="V77" s="883"/>
      <c r="W77" s="882"/>
      <c r="X77" s="882"/>
      <c r="Y77" s="882"/>
      <c r="Z77" s="825"/>
      <c r="AA77" s="883"/>
      <c r="AB77" s="882"/>
      <c r="AC77" s="882"/>
      <c r="AD77" s="882"/>
      <c r="AE77" s="825"/>
      <c r="AF77" s="883"/>
      <c r="AG77" s="882"/>
      <c r="AH77" s="882"/>
      <c r="AI77" s="882"/>
      <c r="AJ77" s="825"/>
      <c r="AK77" s="883"/>
      <c r="AL77" s="882"/>
      <c r="AM77" s="882"/>
      <c r="AN77" s="882"/>
      <c r="AO77" s="825"/>
      <c r="AP77" s="883"/>
      <c r="AQ77" s="882"/>
      <c r="AR77" s="882"/>
      <c r="AS77" s="882"/>
      <c r="AT77" s="825"/>
      <c r="AU77" s="883"/>
      <c r="AV77" s="882"/>
      <c r="AW77" s="882"/>
      <c r="AX77" s="882"/>
      <c r="AY77" s="825"/>
      <c r="AZ77" s="879"/>
      <c r="BA77" s="879"/>
      <c r="BB77" s="879"/>
      <c r="BC77" s="879"/>
      <c r="BD77" s="880"/>
      <c r="BE77" s="254"/>
      <c r="BF77" s="254"/>
      <c r="BG77" s="254"/>
      <c r="BH77" s="254"/>
      <c r="BI77" s="254"/>
      <c r="BJ77" s="254"/>
      <c r="BK77" s="254"/>
      <c r="BL77" s="254"/>
      <c r="BM77" s="254"/>
      <c r="BN77" s="254"/>
      <c r="BO77" s="254"/>
      <c r="BP77" s="254"/>
      <c r="BQ77" s="251">
        <v>71</v>
      </c>
      <c r="BR77" s="256"/>
      <c r="BS77" s="865"/>
      <c r="BT77" s="866"/>
      <c r="BU77" s="866"/>
      <c r="BV77" s="866"/>
      <c r="BW77" s="866"/>
      <c r="BX77" s="866"/>
      <c r="BY77" s="866"/>
      <c r="BZ77" s="866"/>
      <c r="CA77" s="866"/>
      <c r="CB77" s="866"/>
      <c r="CC77" s="866"/>
      <c r="CD77" s="866"/>
      <c r="CE77" s="866"/>
      <c r="CF77" s="866"/>
      <c r="CG77" s="867"/>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5"/>
    </row>
    <row r="78" spans="1:131" s="236" customFormat="1" ht="26.25" customHeight="1" x14ac:dyDescent="0.2">
      <c r="A78" s="250">
        <v>11</v>
      </c>
      <c r="B78" s="875"/>
      <c r="C78" s="876"/>
      <c r="D78" s="876"/>
      <c r="E78" s="876"/>
      <c r="F78" s="876"/>
      <c r="G78" s="876"/>
      <c r="H78" s="876"/>
      <c r="I78" s="876"/>
      <c r="J78" s="876"/>
      <c r="K78" s="876"/>
      <c r="L78" s="876"/>
      <c r="M78" s="876"/>
      <c r="N78" s="876"/>
      <c r="O78" s="876"/>
      <c r="P78" s="877"/>
      <c r="Q78" s="878"/>
      <c r="R78" s="826"/>
      <c r="S78" s="826"/>
      <c r="T78" s="826"/>
      <c r="U78" s="826"/>
      <c r="V78" s="826"/>
      <c r="W78" s="826"/>
      <c r="X78" s="826"/>
      <c r="Y78" s="826"/>
      <c r="Z78" s="826"/>
      <c r="AA78" s="826"/>
      <c r="AB78" s="826"/>
      <c r="AC78" s="826"/>
      <c r="AD78" s="826"/>
      <c r="AE78" s="826"/>
      <c r="AF78" s="826"/>
      <c r="AG78" s="826"/>
      <c r="AH78" s="826"/>
      <c r="AI78" s="826"/>
      <c r="AJ78" s="826"/>
      <c r="AK78" s="826"/>
      <c r="AL78" s="826"/>
      <c r="AM78" s="826"/>
      <c r="AN78" s="826"/>
      <c r="AO78" s="826"/>
      <c r="AP78" s="826"/>
      <c r="AQ78" s="826"/>
      <c r="AR78" s="826"/>
      <c r="AS78" s="826"/>
      <c r="AT78" s="826"/>
      <c r="AU78" s="826"/>
      <c r="AV78" s="826"/>
      <c r="AW78" s="826"/>
      <c r="AX78" s="826"/>
      <c r="AY78" s="826"/>
      <c r="AZ78" s="879"/>
      <c r="BA78" s="879"/>
      <c r="BB78" s="879"/>
      <c r="BC78" s="879"/>
      <c r="BD78" s="880"/>
      <c r="BE78" s="254"/>
      <c r="BF78" s="254"/>
      <c r="BG78" s="254"/>
      <c r="BH78" s="254"/>
      <c r="BI78" s="254"/>
      <c r="BJ78" s="257"/>
      <c r="BK78" s="257"/>
      <c r="BL78" s="257"/>
      <c r="BM78" s="257"/>
      <c r="BN78" s="257"/>
      <c r="BO78" s="254"/>
      <c r="BP78" s="254"/>
      <c r="BQ78" s="251">
        <v>72</v>
      </c>
      <c r="BR78" s="256"/>
      <c r="BS78" s="865"/>
      <c r="BT78" s="866"/>
      <c r="BU78" s="866"/>
      <c r="BV78" s="866"/>
      <c r="BW78" s="866"/>
      <c r="BX78" s="866"/>
      <c r="BY78" s="866"/>
      <c r="BZ78" s="866"/>
      <c r="CA78" s="866"/>
      <c r="CB78" s="866"/>
      <c r="CC78" s="866"/>
      <c r="CD78" s="866"/>
      <c r="CE78" s="866"/>
      <c r="CF78" s="866"/>
      <c r="CG78" s="867"/>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5"/>
    </row>
    <row r="79" spans="1:131" s="236" customFormat="1" ht="26.25" customHeight="1" x14ac:dyDescent="0.2">
      <c r="A79" s="250">
        <v>12</v>
      </c>
      <c r="B79" s="875"/>
      <c r="C79" s="876"/>
      <c r="D79" s="876"/>
      <c r="E79" s="876"/>
      <c r="F79" s="876"/>
      <c r="G79" s="876"/>
      <c r="H79" s="876"/>
      <c r="I79" s="876"/>
      <c r="J79" s="876"/>
      <c r="K79" s="876"/>
      <c r="L79" s="876"/>
      <c r="M79" s="876"/>
      <c r="N79" s="876"/>
      <c r="O79" s="876"/>
      <c r="P79" s="877"/>
      <c r="Q79" s="878"/>
      <c r="R79" s="826"/>
      <c r="S79" s="826"/>
      <c r="T79" s="826"/>
      <c r="U79" s="826"/>
      <c r="V79" s="826"/>
      <c r="W79" s="826"/>
      <c r="X79" s="826"/>
      <c r="Y79" s="826"/>
      <c r="Z79" s="826"/>
      <c r="AA79" s="826"/>
      <c r="AB79" s="826"/>
      <c r="AC79" s="826"/>
      <c r="AD79" s="826"/>
      <c r="AE79" s="826"/>
      <c r="AF79" s="826"/>
      <c r="AG79" s="826"/>
      <c r="AH79" s="826"/>
      <c r="AI79" s="826"/>
      <c r="AJ79" s="826"/>
      <c r="AK79" s="826"/>
      <c r="AL79" s="826"/>
      <c r="AM79" s="826"/>
      <c r="AN79" s="826"/>
      <c r="AO79" s="826"/>
      <c r="AP79" s="826"/>
      <c r="AQ79" s="826"/>
      <c r="AR79" s="826"/>
      <c r="AS79" s="826"/>
      <c r="AT79" s="826"/>
      <c r="AU79" s="826"/>
      <c r="AV79" s="826"/>
      <c r="AW79" s="826"/>
      <c r="AX79" s="826"/>
      <c r="AY79" s="826"/>
      <c r="AZ79" s="879"/>
      <c r="BA79" s="879"/>
      <c r="BB79" s="879"/>
      <c r="BC79" s="879"/>
      <c r="BD79" s="880"/>
      <c r="BE79" s="254"/>
      <c r="BF79" s="254"/>
      <c r="BG79" s="254"/>
      <c r="BH79" s="254"/>
      <c r="BI79" s="254"/>
      <c r="BJ79" s="257"/>
      <c r="BK79" s="257"/>
      <c r="BL79" s="257"/>
      <c r="BM79" s="257"/>
      <c r="BN79" s="257"/>
      <c r="BO79" s="254"/>
      <c r="BP79" s="254"/>
      <c r="BQ79" s="251">
        <v>73</v>
      </c>
      <c r="BR79" s="256"/>
      <c r="BS79" s="865"/>
      <c r="BT79" s="866"/>
      <c r="BU79" s="866"/>
      <c r="BV79" s="866"/>
      <c r="BW79" s="866"/>
      <c r="BX79" s="866"/>
      <c r="BY79" s="866"/>
      <c r="BZ79" s="866"/>
      <c r="CA79" s="866"/>
      <c r="CB79" s="866"/>
      <c r="CC79" s="866"/>
      <c r="CD79" s="866"/>
      <c r="CE79" s="866"/>
      <c r="CF79" s="866"/>
      <c r="CG79" s="867"/>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5"/>
    </row>
    <row r="80" spans="1:131" s="236" customFormat="1" ht="26.25" customHeight="1" x14ac:dyDescent="0.2">
      <c r="A80" s="250">
        <v>13</v>
      </c>
      <c r="B80" s="875"/>
      <c r="C80" s="876"/>
      <c r="D80" s="876"/>
      <c r="E80" s="876"/>
      <c r="F80" s="876"/>
      <c r="G80" s="876"/>
      <c r="H80" s="876"/>
      <c r="I80" s="876"/>
      <c r="J80" s="876"/>
      <c r="K80" s="876"/>
      <c r="L80" s="876"/>
      <c r="M80" s="876"/>
      <c r="N80" s="876"/>
      <c r="O80" s="876"/>
      <c r="P80" s="877"/>
      <c r="Q80" s="878"/>
      <c r="R80" s="826"/>
      <c r="S80" s="826"/>
      <c r="T80" s="826"/>
      <c r="U80" s="826"/>
      <c r="V80" s="826"/>
      <c r="W80" s="826"/>
      <c r="X80" s="826"/>
      <c r="Y80" s="826"/>
      <c r="Z80" s="826"/>
      <c r="AA80" s="826"/>
      <c r="AB80" s="826"/>
      <c r="AC80" s="826"/>
      <c r="AD80" s="826"/>
      <c r="AE80" s="826"/>
      <c r="AF80" s="826"/>
      <c r="AG80" s="826"/>
      <c r="AH80" s="826"/>
      <c r="AI80" s="826"/>
      <c r="AJ80" s="826"/>
      <c r="AK80" s="826"/>
      <c r="AL80" s="826"/>
      <c r="AM80" s="826"/>
      <c r="AN80" s="826"/>
      <c r="AO80" s="826"/>
      <c r="AP80" s="826"/>
      <c r="AQ80" s="826"/>
      <c r="AR80" s="826"/>
      <c r="AS80" s="826"/>
      <c r="AT80" s="826"/>
      <c r="AU80" s="826"/>
      <c r="AV80" s="826"/>
      <c r="AW80" s="826"/>
      <c r="AX80" s="826"/>
      <c r="AY80" s="826"/>
      <c r="AZ80" s="879"/>
      <c r="BA80" s="879"/>
      <c r="BB80" s="879"/>
      <c r="BC80" s="879"/>
      <c r="BD80" s="880"/>
      <c r="BE80" s="254"/>
      <c r="BF80" s="254"/>
      <c r="BG80" s="254"/>
      <c r="BH80" s="254"/>
      <c r="BI80" s="254"/>
      <c r="BJ80" s="254"/>
      <c r="BK80" s="254"/>
      <c r="BL80" s="254"/>
      <c r="BM80" s="254"/>
      <c r="BN80" s="254"/>
      <c r="BO80" s="254"/>
      <c r="BP80" s="254"/>
      <c r="BQ80" s="251">
        <v>74</v>
      </c>
      <c r="BR80" s="256"/>
      <c r="BS80" s="865"/>
      <c r="BT80" s="866"/>
      <c r="BU80" s="866"/>
      <c r="BV80" s="866"/>
      <c r="BW80" s="866"/>
      <c r="BX80" s="866"/>
      <c r="BY80" s="866"/>
      <c r="BZ80" s="866"/>
      <c r="CA80" s="866"/>
      <c r="CB80" s="866"/>
      <c r="CC80" s="866"/>
      <c r="CD80" s="866"/>
      <c r="CE80" s="866"/>
      <c r="CF80" s="866"/>
      <c r="CG80" s="867"/>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5"/>
    </row>
    <row r="81" spans="1:131" s="236" customFormat="1" ht="26.25" customHeight="1" x14ac:dyDescent="0.2">
      <c r="A81" s="250">
        <v>14</v>
      </c>
      <c r="B81" s="875"/>
      <c r="C81" s="876"/>
      <c r="D81" s="876"/>
      <c r="E81" s="876"/>
      <c r="F81" s="876"/>
      <c r="G81" s="876"/>
      <c r="H81" s="876"/>
      <c r="I81" s="876"/>
      <c r="J81" s="876"/>
      <c r="K81" s="876"/>
      <c r="L81" s="876"/>
      <c r="M81" s="876"/>
      <c r="N81" s="876"/>
      <c r="O81" s="876"/>
      <c r="P81" s="877"/>
      <c r="Q81" s="878"/>
      <c r="R81" s="826"/>
      <c r="S81" s="826"/>
      <c r="T81" s="826"/>
      <c r="U81" s="826"/>
      <c r="V81" s="826"/>
      <c r="W81" s="826"/>
      <c r="X81" s="826"/>
      <c r="Y81" s="826"/>
      <c r="Z81" s="826"/>
      <c r="AA81" s="826"/>
      <c r="AB81" s="826"/>
      <c r="AC81" s="826"/>
      <c r="AD81" s="826"/>
      <c r="AE81" s="826"/>
      <c r="AF81" s="826"/>
      <c r="AG81" s="826"/>
      <c r="AH81" s="826"/>
      <c r="AI81" s="826"/>
      <c r="AJ81" s="826"/>
      <c r="AK81" s="826"/>
      <c r="AL81" s="826"/>
      <c r="AM81" s="826"/>
      <c r="AN81" s="826"/>
      <c r="AO81" s="826"/>
      <c r="AP81" s="826"/>
      <c r="AQ81" s="826"/>
      <c r="AR81" s="826"/>
      <c r="AS81" s="826"/>
      <c r="AT81" s="826"/>
      <c r="AU81" s="826"/>
      <c r="AV81" s="826"/>
      <c r="AW81" s="826"/>
      <c r="AX81" s="826"/>
      <c r="AY81" s="826"/>
      <c r="AZ81" s="879"/>
      <c r="BA81" s="879"/>
      <c r="BB81" s="879"/>
      <c r="BC81" s="879"/>
      <c r="BD81" s="880"/>
      <c r="BE81" s="254"/>
      <c r="BF81" s="254"/>
      <c r="BG81" s="254"/>
      <c r="BH81" s="254"/>
      <c r="BI81" s="254"/>
      <c r="BJ81" s="254"/>
      <c r="BK81" s="254"/>
      <c r="BL81" s="254"/>
      <c r="BM81" s="254"/>
      <c r="BN81" s="254"/>
      <c r="BO81" s="254"/>
      <c r="BP81" s="254"/>
      <c r="BQ81" s="251">
        <v>75</v>
      </c>
      <c r="BR81" s="256"/>
      <c r="BS81" s="865"/>
      <c r="BT81" s="866"/>
      <c r="BU81" s="866"/>
      <c r="BV81" s="866"/>
      <c r="BW81" s="866"/>
      <c r="BX81" s="866"/>
      <c r="BY81" s="866"/>
      <c r="BZ81" s="866"/>
      <c r="CA81" s="866"/>
      <c r="CB81" s="866"/>
      <c r="CC81" s="866"/>
      <c r="CD81" s="866"/>
      <c r="CE81" s="866"/>
      <c r="CF81" s="866"/>
      <c r="CG81" s="867"/>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5"/>
    </row>
    <row r="82" spans="1:131" s="236" customFormat="1" ht="26.25" customHeight="1" x14ac:dyDescent="0.2">
      <c r="A82" s="250">
        <v>15</v>
      </c>
      <c r="B82" s="875"/>
      <c r="C82" s="876"/>
      <c r="D82" s="876"/>
      <c r="E82" s="876"/>
      <c r="F82" s="876"/>
      <c r="G82" s="876"/>
      <c r="H82" s="876"/>
      <c r="I82" s="876"/>
      <c r="J82" s="876"/>
      <c r="K82" s="876"/>
      <c r="L82" s="876"/>
      <c r="M82" s="876"/>
      <c r="N82" s="876"/>
      <c r="O82" s="876"/>
      <c r="P82" s="877"/>
      <c r="Q82" s="878"/>
      <c r="R82" s="826"/>
      <c r="S82" s="826"/>
      <c r="T82" s="826"/>
      <c r="U82" s="826"/>
      <c r="V82" s="826"/>
      <c r="W82" s="826"/>
      <c r="X82" s="826"/>
      <c r="Y82" s="826"/>
      <c r="Z82" s="826"/>
      <c r="AA82" s="826"/>
      <c r="AB82" s="826"/>
      <c r="AC82" s="826"/>
      <c r="AD82" s="826"/>
      <c r="AE82" s="826"/>
      <c r="AF82" s="826"/>
      <c r="AG82" s="826"/>
      <c r="AH82" s="826"/>
      <c r="AI82" s="826"/>
      <c r="AJ82" s="826"/>
      <c r="AK82" s="826"/>
      <c r="AL82" s="826"/>
      <c r="AM82" s="826"/>
      <c r="AN82" s="826"/>
      <c r="AO82" s="826"/>
      <c r="AP82" s="826"/>
      <c r="AQ82" s="826"/>
      <c r="AR82" s="826"/>
      <c r="AS82" s="826"/>
      <c r="AT82" s="826"/>
      <c r="AU82" s="826"/>
      <c r="AV82" s="826"/>
      <c r="AW82" s="826"/>
      <c r="AX82" s="826"/>
      <c r="AY82" s="826"/>
      <c r="AZ82" s="879"/>
      <c r="BA82" s="879"/>
      <c r="BB82" s="879"/>
      <c r="BC82" s="879"/>
      <c r="BD82" s="880"/>
      <c r="BE82" s="254"/>
      <c r="BF82" s="254"/>
      <c r="BG82" s="254"/>
      <c r="BH82" s="254"/>
      <c r="BI82" s="254"/>
      <c r="BJ82" s="254"/>
      <c r="BK82" s="254"/>
      <c r="BL82" s="254"/>
      <c r="BM82" s="254"/>
      <c r="BN82" s="254"/>
      <c r="BO82" s="254"/>
      <c r="BP82" s="254"/>
      <c r="BQ82" s="251">
        <v>76</v>
      </c>
      <c r="BR82" s="256"/>
      <c r="BS82" s="865"/>
      <c r="BT82" s="866"/>
      <c r="BU82" s="866"/>
      <c r="BV82" s="866"/>
      <c r="BW82" s="866"/>
      <c r="BX82" s="866"/>
      <c r="BY82" s="866"/>
      <c r="BZ82" s="866"/>
      <c r="CA82" s="866"/>
      <c r="CB82" s="866"/>
      <c r="CC82" s="866"/>
      <c r="CD82" s="866"/>
      <c r="CE82" s="866"/>
      <c r="CF82" s="866"/>
      <c r="CG82" s="867"/>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5"/>
    </row>
    <row r="83" spans="1:131" s="236" customFormat="1" ht="26.25" customHeight="1" x14ac:dyDescent="0.2">
      <c r="A83" s="250">
        <v>16</v>
      </c>
      <c r="B83" s="875"/>
      <c r="C83" s="876"/>
      <c r="D83" s="876"/>
      <c r="E83" s="876"/>
      <c r="F83" s="876"/>
      <c r="G83" s="876"/>
      <c r="H83" s="876"/>
      <c r="I83" s="876"/>
      <c r="J83" s="876"/>
      <c r="K83" s="876"/>
      <c r="L83" s="876"/>
      <c r="M83" s="876"/>
      <c r="N83" s="876"/>
      <c r="O83" s="876"/>
      <c r="P83" s="877"/>
      <c r="Q83" s="878"/>
      <c r="R83" s="826"/>
      <c r="S83" s="826"/>
      <c r="T83" s="826"/>
      <c r="U83" s="826"/>
      <c r="V83" s="826"/>
      <c r="W83" s="826"/>
      <c r="X83" s="826"/>
      <c r="Y83" s="826"/>
      <c r="Z83" s="826"/>
      <c r="AA83" s="826"/>
      <c r="AB83" s="826"/>
      <c r="AC83" s="826"/>
      <c r="AD83" s="826"/>
      <c r="AE83" s="826"/>
      <c r="AF83" s="826"/>
      <c r="AG83" s="826"/>
      <c r="AH83" s="826"/>
      <c r="AI83" s="826"/>
      <c r="AJ83" s="826"/>
      <c r="AK83" s="826"/>
      <c r="AL83" s="826"/>
      <c r="AM83" s="826"/>
      <c r="AN83" s="826"/>
      <c r="AO83" s="826"/>
      <c r="AP83" s="826"/>
      <c r="AQ83" s="826"/>
      <c r="AR83" s="826"/>
      <c r="AS83" s="826"/>
      <c r="AT83" s="826"/>
      <c r="AU83" s="826"/>
      <c r="AV83" s="826"/>
      <c r="AW83" s="826"/>
      <c r="AX83" s="826"/>
      <c r="AY83" s="826"/>
      <c r="AZ83" s="879"/>
      <c r="BA83" s="879"/>
      <c r="BB83" s="879"/>
      <c r="BC83" s="879"/>
      <c r="BD83" s="880"/>
      <c r="BE83" s="254"/>
      <c r="BF83" s="254"/>
      <c r="BG83" s="254"/>
      <c r="BH83" s="254"/>
      <c r="BI83" s="254"/>
      <c r="BJ83" s="254"/>
      <c r="BK83" s="254"/>
      <c r="BL83" s="254"/>
      <c r="BM83" s="254"/>
      <c r="BN83" s="254"/>
      <c r="BO83" s="254"/>
      <c r="BP83" s="254"/>
      <c r="BQ83" s="251">
        <v>77</v>
      </c>
      <c r="BR83" s="256"/>
      <c r="BS83" s="865"/>
      <c r="BT83" s="866"/>
      <c r="BU83" s="866"/>
      <c r="BV83" s="866"/>
      <c r="BW83" s="866"/>
      <c r="BX83" s="866"/>
      <c r="BY83" s="866"/>
      <c r="BZ83" s="866"/>
      <c r="CA83" s="866"/>
      <c r="CB83" s="866"/>
      <c r="CC83" s="866"/>
      <c r="CD83" s="866"/>
      <c r="CE83" s="866"/>
      <c r="CF83" s="866"/>
      <c r="CG83" s="867"/>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5"/>
    </row>
    <row r="84" spans="1:131" s="236" customFormat="1" ht="26.25" customHeight="1" x14ac:dyDescent="0.2">
      <c r="A84" s="250">
        <v>17</v>
      </c>
      <c r="B84" s="875"/>
      <c r="C84" s="876"/>
      <c r="D84" s="876"/>
      <c r="E84" s="876"/>
      <c r="F84" s="876"/>
      <c r="G84" s="876"/>
      <c r="H84" s="876"/>
      <c r="I84" s="876"/>
      <c r="J84" s="876"/>
      <c r="K84" s="876"/>
      <c r="L84" s="876"/>
      <c r="M84" s="876"/>
      <c r="N84" s="876"/>
      <c r="O84" s="876"/>
      <c r="P84" s="877"/>
      <c r="Q84" s="878"/>
      <c r="R84" s="826"/>
      <c r="S84" s="826"/>
      <c r="T84" s="826"/>
      <c r="U84" s="826"/>
      <c r="V84" s="826"/>
      <c r="W84" s="826"/>
      <c r="X84" s="826"/>
      <c r="Y84" s="826"/>
      <c r="Z84" s="826"/>
      <c r="AA84" s="826"/>
      <c r="AB84" s="826"/>
      <c r="AC84" s="826"/>
      <c r="AD84" s="826"/>
      <c r="AE84" s="826"/>
      <c r="AF84" s="826"/>
      <c r="AG84" s="826"/>
      <c r="AH84" s="826"/>
      <c r="AI84" s="826"/>
      <c r="AJ84" s="826"/>
      <c r="AK84" s="826"/>
      <c r="AL84" s="826"/>
      <c r="AM84" s="826"/>
      <c r="AN84" s="826"/>
      <c r="AO84" s="826"/>
      <c r="AP84" s="826"/>
      <c r="AQ84" s="826"/>
      <c r="AR84" s="826"/>
      <c r="AS84" s="826"/>
      <c r="AT84" s="826"/>
      <c r="AU84" s="826"/>
      <c r="AV84" s="826"/>
      <c r="AW84" s="826"/>
      <c r="AX84" s="826"/>
      <c r="AY84" s="826"/>
      <c r="AZ84" s="879"/>
      <c r="BA84" s="879"/>
      <c r="BB84" s="879"/>
      <c r="BC84" s="879"/>
      <c r="BD84" s="880"/>
      <c r="BE84" s="254"/>
      <c r="BF84" s="254"/>
      <c r="BG84" s="254"/>
      <c r="BH84" s="254"/>
      <c r="BI84" s="254"/>
      <c r="BJ84" s="254"/>
      <c r="BK84" s="254"/>
      <c r="BL84" s="254"/>
      <c r="BM84" s="254"/>
      <c r="BN84" s="254"/>
      <c r="BO84" s="254"/>
      <c r="BP84" s="254"/>
      <c r="BQ84" s="251">
        <v>78</v>
      </c>
      <c r="BR84" s="256"/>
      <c r="BS84" s="865"/>
      <c r="BT84" s="866"/>
      <c r="BU84" s="866"/>
      <c r="BV84" s="866"/>
      <c r="BW84" s="866"/>
      <c r="BX84" s="866"/>
      <c r="BY84" s="866"/>
      <c r="BZ84" s="866"/>
      <c r="CA84" s="866"/>
      <c r="CB84" s="866"/>
      <c r="CC84" s="866"/>
      <c r="CD84" s="866"/>
      <c r="CE84" s="866"/>
      <c r="CF84" s="866"/>
      <c r="CG84" s="867"/>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5"/>
    </row>
    <row r="85" spans="1:131" s="236" customFormat="1" ht="26.25" customHeight="1" x14ac:dyDescent="0.2">
      <c r="A85" s="250">
        <v>18</v>
      </c>
      <c r="B85" s="875"/>
      <c r="C85" s="876"/>
      <c r="D85" s="876"/>
      <c r="E85" s="876"/>
      <c r="F85" s="876"/>
      <c r="G85" s="876"/>
      <c r="H85" s="876"/>
      <c r="I85" s="876"/>
      <c r="J85" s="876"/>
      <c r="K85" s="876"/>
      <c r="L85" s="876"/>
      <c r="M85" s="876"/>
      <c r="N85" s="876"/>
      <c r="O85" s="876"/>
      <c r="P85" s="877"/>
      <c r="Q85" s="878"/>
      <c r="R85" s="826"/>
      <c r="S85" s="826"/>
      <c r="T85" s="826"/>
      <c r="U85" s="826"/>
      <c r="V85" s="826"/>
      <c r="W85" s="826"/>
      <c r="X85" s="826"/>
      <c r="Y85" s="826"/>
      <c r="Z85" s="826"/>
      <c r="AA85" s="826"/>
      <c r="AB85" s="826"/>
      <c r="AC85" s="826"/>
      <c r="AD85" s="826"/>
      <c r="AE85" s="826"/>
      <c r="AF85" s="826"/>
      <c r="AG85" s="826"/>
      <c r="AH85" s="826"/>
      <c r="AI85" s="826"/>
      <c r="AJ85" s="826"/>
      <c r="AK85" s="826"/>
      <c r="AL85" s="826"/>
      <c r="AM85" s="826"/>
      <c r="AN85" s="826"/>
      <c r="AO85" s="826"/>
      <c r="AP85" s="826"/>
      <c r="AQ85" s="826"/>
      <c r="AR85" s="826"/>
      <c r="AS85" s="826"/>
      <c r="AT85" s="826"/>
      <c r="AU85" s="826"/>
      <c r="AV85" s="826"/>
      <c r="AW85" s="826"/>
      <c r="AX85" s="826"/>
      <c r="AY85" s="826"/>
      <c r="AZ85" s="879"/>
      <c r="BA85" s="879"/>
      <c r="BB85" s="879"/>
      <c r="BC85" s="879"/>
      <c r="BD85" s="880"/>
      <c r="BE85" s="254"/>
      <c r="BF85" s="254"/>
      <c r="BG85" s="254"/>
      <c r="BH85" s="254"/>
      <c r="BI85" s="254"/>
      <c r="BJ85" s="254"/>
      <c r="BK85" s="254"/>
      <c r="BL85" s="254"/>
      <c r="BM85" s="254"/>
      <c r="BN85" s="254"/>
      <c r="BO85" s="254"/>
      <c r="BP85" s="254"/>
      <c r="BQ85" s="251">
        <v>79</v>
      </c>
      <c r="BR85" s="256"/>
      <c r="BS85" s="865"/>
      <c r="BT85" s="866"/>
      <c r="BU85" s="866"/>
      <c r="BV85" s="866"/>
      <c r="BW85" s="866"/>
      <c r="BX85" s="866"/>
      <c r="BY85" s="866"/>
      <c r="BZ85" s="866"/>
      <c r="CA85" s="866"/>
      <c r="CB85" s="866"/>
      <c r="CC85" s="866"/>
      <c r="CD85" s="866"/>
      <c r="CE85" s="866"/>
      <c r="CF85" s="866"/>
      <c r="CG85" s="867"/>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5"/>
    </row>
    <row r="86" spans="1:131" s="236" customFormat="1" ht="26.25" customHeight="1" x14ac:dyDescent="0.2">
      <c r="A86" s="250">
        <v>19</v>
      </c>
      <c r="B86" s="875"/>
      <c r="C86" s="876"/>
      <c r="D86" s="876"/>
      <c r="E86" s="876"/>
      <c r="F86" s="876"/>
      <c r="G86" s="876"/>
      <c r="H86" s="876"/>
      <c r="I86" s="876"/>
      <c r="J86" s="876"/>
      <c r="K86" s="876"/>
      <c r="L86" s="876"/>
      <c r="M86" s="876"/>
      <c r="N86" s="876"/>
      <c r="O86" s="876"/>
      <c r="P86" s="877"/>
      <c r="Q86" s="878"/>
      <c r="R86" s="826"/>
      <c r="S86" s="826"/>
      <c r="T86" s="826"/>
      <c r="U86" s="826"/>
      <c r="V86" s="826"/>
      <c r="W86" s="826"/>
      <c r="X86" s="826"/>
      <c r="Y86" s="826"/>
      <c r="Z86" s="826"/>
      <c r="AA86" s="826"/>
      <c r="AB86" s="826"/>
      <c r="AC86" s="826"/>
      <c r="AD86" s="826"/>
      <c r="AE86" s="826"/>
      <c r="AF86" s="826"/>
      <c r="AG86" s="826"/>
      <c r="AH86" s="826"/>
      <c r="AI86" s="826"/>
      <c r="AJ86" s="826"/>
      <c r="AK86" s="826"/>
      <c r="AL86" s="826"/>
      <c r="AM86" s="826"/>
      <c r="AN86" s="826"/>
      <c r="AO86" s="826"/>
      <c r="AP86" s="826"/>
      <c r="AQ86" s="826"/>
      <c r="AR86" s="826"/>
      <c r="AS86" s="826"/>
      <c r="AT86" s="826"/>
      <c r="AU86" s="826"/>
      <c r="AV86" s="826"/>
      <c r="AW86" s="826"/>
      <c r="AX86" s="826"/>
      <c r="AY86" s="826"/>
      <c r="AZ86" s="879"/>
      <c r="BA86" s="879"/>
      <c r="BB86" s="879"/>
      <c r="BC86" s="879"/>
      <c r="BD86" s="880"/>
      <c r="BE86" s="254"/>
      <c r="BF86" s="254"/>
      <c r="BG86" s="254"/>
      <c r="BH86" s="254"/>
      <c r="BI86" s="254"/>
      <c r="BJ86" s="254"/>
      <c r="BK86" s="254"/>
      <c r="BL86" s="254"/>
      <c r="BM86" s="254"/>
      <c r="BN86" s="254"/>
      <c r="BO86" s="254"/>
      <c r="BP86" s="254"/>
      <c r="BQ86" s="251">
        <v>80</v>
      </c>
      <c r="BR86" s="256"/>
      <c r="BS86" s="865"/>
      <c r="BT86" s="866"/>
      <c r="BU86" s="866"/>
      <c r="BV86" s="866"/>
      <c r="BW86" s="866"/>
      <c r="BX86" s="866"/>
      <c r="BY86" s="866"/>
      <c r="BZ86" s="866"/>
      <c r="CA86" s="866"/>
      <c r="CB86" s="866"/>
      <c r="CC86" s="866"/>
      <c r="CD86" s="866"/>
      <c r="CE86" s="866"/>
      <c r="CF86" s="866"/>
      <c r="CG86" s="867"/>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5"/>
    </row>
    <row r="87" spans="1:131" s="236" customFormat="1" ht="26.25" customHeight="1" x14ac:dyDescent="0.2">
      <c r="A87" s="258">
        <v>20</v>
      </c>
      <c r="B87" s="884"/>
      <c r="C87" s="885"/>
      <c r="D87" s="885"/>
      <c r="E87" s="885"/>
      <c r="F87" s="885"/>
      <c r="G87" s="885"/>
      <c r="H87" s="885"/>
      <c r="I87" s="885"/>
      <c r="J87" s="885"/>
      <c r="K87" s="885"/>
      <c r="L87" s="885"/>
      <c r="M87" s="885"/>
      <c r="N87" s="885"/>
      <c r="O87" s="885"/>
      <c r="P87" s="886"/>
      <c r="Q87" s="887"/>
      <c r="R87" s="888"/>
      <c r="S87" s="888"/>
      <c r="T87" s="888"/>
      <c r="U87" s="888"/>
      <c r="V87" s="888"/>
      <c r="W87" s="888"/>
      <c r="X87" s="888"/>
      <c r="Y87" s="888"/>
      <c r="Z87" s="888"/>
      <c r="AA87" s="888"/>
      <c r="AB87" s="888"/>
      <c r="AC87" s="888"/>
      <c r="AD87" s="888"/>
      <c r="AE87" s="888"/>
      <c r="AF87" s="888"/>
      <c r="AG87" s="888"/>
      <c r="AH87" s="888"/>
      <c r="AI87" s="888"/>
      <c r="AJ87" s="888"/>
      <c r="AK87" s="888"/>
      <c r="AL87" s="888"/>
      <c r="AM87" s="888"/>
      <c r="AN87" s="888"/>
      <c r="AO87" s="888"/>
      <c r="AP87" s="888"/>
      <c r="AQ87" s="888"/>
      <c r="AR87" s="888"/>
      <c r="AS87" s="888"/>
      <c r="AT87" s="888"/>
      <c r="AU87" s="888"/>
      <c r="AV87" s="888"/>
      <c r="AW87" s="888"/>
      <c r="AX87" s="888"/>
      <c r="AY87" s="888"/>
      <c r="AZ87" s="889"/>
      <c r="BA87" s="889"/>
      <c r="BB87" s="889"/>
      <c r="BC87" s="889"/>
      <c r="BD87" s="890"/>
      <c r="BE87" s="254"/>
      <c r="BF87" s="254"/>
      <c r="BG87" s="254"/>
      <c r="BH87" s="254"/>
      <c r="BI87" s="254"/>
      <c r="BJ87" s="254"/>
      <c r="BK87" s="254"/>
      <c r="BL87" s="254"/>
      <c r="BM87" s="254"/>
      <c r="BN87" s="254"/>
      <c r="BO87" s="254"/>
      <c r="BP87" s="254"/>
      <c r="BQ87" s="251">
        <v>81</v>
      </c>
      <c r="BR87" s="256"/>
      <c r="BS87" s="865"/>
      <c r="BT87" s="866"/>
      <c r="BU87" s="866"/>
      <c r="BV87" s="866"/>
      <c r="BW87" s="866"/>
      <c r="BX87" s="866"/>
      <c r="BY87" s="866"/>
      <c r="BZ87" s="866"/>
      <c r="CA87" s="866"/>
      <c r="CB87" s="866"/>
      <c r="CC87" s="866"/>
      <c r="CD87" s="866"/>
      <c r="CE87" s="866"/>
      <c r="CF87" s="866"/>
      <c r="CG87" s="867"/>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5"/>
    </row>
    <row r="88" spans="1:131" s="236" customFormat="1" ht="26.25" customHeight="1" thickBot="1" x14ac:dyDescent="0.25">
      <c r="A88" s="253" t="s">
        <v>370</v>
      </c>
      <c r="B88" s="783" t="s">
        <v>397</v>
      </c>
      <c r="C88" s="784"/>
      <c r="D88" s="784"/>
      <c r="E88" s="784"/>
      <c r="F88" s="784"/>
      <c r="G88" s="784"/>
      <c r="H88" s="784"/>
      <c r="I88" s="784"/>
      <c r="J88" s="784"/>
      <c r="K88" s="784"/>
      <c r="L88" s="784"/>
      <c r="M88" s="784"/>
      <c r="N88" s="784"/>
      <c r="O88" s="784"/>
      <c r="P88" s="785"/>
      <c r="Q88" s="833"/>
      <c r="R88" s="834"/>
      <c r="S88" s="834"/>
      <c r="T88" s="834"/>
      <c r="U88" s="834"/>
      <c r="V88" s="834"/>
      <c r="W88" s="834"/>
      <c r="X88" s="834"/>
      <c r="Y88" s="834"/>
      <c r="Z88" s="834"/>
      <c r="AA88" s="834"/>
      <c r="AB88" s="834"/>
      <c r="AC88" s="834"/>
      <c r="AD88" s="834"/>
      <c r="AE88" s="834"/>
      <c r="AF88" s="837">
        <v>3577</v>
      </c>
      <c r="AG88" s="837"/>
      <c r="AH88" s="837"/>
      <c r="AI88" s="837"/>
      <c r="AJ88" s="837"/>
      <c r="AK88" s="834"/>
      <c r="AL88" s="834"/>
      <c r="AM88" s="834"/>
      <c r="AN88" s="834"/>
      <c r="AO88" s="834"/>
      <c r="AP88" s="837">
        <v>24163</v>
      </c>
      <c r="AQ88" s="837"/>
      <c r="AR88" s="837"/>
      <c r="AS88" s="837"/>
      <c r="AT88" s="837"/>
      <c r="AU88" s="837" t="s">
        <v>489</v>
      </c>
      <c r="AV88" s="837"/>
      <c r="AW88" s="837"/>
      <c r="AX88" s="837"/>
      <c r="AY88" s="837"/>
      <c r="AZ88" s="849"/>
      <c r="BA88" s="849"/>
      <c r="BB88" s="849"/>
      <c r="BC88" s="849"/>
      <c r="BD88" s="850"/>
      <c r="BE88" s="254"/>
      <c r="BF88" s="254"/>
      <c r="BG88" s="254"/>
      <c r="BH88" s="254"/>
      <c r="BI88" s="254"/>
      <c r="BJ88" s="254"/>
      <c r="BK88" s="254"/>
      <c r="BL88" s="254"/>
      <c r="BM88" s="254"/>
      <c r="BN88" s="254"/>
      <c r="BO88" s="254"/>
      <c r="BP88" s="254"/>
      <c r="BQ88" s="251">
        <v>82</v>
      </c>
      <c r="BR88" s="256"/>
      <c r="BS88" s="865"/>
      <c r="BT88" s="866"/>
      <c r="BU88" s="866"/>
      <c r="BV88" s="866"/>
      <c r="BW88" s="866"/>
      <c r="BX88" s="866"/>
      <c r="BY88" s="866"/>
      <c r="BZ88" s="866"/>
      <c r="CA88" s="866"/>
      <c r="CB88" s="866"/>
      <c r="CC88" s="866"/>
      <c r="CD88" s="866"/>
      <c r="CE88" s="866"/>
      <c r="CF88" s="866"/>
      <c r="CG88" s="867"/>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5"/>
    </row>
    <row r="89" spans="1:131" s="236" customFormat="1" ht="26.25" hidden="1" customHeight="1" x14ac:dyDescent="0.2">
      <c r="A89" s="259"/>
      <c r="B89" s="260"/>
      <c r="C89" s="260"/>
      <c r="D89" s="260"/>
      <c r="E89" s="260"/>
      <c r="F89" s="260"/>
      <c r="G89" s="260"/>
      <c r="H89" s="260"/>
      <c r="I89" s="260"/>
      <c r="J89" s="260"/>
      <c r="K89" s="260"/>
      <c r="L89" s="260"/>
      <c r="M89" s="260"/>
      <c r="N89" s="260"/>
      <c r="O89" s="260"/>
      <c r="P89" s="260"/>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2"/>
      <c r="BA89" s="262"/>
      <c r="BB89" s="262"/>
      <c r="BC89" s="262"/>
      <c r="BD89" s="262"/>
      <c r="BE89" s="254"/>
      <c r="BF89" s="254"/>
      <c r="BG89" s="254"/>
      <c r="BH89" s="254"/>
      <c r="BI89" s="254"/>
      <c r="BJ89" s="254"/>
      <c r="BK89" s="254"/>
      <c r="BL89" s="254"/>
      <c r="BM89" s="254"/>
      <c r="BN89" s="254"/>
      <c r="BO89" s="254"/>
      <c r="BP89" s="254"/>
      <c r="BQ89" s="251">
        <v>83</v>
      </c>
      <c r="BR89" s="256"/>
      <c r="BS89" s="865"/>
      <c r="BT89" s="866"/>
      <c r="BU89" s="866"/>
      <c r="BV89" s="866"/>
      <c r="BW89" s="866"/>
      <c r="BX89" s="866"/>
      <c r="BY89" s="866"/>
      <c r="BZ89" s="866"/>
      <c r="CA89" s="866"/>
      <c r="CB89" s="866"/>
      <c r="CC89" s="866"/>
      <c r="CD89" s="866"/>
      <c r="CE89" s="866"/>
      <c r="CF89" s="866"/>
      <c r="CG89" s="867"/>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5"/>
    </row>
    <row r="90" spans="1:131" s="236" customFormat="1" ht="26.25" hidden="1" customHeight="1" x14ac:dyDescent="0.2">
      <c r="A90" s="259"/>
      <c r="B90" s="260"/>
      <c r="C90" s="260"/>
      <c r="D90" s="260"/>
      <c r="E90" s="260"/>
      <c r="F90" s="260"/>
      <c r="G90" s="260"/>
      <c r="H90" s="260"/>
      <c r="I90" s="260"/>
      <c r="J90" s="260"/>
      <c r="K90" s="260"/>
      <c r="L90" s="260"/>
      <c r="M90" s="260"/>
      <c r="N90" s="260"/>
      <c r="O90" s="260"/>
      <c r="P90" s="260"/>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2"/>
      <c r="BA90" s="262"/>
      <c r="BB90" s="262"/>
      <c r="BC90" s="262"/>
      <c r="BD90" s="262"/>
      <c r="BE90" s="254"/>
      <c r="BF90" s="254"/>
      <c r="BG90" s="254"/>
      <c r="BH90" s="254"/>
      <c r="BI90" s="254"/>
      <c r="BJ90" s="254"/>
      <c r="BK90" s="254"/>
      <c r="BL90" s="254"/>
      <c r="BM90" s="254"/>
      <c r="BN90" s="254"/>
      <c r="BO90" s="254"/>
      <c r="BP90" s="254"/>
      <c r="BQ90" s="251">
        <v>84</v>
      </c>
      <c r="BR90" s="256"/>
      <c r="BS90" s="865"/>
      <c r="BT90" s="866"/>
      <c r="BU90" s="866"/>
      <c r="BV90" s="866"/>
      <c r="BW90" s="866"/>
      <c r="BX90" s="866"/>
      <c r="BY90" s="866"/>
      <c r="BZ90" s="866"/>
      <c r="CA90" s="866"/>
      <c r="CB90" s="866"/>
      <c r="CC90" s="866"/>
      <c r="CD90" s="866"/>
      <c r="CE90" s="866"/>
      <c r="CF90" s="866"/>
      <c r="CG90" s="867"/>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5"/>
    </row>
    <row r="91" spans="1:131" s="236" customFormat="1" ht="26.25" hidden="1" customHeight="1" x14ac:dyDescent="0.2">
      <c r="A91" s="259"/>
      <c r="B91" s="260"/>
      <c r="C91" s="260"/>
      <c r="D91" s="260"/>
      <c r="E91" s="260"/>
      <c r="F91" s="260"/>
      <c r="G91" s="260"/>
      <c r="H91" s="260"/>
      <c r="I91" s="260"/>
      <c r="J91" s="260"/>
      <c r="K91" s="260"/>
      <c r="L91" s="260"/>
      <c r="M91" s="260"/>
      <c r="N91" s="260"/>
      <c r="O91" s="260"/>
      <c r="P91" s="260"/>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61"/>
      <c r="AV91" s="261"/>
      <c r="AW91" s="261"/>
      <c r="AX91" s="261"/>
      <c r="AY91" s="261"/>
      <c r="AZ91" s="262"/>
      <c r="BA91" s="262"/>
      <c r="BB91" s="262"/>
      <c r="BC91" s="262"/>
      <c r="BD91" s="262"/>
      <c r="BE91" s="254"/>
      <c r="BF91" s="254"/>
      <c r="BG91" s="254"/>
      <c r="BH91" s="254"/>
      <c r="BI91" s="254"/>
      <c r="BJ91" s="254"/>
      <c r="BK91" s="254"/>
      <c r="BL91" s="254"/>
      <c r="BM91" s="254"/>
      <c r="BN91" s="254"/>
      <c r="BO91" s="254"/>
      <c r="BP91" s="254"/>
      <c r="BQ91" s="251">
        <v>85</v>
      </c>
      <c r="BR91" s="256"/>
      <c r="BS91" s="865"/>
      <c r="BT91" s="866"/>
      <c r="BU91" s="866"/>
      <c r="BV91" s="866"/>
      <c r="BW91" s="866"/>
      <c r="BX91" s="866"/>
      <c r="BY91" s="866"/>
      <c r="BZ91" s="866"/>
      <c r="CA91" s="866"/>
      <c r="CB91" s="866"/>
      <c r="CC91" s="866"/>
      <c r="CD91" s="866"/>
      <c r="CE91" s="866"/>
      <c r="CF91" s="866"/>
      <c r="CG91" s="867"/>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5"/>
    </row>
    <row r="92" spans="1:131" s="236" customFormat="1" ht="26.25" hidden="1" customHeight="1" x14ac:dyDescent="0.2">
      <c r="A92" s="259"/>
      <c r="B92" s="260"/>
      <c r="C92" s="260"/>
      <c r="D92" s="260"/>
      <c r="E92" s="260"/>
      <c r="F92" s="260"/>
      <c r="G92" s="260"/>
      <c r="H92" s="260"/>
      <c r="I92" s="260"/>
      <c r="J92" s="260"/>
      <c r="K92" s="260"/>
      <c r="L92" s="260"/>
      <c r="M92" s="260"/>
      <c r="N92" s="260"/>
      <c r="O92" s="260"/>
      <c r="P92" s="260"/>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c r="AP92" s="261"/>
      <c r="AQ92" s="261"/>
      <c r="AR92" s="261"/>
      <c r="AS92" s="261"/>
      <c r="AT92" s="261"/>
      <c r="AU92" s="261"/>
      <c r="AV92" s="261"/>
      <c r="AW92" s="261"/>
      <c r="AX92" s="261"/>
      <c r="AY92" s="261"/>
      <c r="AZ92" s="262"/>
      <c r="BA92" s="262"/>
      <c r="BB92" s="262"/>
      <c r="BC92" s="262"/>
      <c r="BD92" s="262"/>
      <c r="BE92" s="254"/>
      <c r="BF92" s="254"/>
      <c r="BG92" s="254"/>
      <c r="BH92" s="254"/>
      <c r="BI92" s="254"/>
      <c r="BJ92" s="254"/>
      <c r="BK92" s="254"/>
      <c r="BL92" s="254"/>
      <c r="BM92" s="254"/>
      <c r="BN92" s="254"/>
      <c r="BO92" s="254"/>
      <c r="BP92" s="254"/>
      <c r="BQ92" s="251">
        <v>86</v>
      </c>
      <c r="BR92" s="256"/>
      <c r="BS92" s="865"/>
      <c r="BT92" s="866"/>
      <c r="BU92" s="866"/>
      <c r="BV92" s="866"/>
      <c r="BW92" s="866"/>
      <c r="BX92" s="866"/>
      <c r="BY92" s="866"/>
      <c r="BZ92" s="866"/>
      <c r="CA92" s="866"/>
      <c r="CB92" s="866"/>
      <c r="CC92" s="866"/>
      <c r="CD92" s="866"/>
      <c r="CE92" s="866"/>
      <c r="CF92" s="866"/>
      <c r="CG92" s="867"/>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5"/>
    </row>
    <row r="93" spans="1:131" s="236" customFormat="1" ht="26.25" hidden="1" customHeight="1" x14ac:dyDescent="0.2">
      <c r="A93" s="259"/>
      <c r="B93" s="260"/>
      <c r="C93" s="260"/>
      <c r="D93" s="260"/>
      <c r="E93" s="260"/>
      <c r="F93" s="260"/>
      <c r="G93" s="260"/>
      <c r="H93" s="260"/>
      <c r="I93" s="260"/>
      <c r="J93" s="260"/>
      <c r="K93" s="260"/>
      <c r="L93" s="260"/>
      <c r="M93" s="260"/>
      <c r="N93" s="260"/>
      <c r="O93" s="260"/>
      <c r="P93" s="260"/>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c r="AP93" s="261"/>
      <c r="AQ93" s="261"/>
      <c r="AR93" s="261"/>
      <c r="AS93" s="261"/>
      <c r="AT93" s="261"/>
      <c r="AU93" s="261"/>
      <c r="AV93" s="261"/>
      <c r="AW93" s="261"/>
      <c r="AX93" s="261"/>
      <c r="AY93" s="261"/>
      <c r="AZ93" s="262"/>
      <c r="BA93" s="262"/>
      <c r="BB93" s="262"/>
      <c r="BC93" s="262"/>
      <c r="BD93" s="262"/>
      <c r="BE93" s="254"/>
      <c r="BF93" s="254"/>
      <c r="BG93" s="254"/>
      <c r="BH93" s="254"/>
      <c r="BI93" s="254"/>
      <c r="BJ93" s="254"/>
      <c r="BK93" s="254"/>
      <c r="BL93" s="254"/>
      <c r="BM93" s="254"/>
      <c r="BN93" s="254"/>
      <c r="BO93" s="254"/>
      <c r="BP93" s="254"/>
      <c r="BQ93" s="251">
        <v>87</v>
      </c>
      <c r="BR93" s="256"/>
      <c r="BS93" s="865"/>
      <c r="BT93" s="866"/>
      <c r="BU93" s="866"/>
      <c r="BV93" s="866"/>
      <c r="BW93" s="866"/>
      <c r="BX93" s="866"/>
      <c r="BY93" s="866"/>
      <c r="BZ93" s="866"/>
      <c r="CA93" s="866"/>
      <c r="CB93" s="866"/>
      <c r="CC93" s="866"/>
      <c r="CD93" s="866"/>
      <c r="CE93" s="866"/>
      <c r="CF93" s="866"/>
      <c r="CG93" s="867"/>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5"/>
    </row>
    <row r="94" spans="1:131" s="236" customFormat="1" ht="26.25" hidden="1" customHeight="1" x14ac:dyDescent="0.2">
      <c r="A94" s="259"/>
      <c r="B94" s="260"/>
      <c r="C94" s="260"/>
      <c r="D94" s="260"/>
      <c r="E94" s="260"/>
      <c r="F94" s="260"/>
      <c r="G94" s="260"/>
      <c r="H94" s="260"/>
      <c r="I94" s="260"/>
      <c r="J94" s="260"/>
      <c r="K94" s="260"/>
      <c r="L94" s="260"/>
      <c r="M94" s="260"/>
      <c r="N94" s="260"/>
      <c r="O94" s="260"/>
      <c r="P94" s="260"/>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2"/>
      <c r="BA94" s="262"/>
      <c r="BB94" s="262"/>
      <c r="BC94" s="262"/>
      <c r="BD94" s="262"/>
      <c r="BE94" s="254"/>
      <c r="BF94" s="254"/>
      <c r="BG94" s="254"/>
      <c r="BH94" s="254"/>
      <c r="BI94" s="254"/>
      <c r="BJ94" s="254"/>
      <c r="BK94" s="254"/>
      <c r="BL94" s="254"/>
      <c r="BM94" s="254"/>
      <c r="BN94" s="254"/>
      <c r="BO94" s="254"/>
      <c r="BP94" s="254"/>
      <c r="BQ94" s="251">
        <v>88</v>
      </c>
      <c r="BR94" s="256"/>
      <c r="BS94" s="865"/>
      <c r="BT94" s="866"/>
      <c r="BU94" s="866"/>
      <c r="BV94" s="866"/>
      <c r="BW94" s="866"/>
      <c r="BX94" s="866"/>
      <c r="BY94" s="866"/>
      <c r="BZ94" s="866"/>
      <c r="CA94" s="866"/>
      <c r="CB94" s="866"/>
      <c r="CC94" s="866"/>
      <c r="CD94" s="866"/>
      <c r="CE94" s="866"/>
      <c r="CF94" s="866"/>
      <c r="CG94" s="867"/>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5"/>
    </row>
    <row r="95" spans="1:131" s="236" customFormat="1" ht="26.25" hidden="1" customHeight="1" x14ac:dyDescent="0.2">
      <c r="A95" s="259"/>
      <c r="B95" s="260"/>
      <c r="C95" s="260"/>
      <c r="D95" s="260"/>
      <c r="E95" s="260"/>
      <c r="F95" s="260"/>
      <c r="G95" s="260"/>
      <c r="H95" s="260"/>
      <c r="I95" s="260"/>
      <c r="J95" s="260"/>
      <c r="K95" s="260"/>
      <c r="L95" s="260"/>
      <c r="M95" s="260"/>
      <c r="N95" s="260"/>
      <c r="O95" s="260"/>
      <c r="P95" s="260"/>
      <c r="Q95" s="261"/>
      <c r="R95" s="261"/>
      <c r="S95" s="261"/>
      <c r="T95" s="261"/>
      <c r="U95" s="261"/>
      <c r="V95" s="261"/>
      <c r="W95" s="261"/>
      <c r="X95" s="261"/>
      <c r="Y95" s="261"/>
      <c r="Z95" s="261"/>
      <c r="AA95" s="261"/>
      <c r="AB95" s="261"/>
      <c r="AC95" s="261"/>
      <c r="AD95" s="261"/>
      <c r="AE95" s="261"/>
      <c r="AF95" s="261"/>
      <c r="AG95" s="261"/>
      <c r="AH95" s="261"/>
      <c r="AI95" s="261"/>
      <c r="AJ95" s="261"/>
      <c r="AK95" s="261"/>
      <c r="AL95" s="261"/>
      <c r="AM95" s="261"/>
      <c r="AN95" s="261"/>
      <c r="AO95" s="261"/>
      <c r="AP95" s="261"/>
      <c r="AQ95" s="261"/>
      <c r="AR95" s="261"/>
      <c r="AS95" s="261"/>
      <c r="AT95" s="261"/>
      <c r="AU95" s="261"/>
      <c r="AV95" s="261"/>
      <c r="AW95" s="261"/>
      <c r="AX95" s="261"/>
      <c r="AY95" s="261"/>
      <c r="AZ95" s="262"/>
      <c r="BA95" s="262"/>
      <c r="BB95" s="262"/>
      <c r="BC95" s="262"/>
      <c r="BD95" s="262"/>
      <c r="BE95" s="254"/>
      <c r="BF95" s="254"/>
      <c r="BG95" s="254"/>
      <c r="BH95" s="254"/>
      <c r="BI95" s="254"/>
      <c r="BJ95" s="254"/>
      <c r="BK95" s="254"/>
      <c r="BL95" s="254"/>
      <c r="BM95" s="254"/>
      <c r="BN95" s="254"/>
      <c r="BO95" s="254"/>
      <c r="BP95" s="254"/>
      <c r="BQ95" s="251">
        <v>89</v>
      </c>
      <c r="BR95" s="256"/>
      <c r="BS95" s="865"/>
      <c r="BT95" s="866"/>
      <c r="BU95" s="866"/>
      <c r="BV95" s="866"/>
      <c r="BW95" s="866"/>
      <c r="BX95" s="866"/>
      <c r="BY95" s="866"/>
      <c r="BZ95" s="866"/>
      <c r="CA95" s="866"/>
      <c r="CB95" s="866"/>
      <c r="CC95" s="866"/>
      <c r="CD95" s="866"/>
      <c r="CE95" s="866"/>
      <c r="CF95" s="866"/>
      <c r="CG95" s="867"/>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5"/>
    </row>
    <row r="96" spans="1:131" s="236" customFormat="1" ht="26.25" hidden="1" customHeight="1" x14ac:dyDescent="0.2">
      <c r="A96" s="259"/>
      <c r="B96" s="260"/>
      <c r="C96" s="260"/>
      <c r="D96" s="260"/>
      <c r="E96" s="260"/>
      <c r="F96" s="260"/>
      <c r="G96" s="260"/>
      <c r="H96" s="260"/>
      <c r="I96" s="260"/>
      <c r="J96" s="260"/>
      <c r="K96" s="260"/>
      <c r="L96" s="260"/>
      <c r="M96" s="260"/>
      <c r="N96" s="260"/>
      <c r="O96" s="260"/>
      <c r="P96" s="260"/>
      <c r="Q96" s="261"/>
      <c r="R96" s="261"/>
      <c r="S96" s="261"/>
      <c r="T96" s="261"/>
      <c r="U96" s="261"/>
      <c r="V96" s="261"/>
      <c r="W96" s="261"/>
      <c r="X96" s="261"/>
      <c r="Y96" s="261"/>
      <c r="Z96" s="261"/>
      <c r="AA96" s="261"/>
      <c r="AB96" s="261"/>
      <c r="AC96" s="261"/>
      <c r="AD96" s="261"/>
      <c r="AE96" s="261"/>
      <c r="AF96" s="261"/>
      <c r="AG96" s="261"/>
      <c r="AH96" s="261"/>
      <c r="AI96" s="261"/>
      <c r="AJ96" s="261"/>
      <c r="AK96" s="261"/>
      <c r="AL96" s="261"/>
      <c r="AM96" s="261"/>
      <c r="AN96" s="261"/>
      <c r="AO96" s="261"/>
      <c r="AP96" s="261"/>
      <c r="AQ96" s="261"/>
      <c r="AR96" s="261"/>
      <c r="AS96" s="261"/>
      <c r="AT96" s="261"/>
      <c r="AU96" s="261"/>
      <c r="AV96" s="261"/>
      <c r="AW96" s="261"/>
      <c r="AX96" s="261"/>
      <c r="AY96" s="261"/>
      <c r="AZ96" s="262"/>
      <c r="BA96" s="262"/>
      <c r="BB96" s="262"/>
      <c r="BC96" s="262"/>
      <c r="BD96" s="262"/>
      <c r="BE96" s="254"/>
      <c r="BF96" s="254"/>
      <c r="BG96" s="254"/>
      <c r="BH96" s="254"/>
      <c r="BI96" s="254"/>
      <c r="BJ96" s="254"/>
      <c r="BK96" s="254"/>
      <c r="BL96" s="254"/>
      <c r="BM96" s="254"/>
      <c r="BN96" s="254"/>
      <c r="BO96" s="254"/>
      <c r="BP96" s="254"/>
      <c r="BQ96" s="251">
        <v>90</v>
      </c>
      <c r="BR96" s="256"/>
      <c r="BS96" s="865"/>
      <c r="BT96" s="866"/>
      <c r="BU96" s="866"/>
      <c r="BV96" s="866"/>
      <c r="BW96" s="866"/>
      <c r="BX96" s="866"/>
      <c r="BY96" s="866"/>
      <c r="BZ96" s="866"/>
      <c r="CA96" s="866"/>
      <c r="CB96" s="866"/>
      <c r="CC96" s="866"/>
      <c r="CD96" s="866"/>
      <c r="CE96" s="866"/>
      <c r="CF96" s="866"/>
      <c r="CG96" s="867"/>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5"/>
    </row>
    <row r="97" spans="1:131" s="236" customFormat="1" ht="26.25" hidden="1" customHeight="1" x14ac:dyDescent="0.2">
      <c r="A97" s="259"/>
      <c r="B97" s="260"/>
      <c r="C97" s="260"/>
      <c r="D97" s="260"/>
      <c r="E97" s="260"/>
      <c r="F97" s="260"/>
      <c r="G97" s="260"/>
      <c r="H97" s="260"/>
      <c r="I97" s="260"/>
      <c r="J97" s="260"/>
      <c r="K97" s="260"/>
      <c r="L97" s="260"/>
      <c r="M97" s="260"/>
      <c r="N97" s="260"/>
      <c r="O97" s="260"/>
      <c r="P97" s="260"/>
      <c r="Q97" s="261"/>
      <c r="R97" s="261"/>
      <c r="S97" s="261"/>
      <c r="T97" s="261"/>
      <c r="U97" s="261"/>
      <c r="V97" s="261"/>
      <c r="W97" s="261"/>
      <c r="X97" s="261"/>
      <c r="Y97" s="261"/>
      <c r="Z97" s="261"/>
      <c r="AA97" s="261"/>
      <c r="AB97" s="261"/>
      <c r="AC97" s="261"/>
      <c r="AD97" s="261"/>
      <c r="AE97" s="261"/>
      <c r="AF97" s="261"/>
      <c r="AG97" s="261"/>
      <c r="AH97" s="261"/>
      <c r="AI97" s="261"/>
      <c r="AJ97" s="261"/>
      <c r="AK97" s="261"/>
      <c r="AL97" s="261"/>
      <c r="AM97" s="261"/>
      <c r="AN97" s="261"/>
      <c r="AO97" s="261"/>
      <c r="AP97" s="261"/>
      <c r="AQ97" s="261"/>
      <c r="AR97" s="261"/>
      <c r="AS97" s="261"/>
      <c r="AT97" s="261"/>
      <c r="AU97" s="261"/>
      <c r="AV97" s="261"/>
      <c r="AW97" s="261"/>
      <c r="AX97" s="261"/>
      <c r="AY97" s="261"/>
      <c r="AZ97" s="262"/>
      <c r="BA97" s="262"/>
      <c r="BB97" s="262"/>
      <c r="BC97" s="262"/>
      <c r="BD97" s="262"/>
      <c r="BE97" s="254"/>
      <c r="BF97" s="254"/>
      <c r="BG97" s="254"/>
      <c r="BH97" s="254"/>
      <c r="BI97" s="254"/>
      <c r="BJ97" s="254"/>
      <c r="BK97" s="254"/>
      <c r="BL97" s="254"/>
      <c r="BM97" s="254"/>
      <c r="BN97" s="254"/>
      <c r="BO97" s="254"/>
      <c r="BP97" s="254"/>
      <c r="BQ97" s="251">
        <v>91</v>
      </c>
      <c r="BR97" s="256"/>
      <c r="BS97" s="865"/>
      <c r="BT97" s="866"/>
      <c r="BU97" s="866"/>
      <c r="BV97" s="866"/>
      <c r="BW97" s="866"/>
      <c r="BX97" s="866"/>
      <c r="BY97" s="866"/>
      <c r="BZ97" s="866"/>
      <c r="CA97" s="866"/>
      <c r="CB97" s="866"/>
      <c r="CC97" s="866"/>
      <c r="CD97" s="866"/>
      <c r="CE97" s="866"/>
      <c r="CF97" s="866"/>
      <c r="CG97" s="867"/>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5"/>
    </row>
    <row r="98" spans="1:131" s="236" customFormat="1" ht="26.25" hidden="1" customHeight="1" x14ac:dyDescent="0.2">
      <c r="A98" s="259"/>
      <c r="B98" s="260"/>
      <c r="C98" s="260"/>
      <c r="D98" s="260"/>
      <c r="E98" s="260"/>
      <c r="F98" s="260"/>
      <c r="G98" s="260"/>
      <c r="H98" s="260"/>
      <c r="I98" s="260"/>
      <c r="J98" s="260"/>
      <c r="K98" s="260"/>
      <c r="L98" s="260"/>
      <c r="M98" s="260"/>
      <c r="N98" s="260"/>
      <c r="O98" s="260"/>
      <c r="P98" s="260"/>
      <c r="Q98" s="261"/>
      <c r="R98" s="261"/>
      <c r="S98" s="261"/>
      <c r="T98" s="261"/>
      <c r="U98" s="261"/>
      <c r="V98" s="261"/>
      <c r="W98" s="261"/>
      <c r="X98" s="261"/>
      <c r="Y98" s="261"/>
      <c r="Z98" s="261"/>
      <c r="AA98" s="261"/>
      <c r="AB98" s="261"/>
      <c r="AC98" s="261"/>
      <c r="AD98" s="261"/>
      <c r="AE98" s="261"/>
      <c r="AF98" s="261"/>
      <c r="AG98" s="261"/>
      <c r="AH98" s="261"/>
      <c r="AI98" s="261"/>
      <c r="AJ98" s="261"/>
      <c r="AK98" s="261"/>
      <c r="AL98" s="261"/>
      <c r="AM98" s="261"/>
      <c r="AN98" s="261"/>
      <c r="AO98" s="261"/>
      <c r="AP98" s="261"/>
      <c r="AQ98" s="261"/>
      <c r="AR98" s="261"/>
      <c r="AS98" s="261"/>
      <c r="AT98" s="261"/>
      <c r="AU98" s="261"/>
      <c r="AV98" s="261"/>
      <c r="AW98" s="261"/>
      <c r="AX98" s="261"/>
      <c r="AY98" s="261"/>
      <c r="AZ98" s="262"/>
      <c r="BA98" s="262"/>
      <c r="BB98" s="262"/>
      <c r="BC98" s="262"/>
      <c r="BD98" s="262"/>
      <c r="BE98" s="254"/>
      <c r="BF98" s="254"/>
      <c r="BG98" s="254"/>
      <c r="BH98" s="254"/>
      <c r="BI98" s="254"/>
      <c r="BJ98" s="254"/>
      <c r="BK98" s="254"/>
      <c r="BL98" s="254"/>
      <c r="BM98" s="254"/>
      <c r="BN98" s="254"/>
      <c r="BO98" s="254"/>
      <c r="BP98" s="254"/>
      <c r="BQ98" s="251">
        <v>92</v>
      </c>
      <c r="BR98" s="256"/>
      <c r="BS98" s="865"/>
      <c r="BT98" s="866"/>
      <c r="BU98" s="866"/>
      <c r="BV98" s="866"/>
      <c r="BW98" s="866"/>
      <c r="BX98" s="866"/>
      <c r="BY98" s="866"/>
      <c r="BZ98" s="866"/>
      <c r="CA98" s="866"/>
      <c r="CB98" s="866"/>
      <c r="CC98" s="866"/>
      <c r="CD98" s="866"/>
      <c r="CE98" s="866"/>
      <c r="CF98" s="866"/>
      <c r="CG98" s="867"/>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5"/>
    </row>
    <row r="99" spans="1:131" s="236" customFormat="1" ht="26.25" hidden="1" customHeight="1" x14ac:dyDescent="0.2">
      <c r="A99" s="259"/>
      <c r="B99" s="260"/>
      <c r="C99" s="260"/>
      <c r="D99" s="260"/>
      <c r="E99" s="260"/>
      <c r="F99" s="260"/>
      <c r="G99" s="260"/>
      <c r="H99" s="260"/>
      <c r="I99" s="260"/>
      <c r="J99" s="260"/>
      <c r="K99" s="260"/>
      <c r="L99" s="260"/>
      <c r="M99" s="260"/>
      <c r="N99" s="260"/>
      <c r="O99" s="260"/>
      <c r="P99" s="260"/>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c r="AT99" s="261"/>
      <c r="AU99" s="261"/>
      <c r="AV99" s="261"/>
      <c r="AW99" s="261"/>
      <c r="AX99" s="261"/>
      <c r="AY99" s="261"/>
      <c r="AZ99" s="262"/>
      <c r="BA99" s="262"/>
      <c r="BB99" s="262"/>
      <c r="BC99" s="262"/>
      <c r="BD99" s="262"/>
      <c r="BE99" s="254"/>
      <c r="BF99" s="254"/>
      <c r="BG99" s="254"/>
      <c r="BH99" s="254"/>
      <c r="BI99" s="254"/>
      <c r="BJ99" s="254"/>
      <c r="BK99" s="254"/>
      <c r="BL99" s="254"/>
      <c r="BM99" s="254"/>
      <c r="BN99" s="254"/>
      <c r="BO99" s="254"/>
      <c r="BP99" s="254"/>
      <c r="BQ99" s="251">
        <v>93</v>
      </c>
      <c r="BR99" s="256"/>
      <c r="BS99" s="865"/>
      <c r="BT99" s="866"/>
      <c r="BU99" s="866"/>
      <c r="BV99" s="866"/>
      <c r="BW99" s="866"/>
      <c r="BX99" s="866"/>
      <c r="BY99" s="866"/>
      <c r="BZ99" s="866"/>
      <c r="CA99" s="866"/>
      <c r="CB99" s="866"/>
      <c r="CC99" s="866"/>
      <c r="CD99" s="866"/>
      <c r="CE99" s="866"/>
      <c r="CF99" s="866"/>
      <c r="CG99" s="867"/>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5"/>
    </row>
    <row r="100" spans="1:131" s="236" customFormat="1" ht="26.25" hidden="1" customHeight="1" x14ac:dyDescent="0.2">
      <c r="A100" s="259"/>
      <c r="B100" s="260"/>
      <c r="C100" s="260"/>
      <c r="D100" s="260"/>
      <c r="E100" s="260"/>
      <c r="F100" s="260"/>
      <c r="G100" s="260"/>
      <c r="H100" s="260"/>
      <c r="I100" s="260"/>
      <c r="J100" s="260"/>
      <c r="K100" s="260"/>
      <c r="L100" s="260"/>
      <c r="M100" s="260"/>
      <c r="N100" s="260"/>
      <c r="O100" s="260"/>
      <c r="P100" s="260"/>
      <c r="Q100" s="261"/>
      <c r="R100" s="261"/>
      <c r="S100" s="261"/>
      <c r="T100" s="261"/>
      <c r="U100" s="261"/>
      <c r="V100" s="261"/>
      <c r="W100" s="261"/>
      <c r="X100" s="261"/>
      <c r="Y100" s="261"/>
      <c r="Z100" s="261"/>
      <c r="AA100" s="261"/>
      <c r="AB100" s="261"/>
      <c r="AC100" s="261"/>
      <c r="AD100" s="261"/>
      <c r="AE100" s="261"/>
      <c r="AF100" s="261"/>
      <c r="AG100" s="261"/>
      <c r="AH100" s="261"/>
      <c r="AI100" s="261"/>
      <c r="AJ100" s="261"/>
      <c r="AK100" s="261"/>
      <c r="AL100" s="261"/>
      <c r="AM100" s="261"/>
      <c r="AN100" s="261"/>
      <c r="AO100" s="261"/>
      <c r="AP100" s="261"/>
      <c r="AQ100" s="261"/>
      <c r="AR100" s="261"/>
      <c r="AS100" s="261"/>
      <c r="AT100" s="261"/>
      <c r="AU100" s="261"/>
      <c r="AV100" s="261"/>
      <c r="AW100" s="261"/>
      <c r="AX100" s="261"/>
      <c r="AY100" s="261"/>
      <c r="AZ100" s="262"/>
      <c r="BA100" s="262"/>
      <c r="BB100" s="262"/>
      <c r="BC100" s="262"/>
      <c r="BD100" s="262"/>
      <c r="BE100" s="254"/>
      <c r="BF100" s="254"/>
      <c r="BG100" s="254"/>
      <c r="BH100" s="254"/>
      <c r="BI100" s="254"/>
      <c r="BJ100" s="254"/>
      <c r="BK100" s="254"/>
      <c r="BL100" s="254"/>
      <c r="BM100" s="254"/>
      <c r="BN100" s="254"/>
      <c r="BO100" s="254"/>
      <c r="BP100" s="254"/>
      <c r="BQ100" s="251">
        <v>94</v>
      </c>
      <c r="BR100" s="256"/>
      <c r="BS100" s="865"/>
      <c r="BT100" s="866"/>
      <c r="BU100" s="866"/>
      <c r="BV100" s="866"/>
      <c r="BW100" s="866"/>
      <c r="BX100" s="866"/>
      <c r="BY100" s="866"/>
      <c r="BZ100" s="866"/>
      <c r="CA100" s="866"/>
      <c r="CB100" s="866"/>
      <c r="CC100" s="866"/>
      <c r="CD100" s="866"/>
      <c r="CE100" s="866"/>
      <c r="CF100" s="866"/>
      <c r="CG100" s="867"/>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5"/>
    </row>
    <row r="101" spans="1:131" s="236" customFormat="1" ht="26.25" hidden="1" customHeight="1" x14ac:dyDescent="0.2">
      <c r="A101" s="259"/>
      <c r="B101" s="260"/>
      <c r="C101" s="260"/>
      <c r="D101" s="260"/>
      <c r="E101" s="260"/>
      <c r="F101" s="260"/>
      <c r="G101" s="260"/>
      <c r="H101" s="260"/>
      <c r="I101" s="260"/>
      <c r="J101" s="260"/>
      <c r="K101" s="260"/>
      <c r="L101" s="260"/>
      <c r="M101" s="260"/>
      <c r="N101" s="260"/>
      <c r="O101" s="260"/>
      <c r="P101" s="260"/>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2"/>
      <c r="BA101" s="262"/>
      <c r="BB101" s="262"/>
      <c r="BC101" s="262"/>
      <c r="BD101" s="262"/>
      <c r="BE101" s="254"/>
      <c r="BF101" s="254"/>
      <c r="BG101" s="254"/>
      <c r="BH101" s="254"/>
      <c r="BI101" s="254"/>
      <c r="BJ101" s="254"/>
      <c r="BK101" s="254"/>
      <c r="BL101" s="254"/>
      <c r="BM101" s="254"/>
      <c r="BN101" s="254"/>
      <c r="BO101" s="254"/>
      <c r="BP101" s="254"/>
      <c r="BQ101" s="251">
        <v>95</v>
      </c>
      <c r="BR101" s="256"/>
      <c r="BS101" s="865"/>
      <c r="BT101" s="866"/>
      <c r="BU101" s="866"/>
      <c r="BV101" s="866"/>
      <c r="BW101" s="866"/>
      <c r="BX101" s="866"/>
      <c r="BY101" s="866"/>
      <c r="BZ101" s="866"/>
      <c r="CA101" s="866"/>
      <c r="CB101" s="866"/>
      <c r="CC101" s="866"/>
      <c r="CD101" s="866"/>
      <c r="CE101" s="866"/>
      <c r="CF101" s="866"/>
      <c r="CG101" s="867"/>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5"/>
    </row>
    <row r="102" spans="1:131" s="236" customFormat="1" ht="26.25" customHeight="1" thickBot="1" x14ac:dyDescent="0.25">
      <c r="A102" s="259"/>
      <c r="B102" s="260"/>
      <c r="C102" s="260"/>
      <c r="D102" s="260"/>
      <c r="E102" s="260"/>
      <c r="F102" s="260"/>
      <c r="G102" s="260"/>
      <c r="H102" s="260"/>
      <c r="I102" s="260"/>
      <c r="J102" s="260"/>
      <c r="K102" s="260"/>
      <c r="L102" s="260"/>
      <c r="M102" s="260"/>
      <c r="N102" s="260"/>
      <c r="O102" s="260"/>
      <c r="P102" s="260"/>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c r="AP102" s="261"/>
      <c r="AQ102" s="261"/>
      <c r="AR102" s="261"/>
      <c r="AS102" s="261"/>
      <c r="AT102" s="261"/>
      <c r="AU102" s="261"/>
      <c r="AV102" s="261"/>
      <c r="AW102" s="261"/>
      <c r="AX102" s="261"/>
      <c r="AY102" s="261"/>
      <c r="AZ102" s="262"/>
      <c r="BA102" s="262"/>
      <c r="BB102" s="262"/>
      <c r="BC102" s="262"/>
      <c r="BD102" s="262"/>
      <c r="BE102" s="254"/>
      <c r="BF102" s="254"/>
      <c r="BG102" s="254"/>
      <c r="BH102" s="254"/>
      <c r="BI102" s="254"/>
      <c r="BJ102" s="254"/>
      <c r="BK102" s="254"/>
      <c r="BL102" s="254"/>
      <c r="BM102" s="254"/>
      <c r="BN102" s="254"/>
      <c r="BO102" s="254"/>
      <c r="BP102" s="254"/>
      <c r="BQ102" s="253" t="s">
        <v>370</v>
      </c>
      <c r="BR102" s="783" t="s">
        <v>398</v>
      </c>
      <c r="BS102" s="784"/>
      <c r="BT102" s="784"/>
      <c r="BU102" s="784"/>
      <c r="BV102" s="784"/>
      <c r="BW102" s="784"/>
      <c r="BX102" s="784"/>
      <c r="BY102" s="784"/>
      <c r="BZ102" s="784"/>
      <c r="CA102" s="784"/>
      <c r="CB102" s="784"/>
      <c r="CC102" s="784"/>
      <c r="CD102" s="784"/>
      <c r="CE102" s="784"/>
      <c r="CF102" s="784"/>
      <c r="CG102" s="785"/>
      <c r="CH102" s="891"/>
      <c r="CI102" s="892"/>
      <c r="CJ102" s="892"/>
      <c r="CK102" s="892"/>
      <c r="CL102" s="893"/>
      <c r="CM102" s="891"/>
      <c r="CN102" s="892"/>
      <c r="CO102" s="892"/>
      <c r="CP102" s="892"/>
      <c r="CQ102" s="893"/>
      <c r="CR102" s="894">
        <v>9919</v>
      </c>
      <c r="CS102" s="852"/>
      <c r="CT102" s="852"/>
      <c r="CU102" s="852"/>
      <c r="CV102" s="895"/>
      <c r="CW102" s="894">
        <v>2622</v>
      </c>
      <c r="CX102" s="852"/>
      <c r="CY102" s="852"/>
      <c r="CZ102" s="852"/>
      <c r="DA102" s="895"/>
      <c r="DB102" s="894">
        <v>61784</v>
      </c>
      <c r="DC102" s="852"/>
      <c r="DD102" s="852"/>
      <c r="DE102" s="852"/>
      <c r="DF102" s="895"/>
      <c r="DG102" s="894">
        <v>3277</v>
      </c>
      <c r="DH102" s="852"/>
      <c r="DI102" s="852"/>
      <c r="DJ102" s="852"/>
      <c r="DK102" s="895"/>
      <c r="DL102" s="894">
        <v>5221</v>
      </c>
      <c r="DM102" s="852"/>
      <c r="DN102" s="852"/>
      <c r="DO102" s="852"/>
      <c r="DP102" s="895"/>
      <c r="DQ102" s="894">
        <v>11051</v>
      </c>
      <c r="DR102" s="852"/>
      <c r="DS102" s="852"/>
      <c r="DT102" s="852"/>
      <c r="DU102" s="895"/>
      <c r="DV102" s="918"/>
      <c r="DW102" s="919"/>
      <c r="DX102" s="919"/>
      <c r="DY102" s="919"/>
      <c r="DZ102" s="920"/>
      <c r="EA102" s="235"/>
    </row>
    <row r="103" spans="1:131" s="236" customFormat="1" ht="26.25" customHeight="1" x14ac:dyDescent="0.2">
      <c r="A103" s="259"/>
      <c r="B103" s="260"/>
      <c r="C103" s="260"/>
      <c r="D103" s="260"/>
      <c r="E103" s="260"/>
      <c r="F103" s="260"/>
      <c r="G103" s="260"/>
      <c r="H103" s="260"/>
      <c r="I103" s="260"/>
      <c r="J103" s="260"/>
      <c r="K103" s="260"/>
      <c r="L103" s="260"/>
      <c r="M103" s="260"/>
      <c r="N103" s="260"/>
      <c r="O103" s="260"/>
      <c r="P103" s="260"/>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c r="AP103" s="261"/>
      <c r="AQ103" s="261"/>
      <c r="AR103" s="261"/>
      <c r="AS103" s="261"/>
      <c r="AT103" s="261"/>
      <c r="AU103" s="261"/>
      <c r="AV103" s="261"/>
      <c r="AW103" s="261"/>
      <c r="AX103" s="261"/>
      <c r="AY103" s="261"/>
      <c r="AZ103" s="262"/>
      <c r="BA103" s="262"/>
      <c r="BB103" s="262"/>
      <c r="BC103" s="262"/>
      <c r="BD103" s="262"/>
      <c r="BE103" s="254"/>
      <c r="BF103" s="254"/>
      <c r="BG103" s="254"/>
      <c r="BH103" s="254"/>
      <c r="BI103" s="254"/>
      <c r="BJ103" s="254"/>
      <c r="BK103" s="254"/>
      <c r="BL103" s="254"/>
      <c r="BM103" s="254"/>
      <c r="BN103" s="254"/>
      <c r="BO103" s="254"/>
      <c r="BP103" s="254"/>
      <c r="BQ103" s="921" t="s">
        <v>399</v>
      </c>
      <c r="BR103" s="921"/>
      <c r="BS103" s="921"/>
      <c r="BT103" s="921"/>
      <c r="BU103" s="921"/>
      <c r="BV103" s="921"/>
      <c r="BW103" s="921"/>
      <c r="BX103" s="921"/>
      <c r="BY103" s="921"/>
      <c r="BZ103" s="921"/>
      <c r="CA103" s="921"/>
      <c r="CB103" s="921"/>
      <c r="CC103" s="921"/>
      <c r="CD103" s="921"/>
      <c r="CE103" s="921"/>
      <c r="CF103" s="921"/>
      <c r="CG103" s="921"/>
      <c r="CH103" s="921"/>
      <c r="CI103" s="921"/>
      <c r="CJ103" s="921"/>
      <c r="CK103" s="921"/>
      <c r="CL103" s="921"/>
      <c r="CM103" s="921"/>
      <c r="CN103" s="921"/>
      <c r="CO103" s="921"/>
      <c r="CP103" s="921"/>
      <c r="CQ103" s="921"/>
      <c r="CR103" s="921"/>
      <c r="CS103" s="921"/>
      <c r="CT103" s="921"/>
      <c r="CU103" s="921"/>
      <c r="CV103" s="921"/>
      <c r="CW103" s="921"/>
      <c r="CX103" s="921"/>
      <c r="CY103" s="921"/>
      <c r="CZ103" s="921"/>
      <c r="DA103" s="921"/>
      <c r="DB103" s="921"/>
      <c r="DC103" s="921"/>
      <c r="DD103" s="921"/>
      <c r="DE103" s="921"/>
      <c r="DF103" s="921"/>
      <c r="DG103" s="921"/>
      <c r="DH103" s="921"/>
      <c r="DI103" s="921"/>
      <c r="DJ103" s="921"/>
      <c r="DK103" s="921"/>
      <c r="DL103" s="921"/>
      <c r="DM103" s="921"/>
      <c r="DN103" s="921"/>
      <c r="DO103" s="921"/>
      <c r="DP103" s="921"/>
      <c r="DQ103" s="921"/>
      <c r="DR103" s="921"/>
      <c r="DS103" s="921"/>
      <c r="DT103" s="921"/>
      <c r="DU103" s="921"/>
      <c r="DV103" s="921"/>
      <c r="DW103" s="921"/>
      <c r="DX103" s="921"/>
      <c r="DY103" s="921"/>
      <c r="DZ103" s="921"/>
      <c r="EA103" s="235"/>
    </row>
    <row r="104" spans="1:131" s="236" customFormat="1" ht="26.25" customHeight="1" x14ac:dyDescent="0.2">
      <c r="A104" s="259"/>
      <c r="B104" s="260"/>
      <c r="C104" s="260"/>
      <c r="D104" s="260"/>
      <c r="E104" s="260"/>
      <c r="F104" s="260"/>
      <c r="G104" s="260"/>
      <c r="H104" s="260"/>
      <c r="I104" s="260"/>
      <c r="J104" s="260"/>
      <c r="K104" s="260"/>
      <c r="L104" s="260"/>
      <c r="M104" s="260"/>
      <c r="N104" s="260"/>
      <c r="O104" s="260"/>
      <c r="P104" s="260"/>
      <c r="Q104" s="261"/>
      <c r="R104" s="261"/>
      <c r="S104" s="261"/>
      <c r="T104" s="261"/>
      <c r="U104" s="261"/>
      <c r="V104" s="261"/>
      <c r="W104" s="261"/>
      <c r="X104" s="261"/>
      <c r="Y104" s="261"/>
      <c r="Z104" s="261"/>
      <c r="AA104" s="261"/>
      <c r="AB104" s="261"/>
      <c r="AC104" s="261"/>
      <c r="AD104" s="261"/>
      <c r="AE104" s="261"/>
      <c r="AF104" s="261"/>
      <c r="AG104" s="261"/>
      <c r="AH104" s="261"/>
      <c r="AI104" s="261"/>
      <c r="AJ104" s="261"/>
      <c r="AK104" s="261"/>
      <c r="AL104" s="261"/>
      <c r="AM104" s="261"/>
      <c r="AN104" s="261"/>
      <c r="AO104" s="261"/>
      <c r="AP104" s="261"/>
      <c r="AQ104" s="261"/>
      <c r="AR104" s="261"/>
      <c r="AS104" s="261"/>
      <c r="AT104" s="261"/>
      <c r="AU104" s="261"/>
      <c r="AV104" s="261"/>
      <c r="AW104" s="261"/>
      <c r="AX104" s="261"/>
      <c r="AY104" s="261"/>
      <c r="AZ104" s="262"/>
      <c r="BA104" s="262"/>
      <c r="BB104" s="262"/>
      <c r="BC104" s="262"/>
      <c r="BD104" s="262"/>
      <c r="BE104" s="254"/>
      <c r="BF104" s="254"/>
      <c r="BG104" s="254"/>
      <c r="BH104" s="254"/>
      <c r="BI104" s="254"/>
      <c r="BJ104" s="254"/>
      <c r="BK104" s="254"/>
      <c r="BL104" s="254"/>
      <c r="BM104" s="254"/>
      <c r="BN104" s="254"/>
      <c r="BO104" s="254"/>
      <c r="BP104" s="254"/>
      <c r="BQ104" s="922" t="s">
        <v>400</v>
      </c>
      <c r="BR104" s="922"/>
      <c r="BS104" s="922"/>
      <c r="BT104" s="922"/>
      <c r="BU104" s="922"/>
      <c r="BV104" s="922"/>
      <c r="BW104" s="922"/>
      <c r="BX104" s="922"/>
      <c r="BY104" s="922"/>
      <c r="BZ104" s="922"/>
      <c r="CA104" s="922"/>
      <c r="CB104" s="922"/>
      <c r="CC104" s="922"/>
      <c r="CD104" s="922"/>
      <c r="CE104" s="922"/>
      <c r="CF104" s="922"/>
      <c r="CG104" s="922"/>
      <c r="CH104" s="922"/>
      <c r="CI104" s="922"/>
      <c r="CJ104" s="922"/>
      <c r="CK104" s="922"/>
      <c r="CL104" s="922"/>
      <c r="CM104" s="922"/>
      <c r="CN104" s="922"/>
      <c r="CO104" s="922"/>
      <c r="CP104" s="922"/>
      <c r="CQ104" s="922"/>
      <c r="CR104" s="922"/>
      <c r="CS104" s="922"/>
      <c r="CT104" s="922"/>
      <c r="CU104" s="922"/>
      <c r="CV104" s="922"/>
      <c r="CW104" s="922"/>
      <c r="CX104" s="922"/>
      <c r="CY104" s="922"/>
      <c r="CZ104" s="922"/>
      <c r="DA104" s="922"/>
      <c r="DB104" s="922"/>
      <c r="DC104" s="922"/>
      <c r="DD104" s="922"/>
      <c r="DE104" s="922"/>
      <c r="DF104" s="922"/>
      <c r="DG104" s="922"/>
      <c r="DH104" s="922"/>
      <c r="DI104" s="922"/>
      <c r="DJ104" s="922"/>
      <c r="DK104" s="922"/>
      <c r="DL104" s="922"/>
      <c r="DM104" s="922"/>
      <c r="DN104" s="922"/>
      <c r="DO104" s="922"/>
      <c r="DP104" s="922"/>
      <c r="DQ104" s="922"/>
      <c r="DR104" s="922"/>
      <c r="DS104" s="922"/>
      <c r="DT104" s="922"/>
      <c r="DU104" s="922"/>
      <c r="DV104" s="922"/>
      <c r="DW104" s="922"/>
      <c r="DX104" s="922"/>
      <c r="DY104" s="922"/>
      <c r="DZ104" s="922"/>
      <c r="EA104" s="235"/>
    </row>
    <row r="105" spans="1:131" s="236" customFormat="1" ht="11.25" customHeight="1" x14ac:dyDescent="0.2">
      <c r="A105" s="254"/>
      <c r="B105" s="254"/>
      <c r="C105" s="254"/>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7"/>
      <c r="DL105" s="257"/>
      <c r="DM105" s="257"/>
      <c r="DN105" s="257"/>
      <c r="DO105" s="257"/>
      <c r="DP105" s="257"/>
      <c r="DQ105" s="257"/>
      <c r="DR105" s="257"/>
      <c r="DS105" s="257"/>
      <c r="DT105" s="257"/>
      <c r="DU105" s="257"/>
      <c r="DV105" s="257"/>
      <c r="DW105" s="257"/>
      <c r="DX105" s="257"/>
      <c r="DY105" s="257"/>
      <c r="DZ105" s="257"/>
      <c r="EA105" s="235"/>
    </row>
    <row r="106" spans="1:131" s="236" customFormat="1" ht="11.25" customHeight="1" x14ac:dyDescent="0.2">
      <c r="A106" s="263"/>
      <c r="B106" s="263"/>
      <c r="C106" s="263"/>
      <c r="D106" s="263"/>
      <c r="E106" s="263"/>
      <c r="F106" s="263"/>
      <c r="G106" s="263"/>
      <c r="H106" s="263"/>
      <c r="I106" s="263"/>
      <c r="J106" s="263"/>
      <c r="K106" s="263"/>
      <c r="L106" s="263"/>
      <c r="M106" s="263"/>
      <c r="N106" s="263"/>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c r="BB106" s="263"/>
      <c r="BC106" s="263"/>
      <c r="BD106" s="263"/>
      <c r="BE106" s="263"/>
      <c r="BF106" s="263"/>
      <c r="BG106" s="263"/>
      <c r="BH106" s="263"/>
      <c r="BI106" s="263"/>
      <c r="BJ106" s="263"/>
      <c r="BK106" s="263"/>
      <c r="BL106" s="263"/>
      <c r="BM106" s="263"/>
      <c r="BN106" s="263"/>
      <c r="BO106" s="263"/>
      <c r="BP106" s="263"/>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7"/>
      <c r="DL106" s="257"/>
      <c r="DM106" s="257"/>
      <c r="DN106" s="257"/>
      <c r="DO106" s="257"/>
      <c r="DP106" s="257"/>
      <c r="DQ106" s="257"/>
      <c r="DR106" s="257"/>
      <c r="DS106" s="257"/>
      <c r="DT106" s="257"/>
      <c r="DU106" s="257"/>
      <c r="DV106" s="257"/>
      <c r="DW106" s="257"/>
      <c r="DX106" s="257"/>
      <c r="DY106" s="257"/>
      <c r="DZ106" s="257"/>
      <c r="EA106" s="235"/>
    </row>
    <row r="107" spans="1:131" s="235" customFormat="1" ht="26.25" customHeight="1" thickBot="1" x14ac:dyDescent="0.25">
      <c r="A107" s="264" t="s">
        <v>401</v>
      </c>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c r="AE107" s="265"/>
      <c r="AF107" s="265"/>
      <c r="AG107" s="265"/>
      <c r="AH107" s="265"/>
      <c r="AI107" s="265"/>
      <c r="AJ107" s="265"/>
      <c r="AK107" s="265"/>
      <c r="AL107" s="265"/>
      <c r="AM107" s="265"/>
      <c r="AN107" s="265"/>
      <c r="AO107" s="265"/>
      <c r="AP107" s="265"/>
      <c r="AQ107" s="265"/>
      <c r="AR107" s="265"/>
      <c r="AS107" s="265"/>
      <c r="AT107" s="265"/>
      <c r="AU107" s="264" t="s">
        <v>402</v>
      </c>
      <c r="AV107" s="265"/>
      <c r="AW107" s="265"/>
      <c r="AX107" s="265"/>
      <c r="AY107" s="265"/>
      <c r="AZ107" s="265"/>
      <c r="BA107" s="265"/>
      <c r="BB107" s="265"/>
      <c r="BC107" s="265"/>
      <c r="BD107" s="265"/>
      <c r="BE107" s="265"/>
      <c r="BF107" s="265"/>
      <c r="BG107" s="265"/>
      <c r="BH107" s="265"/>
      <c r="BI107" s="265"/>
      <c r="BJ107" s="265"/>
      <c r="BK107" s="265"/>
      <c r="BL107" s="265"/>
      <c r="BM107" s="265"/>
      <c r="BN107" s="265"/>
      <c r="BO107" s="265"/>
      <c r="BP107" s="265"/>
      <c r="BQ107" s="265"/>
      <c r="BR107" s="265"/>
      <c r="BS107" s="265"/>
      <c r="BT107" s="265"/>
      <c r="BU107" s="265"/>
      <c r="BV107" s="265"/>
      <c r="BW107" s="265"/>
      <c r="BX107" s="265"/>
      <c r="BY107" s="265"/>
      <c r="BZ107" s="265"/>
      <c r="CA107" s="265"/>
      <c r="CB107" s="265"/>
      <c r="CC107" s="265"/>
      <c r="CD107" s="265"/>
      <c r="CE107" s="265"/>
      <c r="CF107" s="265"/>
      <c r="CG107" s="265"/>
      <c r="CH107" s="265"/>
      <c r="CI107" s="265"/>
      <c r="CJ107" s="265"/>
      <c r="CK107" s="265"/>
      <c r="CL107" s="265"/>
      <c r="CM107" s="265"/>
      <c r="CN107" s="265"/>
      <c r="CO107" s="265"/>
      <c r="CP107" s="265"/>
      <c r="CQ107" s="265"/>
      <c r="CR107" s="265"/>
      <c r="CS107" s="265"/>
      <c r="CT107" s="265"/>
      <c r="CU107" s="265"/>
      <c r="CV107" s="265"/>
      <c r="CW107" s="265"/>
      <c r="CX107" s="265"/>
      <c r="CY107" s="265"/>
      <c r="CZ107" s="265"/>
      <c r="DA107" s="265"/>
      <c r="DB107" s="265"/>
      <c r="DC107" s="265"/>
      <c r="DD107" s="265"/>
      <c r="DE107" s="265"/>
      <c r="DF107" s="265"/>
      <c r="DG107" s="265"/>
      <c r="DH107" s="265"/>
      <c r="DI107" s="265"/>
      <c r="DJ107" s="265"/>
      <c r="DK107" s="265"/>
      <c r="DL107" s="265"/>
      <c r="DM107" s="265"/>
      <c r="DN107" s="265"/>
      <c r="DO107" s="265"/>
      <c r="DP107" s="265"/>
      <c r="DQ107" s="265"/>
      <c r="DR107" s="265"/>
      <c r="DS107" s="265"/>
      <c r="DT107" s="265"/>
      <c r="DU107" s="265"/>
      <c r="DV107" s="265"/>
      <c r="DW107" s="265"/>
      <c r="DX107" s="265"/>
      <c r="DY107" s="265"/>
      <c r="DZ107" s="265"/>
    </row>
    <row r="108" spans="1:131" s="235" customFormat="1" ht="26.25" customHeight="1" x14ac:dyDescent="0.2">
      <c r="A108" s="923" t="s">
        <v>403</v>
      </c>
      <c r="B108" s="924"/>
      <c r="C108" s="924"/>
      <c r="D108" s="924"/>
      <c r="E108" s="924"/>
      <c r="F108" s="924"/>
      <c r="G108" s="924"/>
      <c r="H108" s="924"/>
      <c r="I108" s="924"/>
      <c r="J108" s="924"/>
      <c r="K108" s="924"/>
      <c r="L108" s="924"/>
      <c r="M108" s="924"/>
      <c r="N108" s="924"/>
      <c r="O108" s="924"/>
      <c r="P108" s="924"/>
      <c r="Q108" s="924"/>
      <c r="R108" s="924"/>
      <c r="S108" s="924"/>
      <c r="T108" s="924"/>
      <c r="U108" s="924"/>
      <c r="V108" s="924"/>
      <c r="W108" s="924"/>
      <c r="X108" s="924"/>
      <c r="Y108" s="924"/>
      <c r="Z108" s="924"/>
      <c r="AA108" s="924"/>
      <c r="AB108" s="924"/>
      <c r="AC108" s="924"/>
      <c r="AD108" s="924"/>
      <c r="AE108" s="924"/>
      <c r="AF108" s="924"/>
      <c r="AG108" s="924"/>
      <c r="AH108" s="924"/>
      <c r="AI108" s="924"/>
      <c r="AJ108" s="924"/>
      <c r="AK108" s="924"/>
      <c r="AL108" s="924"/>
      <c r="AM108" s="924"/>
      <c r="AN108" s="924"/>
      <c r="AO108" s="924"/>
      <c r="AP108" s="924"/>
      <c r="AQ108" s="924"/>
      <c r="AR108" s="924"/>
      <c r="AS108" s="924"/>
      <c r="AT108" s="925"/>
      <c r="AU108" s="923" t="s">
        <v>404</v>
      </c>
      <c r="AV108" s="924"/>
      <c r="AW108" s="924"/>
      <c r="AX108" s="924"/>
      <c r="AY108" s="924"/>
      <c r="AZ108" s="924"/>
      <c r="BA108" s="924"/>
      <c r="BB108" s="924"/>
      <c r="BC108" s="924"/>
      <c r="BD108" s="924"/>
      <c r="BE108" s="924"/>
      <c r="BF108" s="924"/>
      <c r="BG108" s="924"/>
      <c r="BH108" s="924"/>
      <c r="BI108" s="924"/>
      <c r="BJ108" s="924"/>
      <c r="BK108" s="924"/>
      <c r="BL108" s="924"/>
      <c r="BM108" s="924"/>
      <c r="BN108" s="924"/>
      <c r="BO108" s="924"/>
      <c r="BP108" s="924"/>
      <c r="BQ108" s="924"/>
      <c r="BR108" s="924"/>
      <c r="BS108" s="924"/>
      <c r="BT108" s="924"/>
      <c r="BU108" s="924"/>
      <c r="BV108" s="924"/>
      <c r="BW108" s="924"/>
      <c r="BX108" s="924"/>
      <c r="BY108" s="924"/>
      <c r="BZ108" s="924"/>
      <c r="CA108" s="924"/>
      <c r="CB108" s="924"/>
      <c r="CC108" s="924"/>
      <c r="CD108" s="924"/>
      <c r="CE108" s="924"/>
      <c r="CF108" s="924"/>
      <c r="CG108" s="924"/>
      <c r="CH108" s="924"/>
      <c r="CI108" s="924"/>
      <c r="CJ108" s="924"/>
      <c r="CK108" s="924"/>
      <c r="CL108" s="924"/>
      <c r="CM108" s="924"/>
      <c r="CN108" s="924"/>
      <c r="CO108" s="924"/>
      <c r="CP108" s="924"/>
      <c r="CQ108" s="924"/>
      <c r="CR108" s="924"/>
      <c r="CS108" s="924"/>
      <c r="CT108" s="924"/>
      <c r="CU108" s="924"/>
      <c r="CV108" s="924"/>
      <c r="CW108" s="924"/>
      <c r="CX108" s="924"/>
      <c r="CY108" s="924"/>
      <c r="CZ108" s="924"/>
      <c r="DA108" s="924"/>
      <c r="DB108" s="924"/>
      <c r="DC108" s="924"/>
      <c r="DD108" s="924"/>
      <c r="DE108" s="924"/>
      <c r="DF108" s="924"/>
      <c r="DG108" s="924"/>
      <c r="DH108" s="924"/>
      <c r="DI108" s="924"/>
      <c r="DJ108" s="924"/>
      <c r="DK108" s="924"/>
      <c r="DL108" s="924"/>
      <c r="DM108" s="924"/>
      <c r="DN108" s="924"/>
      <c r="DO108" s="924"/>
      <c r="DP108" s="924"/>
      <c r="DQ108" s="924"/>
      <c r="DR108" s="924"/>
      <c r="DS108" s="924"/>
      <c r="DT108" s="924"/>
      <c r="DU108" s="924"/>
      <c r="DV108" s="924"/>
      <c r="DW108" s="924"/>
      <c r="DX108" s="924"/>
      <c r="DY108" s="924"/>
      <c r="DZ108" s="925"/>
    </row>
    <row r="109" spans="1:131" s="235" customFormat="1" ht="26.25" customHeight="1" x14ac:dyDescent="0.2">
      <c r="A109" s="916" t="s">
        <v>405</v>
      </c>
      <c r="B109" s="897"/>
      <c r="C109" s="897"/>
      <c r="D109" s="897"/>
      <c r="E109" s="897"/>
      <c r="F109" s="897"/>
      <c r="G109" s="897"/>
      <c r="H109" s="897"/>
      <c r="I109" s="897"/>
      <c r="J109" s="897"/>
      <c r="K109" s="897"/>
      <c r="L109" s="897"/>
      <c r="M109" s="897"/>
      <c r="N109" s="897"/>
      <c r="O109" s="897"/>
      <c r="P109" s="897"/>
      <c r="Q109" s="897"/>
      <c r="R109" s="897"/>
      <c r="S109" s="897"/>
      <c r="T109" s="897"/>
      <c r="U109" s="897"/>
      <c r="V109" s="897"/>
      <c r="W109" s="897"/>
      <c r="X109" s="897"/>
      <c r="Y109" s="897"/>
      <c r="Z109" s="898"/>
      <c r="AA109" s="896" t="s">
        <v>406</v>
      </c>
      <c r="AB109" s="897"/>
      <c r="AC109" s="897"/>
      <c r="AD109" s="897"/>
      <c r="AE109" s="898"/>
      <c r="AF109" s="896" t="s">
        <v>304</v>
      </c>
      <c r="AG109" s="897"/>
      <c r="AH109" s="897"/>
      <c r="AI109" s="897"/>
      <c r="AJ109" s="898"/>
      <c r="AK109" s="896" t="s">
        <v>303</v>
      </c>
      <c r="AL109" s="897"/>
      <c r="AM109" s="897"/>
      <c r="AN109" s="897"/>
      <c r="AO109" s="898"/>
      <c r="AP109" s="896" t="s">
        <v>407</v>
      </c>
      <c r="AQ109" s="897"/>
      <c r="AR109" s="897"/>
      <c r="AS109" s="897"/>
      <c r="AT109" s="899"/>
      <c r="AU109" s="916" t="s">
        <v>405</v>
      </c>
      <c r="AV109" s="897"/>
      <c r="AW109" s="897"/>
      <c r="AX109" s="897"/>
      <c r="AY109" s="897"/>
      <c r="AZ109" s="897"/>
      <c r="BA109" s="897"/>
      <c r="BB109" s="897"/>
      <c r="BC109" s="897"/>
      <c r="BD109" s="897"/>
      <c r="BE109" s="897"/>
      <c r="BF109" s="897"/>
      <c r="BG109" s="897"/>
      <c r="BH109" s="897"/>
      <c r="BI109" s="897"/>
      <c r="BJ109" s="897"/>
      <c r="BK109" s="897"/>
      <c r="BL109" s="897"/>
      <c r="BM109" s="897"/>
      <c r="BN109" s="897"/>
      <c r="BO109" s="897"/>
      <c r="BP109" s="898"/>
      <c r="BQ109" s="896" t="s">
        <v>406</v>
      </c>
      <c r="BR109" s="897"/>
      <c r="BS109" s="897"/>
      <c r="BT109" s="897"/>
      <c r="BU109" s="898"/>
      <c r="BV109" s="896" t="s">
        <v>304</v>
      </c>
      <c r="BW109" s="897"/>
      <c r="BX109" s="897"/>
      <c r="BY109" s="897"/>
      <c r="BZ109" s="898"/>
      <c r="CA109" s="896" t="s">
        <v>303</v>
      </c>
      <c r="CB109" s="897"/>
      <c r="CC109" s="897"/>
      <c r="CD109" s="897"/>
      <c r="CE109" s="898"/>
      <c r="CF109" s="917" t="s">
        <v>407</v>
      </c>
      <c r="CG109" s="917"/>
      <c r="CH109" s="917"/>
      <c r="CI109" s="917"/>
      <c r="CJ109" s="917"/>
      <c r="CK109" s="896" t="s">
        <v>408</v>
      </c>
      <c r="CL109" s="897"/>
      <c r="CM109" s="897"/>
      <c r="CN109" s="897"/>
      <c r="CO109" s="897"/>
      <c r="CP109" s="897"/>
      <c r="CQ109" s="897"/>
      <c r="CR109" s="897"/>
      <c r="CS109" s="897"/>
      <c r="CT109" s="897"/>
      <c r="CU109" s="897"/>
      <c r="CV109" s="897"/>
      <c r="CW109" s="897"/>
      <c r="CX109" s="897"/>
      <c r="CY109" s="897"/>
      <c r="CZ109" s="897"/>
      <c r="DA109" s="897"/>
      <c r="DB109" s="897"/>
      <c r="DC109" s="897"/>
      <c r="DD109" s="897"/>
      <c r="DE109" s="897"/>
      <c r="DF109" s="898"/>
      <c r="DG109" s="896" t="s">
        <v>406</v>
      </c>
      <c r="DH109" s="897"/>
      <c r="DI109" s="897"/>
      <c r="DJ109" s="897"/>
      <c r="DK109" s="898"/>
      <c r="DL109" s="896" t="s">
        <v>304</v>
      </c>
      <c r="DM109" s="897"/>
      <c r="DN109" s="897"/>
      <c r="DO109" s="897"/>
      <c r="DP109" s="898"/>
      <c r="DQ109" s="896" t="s">
        <v>303</v>
      </c>
      <c r="DR109" s="897"/>
      <c r="DS109" s="897"/>
      <c r="DT109" s="897"/>
      <c r="DU109" s="898"/>
      <c r="DV109" s="896" t="s">
        <v>407</v>
      </c>
      <c r="DW109" s="897"/>
      <c r="DX109" s="897"/>
      <c r="DY109" s="897"/>
      <c r="DZ109" s="899"/>
    </row>
    <row r="110" spans="1:131" s="235" customFormat="1" ht="26.25" customHeight="1" x14ac:dyDescent="0.2">
      <c r="A110" s="900" t="s">
        <v>409</v>
      </c>
      <c r="B110" s="901"/>
      <c r="C110" s="901"/>
      <c r="D110" s="901"/>
      <c r="E110" s="901"/>
      <c r="F110" s="901"/>
      <c r="G110" s="901"/>
      <c r="H110" s="901"/>
      <c r="I110" s="901"/>
      <c r="J110" s="901"/>
      <c r="K110" s="901"/>
      <c r="L110" s="901"/>
      <c r="M110" s="901"/>
      <c r="N110" s="901"/>
      <c r="O110" s="901"/>
      <c r="P110" s="901"/>
      <c r="Q110" s="901"/>
      <c r="R110" s="901"/>
      <c r="S110" s="901"/>
      <c r="T110" s="901"/>
      <c r="U110" s="901"/>
      <c r="V110" s="901"/>
      <c r="W110" s="901"/>
      <c r="X110" s="901"/>
      <c r="Y110" s="901"/>
      <c r="Z110" s="902"/>
      <c r="AA110" s="903">
        <v>96160026</v>
      </c>
      <c r="AB110" s="904"/>
      <c r="AC110" s="904"/>
      <c r="AD110" s="904"/>
      <c r="AE110" s="905"/>
      <c r="AF110" s="906">
        <v>91089197</v>
      </c>
      <c r="AG110" s="904"/>
      <c r="AH110" s="904"/>
      <c r="AI110" s="904"/>
      <c r="AJ110" s="905"/>
      <c r="AK110" s="906">
        <v>90925009</v>
      </c>
      <c r="AL110" s="904"/>
      <c r="AM110" s="904"/>
      <c r="AN110" s="904"/>
      <c r="AO110" s="905"/>
      <c r="AP110" s="907">
        <v>25.8</v>
      </c>
      <c r="AQ110" s="908"/>
      <c r="AR110" s="908"/>
      <c r="AS110" s="908"/>
      <c r="AT110" s="909"/>
      <c r="AU110" s="910" t="s">
        <v>71</v>
      </c>
      <c r="AV110" s="911"/>
      <c r="AW110" s="911"/>
      <c r="AX110" s="911"/>
      <c r="AY110" s="911"/>
      <c r="AZ110" s="952" t="s">
        <v>410</v>
      </c>
      <c r="BA110" s="901"/>
      <c r="BB110" s="901"/>
      <c r="BC110" s="901"/>
      <c r="BD110" s="901"/>
      <c r="BE110" s="901"/>
      <c r="BF110" s="901"/>
      <c r="BG110" s="901"/>
      <c r="BH110" s="901"/>
      <c r="BI110" s="901"/>
      <c r="BJ110" s="901"/>
      <c r="BK110" s="901"/>
      <c r="BL110" s="901"/>
      <c r="BM110" s="901"/>
      <c r="BN110" s="901"/>
      <c r="BO110" s="901"/>
      <c r="BP110" s="902"/>
      <c r="BQ110" s="938">
        <v>1404072652</v>
      </c>
      <c r="BR110" s="939"/>
      <c r="BS110" s="939"/>
      <c r="BT110" s="939"/>
      <c r="BU110" s="939"/>
      <c r="BV110" s="939">
        <v>1399418218</v>
      </c>
      <c r="BW110" s="939"/>
      <c r="BX110" s="939"/>
      <c r="BY110" s="939"/>
      <c r="BZ110" s="939"/>
      <c r="CA110" s="939">
        <v>1397228218</v>
      </c>
      <c r="CB110" s="939"/>
      <c r="CC110" s="939"/>
      <c r="CD110" s="939"/>
      <c r="CE110" s="939"/>
      <c r="CF110" s="953">
        <v>396.4</v>
      </c>
      <c r="CG110" s="954"/>
      <c r="CH110" s="954"/>
      <c r="CI110" s="954"/>
      <c r="CJ110" s="954"/>
      <c r="CK110" s="955" t="s">
        <v>411</v>
      </c>
      <c r="CL110" s="956"/>
      <c r="CM110" s="935" t="s">
        <v>412</v>
      </c>
      <c r="CN110" s="936"/>
      <c r="CO110" s="936"/>
      <c r="CP110" s="936"/>
      <c r="CQ110" s="936"/>
      <c r="CR110" s="936"/>
      <c r="CS110" s="936"/>
      <c r="CT110" s="936"/>
      <c r="CU110" s="936"/>
      <c r="CV110" s="936"/>
      <c r="CW110" s="936"/>
      <c r="CX110" s="936"/>
      <c r="CY110" s="936"/>
      <c r="CZ110" s="936"/>
      <c r="DA110" s="936"/>
      <c r="DB110" s="936"/>
      <c r="DC110" s="936"/>
      <c r="DD110" s="936"/>
      <c r="DE110" s="936"/>
      <c r="DF110" s="937"/>
      <c r="DG110" s="938">
        <v>4586204</v>
      </c>
      <c r="DH110" s="939"/>
      <c r="DI110" s="939"/>
      <c r="DJ110" s="939"/>
      <c r="DK110" s="939"/>
      <c r="DL110" s="939">
        <v>4308788</v>
      </c>
      <c r="DM110" s="939"/>
      <c r="DN110" s="939"/>
      <c r="DO110" s="939"/>
      <c r="DP110" s="939"/>
      <c r="DQ110" s="939">
        <v>699712</v>
      </c>
      <c r="DR110" s="939"/>
      <c r="DS110" s="939"/>
      <c r="DT110" s="939"/>
      <c r="DU110" s="939"/>
      <c r="DV110" s="940">
        <v>0.2</v>
      </c>
      <c r="DW110" s="940"/>
      <c r="DX110" s="940"/>
      <c r="DY110" s="940"/>
      <c r="DZ110" s="941"/>
    </row>
    <row r="111" spans="1:131" s="235" customFormat="1" ht="26.25" customHeight="1" x14ac:dyDescent="0.2">
      <c r="A111" s="942" t="s">
        <v>413</v>
      </c>
      <c r="B111" s="943"/>
      <c r="C111" s="943"/>
      <c r="D111" s="943"/>
      <c r="E111" s="943"/>
      <c r="F111" s="943"/>
      <c r="G111" s="943"/>
      <c r="H111" s="943"/>
      <c r="I111" s="943"/>
      <c r="J111" s="943"/>
      <c r="K111" s="943"/>
      <c r="L111" s="943"/>
      <c r="M111" s="943"/>
      <c r="N111" s="943"/>
      <c r="O111" s="943"/>
      <c r="P111" s="943"/>
      <c r="Q111" s="943"/>
      <c r="R111" s="943"/>
      <c r="S111" s="943"/>
      <c r="T111" s="943"/>
      <c r="U111" s="943"/>
      <c r="V111" s="943"/>
      <c r="W111" s="943"/>
      <c r="X111" s="943"/>
      <c r="Y111" s="943"/>
      <c r="Z111" s="944"/>
      <c r="AA111" s="945" t="s">
        <v>119</v>
      </c>
      <c r="AB111" s="946"/>
      <c r="AC111" s="946"/>
      <c r="AD111" s="946"/>
      <c r="AE111" s="947"/>
      <c r="AF111" s="948" t="s">
        <v>119</v>
      </c>
      <c r="AG111" s="946"/>
      <c r="AH111" s="946"/>
      <c r="AI111" s="946"/>
      <c r="AJ111" s="947"/>
      <c r="AK111" s="948" t="s">
        <v>119</v>
      </c>
      <c r="AL111" s="946"/>
      <c r="AM111" s="946"/>
      <c r="AN111" s="946"/>
      <c r="AO111" s="947"/>
      <c r="AP111" s="949" t="s">
        <v>414</v>
      </c>
      <c r="AQ111" s="950"/>
      <c r="AR111" s="950"/>
      <c r="AS111" s="950"/>
      <c r="AT111" s="951"/>
      <c r="AU111" s="912"/>
      <c r="AV111" s="913"/>
      <c r="AW111" s="913"/>
      <c r="AX111" s="913"/>
      <c r="AY111" s="913"/>
      <c r="AZ111" s="961" t="s">
        <v>415</v>
      </c>
      <c r="BA111" s="962"/>
      <c r="BB111" s="962"/>
      <c r="BC111" s="962"/>
      <c r="BD111" s="962"/>
      <c r="BE111" s="962"/>
      <c r="BF111" s="962"/>
      <c r="BG111" s="962"/>
      <c r="BH111" s="962"/>
      <c r="BI111" s="962"/>
      <c r="BJ111" s="962"/>
      <c r="BK111" s="962"/>
      <c r="BL111" s="962"/>
      <c r="BM111" s="962"/>
      <c r="BN111" s="962"/>
      <c r="BO111" s="962"/>
      <c r="BP111" s="963"/>
      <c r="BQ111" s="931">
        <v>12163252</v>
      </c>
      <c r="BR111" s="932"/>
      <c r="BS111" s="932"/>
      <c r="BT111" s="932"/>
      <c r="BU111" s="932"/>
      <c r="BV111" s="932">
        <v>10995544</v>
      </c>
      <c r="BW111" s="932"/>
      <c r="BX111" s="932"/>
      <c r="BY111" s="932"/>
      <c r="BZ111" s="932"/>
      <c r="CA111" s="932">
        <v>8040550</v>
      </c>
      <c r="CB111" s="932"/>
      <c r="CC111" s="932"/>
      <c r="CD111" s="932"/>
      <c r="CE111" s="932"/>
      <c r="CF111" s="926">
        <v>2.2999999999999998</v>
      </c>
      <c r="CG111" s="927"/>
      <c r="CH111" s="927"/>
      <c r="CI111" s="927"/>
      <c r="CJ111" s="927"/>
      <c r="CK111" s="957"/>
      <c r="CL111" s="958"/>
      <c r="CM111" s="928" t="s">
        <v>416</v>
      </c>
      <c r="CN111" s="929"/>
      <c r="CO111" s="929"/>
      <c r="CP111" s="929"/>
      <c r="CQ111" s="929"/>
      <c r="CR111" s="929"/>
      <c r="CS111" s="929"/>
      <c r="CT111" s="929"/>
      <c r="CU111" s="929"/>
      <c r="CV111" s="929"/>
      <c r="CW111" s="929"/>
      <c r="CX111" s="929"/>
      <c r="CY111" s="929"/>
      <c r="CZ111" s="929"/>
      <c r="DA111" s="929"/>
      <c r="DB111" s="929"/>
      <c r="DC111" s="929"/>
      <c r="DD111" s="929"/>
      <c r="DE111" s="929"/>
      <c r="DF111" s="930"/>
      <c r="DG111" s="931" t="s">
        <v>119</v>
      </c>
      <c r="DH111" s="932"/>
      <c r="DI111" s="932"/>
      <c r="DJ111" s="932"/>
      <c r="DK111" s="932"/>
      <c r="DL111" s="932" t="s">
        <v>119</v>
      </c>
      <c r="DM111" s="932"/>
      <c r="DN111" s="932"/>
      <c r="DO111" s="932"/>
      <c r="DP111" s="932"/>
      <c r="DQ111" s="932" t="s">
        <v>119</v>
      </c>
      <c r="DR111" s="932"/>
      <c r="DS111" s="932"/>
      <c r="DT111" s="932"/>
      <c r="DU111" s="932"/>
      <c r="DV111" s="933" t="s">
        <v>417</v>
      </c>
      <c r="DW111" s="933"/>
      <c r="DX111" s="933"/>
      <c r="DY111" s="933"/>
      <c r="DZ111" s="934"/>
    </row>
    <row r="112" spans="1:131" s="235" customFormat="1" ht="26.25" customHeight="1" x14ac:dyDescent="0.2">
      <c r="A112" s="971" t="s">
        <v>418</v>
      </c>
      <c r="B112" s="972"/>
      <c r="C112" s="962" t="s">
        <v>419</v>
      </c>
      <c r="D112" s="962"/>
      <c r="E112" s="962"/>
      <c r="F112" s="962"/>
      <c r="G112" s="962"/>
      <c r="H112" s="962"/>
      <c r="I112" s="962"/>
      <c r="J112" s="962"/>
      <c r="K112" s="962"/>
      <c r="L112" s="962"/>
      <c r="M112" s="962"/>
      <c r="N112" s="962"/>
      <c r="O112" s="962"/>
      <c r="P112" s="962"/>
      <c r="Q112" s="962"/>
      <c r="R112" s="962"/>
      <c r="S112" s="962"/>
      <c r="T112" s="962"/>
      <c r="U112" s="962"/>
      <c r="V112" s="962"/>
      <c r="W112" s="962"/>
      <c r="X112" s="962"/>
      <c r="Y112" s="962"/>
      <c r="Z112" s="963"/>
      <c r="AA112" s="964">
        <v>10166667</v>
      </c>
      <c r="AB112" s="965"/>
      <c r="AC112" s="965"/>
      <c r="AD112" s="965"/>
      <c r="AE112" s="966"/>
      <c r="AF112" s="967">
        <v>10833333</v>
      </c>
      <c r="AG112" s="965"/>
      <c r="AH112" s="965"/>
      <c r="AI112" s="965"/>
      <c r="AJ112" s="966"/>
      <c r="AK112" s="967">
        <v>10833333</v>
      </c>
      <c r="AL112" s="965"/>
      <c r="AM112" s="965"/>
      <c r="AN112" s="965"/>
      <c r="AO112" s="966"/>
      <c r="AP112" s="968">
        <v>3.1</v>
      </c>
      <c r="AQ112" s="969"/>
      <c r="AR112" s="969"/>
      <c r="AS112" s="969"/>
      <c r="AT112" s="970"/>
      <c r="AU112" s="912"/>
      <c r="AV112" s="913"/>
      <c r="AW112" s="913"/>
      <c r="AX112" s="913"/>
      <c r="AY112" s="913"/>
      <c r="AZ112" s="961" t="s">
        <v>420</v>
      </c>
      <c r="BA112" s="962"/>
      <c r="BB112" s="962"/>
      <c r="BC112" s="962"/>
      <c r="BD112" s="962"/>
      <c r="BE112" s="962"/>
      <c r="BF112" s="962"/>
      <c r="BG112" s="962"/>
      <c r="BH112" s="962"/>
      <c r="BI112" s="962"/>
      <c r="BJ112" s="962"/>
      <c r="BK112" s="962"/>
      <c r="BL112" s="962"/>
      <c r="BM112" s="962"/>
      <c r="BN112" s="962"/>
      <c r="BO112" s="962"/>
      <c r="BP112" s="963"/>
      <c r="BQ112" s="931">
        <v>16154567</v>
      </c>
      <c r="BR112" s="932"/>
      <c r="BS112" s="932"/>
      <c r="BT112" s="932"/>
      <c r="BU112" s="932"/>
      <c r="BV112" s="932">
        <v>14766422</v>
      </c>
      <c r="BW112" s="932"/>
      <c r="BX112" s="932"/>
      <c r="BY112" s="932"/>
      <c r="BZ112" s="932"/>
      <c r="CA112" s="932">
        <v>10471223</v>
      </c>
      <c r="CB112" s="932"/>
      <c r="CC112" s="932"/>
      <c r="CD112" s="932"/>
      <c r="CE112" s="932"/>
      <c r="CF112" s="926">
        <v>3</v>
      </c>
      <c r="CG112" s="927"/>
      <c r="CH112" s="927"/>
      <c r="CI112" s="927"/>
      <c r="CJ112" s="927"/>
      <c r="CK112" s="957"/>
      <c r="CL112" s="958"/>
      <c r="CM112" s="928" t="s">
        <v>421</v>
      </c>
      <c r="CN112" s="929"/>
      <c r="CO112" s="929"/>
      <c r="CP112" s="929"/>
      <c r="CQ112" s="929"/>
      <c r="CR112" s="929"/>
      <c r="CS112" s="929"/>
      <c r="CT112" s="929"/>
      <c r="CU112" s="929"/>
      <c r="CV112" s="929"/>
      <c r="CW112" s="929"/>
      <c r="CX112" s="929"/>
      <c r="CY112" s="929"/>
      <c r="CZ112" s="929"/>
      <c r="DA112" s="929"/>
      <c r="DB112" s="929"/>
      <c r="DC112" s="929"/>
      <c r="DD112" s="929"/>
      <c r="DE112" s="929"/>
      <c r="DF112" s="930"/>
      <c r="DG112" s="931" t="s">
        <v>119</v>
      </c>
      <c r="DH112" s="932"/>
      <c r="DI112" s="932"/>
      <c r="DJ112" s="932"/>
      <c r="DK112" s="932"/>
      <c r="DL112" s="932" t="s">
        <v>119</v>
      </c>
      <c r="DM112" s="932"/>
      <c r="DN112" s="932"/>
      <c r="DO112" s="932"/>
      <c r="DP112" s="932"/>
      <c r="DQ112" s="932" t="s">
        <v>119</v>
      </c>
      <c r="DR112" s="932"/>
      <c r="DS112" s="932"/>
      <c r="DT112" s="932"/>
      <c r="DU112" s="932"/>
      <c r="DV112" s="933" t="s">
        <v>417</v>
      </c>
      <c r="DW112" s="933"/>
      <c r="DX112" s="933"/>
      <c r="DY112" s="933"/>
      <c r="DZ112" s="934"/>
    </row>
    <row r="113" spans="1:130" s="235" customFormat="1" ht="26.25" customHeight="1" x14ac:dyDescent="0.2">
      <c r="A113" s="973"/>
      <c r="B113" s="974"/>
      <c r="C113" s="962" t="s">
        <v>422</v>
      </c>
      <c r="D113" s="962"/>
      <c r="E113" s="962"/>
      <c r="F113" s="962"/>
      <c r="G113" s="962"/>
      <c r="H113" s="962"/>
      <c r="I113" s="962"/>
      <c r="J113" s="962"/>
      <c r="K113" s="962"/>
      <c r="L113" s="962"/>
      <c r="M113" s="962"/>
      <c r="N113" s="962"/>
      <c r="O113" s="962"/>
      <c r="P113" s="962"/>
      <c r="Q113" s="962"/>
      <c r="R113" s="962"/>
      <c r="S113" s="962"/>
      <c r="T113" s="962"/>
      <c r="U113" s="962"/>
      <c r="V113" s="962"/>
      <c r="W113" s="962"/>
      <c r="X113" s="962"/>
      <c r="Y113" s="962"/>
      <c r="Z113" s="963"/>
      <c r="AA113" s="964">
        <v>3335818</v>
      </c>
      <c r="AB113" s="965"/>
      <c r="AC113" s="965"/>
      <c r="AD113" s="965"/>
      <c r="AE113" s="966"/>
      <c r="AF113" s="967">
        <v>1447847</v>
      </c>
      <c r="AG113" s="965"/>
      <c r="AH113" s="965"/>
      <c r="AI113" s="965"/>
      <c r="AJ113" s="966"/>
      <c r="AK113" s="967">
        <v>940302</v>
      </c>
      <c r="AL113" s="965"/>
      <c r="AM113" s="965"/>
      <c r="AN113" s="965"/>
      <c r="AO113" s="966"/>
      <c r="AP113" s="968">
        <v>0.3</v>
      </c>
      <c r="AQ113" s="969"/>
      <c r="AR113" s="969"/>
      <c r="AS113" s="969"/>
      <c r="AT113" s="970"/>
      <c r="AU113" s="912"/>
      <c r="AV113" s="913"/>
      <c r="AW113" s="913"/>
      <c r="AX113" s="913"/>
      <c r="AY113" s="913"/>
      <c r="AZ113" s="961" t="s">
        <v>423</v>
      </c>
      <c r="BA113" s="962"/>
      <c r="BB113" s="962"/>
      <c r="BC113" s="962"/>
      <c r="BD113" s="962"/>
      <c r="BE113" s="962"/>
      <c r="BF113" s="962"/>
      <c r="BG113" s="962"/>
      <c r="BH113" s="962"/>
      <c r="BI113" s="962"/>
      <c r="BJ113" s="962"/>
      <c r="BK113" s="962"/>
      <c r="BL113" s="962"/>
      <c r="BM113" s="962"/>
      <c r="BN113" s="962"/>
      <c r="BO113" s="962"/>
      <c r="BP113" s="963"/>
      <c r="BQ113" s="931" t="s">
        <v>119</v>
      </c>
      <c r="BR113" s="932"/>
      <c r="BS113" s="932"/>
      <c r="BT113" s="932"/>
      <c r="BU113" s="932"/>
      <c r="BV113" s="932" t="s">
        <v>119</v>
      </c>
      <c r="BW113" s="932"/>
      <c r="BX113" s="932"/>
      <c r="BY113" s="932"/>
      <c r="BZ113" s="932"/>
      <c r="CA113" s="932" t="s">
        <v>414</v>
      </c>
      <c r="CB113" s="932"/>
      <c r="CC113" s="932"/>
      <c r="CD113" s="932"/>
      <c r="CE113" s="932"/>
      <c r="CF113" s="926" t="s">
        <v>417</v>
      </c>
      <c r="CG113" s="927"/>
      <c r="CH113" s="927"/>
      <c r="CI113" s="927"/>
      <c r="CJ113" s="927"/>
      <c r="CK113" s="957"/>
      <c r="CL113" s="958"/>
      <c r="CM113" s="928" t="s">
        <v>424</v>
      </c>
      <c r="CN113" s="929"/>
      <c r="CO113" s="929"/>
      <c r="CP113" s="929"/>
      <c r="CQ113" s="929"/>
      <c r="CR113" s="929"/>
      <c r="CS113" s="929"/>
      <c r="CT113" s="929"/>
      <c r="CU113" s="929"/>
      <c r="CV113" s="929"/>
      <c r="CW113" s="929"/>
      <c r="CX113" s="929"/>
      <c r="CY113" s="929"/>
      <c r="CZ113" s="929"/>
      <c r="DA113" s="929"/>
      <c r="DB113" s="929"/>
      <c r="DC113" s="929"/>
      <c r="DD113" s="929"/>
      <c r="DE113" s="929"/>
      <c r="DF113" s="930"/>
      <c r="DG113" s="931" t="s">
        <v>417</v>
      </c>
      <c r="DH113" s="932"/>
      <c r="DI113" s="932"/>
      <c r="DJ113" s="932"/>
      <c r="DK113" s="932"/>
      <c r="DL113" s="932" t="s">
        <v>119</v>
      </c>
      <c r="DM113" s="932"/>
      <c r="DN113" s="932"/>
      <c r="DO113" s="932"/>
      <c r="DP113" s="932"/>
      <c r="DQ113" s="932" t="s">
        <v>119</v>
      </c>
      <c r="DR113" s="932"/>
      <c r="DS113" s="932"/>
      <c r="DT113" s="932"/>
      <c r="DU113" s="932"/>
      <c r="DV113" s="933" t="s">
        <v>119</v>
      </c>
      <c r="DW113" s="933"/>
      <c r="DX113" s="933"/>
      <c r="DY113" s="933"/>
      <c r="DZ113" s="934"/>
    </row>
    <row r="114" spans="1:130" s="235" customFormat="1" ht="26.25" customHeight="1" x14ac:dyDescent="0.2">
      <c r="A114" s="973"/>
      <c r="B114" s="974"/>
      <c r="C114" s="962" t="s">
        <v>425</v>
      </c>
      <c r="D114" s="962"/>
      <c r="E114" s="962"/>
      <c r="F114" s="962"/>
      <c r="G114" s="962"/>
      <c r="H114" s="962"/>
      <c r="I114" s="962"/>
      <c r="J114" s="962"/>
      <c r="K114" s="962"/>
      <c r="L114" s="962"/>
      <c r="M114" s="962"/>
      <c r="N114" s="962"/>
      <c r="O114" s="962"/>
      <c r="P114" s="962"/>
      <c r="Q114" s="962"/>
      <c r="R114" s="962"/>
      <c r="S114" s="962"/>
      <c r="T114" s="962"/>
      <c r="U114" s="962"/>
      <c r="V114" s="962"/>
      <c r="W114" s="962"/>
      <c r="X114" s="962"/>
      <c r="Y114" s="962"/>
      <c r="Z114" s="963"/>
      <c r="AA114" s="964" t="s">
        <v>119</v>
      </c>
      <c r="AB114" s="965"/>
      <c r="AC114" s="965"/>
      <c r="AD114" s="965"/>
      <c r="AE114" s="966"/>
      <c r="AF114" s="967" t="s">
        <v>417</v>
      </c>
      <c r="AG114" s="965"/>
      <c r="AH114" s="965"/>
      <c r="AI114" s="965"/>
      <c r="AJ114" s="966"/>
      <c r="AK114" s="967" t="s">
        <v>417</v>
      </c>
      <c r="AL114" s="965"/>
      <c r="AM114" s="965"/>
      <c r="AN114" s="965"/>
      <c r="AO114" s="966"/>
      <c r="AP114" s="968" t="s">
        <v>417</v>
      </c>
      <c r="AQ114" s="969"/>
      <c r="AR114" s="969"/>
      <c r="AS114" s="969"/>
      <c r="AT114" s="970"/>
      <c r="AU114" s="912"/>
      <c r="AV114" s="913"/>
      <c r="AW114" s="913"/>
      <c r="AX114" s="913"/>
      <c r="AY114" s="913"/>
      <c r="AZ114" s="961" t="s">
        <v>426</v>
      </c>
      <c r="BA114" s="962"/>
      <c r="BB114" s="962"/>
      <c r="BC114" s="962"/>
      <c r="BD114" s="962"/>
      <c r="BE114" s="962"/>
      <c r="BF114" s="962"/>
      <c r="BG114" s="962"/>
      <c r="BH114" s="962"/>
      <c r="BI114" s="962"/>
      <c r="BJ114" s="962"/>
      <c r="BK114" s="962"/>
      <c r="BL114" s="962"/>
      <c r="BM114" s="962"/>
      <c r="BN114" s="962"/>
      <c r="BO114" s="962"/>
      <c r="BP114" s="963"/>
      <c r="BQ114" s="931">
        <v>167177555</v>
      </c>
      <c r="BR114" s="932"/>
      <c r="BS114" s="932"/>
      <c r="BT114" s="932"/>
      <c r="BU114" s="932"/>
      <c r="BV114" s="932">
        <v>162875461</v>
      </c>
      <c r="BW114" s="932"/>
      <c r="BX114" s="932"/>
      <c r="BY114" s="932"/>
      <c r="BZ114" s="932"/>
      <c r="CA114" s="932">
        <v>158652064</v>
      </c>
      <c r="CB114" s="932"/>
      <c r="CC114" s="932"/>
      <c r="CD114" s="932"/>
      <c r="CE114" s="932"/>
      <c r="CF114" s="926">
        <v>45</v>
      </c>
      <c r="CG114" s="927"/>
      <c r="CH114" s="927"/>
      <c r="CI114" s="927"/>
      <c r="CJ114" s="927"/>
      <c r="CK114" s="957"/>
      <c r="CL114" s="958"/>
      <c r="CM114" s="928" t="s">
        <v>427</v>
      </c>
      <c r="CN114" s="929"/>
      <c r="CO114" s="929"/>
      <c r="CP114" s="929"/>
      <c r="CQ114" s="929"/>
      <c r="CR114" s="929"/>
      <c r="CS114" s="929"/>
      <c r="CT114" s="929"/>
      <c r="CU114" s="929"/>
      <c r="CV114" s="929"/>
      <c r="CW114" s="929"/>
      <c r="CX114" s="929"/>
      <c r="CY114" s="929"/>
      <c r="CZ114" s="929"/>
      <c r="DA114" s="929"/>
      <c r="DB114" s="929"/>
      <c r="DC114" s="929"/>
      <c r="DD114" s="929"/>
      <c r="DE114" s="929"/>
      <c r="DF114" s="930"/>
      <c r="DG114" s="931">
        <v>2461935</v>
      </c>
      <c r="DH114" s="932"/>
      <c r="DI114" s="932"/>
      <c r="DJ114" s="932"/>
      <c r="DK114" s="932"/>
      <c r="DL114" s="932">
        <v>2051690</v>
      </c>
      <c r="DM114" s="932"/>
      <c r="DN114" s="932"/>
      <c r="DO114" s="932"/>
      <c r="DP114" s="932"/>
      <c r="DQ114" s="932">
        <v>2673595</v>
      </c>
      <c r="DR114" s="932"/>
      <c r="DS114" s="932"/>
      <c r="DT114" s="932"/>
      <c r="DU114" s="932"/>
      <c r="DV114" s="933">
        <v>0.8</v>
      </c>
      <c r="DW114" s="933"/>
      <c r="DX114" s="933"/>
      <c r="DY114" s="933"/>
      <c r="DZ114" s="934"/>
    </row>
    <row r="115" spans="1:130" s="235" customFormat="1" ht="26.25" customHeight="1" x14ac:dyDescent="0.2">
      <c r="A115" s="973"/>
      <c r="B115" s="974"/>
      <c r="C115" s="962" t="s">
        <v>428</v>
      </c>
      <c r="D115" s="962"/>
      <c r="E115" s="962"/>
      <c r="F115" s="962"/>
      <c r="G115" s="962"/>
      <c r="H115" s="962"/>
      <c r="I115" s="962"/>
      <c r="J115" s="962"/>
      <c r="K115" s="962"/>
      <c r="L115" s="962"/>
      <c r="M115" s="962"/>
      <c r="N115" s="962"/>
      <c r="O115" s="962"/>
      <c r="P115" s="962"/>
      <c r="Q115" s="962"/>
      <c r="R115" s="962"/>
      <c r="S115" s="962"/>
      <c r="T115" s="962"/>
      <c r="U115" s="962"/>
      <c r="V115" s="962"/>
      <c r="W115" s="962"/>
      <c r="X115" s="962"/>
      <c r="Y115" s="962"/>
      <c r="Z115" s="963"/>
      <c r="AA115" s="964">
        <v>1565126</v>
      </c>
      <c r="AB115" s="965"/>
      <c r="AC115" s="965"/>
      <c r="AD115" s="965"/>
      <c r="AE115" s="966"/>
      <c r="AF115" s="967">
        <v>1387338</v>
      </c>
      <c r="AG115" s="965"/>
      <c r="AH115" s="965"/>
      <c r="AI115" s="965"/>
      <c r="AJ115" s="966"/>
      <c r="AK115" s="967">
        <v>1296785</v>
      </c>
      <c r="AL115" s="965"/>
      <c r="AM115" s="965"/>
      <c r="AN115" s="965"/>
      <c r="AO115" s="966"/>
      <c r="AP115" s="968">
        <v>0.4</v>
      </c>
      <c r="AQ115" s="969"/>
      <c r="AR115" s="969"/>
      <c r="AS115" s="969"/>
      <c r="AT115" s="970"/>
      <c r="AU115" s="912"/>
      <c r="AV115" s="913"/>
      <c r="AW115" s="913"/>
      <c r="AX115" s="913"/>
      <c r="AY115" s="913"/>
      <c r="AZ115" s="961" t="s">
        <v>429</v>
      </c>
      <c r="BA115" s="962"/>
      <c r="BB115" s="962"/>
      <c r="BC115" s="962"/>
      <c r="BD115" s="962"/>
      <c r="BE115" s="962"/>
      <c r="BF115" s="962"/>
      <c r="BG115" s="962"/>
      <c r="BH115" s="962"/>
      <c r="BI115" s="962"/>
      <c r="BJ115" s="962"/>
      <c r="BK115" s="962"/>
      <c r="BL115" s="962"/>
      <c r="BM115" s="962"/>
      <c r="BN115" s="962"/>
      <c r="BO115" s="962"/>
      <c r="BP115" s="963"/>
      <c r="BQ115" s="931">
        <v>11954816</v>
      </c>
      <c r="BR115" s="932"/>
      <c r="BS115" s="932"/>
      <c r="BT115" s="932"/>
      <c r="BU115" s="932"/>
      <c r="BV115" s="932">
        <v>11587118</v>
      </c>
      <c r="BW115" s="932"/>
      <c r="BX115" s="932"/>
      <c r="BY115" s="932"/>
      <c r="BZ115" s="932"/>
      <c r="CA115" s="932">
        <v>11051146</v>
      </c>
      <c r="CB115" s="932"/>
      <c r="CC115" s="932"/>
      <c r="CD115" s="932"/>
      <c r="CE115" s="932"/>
      <c r="CF115" s="926">
        <v>3.1</v>
      </c>
      <c r="CG115" s="927"/>
      <c r="CH115" s="927"/>
      <c r="CI115" s="927"/>
      <c r="CJ115" s="927"/>
      <c r="CK115" s="957"/>
      <c r="CL115" s="958"/>
      <c r="CM115" s="961" t="s">
        <v>430</v>
      </c>
      <c r="CN115" s="982"/>
      <c r="CO115" s="982"/>
      <c r="CP115" s="982"/>
      <c r="CQ115" s="982"/>
      <c r="CR115" s="982"/>
      <c r="CS115" s="982"/>
      <c r="CT115" s="982"/>
      <c r="CU115" s="982"/>
      <c r="CV115" s="982"/>
      <c r="CW115" s="982"/>
      <c r="CX115" s="982"/>
      <c r="CY115" s="982"/>
      <c r="CZ115" s="982"/>
      <c r="DA115" s="982"/>
      <c r="DB115" s="982"/>
      <c r="DC115" s="982"/>
      <c r="DD115" s="982"/>
      <c r="DE115" s="982"/>
      <c r="DF115" s="963"/>
      <c r="DG115" s="931">
        <v>1727982</v>
      </c>
      <c r="DH115" s="932"/>
      <c r="DI115" s="932"/>
      <c r="DJ115" s="932"/>
      <c r="DK115" s="932"/>
      <c r="DL115" s="932">
        <v>1762616</v>
      </c>
      <c r="DM115" s="932"/>
      <c r="DN115" s="932"/>
      <c r="DO115" s="932"/>
      <c r="DP115" s="932"/>
      <c r="DQ115" s="932">
        <v>1919692</v>
      </c>
      <c r="DR115" s="932"/>
      <c r="DS115" s="932"/>
      <c r="DT115" s="932"/>
      <c r="DU115" s="932"/>
      <c r="DV115" s="933">
        <v>0.5</v>
      </c>
      <c r="DW115" s="933"/>
      <c r="DX115" s="933"/>
      <c r="DY115" s="933"/>
      <c r="DZ115" s="934"/>
    </row>
    <row r="116" spans="1:130" s="235" customFormat="1" ht="26.25" customHeight="1" x14ac:dyDescent="0.2">
      <c r="A116" s="975"/>
      <c r="B116" s="976"/>
      <c r="C116" s="977" t="s">
        <v>431</v>
      </c>
      <c r="D116" s="977"/>
      <c r="E116" s="977"/>
      <c r="F116" s="977"/>
      <c r="G116" s="977"/>
      <c r="H116" s="977"/>
      <c r="I116" s="977"/>
      <c r="J116" s="977"/>
      <c r="K116" s="977"/>
      <c r="L116" s="977"/>
      <c r="M116" s="977"/>
      <c r="N116" s="977"/>
      <c r="O116" s="977"/>
      <c r="P116" s="977"/>
      <c r="Q116" s="977"/>
      <c r="R116" s="977"/>
      <c r="S116" s="977"/>
      <c r="T116" s="977"/>
      <c r="U116" s="977"/>
      <c r="V116" s="977"/>
      <c r="W116" s="977"/>
      <c r="X116" s="977"/>
      <c r="Y116" s="977"/>
      <c r="Z116" s="978"/>
      <c r="AA116" s="964" t="s">
        <v>417</v>
      </c>
      <c r="AB116" s="965"/>
      <c r="AC116" s="965"/>
      <c r="AD116" s="965"/>
      <c r="AE116" s="966"/>
      <c r="AF116" s="967" t="s">
        <v>417</v>
      </c>
      <c r="AG116" s="965"/>
      <c r="AH116" s="965"/>
      <c r="AI116" s="965"/>
      <c r="AJ116" s="966"/>
      <c r="AK116" s="967" t="s">
        <v>417</v>
      </c>
      <c r="AL116" s="965"/>
      <c r="AM116" s="965"/>
      <c r="AN116" s="965"/>
      <c r="AO116" s="966"/>
      <c r="AP116" s="968" t="s">
        <v>417</v>
      </c>
      <c r="AQ116" s="969"/>
      <c r="AR116" s="969"/>
      <c r="AS116" s="969"/>
      <c r="AT116" s="970"/>
      <c r="AU116" s="912"/>
      <c r="AV116" s="913"/>
      <c r="AW116" s="913"/>
      <c r="AX116" s="913"/>
      <c r="AY116" s="913"/>
      <c r="AZ116" s="979" t="s">
        <v>432</v>
      </c>
      <c r="BA116" s="980"/>
      <c r="BB116" s="980"/>
      <c r="BC116" s="980"/>
      <c r="BD116" s="980"/>
      <c r="BE116" s="980"/>
      <c r="BF116" s="980"/>
      <c r="BG116" s="980"/>
      <c r="BH116" s="980"/>
      <c r="BI116" s="980"/>
      <c r="BJ116" s="980"/>
      <c r="BK116" s="980"/>
      <c r="BL116" s="980"/>
      <c r="BM116" s="980"/>
      <c r="BN116" s="980"/>
      <c r="BO116" s="980"/>
      <c r="BP116" s="981"/>
      <c r="BQ116" s="931">
        <v>11669100</v>
      </c>
      <c r="BR116" s="932"/>
      <c r="BS116" s="932"/>
      <c r="BT116" s="932"/>
      <c r="BU116" s="932"/>
      <c r="BV116" s="932">
        <v>11241000</v>
      </c>
      <c r="BW116" s="932"/>
      <c r="BX116" s="932"/>
      <c r="BY116" s="932"/>
      <c r="BZ116" s="932"/>
      <c r="CA116" s="932">
        <v>10794900</v>
      </c>
      <c r="CB116" s="932"/>
      <c r="CC116" s="932"/>
      <c r="CD116" s="932"/>
      <c r="CE116" s="932"/>
      <c r="CF116" s="926">
        <v>3.1</v>
      </c>
      <c r="CG116" s="927"/>
      <c r="CH116" s="927"/>
      <c r="CI116" s="927"/>
      <c r="CJ116" s="927"/>
      <c r="CK116" s="957"/>
      <c r="CL116" s="958"/>
      <c r="CM116" s="928" t="s">
        <v>433</v>
      </c>
      <c r="CN116" s="929"/>
      <c r="CO116" s="929"/>
      <c r="CP116" s="929"/>
      <c r="CQ116" s="929"/>
      <c r="CR116" s="929"/>
      <c r="CS116" s="929"/>
      <c r="CT116" s="929"/>
      <c r="CU116" s="929"/>
      <c r="CV116" s="929"/>
      <c r="CW116" s="929"/>
      <c r="CX116" s="929"/>
      <c r="CY116" s="929"/>
      <c r="CZ116" s="929"/>
      <c r="DA116" s="929"/>
      <c r="DB116" s="929"/>
      <c r="DC116" s="929"/>
      <c r="DD116" s="929"/>
      <c r="DE116" s="929"/>
      <c r="DF116" s="930"/>
      <c r="DG116" s="931" t="s">
        <v>417</v>
      </c>
      <c r="DH116" s="932"/>
      <c r="DI116" s="932"/>
      <c r="DJ116" s="932"/>
      <c r="DK116" s="932"/>
      <c r="DL116" s="932" t="s">
        <v>417</v>
      </c>
      <c r="DM116" s="932"/>
      <c r="DN116" s="932"/>
      <c r="DO116" s="932"/>
      <c r="DP116" s="932"/>
      <c r="DQ116" s="932" t="s">
        <v>119</v>
      </c>
      <c r="DR116" s="932"/>
      <c r="DS116" s="932"/>
      <c r="DT116" s="932"/>
      <c r="DU116" s="932"/>
      <c r="DV116" s="933" t="s">
        <v>414</v>
      </c>
      <c r="DW116" s="933"/>
      <c r="DX116" s="933"/>
      <c r="DY116" s="933"/>
      <c r="DZ116" s="934"/>
    </row>
    <row r="117" spans="1:130" s="235" customFormat="1" ht="26.25" customHeight="1" x14ac:dyDescent="0.2">
      <c r="A117" s="916" t="s">
        <v>154</v>
      </c>
      <c r="B117" s="897"/>
      <c r="C117" s="897"/>
      <c r="D117" s="897"/>
      <c r="E117" s="897"/>
      <c r="F117" s="897"/>
      <c r="G117" s="897"/>
      <c r="H117" s="897"/>
      <c r="I117" s="897"/>
      <c r="J117" s="897"/>
      <c r="K117" s="897"/>
      <c r="L117" s="897"/>
      <c r="M117" s="897"/>
      <c r="N117" s="897"/>
      <c r="O117" s="897"/>
      <c r="P117" s="897"/>
      <c r="Q117" s="897"/>
      <c r="R117" s="897"/>
      <c r="S117" s="897"/>
      <c r="T117" s="897"/>
      <c r="U117" s="897"/>
      <c r="V117" s="897"/>
      <c r="W117" s="897"/>
      <c r="X117" s="897"/>
      <c r="Y117" s="987" t="s">
        <v>434</v>
      </c>
      <c r="Z117" s="898"/>
      <c r="AA117" s="988">
        <v>111227637</v>
      </c>
      <c r="AB117" s="989"/>
      <c r="AC117" s="989"/>
      <c r="AD117" s="989"/>
      <c r="AE117" s="990"/>
      <c r="AF117" s="991">
        <v>104757715</v>
      </c>
      <c r="AG117" s="989"/>
      <c r="AH117" s="989"/>
      <c r="AI117" s="989"/>
      <c r="AJ117" s="990"/>
      <c r="AK117" s="991">
        <v>103995429</v>
      </c>
      <c r="AL117" s="989"/>
      <c r="AM117" s="989"/>
      <c r="AN117" s="989"/>
      <c r="AO117" s="990"/>
      <c r="AP117" s="992"/>
      <c r="AQ117" s="993"/>
      <c r="AR117" s="993"/>
      <c r="AS117" s="993"/>
      <c r="AT117" s="994"/>
      <c r="AU117" s="912"/>
      <c r="AV117" s="913"/>
      <c r="AW117" s="913"/>
      <c r="AX117" s="913"/>
      <c r="AY117" s="913"/>
      <c r="AZ117" s="961" t="s">
        <v>435</v>
      </c>
      <c r="BA117" s="962"/>
      <c r="BB117" s="962"/>
      <c r="BC117" s="962"/>
      <c r="BD117" s="962"/>
      <c r="BE117" s="962"/>
      <c r="BF117" s="962"/>
      <c r="BG117" s="962"/>
      <c r="BH117" s="962"/>
      <c r="BI117" s="962"/>
      <c r="BJ117" s="962"/>
      <c r="BK117" s="962"/>
      <c r="BL117" s="962"/>
      <c r="BM117" s="962"/>
      <c r="BN117" s="962"/>
      <c r="BO117" s="962"/>
      <c r="BP117" s="963"/>
      <c r="BQ117" s="931" t="s">
        <v>417</v>
      </c>
      <c r="BR117" s="932"/>
      <c r="BS117" s="932"/>
      <c r="BT117" s="932"/>
      <c r="BU117" s="932"/>
      <c r="BV117" s="932" t="s">
        <v>119</v>
      </c>
      <c r="BW117" s="932"/>
      <c r="BX117" s="932"/>
      <c r="BY117" s="932"/>
      <c r="BZ117" s="932"/>
      <c r="CA117" s="932" t="s">
        <v>417</v>
      </c>
      <c r="CB117" s="932"/>
      <c r="CC117" s="932"/>
      <c r="CD117" s="932"/>
      <c r="CE117" s="932"/>
      <c r="CF117" s="926" t="s">
        <v>417</v>
      </c>
      <c r="CG117" s="927"/>
      <c r="CH117" s="927"/>
      <c r="CI117" s="927"/>
      <c r="CJ117" s="927"/>
      <c r="CK117" s="957"/>
      <c r="CL117" s="958"/>
      <c r="CM117" s="928" t="s">
        <v>436</v>
      </c>
      <c r="CN117" s="929"/>
      <c r="CO117" s="929"/>
      <c r="CP117" s="929"/>
      <c r="CQ117" s="929"/>
      <c r="CR117" s="929"/>
      <c r="CS117" s="929"/>
      <c r="CT117" s="929"/>
      <c r="CU117" s="929"/>
      <c r="CV117" s="929"/>
      <c r="CW117" s="929"/>
      <c r="CX117" s="929"/>
      <c r="CY117" s="929"/>
      <c r="CZ117" s="929"/>
      <c r="DA117" s="929"/>
      <c r="DB117" s="929"/>
      <c r="DC117" s="929"/>
      <c r="DD117" s="929"/>
      <c r="DE117" s="929"/>
      <c r="DF117" s="930"/>
      <c r="DG117" s="931" t="s">
        <v>119</v>
      </c>
      <c r="DH117" s="932"/>
      <c r="DI117" s="932"/>
      <c r="DJ117" s="932"/>
      <c r="DK117" s="932"/>
      <c r="DL117" s="932" t="s">
        <v>119</v>
      </c>
      <c r="DM117" s="932"/>
      <c r="DN117" s="932"/>
      <c r="DO117" s="932"/>
      <c r="DP117" s="932"/>
      <c r="DQ117" s="932" t="s">
        <v>417</v>
      </c>
      <c r="DR117" s="932"/>
      <c r="DS117" s="932"/>
      <c r="DT117" s="932"/>
      <c r="DU117" s="932"/>
      <c r="DV117" s="933" t="s">
        <v>417</v>
      </c>
      <c r="DW117" s="933"/>
      <c r="DX117" s="933"/>
      <c r="DY117" s="933"/>
      <c r="DZ117" s="934"/>
    </row>
    <row r="118" spans="1:130" s="235" customFormat="1" ht="26.25" customHeight="1" x14ac:dyDescent="0.2">
      <c r="A118" s="916" t="s">
        <v>408</v>
      </c>
      <c r="B118" s="897"/>
      <c r="C118" s="897"/>
      <c r="D118" s="897"/>
      <c r="E118" s="897"/>
      <c r="F118" s="897"/>
      <c r="G118" s="897"/>
      <c r="H118" s="897"/>
      <c r="I118" s="897"/>
      <c r="J118" s="897"/>
      <c r="K118" s="897"/>
      <c r="L118" s="897"/>
      <c r="M118" s="897"/>
      <c r="N118" s="897"/>
      <c r="O118" s="897"/>
      <c r="P118" s="897"/>
      <c r="Q118" s="897"/>
      <c r="R118" s="897"/>
      <c r="S118" s="897"/>
      <c r="T118" s="897"/>
      <c r="U118" s="897"/>
      <c r="V118" s="897"/>
      <c r="W118" s="897"/>
      <c r="X118" s="897"/>
      <c r="Y118" s="897"/>
      <c r="Z118" s="898"/>
      <c r="AA118" s="896" t="s">
        <v>406</v>
      </c>
      <c r="AB118" s="897"/>
      <c r="AC118" s="897"/>
      <c r="AD118" s="897"/>
      <c r="AE118" s="898"/>
      <c r="AF118" s="896" t="s">
        <v>304</v>
      </c>
      <c r="AG118" s="897"/>
      <c r="AH118" s="897"/>
      <c r="AI118" s="897"/>
      <c r="AJ118" s="898"/>
      <c r="AK118" s="896" t="s">
        <v>303</v>
      </c>
      <c r="AL118" s="897"/>
      <c r="AM118" s="897"/>
      <c r="AN118" s="897"/>
      <c r="AO118" s="898"/>
      <c r="AP118" s="983" t="s">
        <v>407</v>
      </c>
      <c r="AQ118" s="984"/>
      <c r="AR118" s="984"/>
      <c r="AS118" s="984"/>
      <c r="AT118" s="985"/>
      <c r="AU118" s="912"/>
      <c r="AV118" s="913"/>
      <c r="AW118" s="913"/>
      <c r="AX118" s="913"/>
      <c r="AY118" s="913"/>
      <c r="AZ118" s="986" t="s">
        <v>437</v>
      </c>
      <c r="BA118" s="977"/>
      <c r="BB118" s="977"/>
      <c r="BC118" s="977"/>
      <c r="BD118" s="977"/>
      <c r="BE118" s="977"/>
      <c r="BF118" s="977"/>
      <c r="BG118" s="977"/>
      <c r="BH118" s="977"/>
      <c r="BI118" s="977"/>
      <c r="BJ118" s="977"/>
      <c r="BK118" s="977"/>
      <c r="BL118" s="977"/>
      <c r="BM118" s="977"/>
      <c r="BN118" s="977"/>
      <c r="BO118" s="977"/>
      <c r="BP118" s="978"/>
      <c r="BQ118" s="1003" t="s">
        <v>414</v>
      </c>
      <c r="BR118" s="1004"/>
      <c r="BS118" s="1004"/>
      <c r="BT118" s="1004"/>
      <c r="BU118" s="1004"/>
      <c r="BV118" s="1004" t="s">
        <v>119</v>
      </c>
      <c r="BW118" s="1004"/>
      <c r="BX118" s="1004"/>
      <c r="BY118" s="1004"/>
      <c r="BZ118" s="1004"/>
      <c r="CA118" s="1004" t="s">
        <v>119</v>
      </c>
      <c r="CB118" s="1004"/>
      <c r="CC118" s="1004"/>
      <c r="CD118" s="1004"/>
      <c r="CE118" s="1004"/>
      <c r="CF118" s="926" t="s">
        <v>119</v>
      </c>
      <c r="CG118" s="927"/>
      <c r="CH118" s="927"/>
      <c r="CI118" s="927"/>
      <c r="CJ118" s="927"/>
      <c r="CK118" s="957"/>
      <c r="CL118" s="958"/>
      <c r="CM118" s="928" t="s">
        <v>438</v>
      </c>
      <c r="CN118" s="929"/>
      <c r="CO118" s="929"/>
      <c r="CP118" s="929"/>
      <c r="CQ118" s="929"/>
      <c r="CR118" s="929"/>
      <c r="CS118" s="929"/>
      <c r="CT118" s="929"/>
      <c r="CU118" s="929"/>
      <c r="CV118" s="929"/>
      <c r="CW118" s="929"/>
      <c r="CX118" s="929"/>
      <c r="CY118" s="929"/>
      <c r="CZ118" s="929"/>
      <c r="DA118" s="929"/>
      <c r="DB118" s="929"/>
      <c r="DC118" s="929"/>
      <c r="DD118" s="929"/>
      <c r="DE118" s="929"/>
      <c r="DF118" s="930"/>
      <c r="DG118" s="931" t="s">
        <v>119</v>
      </c>
      <c r="DH118" s="932"/>
      <c r="DI118" s="932"/>
      <c r="DJ118" s="932"/>
      <c r="DK118" s="932"/>
      <c r="DL118" s="932" t="s">
        <v>119</v>
      </c>
      <c r="DM118" s="932"/>
      <c r="DN118" s="932"/>
      <c r="DO118" s="932"/>
      <c r="DP118" s="932"/>
      <c r="DQ118" s="932" t="s">
        <v>417</v>
      </c>
      <c r="DR118" s="932"/>
      <c r="DS118" s="932"/>
      <c r="DT118" s="932"/>
      <c r="DU118" s="932"/>
      <c r="DV118" s="933" t="s">
        <v>119</v>
      </c>
      <c r="DW118" s="933"/>
      <c r="DX118" s="933"/>
      <c r="DY118" s="933"/>
      <c r="DZ118" s="934"/>
    </row>
    <row r="119" spans="1:130" s="235" customFormat="1" ht="26.25" customHeight="1" x14ac:dyDescent="0.2">
      <c r="A119" s="1068" t="s">
        <v>411</v>
      </c>
      <c r="B119" s="956"/>
      <c r="C119" s="935" t="s">
        <v>412</v>
      </c>
      <c r="D119" s="936"/>
      <c r="E119" s="936"/>
      <c r="F119" s="936"/>
      <c r="G119" s="936"/>
      <c r="H119" s="936"/>
      <c r="I119" s="936"/>
      <c r="J119" s="936"/>
      <c r="K119" s="936"/>
      <c r="L119" s="936"/>
      <c r="M119" s="936"/>
      <c r="N119" s="936"/>
      <c r="O119" s="936"/>
      <c r="P119" s="936"/>
      <c r="Q119" s="936"/>
      <c r="R119" s="936"/>
      <c r="S119" s="936"/>
      <c r="T119" s="936"/>
      <c r="U119" s="936"/>
      <c r="V119" s="936"/>
      <c r="W119" s="936"/>
      <c r="X119" s="936"/>
      <c r="Y119" s="936"/>
      <c r="Z119" s="937"/>
      <c r="AA119" s="903">
        <v>364183</v>
      </c>
      <c r="AB119" s="904"/>
      <c r="AC119" s="904"/>
      <c r="AD119" s="904"/>
      <c r="AE119" s="905"/>
      <c r="AF119" s="906">
        <v>325319</v>
      </c>
      <c r="AG119" s="904"/>
      <c r="AH119" s="904"/>
      <c r="AI119" s="904"/>
      <c r="AJ119" s="905"/>
      <c r="AK119" s="906">
        <v>325394</v>
      </c>
      <c r="AL119" s="904"/>
      <c r="AM119" s="904"/>
      <c r="AN119" s="904"/>
      <c r="AO119" s="905"/>
      <c r="AP119" s="907">
        <v>0.1</v>
      </c>
      <c r="AQ119" s="908"/>
      <c r="AR119" s="908"/>
      <c r="AS119" s="908"/>
      <c r="AT119" s="909"/>
      <c r="AU119" s="914"/>
      <c r="AV119" s="915"/>
      <c r="AW119" s="915"/>
      <c r="AX119" s="915"/>
      <c r="AY119" s="915"/>
      <c r="AZ119" s="266" t="s">
        <v>154</v>
      </c>
      <c r="BA119" s="266"/>
      <c r="BB119" s="266"/>
      <c r="BC119" s="266"/>
      <c r="BD119" s="266"/>
      <c r="BE119" s="266"/>
      <c r="BF119" s="266"/>
      <c r="BG119" s="266"/>
      <c r="BH119" s="266"/>
      <c r="BI119" s="266"/>
      <c r="BJ119" s="266"/>
      <c r="BK119" s="266"/>
      <c r="BL119" s="266"/>
      <c r="BM119" s="266"/>
      <c r="BN119" s="266"/>
      <c r="BO119" s="987" t="s">
        <v>439</v>
      </c>
      <c r="BP119" s="1011"/>
      <c r="BQ119" s="1003">
        <v>1611522842</v>
      </c>
      <c r="BR119" s="1004"/>
      <c r="BS119" s="1004"/>
      <c r="BT119" s="1004"/>
      <c r="BU119" s="1004"/>
      <c r="BV119" s="1004">
        <v>1599642763</v>
      </c>
      <c r="BW119" s="1004"/>
      <c r="BX119" s="1004"/>
      <c r="BY119" s="1004"/>
      <c r="BZ119" s="1004"/>
      <c r="CA119" s="1004">
        <v>1585443201</v>
      </c>
      <c r="CB119" s="1004"/>
      <c r="CC119" s="1004"/>
      <c r="CD119" s="1004"/>
      <c r="CE119" s="1004"/>
      <c r="CF119" s="1005"/>
      <c r="CG119" s="1006"/>
      <c r="CH119" s="1006"/>
      <c r="CI119" s="1006"/>
      <c r="CJ119" s="1007"/>
      <c r="CK119" s="959"/>
      <c r="CL119" s="960"/>
      <c r="CM119" s="1008" t="s">
        <v>440</v>
      </c>
      <c r="CN119" s="1009"/>
      <c r="CO119" s="1009"/>
      <c r="CP119" s="1009"/>
      <c r="CQ119" s="1009"/>
      <c r="CR119" s="1009"/>
      <c r="CS119" s="1009"/>
      <c r="CT119" s="1009"/>
      <c r="CU119" s="1009"/>
      <c r="CV119" s="1009"/>
      <c r="CW119" s="1009"/>
      <c r="CX119" s="1009"/>
      <c r="CY119" s="1009"/>
      <c r="CZ119" s="1009"/>
      <c r="DA119" s="1009"/>
      <c r="DB119" s="1009"/>
      <c r="DC119" s="1009"/>
      <c r="DD119" s="1009"/>
      <c r="DE119" s="1009"/>
      <c r="DF119" s="1010"/>
      <c r="DG119" s="931">
        <v>3387131</v>
      </c>
      <c r="DH119" s="932"/>
      <c r="DI119" s="932"/>
      <c r="DJ119" s="932"/>
      <c r="DK119" s="932"/>
      <c r="DL119" s="932">
        <v>2872450</v>
      </c>
      <c r="DM119" s="932"/>
      <c r="DN119" s="932"/>
      <c r="DO119" s="932"/>
      <c r="DP119" s="932"/>
      <c r="DQ119" s="932">
        <v>2747551</v>
      </c>
      <c r="DR119" s="932"/>
      <c r="DS119" s="932"/>
      <c r="DT119" s="932"/>
      <c r="DU119" s="932"/>
      <c r="DV119" s="933">
        <v>0.8</v>
      </c>
      <c r="DW119" s="933"/>
      <c r="DX119" s="933"/>
      <c r="DY119" s="933"/>
      <c r="DZ119" s="934"/>
    </row>
    <row r="120" spans="1:130" s="235" customFormat="1" ht="26.25" customHeight="1" x14ac:dyDescent="0.2">
      <c r="A120" s="1069"/>
      <c r="B120" s="958"/>
      <c r="C120" s="928" t="s">
        <v>416</v>
      </c>
      <c r="D120" s="929"/>
      <c r="E120" s="929"/>
      <c r="F120" s="929"/>
      <c r="G120" s="929"/>
      <c r="H120" s="929"/>
      <c r="I120" s="929"/>
      <c r="J120" s="929"/>
      <c r="K120" s="929"/>
      <c r="L120" s="929"/>
      <c r="M120" s="929"/>
      <c r="N120" s="929"/>
      <c r="O120" s="929"/>
      <c r="P120" s="929"/>
      <c r="Q120" s="929"/>
      <c r="R120" s="929"/>
      <c r="S120" s="929"/>
      <c r="T120" s="929"/>
      <c r="U120" s="929"/>
      <c r="V120" s="929"/>
      <c r="W120" s="929"/>
      <c r="X120" s="929"/>
      <c r="Y120" s="929"/>
      <c r="Z120" s="930"/>
      <c r="AA120" s="964" t="s">
        <v>119</v>
      </c>
      <c r="AB120" s="965"/>
      <c r="AC120" s="965"/>
      <c r="AD120" s="965"/>
      <c r="AE120" s="966"/>
      <c r="AF120" s="967" t="s">
        <v>119</v>
      </c>
      <c r="AG120" s="965"/>
      <c r="AH120" s="965"/>
      <c r="AI120" s="965"/>
      <c r="AJ120" s="966"/>
      <c r="AK120" s="967" t="s">
        <v>417</v>
      </c>
      <c r="AL120" s="965"/>
      <c r="AM120" s="965"/>
      <c r="AN120" s="965"/>
      <c r="AO120" s="966"/>
      <c r="AP120" s="968" t="s">
        <v>414</v>
      </c>
      <c r="AQ120" s="969"/>
      <c r="AR120" s="969"/>
      <c r="AS120" s="969"/>
      <c r="AT120" s="970"/>
      <c r="AU120" s="995" t="s">
        <v>441</v>
      </c>
      <c r="AV120" s="996"/>
      <c r="AW120" s="996"/>
      <c r="AX120" s="996"/>
      <c r="AY120" s="997"/>
      <c r="AZ120" s="952" t="s">
        <v>442</v>
      </c>
      <c r="BA120" s="901"/>
      <c r="BB120" s="901"/>
      <c r="BC120" s="901"/>
      <c r="BD120" s="901"/>
      <c r="BE120" s="901"/>
      <c r="BF120" s="901"/>
      <c r="BG120" s="901"/>
      <c r="BH120" s="901"/>
      <c r="BI120" s="901"/>
      <c r="BJ120" s="901"/>
      <c r="BK120" s="901"/>
      <c r="BL120" s="901"/>
      <c r="BM120" s="901"/>
      <c r="BN120" s="901"/>
      <c r="BO120" s="901"/>
      <c r="BP120" s="902"/>
      <c r="BQ120" s="938">
        <v>122608717</v>
      </c>
      <c r="BR120" s="939"/>
      <c r="BS120" s="939"/>
      <c r="BT120" s="939"/>
      <c r="BU120" s="939"/>
      <c r="BV120" s="939">
        <v>120637357</v>
      </c>
      <c r="BW120" s="939"/>
      <c r="BX120" s="939"/>
      <c r="BY120" s="939"/>
      <c r="BZ120" s="939"/>
      <c r="CA120" s="939">
        <v>114391119</v>
      </c>
      <c r="CB120" s="939"/>
      <c r="CC120" s="939"/>
      <c r="CD120" s="939"/>
      <c r="CE120" s="939"/>
      <c r="CF120" s="953">
        <v>32.5</v>
      </c>
      <c r="CG120" s="954"/>
      <c r="CH120" s="954"/>
      <c r="CI120" s="954"/>
      <c r="CJ120" s="954"/>
      <c r="CK120" s="1012" t="s">
        <v>443</v>
      </c>
      <c r="CL120" s="1013"/>
      <c r="CM120" s="1013"/>
      <c r="CN120" s="1013"/>
      <c r="CO120" s="1014"/>
      <c r="CP120" s="1020" t="s">
        <v>444</v>
      </c>
      <c r="CQ120" s="1021"/>
      <c r="CR120" s="1021"/>
      <c r="CS120" s="1021"/>
      <c r="CT120" s="1021"/>
      <c r="CU120" s="1021"/>
      <c r="CV120" s="1021"/>
      <c r="CW120" s="1021"/>
      <c r="CX120" s="1021"/>
      <c r="CY120" s="1021"/>
      <c r="CZ120" s="1021"/>
      <c r="DA120" s="1021"/>
      <c r="DB120" s="1021"/>
      <c r="DC120" s="1021"/>
      <c r="DD120" s="1021"/>
      <c r="DE120" s="1021"/>
      <c r="DF120" s="1022"/>
      <c r="DG120" s="938" t="s">
        <v>119</v>
      </c>
      <c r="DH120" s="939"/>
      <c r="DI120" s="939"/>
      <c r="DJ120" s="939"/>
      <c r="DK120" s="939"/>
      <c r="DL120" s="939" t="s">
        <v>119</v>
      </c>
      <c r="DM120" s="939"/>
      <c r="DN120" s="939"/>
      <c r="DO120" s="939"/>
      <c r="DP120" s="939"/>
      <c r="DQ120" s="939">
        <v>2976563</v>
      </c>
      <c r="DR120" s="939"/>
      <c r="DS120" s="939"/>
      <c r="DT120" s="939"/>
      <c r="DU120" s="939"/>
      <c r="DV120" s="940">
        <v>0.8</v>
      </c>
      <c r="DW120" s="940"/>
      <c r="DX120" s="940"/>
      <c r="DY120" s="940"/>
      <c r="DZ120" s="941"/>
    </row>
    <row r="121" spans="1:130" s="235" customFormat="1" ht="26.25" customHeight="1" x14ac:dyDescent="0.2">
      <c r="A121" s="1069"/>
      <c r="B121" s="958"/>
      <c r="C121" s="979" t="s">
        <v>445</v>
      </c>
      <c r="D121" s="980"/>
      <c r="E121" s="980"/>
      <c r="F121" s="980"/>
      <c r="G121" s="980"/>
      <c r="H121" s="980"/>
      <c r="I121" s="980"/>
      <c r="J121" s="980"/>
      <c r="K121" s="980"/>
      <c r="L121" s="980"/>
      <c r="M121" s="980"/>
      <c r="N121" s="980"/>
      <c r="O121" s="980"/>
      <c r="P121" s="980"/>
      <c r="Q121" s="980"/>
      <c r="R121" s="980"/>
      <c r="S121" s="980"/>
      <c r="T121" s="980"/>
      <c r="U121" s="980"/>
      <c r="V121" s="980"/>
      <c r="W121" s="980"/>
      <c r="X121" s="980"/>
      <c r="Y121" s="980"/>
      <c r="Z121" s="981"/>
      <c r="AA121" s="964" t="s">
        <v>119</v>
      </c>
      <c r="AB121" s="965"/>
      <c r="AC121" s="965"/>
      <c r="AD121" s="965"/>
      <c r="AE121" s="966"/>
      <c r="AF121" s="967" t="s">
        <v>119</v>
      </c>
      <c r="AG121" s="965"/>
      <c r="AH121" s="965"/>
      <c r="AI121" s="965"/>
      <c r="AJ121" s="966"/>
      <c r="AK121" s="967" t="s">
        <v>414</v>
      </c>
      <c r="AL121" s="965"/>
      <c r="AM121" s="965"/>
      <c r="AN121" s="965"/>
      <c r="AO121" s="966"/>
      <c r="AP121" s="968" t="s">
        <v>119</v>
      </c>
      <c r="AQ121" s="969"/>
      <c r="AR121" s="969"/>
      <c r="AS121" s="969"/>
      <c r="AT121" s="970"/>
      <c r="AU121" s="998"/>
      <c r="AV121" s="999"/>
      <c r="AW121" s="999"/>
      <c r="AX121" s="999"/>
      <c r="AY121" s="1000"/>
      <c r="AZ121" s="961" t="s">
        <v>446</v>
      </c>
      <c r="BA121" s="962"/>
      <c r="BB121" s="962"/>
      <c r="BC121" s="962"/>
      <c r="BD121" s="962"/>
      <c r="BE121" s="962"/>
      <c r="BF121" s="962"/>
      <c r="BG121" s="962"/>
      <c r="BH121" s="962"/>
      <c r="BI121" s="962"/>
      <c r="BJ121" s="962"/>
      <c r="BK121" s="962"/>
      <c r="BL121" s="962"/>
      <c r="BM121" s="962"/>
      <c r="BN121" s="962"/>
      <c r="BO121" s="962"/>
      <c r="BP121" s="963"/>
      <c r="BQ121" s="931">
        <v>9986606</v>
      </c>
      <c r="BR121" s="932"/>
      <c r="BS121" s="932"/>
      <c r="BT121" s="932"/>
      <c r="BU121" s="932"/>
      <c r="BV121" s="932">
        <v>15874993</v>
      </c>
      <c r="BW121" s="932"/>
      <c r="BX121" s="932"/>
      <c r="BY121" s="932"/>
      <c r="BZ121" s="932"/>
      <c r="CA121" s="932">
        <v>15337713</v>
      </c>
      <c r="CB121" s="932"/>
      <c r="CC121" s="932"/>
      <c r="CD121" s="932"/>
      <c r="CE121" s="932"/>
      <c r="CF121" s="926">
        <v>4.4000000000000004</v>
      </c>
      <c r="CG121" s="927"/>
      <c r="CH121" s="927"/>
      <c r="CI121" s="927"/>
      <c r="CJ121" s="927"/>
      <c r="CK121" s="1015"/>
      <c r="CL121" s="1016"/>
      <c r="CM121" s="1016"/>
      <c r="CN121" s="1016"/>
      <c r="CO121" s="1017"/>
      <c r="CP121" s="1025" t="s">
        <v>447</v>
      </c>
      <c r="CQ121" s="1026"/>
      <c r="CR121" s="1026"/>
      <c r="CS121" s="1026"/>
      <c r="CT121" s="1026"/>
      <c r="CU121" s="1026"/>
      <c r="CV121" s="1026"/>
      <c r="CW121" s="1026"/>
      <c r="CX121" s="1026"/>
      <c r="CY121" s="1026"/>
      <c r="CZ121" s="1026"/>
      <c r="DA121" s="1026"/>
      <c r="DB121" s="1026"/>
      <c r="DC121" s="1026"/>
      <c r="DD121" s="1026"/>
      <c r="DE121" s="1026"/>
      <c r="DF121" s="1027"/>
      <c r="DG121" s="931">
        <v>5086044</v>
      </c>
      <c r="DH121" s="932"/>
      <c r="DI121" s="932"/>
      <c r="DJ121" s="932"/>
      <c r="DK121" s="932"/>
      <c r="DL121" s="932">
        <v>6401251</v>
      </c>
      <c r="DM121" s="932"/>
      <c r="DN121" s="932"/>
      <c r="DO121" s="932"/>
      <c r="DP121" s="932"/>
      <c r="DQ121" s="932">
        <v>2941246</v>
      </c>
      <c r="DR121" s="932"/>
      <c r="DS121" s="932"/>
      <c r="DT121" s="932"/>
      <c r="DU121" s="932"/>
      <c r="DV121" s="933">
        <v>0.8</v>
      </c>
      <c r="DW121" s="933"/>
      <c r="DX121" s="933"/>
      <c r="DY121" s="933"/>
      <c r="DZ121" s="934"/>
    </row>
    <row r="122" spans="1:130" s="235" customFormat="1" ht="26.25" customHeight="1" x14ac:dyDescent="0.2">
      <c r="A122" s="1069"/>
      <c r="B122" s="958"/>
      <c r="C122" s="928" t="s">
        <v>427</v>
      </c>
      <c r="D122" s="929"/>
      <c r="E122" s="929"/>
      <c r="F122" s="929"/>
      <c r="G122" s="929"/>
      <c r="H122" s="929"/>
      <c r="I122" s="929"/>
      <c r="J122" s="929"/>
      <c r="K122" s="929"/>
      <c r="L122" s="929"/>
      <c r="M122" s="929"/>
      <c r="N122" s="929"/>
      <c r="O122" s="929"/>
      <c r="P122" s="929"/>
      <c r="Q122" s="929"/>
      <c r="R122" s="929"/>
      <c r="S122" s="929"/>
      <c r="T122" s="929"/>
      <c r="U122" s="929"/>
      <c r="V122" s="929"/>
      <c r="W122" s="929"/>
      <c r="X122" s="929"/>
      <c r="Y122" s="929"/>
      <c r="Z122" s="930"/>
      <c r="AA122" s="964">
        <v>471421</v>
      </c>
      <c r="AB122" s="965"/>
      <c r="AC122" s="965"/>
      <c r="AD122" s="965"/>
      <c r="AE122" s="966"/>
      <c r="AF122" s="967">
        <v>442127</v>
      </c>
      <c r="AG122" s="965"/>
      <c r="AH122" s="965"/>
      <c r="AI122" s="965"/>
      <c r="AJ122" s="966"/>
      <c r="AK122" s="967">
        <v>402087</v>
      </c>
      <c r="AL122" s="965"/>
      <c r="AM122" s="965"/>
      <c r="AN122" s="965"/>
      <c r="AO122" s="966"/>
      <c r="AP122" s="968">
        <v>0.1</v>
      </c>
      <c r="AQ122" s="969"/>
      <c r="AR122" s="969"/>
      <c r="AS122" s="969"/>
      <c r="AT122" s="970"/>
      <c r="AU122" s="998"/>
      <c r="AV122" s="999"/>
      <c r="AW122" s="999"/>
      <c r="AX122" s="999"/>
      <c r="AY122" s="1000"/>
      <c r="AZ122" s="986" t="s">
        <v>448</v>
      </c>
      <c r="BA122" s="977"/>
      <c r="BB122" s="977"/>
      <c r="BC122" s="977"/>
      <c r="BD122" s="977"/>
      <c r="BE122" s="977"/>
      <c r="BF122" s="977"/>
      <c r="BG122" s="977"/>
      <c r="BH122" s="977"/>
      <c r="BI122" s="977"/>
      <c r="BJ122" s="977"/>
      <c r="BK122" s="977"/>
      <c r="BL122" s="977"/>
      <c r="BM122" s="977"/>
      <c r="BN122" s="977"/>
      <c r="BO122" s="977"/>
      <c r="BP122" s="978"/>
      <c r="BQ122" s="1003">
        <v>763966350</v>
      </c>
      <c r="BR122" s="1004"/>
      <c r="BS122" s="1004"/>
      <c r="BT122" s="1004"/>
      <c r="BU122" s="1004"/>
      <c r="BV122" s="1004">
        <v>758437241</v>
      </c>
      <c r="BW122" s="1004"/>
      <c r="BX122" s="1004"/>
      <c r="BY122" s="1004"/>
      <c r="BZ122" s="1004"/>
      <c r="CA122" s="1004">
        <v>755906341</v>
      </c>
      <c r="CB122" s="1004"/>
      <c r="CC122" s="1004"/>
      <c r="CD122" s="1004"/>
      <c r="CE122" s="1004"/>
      <c r="CF122" s="1023">
        <v>214.4</v>
      </c>
      <c r="CG122" s="1024"/>
      <c r="CH122" s="1024"/>
      <c r="CI122" s="1024"/>
      <c r="CJ122" s="1024"/>
      <c r="CK122" s="1015"/>
      <c r="CL122" s="1016"/>
      <c r="CM122" s="1016"/>
      <c r="CN122" s="1016"/>
      <c r="CO122" s="1017"/>
      <c r="CP122" s="1025" t="s">
        <v>389</v>
      </c>
      <c r="CQ122" s="1026"/>
      <c r="CR122" s="1026"/>
      <c r="CS122" s="1026"/>
      <c r="CT122" s="1026"/>
      <c r="CU122" s="1026"/>
      <c r="CV122" s="1026"/>
      <c r="CW122" s="1026"/>
      <c r="CX122" s="1026"/>
      <c r="CY122" s="1026"/>
      <c r="CZ122" s="1026"/>
      <c r="DA122" s="1026"/>
      <c r="DB122" s="1026"/>
      <c r="DC122" s="1026"/>
      <c r="DD122" s="1026"/>
      <c r="DE122" s="1026"/>
      <c r="DF122" s="1027"/>
      <c r="DG122" s="931">
        <v>3187650</v>
      </c>
      <c r="DH122" s="932"/>
      <c r="DI122" s="932"/>
      <c r="DJ122" s="932"/>
      <c r="DK122" s="932"/>
      <c r="DL122" s="932">
        <v>1989955</v>
      </c>
      <c r="DM122" s="932"/>
      <c r="DN122" s="932"/>
      <c r="DO122" s="932"/>
      <c r="DP122" s="932"/>
      <c r="DQ122" s="932">
        <v>2414009</v>
      </c>
      <c r="DR122" s="932"/>
      <c r="DS122" s="932"/>
      <c r="DT122" s="932"/>
      <c r="DU122" s="932"/>
      <c r="DV122" s="933">
        <v>0.7</v>
      </c>
      <c r="DW122" s="933"/>
      <c r="DX122" s="933"/>
      <c r="DY122" s="933"/>
      <c r="DZ122" s="934"/>
    </row>
    <row r="123" spans="1:130" s="235" customFormat="1" ht="26.25" customHeight="1" x14ac:dyDescent="0.2">
      <c r="A123" s="1069"/>
      <c r="B123" s="958"/>
      <c r="C123" s="928" t="s">
        <v>433</v>
      </c>
      <c r="D123" s="929"/>
      <c r="E123" s="929"/>
      <c r="F123" s="929"/>
      <c r="G123" s="929"/>
      <c r="H123" s="929"/>
      <c r="I123" s="929"/>
      <c r="J123" s="929"/>
      <c r="K123" s="929"/>
      <c r="L123" s="929"/>
      <c r="M123" s="929"/>
      <c r="N123" s="929"/>
      <c r="O123" s="929"/>
      <c r="P123" s="929"/>
      <c r="Q123" s="929"/>
      <c r="R123" s="929"/>
      <c r="S123" s="929"/>
      <c r="T123" s="929"/>
      <c r="U123" s="929"/>
      <c r="V123" s="929"/>
      <c r="W123" s="929"/>
      <c r="X123" s="929"/>
      <c r="Y123" s="929"/>
      <c r="Z123" s="930"/>
      <c r="AA123" s="964" t="s">
        <v>119</v>
      </c>
      <c r="AB123" s="965"/>
      <c r="AC123" s="965"/>
      <c r="AD123" s="965"/>
      <c r="AE123" s="966"/>
      <c r="AF123" s="967" t="s">
        <v>414</v>
      </c>
      <c r="AG123" s="965"/>
      <c r="AH123" s="965"/>
      <c r="AI123" s="965"/>
      <c r="AJ123" s="966"/>
      <c r="AK123" s="967" t="s">
        <v>119</v>
      </c>
      <c r="AL123" s="965"/>
      <c r="AM123" s="965"/>
      <c r="AN123" s="965"/>
      <c r="AO123" s="966"/>
      <c r="AP123" s="968" t="s">
        <v>119</v>
      </c>
      <c r="AQ123" s="969"/>
      <c r="AR123" s="969"/>
      <c r="AS123" s="969"/>
      <c r="AT123" s="970"/>
      <c r="AU123" s="1001"/>
      <c r="AV123" s="1002"/>
      <c r="AW123" s="1002"/>
      <c r="AX123" s="1002"/>
      <c r="AY123" s="1002"/>
      <c r="AZ123" s="266" t="s">
        <v>154</v>
      </c>
      <c r="BA123" s="266"/>
      <c r="BB123" s="266"/>
      <c r="BC123" s="266"/>
      <c r="BD123" s="266"/>
      <c r="BE123" s="266"/>
      <c r="BF123" s="266"/>
      <c r="BG123" s="266"/>
      <c r="BH123" s="266"/>
      <c r="BI123" s="266"/>
      <c r="BJ123" s="266"/>
      <c r="BK123" s="266"/>
      <c r="BL123" s="266"/>
      <c r="BM123" s="266"/>
      <c r="BN123" s="266"/>
      <c r="BO123" s="987" t="s">
        <v>449</v>
      </c>
      <c r="BP123" s="1011"/>
      <c r="BQ123" s="1075">
        <v>896561673</v>
      </c>
      <c r="BR123" s="1076"/>
      <c r="BS123" s="1076"/>
      <c r="BT123" s="1076"/>
      <c r="BU123" s="1076"/>
      <c r="BV123" s="1076">
        <v>894949591</v>
      </c>
      <c r="BW123" s="1076"/>
      <c r="BX123" s="1076"/>
      <c r="BY123" s="1076"/>
      <c r="BZ123" s="1076"/>
      <c r="CA123" s="1076">
        <v>885635173</v>
      </c>
      <c r="CB123" s="1076"/>
      <c r="CC123" s="1076"/>
      <c r="CD123" s="1076"/>
      <c r="CE123" s="1076"/>
      <c r="CF123" s="1005"/>
      <c r="CG123" s="1006"/>
      <c r="CH123" s="1006"/>
      <c r="CI123" s="1006"/>
      <c r="CJ123" s="1007"/>
      <c r="CK123" s="1015"/>
      <c r="CL123" s="1016"/>
      <c r="CM123" s="1016"/>
      <c r="CN123" s="1016"/>
      <c r="CO123" s="1017"/>
      <c r="CP123" s="1025" t="s">
        <v>450</v>
      </c>
      <c r="CQ123" s="1026"/>
      <c r="CR123" s="1026"/>
      <c r="CS123" s="1026"/>
      <c r="CT123" s="1026"/>
      <c r="CU123" s="1026"/>
      <c r="CV123" s="1026"/>
      <c r="CW123" s="1026"/>
      <c r="CX123" s="1026"/>
      <c r="CY123" s="1026"/>
      <c r="CZ123" s="1026"/>
      <c r="DA123" s="1026"/>
      <c r="DB123" s="1026"/>
      <c r="DC123" s="1026"/>
      <c r="DD123" s="1026"/>
      <c r="DE123" s="1026"/>
      <c r="DF123" s="1027"/>
      <c r="DG123" s="931">
        <v>3099530</v>
      </c>
      <c r="DH123" s="932"/>
      <c r="DI123" s="932"/>
      <c r="DJ123" s="932"/>
      <c r="DK123" s="932"/>
      <c r="DL123" s="932">
        <v>2620878</v>
      </c>
      <c r="DM123" s="932"/>
      <c r="DN123" s="932"/>
      <c r="DO123" s="932"/>
      <c r="DP123" s="932"/>
      <c r="DQ123" s="932">
        <v>2113222</v>
      </c>
      <c r="DR123" s="932"/>
      <c r="DS123" s="932"/>
      <c r="DT123" s="932"/>
      <c r="DU123" s="932"/>
      <c r="DV123" s="933">
        <v>0.6</v>
      </c>
      <c r="DW123" s="933"/>
      <c r="DX123" s="933"/>
      <c r="DY123" s="933"/>
      <c r="DZ123" s="934"/>
    </row>
    <row r="124" spans="1:130" s="235" customFormat="1" ht="26.25" customHeight="1" thickBot="1" x14ac:dyDescent="0.25">
      <c r="A124" s="1069"/>
      <c r="B124" s="958"/>
      <c r="C124" s="928" t="s">
        <v>436</v>
      </c>
      <c r="D124" s="929"/>
      <c r="E124" s="929"/>
      <c r="F124" s="929"/>
      <c r="G124" s="929"/>
      <c r="H124" s="929"/>
      <c r="I124" s="929"/>
      <c r="J124" s="929"/>
      <c r="K124" s="929"/>
      <c r="L124" s="929"/>
      <c r="M124" s="929"/>
      <c r="N124" s="929"/>
      <c r="O124" s="929"/>
      <c r="P124" s="929"/>
      <c r="Q124" s="929"/>
      <c r="R124" s="929"/>
      <c r="S124" s="929"/>
      <c r="T124" s="929"/>
      <c r="U124" s="929"/>
      <c r="V124" s="929"/>
      <c r="W124" s="929"/>
      <c r="X124" s="929"/>
      <c r="Y124" s="929"/>
      <c r="Z124" s="930"/>
      <c r="AA124" s="964">
        <v>62396</v>
      </c>
      <c r="AB124" s="965"/>
      <c r="AC124" s="965"/>
      <c r="AD124" s="965"/>
      <c r="AE124" s="966"/>
      <c r="AF124" s="967">
        <v>73251</v>
      </c>
      <c r="AG124" s="965"/>
      <c r="AH124" s="965"/>
      <c r="AI124" s="965"/>
      <c r="AJ124" s="966"/>
      <c r="AK124" s="967">
        <v>66458</v>
      </c>
      <c r="AL124" s="965"/>
      <c r="AM124" s="965"/>
      <c r="AN124" s="965"/>
      <c r="AO124" s="966"/>
      <c r="AP124" s="968">
        <v>0</v>
      </c>
      <c r="AQ124" s="969"/>
      <c r="AR124" s="969"/>
      <c r="AS124" s="969"/>
      <c r="AT124" s="970"/>
      <c r="AU124" s="1071" t="s">
        <v>451</v>
      </c>
      <c r="AV124" s="1072"/>
      <c r="AW124" s="1072"/>
      <c r="AX124" s="1072"/>
      <c r="AY124" s="1072"/>
      <c r="AZ124" s="1072"/>
      <c r="BA124" s="1072"/>
      <c r="BB124" s="1072"/>
      <c r="BC124" s="1072"/>
      <c r="BD124" s="1072"/>
      <c r="BE124" s="1072"/>
      <c r="BF124" s="1072"/>
      <c r="BG124" s="1072"/>
      <c r="BH124" s="1072"/>
      <c r="BI124" s="1072"/>
      <c r="BJ124" s="1072"/>
      <c r="BK124" s="1072"/>
      <c r="BL124" s="1072"/>
      <c r="BM124" s="1072"/>
      <c r="BN124" s="1072"/>
      <c r="BO124" s="1072"/>
      <c r="BP124" s="1073"/>
      <c r="BQ124" s="1074">
        <v>203.1</v>
      </c>
      <c r="BR124" s="1035"/>
      <c r="BS124" s="1035"/>
      <c r="BT124" s="1035"/>
      <c r="BU124" s="1035"/>
      <c r="BV124" s="1035">
        <v>200.3</v>
      </c>
      <c r="BW124" s="1035"/>
      <c r="BX124" s="1035"/>
      <c r="BY124" s="1035"/>
      <c r="BZ124" s="1035"/>
      <c r="CA124" s="1035">
        <v>198.5</v>
      </c>
      <c r="CB124" s="1035"/>
      <c r="CC124" s="1035"/>
      <c r="CD124" s="1035"/>
      <c r="CE124" s="1035"/>
      <c r="CF124" s="1036"/>
      <c r="CG124" s="1037"/>
      <c r="CH124" s="1037"/>
      <c r="CI124" s="1037"/>
      <c r="CJ124" s="1038"/>
      <c r="CK124" s="1018"/>
      <c r="CL124" s="1018"/>
      <c r="CM124" s="1018"/>
      <c r="CN124" s="1018"/>
      <c r="CO124" s="1019"/>
      <c r="CP124" s="1039" t="s">
        <v>452</v>
      </c>
      <c r="CQ124" s="1040"/>
      <c r="CR124" s="1040"/>
      <c r="CS124" s="1040"/>
      <c r="CT124" s="1040"/>
      <c r="CU124" s="1040"/>
      <c r="CV124" s="1040"/>
      <c r="CW124" s="1040"/>
      <c r="CX124" s="1040"/>
      <c r="CY124" s="1040"/>
      <c r="CZ124" s="1040"/>
      <c r="DA124" s="1040"/>
      <c r="DB124" s="1040"/>
      <c r="DC124" s="1040"/>
      <c r="DD124" s="1040"/>
      <c r="DE124" s="1040"/>
      <c r="DF124" s="1041"/>
      <c r="DG124" s="1003">
        <v>4781343</v>
      </c>
      <c r="DH124" s="1004"/>
      <c r="DI124" s="1004"/>
      <c r="DJ124" s="1004"/>
      <c r="DK124" s="1004"/>
      <c r="DL124" s="1004">
        <v>3754338</v>
      </c>
      <c r="DM124" s="1004"/>
      <c r="DN124" s="1004"/>
      <c r="DO124" s="1004"/>
      <c r="DP124" s="1004"/>
      <c r="DQ124" s="1004">
        <v>26183</v>
      </c>
      <c r="DR124" s="1004"/>
      <c r="DS124" s="1004"/>
      <c r="DT124" s="1004"/>
      <c r="DU124" s="1004"/>
      <c r="DV124" s="1028">
        <v>0</v>
      </c>
      <c r="DW124" s="1028"/>
      <c r="DX124" s="1028"/>
      <c r="DY124" s="1028"/>
      <c r="DZ124" s="1029"/>
    </row>
    <row r="125" spans="1:130" s="235" customFormat="1" ht="26.25" customHeight="1" x14ac:dyDescent="0.2">
      <c r="A125" s="1069"/>
      <c r="B125" s="958"/>
      <c r="C125" s="928" t="s">
        <v>438</v>
      </c>
      <c r="D125" s="929"/>
      <c r="E125" s="929"/>
      <c r="F125" s="929"/>
      <c r="G125" s="929"/>
      <c r="H125" s="929"/>
      <c r="I125" s="929"/>
      <c r="J125" s="929"/>
      <c r="K125" s="929"/>
      <c r="L125" s="929"/>
      <c r="M125" s="929"/>
      <c r="N125" s="929"/>
      <c r="O125" s="929"/>
      <c r="P125" s="929"/>
      <c r="Q125" s="929"/>
      <c r="R125" s="929"/>
      <c r="S125" s="929"/>
      <c r="T125" s="929"/>
      <c r="U125" s="929"/>
      <c r="V125" s="929"/>
      <c r="W125" s="929"/>
      <c r="X125" s="929"/>
      <c r="Y125" s="929"/>
      <c r="Z125" s="930"/>
      <c r="AA125" s="964" t="s">
        <v>119</v>
      </c>
      <c r="AB125" s="965"/>
      <c r="AC125" s="965"/>
      <c r="AD125" s="965"/>
      <c r="AE125" s="966"/>
      <c r="AF125" s="967" t="s">
        <v>119</v>
      </c>
      <c r="AG125" s="965"/>
      <c r="AH125" s="965"/>
      <c r="AI125" s="965"/>
      <c r="AJ125" s="966"/>
      <c r="AK125" s="967" t="s">
        <v>453</v>
      </c>
      <c r="AL125" s="965"/>
      <c r="AM125" s="965"/>
      <c r="AN125" s="965"/>
      <c r="AO125" s="966"/>
      <c r="AP125" s="968" t="s">
        <v>119</v>
      </c>
      <c r="AQ125" s="969"/>
      <c r="AR125" s="969"/>
      <c r="AS125" s="969"/>
      <c r="AT125" s="970"/>
      <c r="AU125" s="267"/>
      <c r="AV125" s="268"/>
      <c r="AW125" s="268"/>
      <c r="AX125" s="268"/>
      <c r="AY125" s="268"/>
      <c r="AZ125" s="268"/>
      <c r="BA125" s="268"/>
      <c r="BB125" s="268"/>
      <c r="BC125" s="268"/>
      <c r="BD125" s="268"/>
      <c r="BE125" s="268"/>
      <c r="BF125" s="268"/>
      <c r="BG125" s="268"/>
      <c r="BH125" s="268"/>
      <c r="BI125" s="268"/>
      <c r="BJ125" s="268"/>
      <c r="BK125" s="268"/>
      <c r="BL125" s="268"/>
      <c r="BM125" s="268"/>
      <c r="BN125" s="268"/>
      <c r="BO125" s="268"/>
      <c r="BP125" s="268"/>
      <c r="BQ125" s="269"/>
      <c r="BR125" s="269"/>
      <c r="BS125" s="269"/>
      <c r="BT125" s="269"/>
      <c r="BU125" s="269"/>
      <c r="BV125" s="269"/>
      <c r="BW125" s="269"/>
      <c r="BX125" s="269"/>
      <c r="BY125" s="269"/>
      <c r="BZ125" s="269"/>
      <c r="CA125" s="269"/>
      <c r="CB125" s="269"/>
      <c r="CC125" s="269"/>
      <c r="CD125" s="269"/>
      <c r="CE125" s="269"/>
      <c r="CF125" s="269"/>
      <c r="CG125" s="269"/>
      <c r="CH125" s="269"/>
      <c r="CI125" s="269"/>
      <c r="CJ125" s="270"/>
      <c r="CK125" s="1030" t="s">
        <v>454</v>
      </c>
      <c r="CL125" s="1013"/>
      <c r="CM125" s="1013"/>
      <c r="CN125" s="1013"/>
      <c r="CO125" s="1014"/>
      <c r="CP125" s="952" t="s">
        <v>455</v>
      </c>
      <c r="CQ125" s="901"/>
      <c r="CR125" s="901"/>
      <c r="CS125" s="901"/>
      <c r="CT125" s="901"/>
      <c r="CU125" s="901"/>
      <c r="CV125" s="901"/>
      <c r="CW125" s="901"/>
      <c r="CX125" s="901"/>
      <c r="CY125" s="901"/>
      <c r="CZ125" s="901"/>
      <c r="DA125" s="901"/>
      <c r="DB125" s="901"/>
      <c r="DC125" s="901"/>
      <c r="DD125" s="901"/>
      <c r="DE125" s="901"/>
      <c r="DF125" s="902"/>
      <c r="DG125" s="938" t="s">
        <v>119</v>
      </c>
      <c r="DH125" s="939"/>
      <c r="DI125" s="939"/>
      <c r="DJ125" s="939"/>
      <c r="DK125" s="939"/>
      <c r="DL125" s="939" t="s">
        <v>119</v>
      </c>
      <c r="DM125" s="939"/>
      <c r="DN125" s="939"/>
      <c r="DO125" s="939"/>
      <c r="DP125" s="939"/>
      <c r="DQ125" s="939" t="s">
        <v>119</v>
      </c>
      <c r="DR125" s="939"/>
      <c r="DS125" s="939"/>
      <c r="DT125" s="939"/>
      <c r="DU125" s="939"/>
      <c r="DV125" s="940" t="s">
        <v>119</v>
      </c>
      <c r="DW125" s="940"/>
      <c r="DX125" s="940"/>
      <c r="DY125" s="940"/>
      <c r="DZ125" s="941"/>
    </row>
    <row r="126" spans="1:130" s="235" customFormat="1" ht="26.25" customHeight="1" thickBot="1" x14ac:dyDescent="0.25">
      <c r="A126" s="1069"/>
      <c r="B126" s="958"/>
      <c r="C126" s="928" t="s">
        <v>440</v>
      </c>
      <c r="D126" s="929"/>
      <c r="E126" s="929"/>
      <c r="F126" s="929"/>
      <c r="G126" s="929"/>
      <c r="H126" s="929"/>
      <c r="I126" s="929"/>
      <c r="J126" s="929"/>
      <c r="K126" s="929"/>
      <c r="L126" s="929"/>
      <c r="M126" s="929"/>
      <c r="N126" s="929"/>
      <c r="O126" s="929"/>
      <c r="P126" s="929"/>
      <c r="Q126" s="929"/>
      <c r="R126" s="929"/>
      <c r="S126" s="929"/>
      <c r="T126" s="929"/>
      <c r="U126" s="929"/>
      <c r="V126" s="929"/>
      <c r="W126" s="929"/>
      <c r="X126" s="929"/>
      <c r="Y126" s="929"/>
      <c r="Z126" s="930"/>
      <c r="AA126" s="964">
        <v>638329</v>
      </c>
      <c r="AB126" s="965"/>
      <c r="AC126" s="965"/>
      <c r="AD126" s="965"/>
      <c r="AE126" s="966"/>
      <c r="AF126" s="967">
        <v>514537</v>
      </c>
      <c r="AG126" s="965"/>
      <c r="AH126" s="965"/>
      <c r="AI126" s="965"/>
      <c r="AJ126" s="966"/>
      <c r="AK126" s="967">
        <v>480910</v>
      </c>
      <c r="AL126" s="965"/>
      <c r="AM126" s="965"/>
      <c r="AN126" s="965"/>
      <c r="AO126" s="966"/>
      <c r="AP126" s="968">
        <v>0.1</v>
      </c>
      <c r="AQ126" s="969"/>
      <c r="AR126" s="969"/>
      <c r="AS126" s="969"/>
      <c r="AT126" s="970"/>
      <c r="AU126" s="271"/>
      <c r="AV126" s="271"/>
      <c r="AW126" s="271"/>
      <c r="AX126" s="271"/>
      <c r="AY126" s="271"/>
      <c r="AZ126" s="271"/>
      <c r="BA126" s="271"/>
      <c r="BB126" s="271"/>
      <c r="BC126" s="271"/>
      <c r="BD126" s="271"/>
      <c r="BE126" s="271"/>
      <c r="BF126" s="271"/>
      <c r="BG126" s="271"/>
      <c r="BH126" s="271"/>
      <c r="BI126" s="271"/>
      <c r="BJ126" s="271"/>
      <c r="BK126" s="271"/>
      <c r="BL126" s="271"/>
      <c r="BM126" s="271"/>
      <c r="BN126" s="271"/>
      <c r="BO126" s="271"/>
      <c r="BP126" s="271"/>
      <c r="BQ126" s="271"/>
      <c r="BR126" s="271"/>
      <c r="BS126" s="271"/>
      <c r="BT126" s="271"/>
      <c r="BU126" s="271"/>
      <c r="BV126" s="271"/>
      <c r="BW126" s="271"/>
      <c r="BX126" s="271"/>
      <c r="BY126" s="271"/>
      <c r="BZ126" s="271"/>
      <c r="CA126" s="271"/>
      <c r="CB126" s="271"/>
      <c r="CC126" s="271"/>
      <c r="CD126" s="272"/>
      <c r="CE126" s="272"/>
      <c r="CF126" s="272"/>
      <c r="CG126" s="269"/>
      <c r="CH126" s="269"/>
      <c r="CI126" s="269"/>
      <c r="CJ126" s="270"/>
      <c r="CK126" s="1031"/>
      <c r="CL126" s="1016"/>
      <c r="CM126" s="1016"/>
      <c r="CN126" s="1016"/>
      <c r="CO126" s="1017"/>
      <c r="CP126" s="961" t="s">
        <v>456</v>
      </c>
      <c r="CQ126" s="962"/>
      <c r="CR126" s="962"/>
      <c r="CS126" s="962"/>
      <c r="CT126" s="962"/>
      <c r="CU126" s="962"/>
      <c r="CV126" s="962"/>
      <c r="CW126" s="962"/>
      <c r="CX126" s="962"/>
      <c r="CY126" s="962"/>
      <c r="CZ126" s="962"/>
      <c r="DA126" s="962"/>
      <c r="DB126" s="962"/>
      <c r="DC126" s="962"/>
      <c r="DD126" s="962"/>
      <c r="DE126" s="962"/>
      <c r="DF126" s="963"/>
      <c r="DG126" s="931" t="s">
        <v>119</v>
      </c>
      <c r="DH126" s="932"/>
      <c r="DI126" s="932"/>
      <c r="DJ126" s="932"/>
      <c r="DK126" s="932"/>
      <c r="DL126" s="932" t="s">
        <v>119</v>
      </c>
      <c r="DM126" s="932"/>
      <c r="DN126" s="932"/>
      <c r="DO126" s="932"/>
      <c r="DP126" s="932"/>
      <c r="DQ126" s="932" t="s">
        <v>119</v>
      </c>
      <c r="DR126" s="932"/>
      <c r="DS126" s="932"/>
      <c r="DT126" s="932"/>
      <c r="DU126" s="932"/>
      <c r="DV126" s="933" t="s">
        <v>119</v>
      </c>
      <c r="DW126" s="933"/>
      <c r="DX126" s="933"/>
      <c r="DY126" s="933"/>
      <c r="DZ126" s="934"/>
    </row>
    <row r="127" spans="1:130" s="235" customFormat="1" ht="26.25" customHeight="1" x14ac:dyDescent="0.2">
      <c r="A127" s="1070"/>
      <c r="B127" s="960"/>
      <c r="C127" s="1008" t="s">
        <v>457</v>
      </c>
      <c r="D127" s="1009"/>
      <c r="E127" s="1009"/>
      <c r="F127" s="1009"/>
      <c r="G127" s="1009"/>
      <c r="H127" s="1009"/>
      <c r="I127" s="1009"/>
      <c r="J127" s="1009"/>
      <c r="K127" s="1009"/>
      <c r="L127" s="1009"/>
      <c r="M127" s="1009"/>
      <c r="N127" s="1009"/>
      <c r="O127" s="1009"/>
      <c r="P127" s="1009"/>
      <c r="Q127" s="1009"/>
      <c r="R127" s="1009"/>
      <c r="S127" s="1009"/>
      <c r="T127" s="1009"/>
      <c r="U127" s="1009"/>
      <c r="V127" s="1009"/>
      <c r="W127" s="1009"/>
      <c r="X127" s="1009"/>
      <c r="Y127" s="1009"/>
      <c r="Z127" s="1010"/>
      <c r="AA127" s="964">
        <v>28797</v>
      </c>
      <c r="AB127" s="965"/>
      <c r="AC127" s="965"/>
      <c r="AD127" s="965"/>
      <c r="AE127" s="966"/>
      <c r="AF127" s="967">
        <v>32104</v>
      </c>
      <c r="AG127" s="965"/>
      <c r="AH127" s="965"/>
      <c r="AI127" s="965"/>
      <c r="AJ127" s="966"/>
      <c r="AK127" s="967">
        <v>21936</v>
      </c>
      <c r="AL127" s="965"/>
      <c r="AM127" s="965"/>
      <c r="AN127" s="965"/>
      <c r="AO127" s="966"/>
      <c r="AP127" s="968">
        <v>0</v>
      </c>
      <c r="AQ127" s="969"/>
      <c r="AR127" s="969"/>
      <c r="AS127" s="969"/>
      <c r="AT127" s="970"/>
      <c r="AU127" s="271"/>
      <c r="AV127" s="271"/>
      <c r="AW127" s="271"/>
      <c r="AX127" s="1042" t="s">
        <v>458</v>
      </c>
      <c r="AY127" s="1043"/>
      <c r="AZ127" s="1043"/>
      <c r="BA127" s="1043"/>
      <c r="BB127" s="1043"/>
      <c r="BC127" s="1043"/>
      <c r="BD127" s="1043"/>
      <c r="BE127" s="1044"/>
      <c r="BF127" s="1045" t="s">
        <v>459</v>
      </c>
      <c r="BG127" s="1043"/>
      <c r="BH127" s="1043"/>
      <c r="BI127" s="1043"/>
      <c r="BJ127" s="1043"/>
      <c r="BK127" s="1043"/>
      <c r="BL127" s="1044"/>
      <c r="BM127" s="1045" t="s">
        <v>460</v>
      </c>
      <c r="BN127" s="1043"/>
      <c r="BO127" s="1043"/>
      <c r="BP127" s="1043"/>
      <c r="BQ127" s="1043"/>
      <c r="BR127" s="1043"/>
      <c r="BS127" s="1044"/>
      <c r="BT127" s="1045" t="s">
        <v>461</v>
      </c>
      <c r="BU127" s="1043"/>
      <c r="BV127" s="1043"/>
      <c r="BW127" s="1043"/>
      <c r="BX127" s="1043"/>
      <c r="BY127" s="1043"/>
      <c r="BZ127" s="1067"/>
      <c r="CA127" s="271"/>
      <c r="CB127" s="271"/>
      <c r="CC127" s="271"/>
      <c r="CD127" s="272"/>
      <c r="CE127" s="272"/>
      <c r="CF127" s="272"/>
      <c r="CG127" s="269"/>
      <c r="CH127" s="269"/>
      <c r="CI127" s="269"/>
      <c r="CJ127" s="270"/>
      <c r="CK127" s="1031"/>
      <c r="CL127" s="1016"/>
      <c r="CM127" s="1016"/>
      <c r="CN127" s="1016"/>
      <c r="CO127" s="1017"/>
      <c r="CP127" s="961" t="s">
        <v>462</v>
      </c>
      <c r="CQ127" s="962"/>
      <c r="CR127" s="962"/>
      <c r="CS127" s="962"/>
      <c r="CT127" s="962"/>
      <c r="CU127" s="962"/>
      <c r="CV127" s="962"/>
      <c r="CW127" s="962"/>
      <c r="CX127" s="962"/>
      <c r="CY127" s="962"/>
      <c r="CZ127" s="962"/>
      <c r="DA127" s="962"/>
      <c r="DB127" s="962"/>
      <c r="DC127" s="962"/>
      <c r="DD127" s="962"/>
      <c r="DE127" s="962"/>
      <c r="DF127" s="963"/>
      <c r="DG127" s="931" t="s">
        <v>119</v>
      </c>
      <c r="DH127" s="932"/>
      <c r="DI127" s="932"/>
      <c r="DJ127" s="932"/>
      <c r="DK127" s="932"/>
      <c r="DL127" s="932" t="s">
        <v>119</v>
      </c>
      <c r="DM127" s="932"/>
      <c r="DN127" s="932"/>
      <c r="DO127" s="932"/>
      <c r="DP127" s="932"/>
      <c r="DQ127" s="932" t="s">
        <v>414</v>
      </c>
      <c r="DR127" s="932"/>
      <c r="DS127" s="932"/>
      <c r="DT127" s="932"/>
      <c r="DU127" s="932"/>
      <c r="DV127" s="933" t="s">
        <v>119</v>
      </c>
      <c r="DW127" s="933"/>
      <c r="DX127" s="933"/>
      <c r="DY127" s="933"/>
      <c r="DZ127" s="934"/>
    </row>
    <row r="128" spans="1:130" s="235" customFormat="1" ht="26.25" customHeight="1" thickBot="1" x14ac:dyDescent="0.25">
      <c r="A128" s="1053" t="s">
        <v>463</v>
      </c>
      <c r="B128" s="1054"/>
      <c r="C128" s="1054"/>
      <c r="D128" s="1054"/>
      <c r="E128" s="1054"/>
      <c r="F128" s="1054"/>
      <c r="G128" s="1054"/>
      <c r="H128" s="1054"/>
      <c r="I128" s="1054"/>
      <c r="J128" s="1054"/>
      <c r="K128" s="1054"/>
      <c r="L128" s="1054"/>
      <c r="M128" s="1054"/>
      <c r="N128" s="1054"/>
      <c r="O128" s="1054"/>
      <c r="P128" s="1054"/>
      <c r="Q128" s="1054"/>
      <c r="R128" s="1054"/>
      <c r="S128" s="1054"/>
      <c r="T128" s="1054"/>
      <c r="U128" s="1054"/>
      <c r="V128" s="1054"/>
      <c r="W128" s="1055" t="s">
        <v>464</v>
      </c>
      <c r="X128" s="1055"/>
      <c r="Y128" s="1055"/>
      <c r="Z128" s="1056"/>
      <c r="AA128" s="1057">
        <v>6491874</v>
      </c>
      <c r="AB128" s="1058"/>
      <c r="AC128" s="1058"/>
      <c r="AD128" s="1058"/>
      <c r="AE128" s="1059"/>
      <c r="AF128" s="1060">
        <v>2363994</v>
      </c>
      <c r="AG128" s="1058"/>
      <c r="AH128" s="1058"/>
      <c r="AI128" s="1058"/>
      <c r="AJ128" s="1059"/>
      <c r="AK128" s="1060">
        <v>783705</v>
      </c>
      <c r="AL128" s="1058"/>
      <c r="AM128" s="1058"/>
      <c r="AN128" s="1058"/>
      <c r="AO128" s="1059"/>
      <c r="AP128" s="1061"/>
      <c r="AQ128" s="1062"/>
      <c r="AR128" s="1062"/>
      <c r="AS128" s="1062"/>
      <c r="AT128" s="1063"/>
      <c r="AU128" s="271"/>
      <c r="AV128" s="271"/>
      <c r="AW128" s="271"/>
      <c r="AX128" s="900" t="s">
        <v>465</v>
      </c>
      <c r="AY128" s="901"/>
      <c r="AZ128" s="901"/>
      <c r="BA128" s="901"/>
      <c r="BB128" s="901"/>
      <c r="BC128" s="901"/>
      <c r="BD128" s="901"/>
      <c r="BE128" s="902"/>
      <c r="BF128" s="1064" t="s">
        <v>119</v>
      </c>
      <c r="BG128" s="1065"/>
      <c r="BH128" s="1065"/>
      <c r="BI128" s="1065"/>
      <c r="BJ128" s="1065"/>
      <c r="BK128" s="1065"/>
      <c r="BL128" s="1066"/>
      <c r="BM128" s="1064">
        <v>3.75</v>
      </c>
      <c r="BN128" s="1065"/>
      <c r="BO128" s="1065"/>
      <c r="BP128" s="1065"/>
      <c r="BQ128" s="1065"/>
      <c r="BR128" s="1065"/>
      <c r="BS128" s="1066"/>
      <c r="BT128" s="1064">
        <v>5</v>
      </c>
      <c r="BU128" s="1065"/>
      <c r="BV128" s="1065"/>
      <c r="BW128" s="1065"/>
      <c r="BX128" s="1065"/>
      <c r="BY128" s="1065"/>
      <c r="BZ128" s="1089"/>
      <c r="CA128" s="272"/>
      <c r="CB128" s="272"/>
      <c r="CC128" s="272"/>
      <c r="CD128" s="272"/>
      <c r="CE128" s="272"/>
      <c r="CF128" s="272"/>
      <c r="CG128" s="269"/>
      <c r="CH128" s="269"/>
      <c r="CI128" s="269"/>
      <c r="CJ128" s="270"/>
      <c r="CK128" s="1032"/>
      <c r="CL128" s="1033"/>
      <c r="CM128" s="1033"/>
      <c r="CN128" s="1033"/>
      <c r="CO128" s="1034"/>
      <c r="CP128" s="1046" t="s">
        <v>466</v>
      </c>
      <c r="CQ128" s="1047"/>
      <c r="CR128" s="1047"/>
      <c r="CS128" s="1047"/>
      <c r="CT128" s="1047"/>
      <c r="CU128" s="1047"/>
      <c r="CV128" s="1047"/>
      <c r="CW128" s="1047"/>
      <c r="CX128" s="1047"/>
      <c r="CY128" s="1047"/>
      <c r="CZ128" s="1047"/>
      <c r="DA128" s="1047"/>
      <c r="DB128" s="1047"/>
      <c r="DC128" s="1047"/>
      <c r="DD128" s="1047"/>
      <c r="DE128" s="1047"/>
      <c r="DF128" s="1048"/>
      <c r="DG128" s="1049">
        <v>11954816</v>
      </c>
      <c r="DH128" s="1050"/>
      <c r="DI128" s="1050"/>
      <c r="DJ128" s="1050"/>
      <c r="DK128" s="1050"/>
      <c r="DL128" s="1050">
        <v>11587118</v>
      </c>
      <c r="DM128" s="1050"/>
      <c r="DN128" s="1050"/>
      <c r="DO128" s="1050"/>
      <c r="DP128" s="1050"/>
      <c r="DQ128" s="1050">
        <v>11051146</v>
      </c>
      <c r="DR128" s="1050"/>
      <c r="DS128" s="1050"/>
      <c r="DT128" s="1050"/>
      <c r="DU128" s="1050"/>
      <c r="DV128" s="1051">
        <v>3.1</v>
      </c>
      <c r="DW128" s="1051"/>
      <c r="DX128" s="1051"/>
      <c r="DY128" s="1051"/>
      <c r="DZ128" s="1052"/>
    </row>
    <row r="129" spans="1:131" s="235" customFormat="1" ht="26.25" customHeight="1" x14ac:dyDescent="0.2">
      <c r="A129" s="942" t="s">
        <v>101</v>
      </c>
      <c r="B129" s="943"/>
      <c r="C129" s="943"/>
      <c r="D129" s="943"/>
      <c r="E129" s="943"/>
      <c r="F129" s="943"/>
      <c r="G129" s="943"/>
      <c r="H129" s="943"/>
      <c r="I129" s="943"/>
      <c r="J129" s="943"/>
      <c r="K129" s="943"/>
      <c r="L129" s="943"/>
      <c r="M129" s="943"/>
      <c r="N129" s="943"/>
      <c r="O129" s="943"/>
      <c r="P129" s="943"/>
      <c r="Q129" s="943"/>
      <c r="R129" s="943"/>
      <c r="S129" s="943"/>
      <c r="T129" s="943"/>
      <c r="U129" s="943"/>
      <c r="V129" s="943"/>
      <c r="W129" s="1083" t="s">
        <v>467</v>
      </c>
      <c r="X129" s="1084"/>
      <c r="Y129" s="1084"/>
      <c r="Z129" s="1085"/>
      <c r="AA129" s="964">
        <v>414943431</v>
      </c>
      <c r="AB129" s="965"/>
      <c r="AC129" s="965"/>
      <c r="AD129" s="965"/>
      <c r="AE129" s="966"/>
      <c r="AF129" s="967">
        <v>414574139</v>
      </c>
      <c r="AG129" s="965"/>
      <c r="AH129" s="965"/>
      <c r="AI129" s="965"/>
      <c r="AJ129" s="966"/>
      <c r="AK129" s="967">
        <v>415428307</v>
      </c>
      <c r="AL129" s="965"/>
      <c r="AM129" s="965"/>
      <c r="AN129" s="965"/>
      <c r="AO129" s="966"/>
      <c r="AP129" s="1086"/>
      <c r="AQ129" s="1087"/>
      <c r="AR129" s="1087"/>
      <c r="AS129" s="1087"/>
      <c r="AT129" s="1088"/>
      <c r="AU129" s="273"/>
      <c r="AV129" s="273"/>
      <c r="AW129" s="273"/>
      <c r="AX129" s="1077" t="s">
        <v>468</v>
      </c>
      <c r="AY129" s="962"/>
      <c r="AZ129" s="962"/>
      <c r="BA129" s="962"/>
      <c r="BB129" s="962"/>
      <c r="BC129" s="962"/>
      <c r="BD129" s="962"/>
      <c r="BE129" s="963"/>
      <c r="BF129" s="1078" t="s">
        <v>414</v>
      </c>
      <c r="BG129" s="1079"/>
      <c r="BH129" s="1079"/>
      <c r="BI129" s="1079"/>
      <c r="BJ129" s="1079"/>
      <c r="BK129" s="1079"/>
      <c r="BL129" s="1080"/>
      <c r="BM129" s="1078">
        <v>8.75</v>
      </c>
      <c r="BN129" s="1079"/>
      <c r="BO129" s="1079"/>
      <c r="BP129" s="1079"/>
      <c r="BQ129" s="1079"/>
      <c r="BR129" s="1079"/>
      <c r="BS129" s="1080"/>
      <c r="BT129" s="1078">
        <v>15</v>
      </c>
      <c r="BU129" s="1081"/>
      <c r="BV129" s="1081"/>
      <c r="BW129" s="1081"/>
      <c r="BX129" s="1081"/>
      <c r="BY129" s="1081"/>
      <c r="BZ129" s="1082"/>
      <c r="CA129" s="274"/>
      <c r="CB129" s="274"/>
      <c r="CC129" s="274"/>
      <c r="CD129" s="274"/>
      <c r="CE129" s="274"/>
      <c r="CF129" s="274"/>
      <c r="CG129" s="274"/>
      <c r="CH129" s="274"/>
      <c r="CI129" s="274"/>
      <c r="CJ129" s="274"/>
      <c r="CK129" s="274"/>
      <c r="CL129" s="274"/>
      <c r="CM129" s="274"/>
      <c r="CN129" s="274"/>
      <c r="CO129" s="274"/>
      <c r="CP129" s="274"/>
      <c r="CQ129" s="274"/>
      <c r="CR129" s="274"/>
      <c r="CS129" s="274"/>
      <c r="CT129" s="274"/>
      <c r="CU129" s="274"/>
      <c r="CV129" s="274"/>
      <c r="CW129" s="274"/>
      <c r="CX129" s="274"/>
      <c r="CY129" s="274"/>
      <c r="CZ129" s="274"/>
      <c r="DA129" s="274"/>
      <c r="DB129" s="274"/>
      <c r="DC129" s="274"/>
      <c r="DD129" s="274"/>
      <c r="DE129" s="274"/>
      <c r="DF129" s="274"/>
      <c r="DG129" s="274"/>
      <c r="DH129" s="274"/>
      <c r="DI129" s="274"/>
      <c r="DJ129" s="274"/>
      <c r="DK129" s="274"/>
      <c r="DL129" s="274"/>
      <c r="DM129" s="274"/>
      <c r="DN129" s="274"/>
      <c r="DO129" s="274"/>
      <c r="DP129" s="242"/>
      <c r="DQ129" s="242"/>
      <c r="DR129" s="242"/>
      <c r="DS129" s="242"/>
      <c r="DT129" s="242"/>
      <c r="DU129" s="242"/>
      <c r="DV129" s="242"/>
      <c r="DW129" s="242"/>
      <c r="DX129" s="242"/>
      <c r="DY129" s="242"/>
      <c r="DZ129" s="246"/>
    </row>
    <row r="130" spans="1:131" s="235" customFormat="1" ht="26.25" customHeight="1" x14ac:dyDescent="0.2">
      <c r="A130" s="942" t="s">
        <v>469</v>
      </c>
      <c r="B130" s="943"/>
      <c r="C130" s="943"/>
      <c r="D130" s="943"/>
      <c r="E130" s="943"/>
      <c r="F130" s="943"/>
      <c r="G130" s="943"/>
      <c r="H130" s="943"/>
      <c r="I130" s="943"/>
      <c r="J130" s="943"/>
      <c r="K130" s="943"/>
      <c r="L130" s="943"/>
      <c r="M130" s="943"/>
      <c r="N130" s="943"/>
      <c r="O130" s="943"/>
      <c r="P130" s="943"/>
      <c r="Q130" s="943"/>
      <c r="R130" s="943"/>
      <c r="S130" s="943"/>
      <c r="T130" s="943"/>
      <c r="U130" s="943"/>
      <c r="V130" s="943"/>
      <c r="W130" s="1083" t="s">
        <v>470</v>
      </c>
      <c r="X130" s="1084"/>
      <c r="Y130" s="1084"/>
      <c r="Z130" s="1085"/>
      <c r="AA130" s="964">
        <v>62927822</v>
      </c>
      <c r="AB130" s="965"/>
      <c r="AC130" s="965"/>
      <c r="AD130" s="965"/>
      <c r="AE130" s="966"/>
      <c r="AF130" s="967">
        <v>62776782</v>
      </c>
      <c r="AG130" s="965"/>
      <c r="AH130" s="965"/>
      <c r="AI130" s="965"/>
      <c r="AJ130" s="966"/>
      <c r="AK130" s="967">
        <v>62937214</v>
      </c>
      <c r="AL130" s="965"/>
      <c r="AM130" s="965"/>
      <c r="AN130" s="965"/>
      <c r="AO130" s="966"/>
      <c r="AP130" s="1086"/>
      <c r="AQ130" s="1087"/>
      <c r="AR130" s="1087"/>
      <c r="AS130" s="1087"/>
      <c r="AT130" s="1088"/>
      <c r="AU130" s="273"/>
      <c r="AV130" s="273"/>
      <c r="AW130" s="273"/>
      <c r="AX130" s="1077" t="s">
        <v>471</v>
      </c>
      <c r="AY130" s="962"/>
      <c r="AZ130" s="962"/>
      <c r="BA130" s="962"/>
      <c r="BB130" s="962"/>
      <c r="BC130" s="962"/>
      <c r="BD130" s="962"/>
      <c r="BE130" s="963"/>
      <c r="BF130" s="1114">
        <v>11.5</v>
      </c>
      <c r="BG130" s="1115"/>
      <c r="BH130" s="1115"/>
      <c r="BI130" s="1115"/>
      <c r="BJ130" s="1115"/>
      <c r="BK130" s="1115"/>
      <c r="BL130" s="1116"/>
      <c r="BM130" s="1114">
        <v>25</v>
      </c>
      <c r="BN130" s="1115"/>
      <c r="BO130" s="1115"/>
      <c r="BP130" s="1115"/>
      <c r="BQ130" s="1115"/>
      <c r="BR130" s="1115"/>
      <c r="BS130" s="1116"/>
      <c r="BT130" s="1114">
        <v>35</v>
      </c>
      <c r="BU130" s="1117"/>
      <c r="BV130" s="1117"/>
      <c r="BW130" s="1117"/>
      <c r="BX130" s="1117"/>
      <c r="BY130" s="1117"/>
      <c r="BZ130" s="1118"/>
      <c r="CA130" s="274"/>
      <c r="CB130" s="274"/>
      <c r="CC130" s="274"/>
      <c r="CD130" s="274"/>
      <c r="CE130" s="274"/>
      <c r="CF130" s="274"/>
      <c r="CG130" s="274"/>
      <c r="CH130" s="274"/>
      <c r="CI130" s="274"/>
      <c r="CJ130" s="274"/>
      <c r="CK130" s="274"/>
      <c r="CL130" s="274"/>
      <c r="CM130" s="274"/>
      <c r="CN130" s="274"/>
      <c r="CO130" s="274"/>
      <c r="CP130" s="274"/>
      <c r="CQ130" s="274"/>
      <c r="CR130" s="274"/>
      <c r="CS130" s="274"/>
      <c r="CT130" s="274"/>
      <c r="CU130" s="274"/>
      <c r="CV130" s="274"/>
      <c r="CW130" s="274"/>
      <c r="CX130" s="274"/>
      <c r="CY130" s="274"/>
      <c r="CZ130" s="274"/>
      <c r="DA130" s="274"/>
      <c r="DB130" s="274"/>
      <c r="DC130" s="274"/>
      <c r="DD130" s="274"/>
      <c r="DE130" s="274"/>
      <c r="DF130" s="274"/>
      <c r="DG130" s="274"/>
      <c r="DH130" s="274"/>
      <c r="DI130" s="274"/>
      <c r="DJ130" s="274"/>
      <c r="DK130" s="274"/>
      <c r="DL130" s="274"/>
      <c r="DM130" s="274"/>
      <c r="DN130" s="274"/>
      <c r="DO130" s="274"/>
      <c r="DP130" s="242"/>
      <c r="DQ130" s="242"/>
      <c r="DR130" s="242"/>
      <c r="DS130" s="242"/>
      <c r="DT130" s="242"/>
      <c r="DU130" s="242"/>
      <c r="DV130" s="242"/>
      <c r="DW130" s="242"/>
      <c r="DX130" s="242"/>
      <c r="DY130" s="242"/>
      <c r="DZ130" s="246"/>
    </row>
    <row r="131" spans="1:131" s="235" customFormat="1" ht="26.25" customHeight="1" thickBot="1" x14ac:dyDescent="0.25">
      <c r="A131" s="1119"/>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1" t="s">
        <v>472</v>
      </c>
      <c r="X131" s="1122"/>
      <c r="Y131" s="1122"/>
      <c r="Z131" s="1123"/>
      <c r="AA131" s="1124">
        <v>352015609</v>
      </c>
      <c r="AB131" s="1125"/>
      <c r="AC131" s="1125"/>
      <c r="AD131" s="1125"/>
      <c r="AE131" s="1126"/>
      <c r="AF131" s="1127">
        <v>351797357</v>
      </c>
      <c r="AG131" s="1125"/>
      <c r="AH131" s="1125"/>
      <c r="AI131" s="1125"/>
      <c r="AJ131" s="1126"/>
      <c r="AK131" s="1127">
        <v>352491093</v>
      </c>
      <c r="AL131" s="1125"/>
      <c r="AM131" s="1125"/>
      <c r="AN131" s="1125"/>
      <c r="AO131" s="1126"/>
      <c r="AP131" s="1128"/>
      <c r="AQ131" s="1129"/>
      <c r="AR131" s="1129"/>
      <c r="AS131" s="1129"/>
      <c r="AT131" s="1130"/>
      <c r="AU131" s="273"/>
      <c r="AV131" s="273"/>
      <c r="AW131" s="273"/>
      <c r="AX131" s="1096" t="s">
        <v>473</v>
      </c>
      <c r="AY131" s="1047"/>
      <c r="AZ131" s="1047"/>
      <c r="BA131" s="1047"/>
      <c r="BB131" s="1047"/>
      <c r="BC131" s="1047"/>
      <c r="BD131" s="1047"/>
      <c r="BE131" s="1048"/>
      <c r="BF131" s="1097">
        <v>198.5</v>
      </c>
      <c r="BG131" s="1098"/>
      <c r="BH131" s="1098"/>
      <c r="BI131" s="1098"/>
      <c r="BJ131" s="1098"/>
      <c r="BK131" s="1098"/>
      <c r="BL131" s="1099"/>
      <c r="BM131" s="1097">
        <v>400</v>
      </c>
      <c r="BN131" s="1098"/>
      <c r="BO131" s="1098"/>
      <c r="BP131" s="1098"/>
      <c r="BQ131" s="1098"/>
      <c r="BR131" s="1098"/>
      <c r="BS131" s="1099"/>
      <c r="BT131" s="1100"/>
      <c r="BU131" s="1101"/>
      <c r="BV131" s="1101"/>
      <c r="BW131" s="1101"/>
      <c r="BX131" s="1101"/>
      <c r="BY131" s="1101"/>
      <c r="BZ131" s="1102"/>
      <c r="CA131" s="274"/>
      <c r="CB131" s="274"/>
      <c r="CC131" s="274"/>
      <c r="CD131" s="274"/>
      <c r="CE131" s="274"/>
      <c r="CF131" s="274"/>
      <c r="CG131" s="274"/>
      <c r="CH131" s="274"/>
      <c r="CI131" s="274"/>
      <c r="CJ131" s="274"/>
      <c r="CK131" s="274"/>
      <c r="CL131" s="274"/>
      <c r="CM131" s="274"/>
      <c r="CN131" s="274"/>
      <c r="CO131" s="274"/>
      <c r="CP131" s="274"/>
      <c r="CQ131" s="274"/>
      <c r="CR131" s="274"/>
      <c r="CS131" s="274"/>
      <c r="CT131" s="274"/>
      <c r="CU131" s="274"/>
      <c r="CV131" s="274"/>
      <c r="CW131" s="274"/>
      <c r="CX131" s="274"/>
      <c r="CY131" s="274"/>
      <c r="CZ131" s="274"/>
      <c r="DA131" s="274"/>
      <c r="DB131" s="274"/>
      <c r="DC131" s="274"/>
      <c r="DD131" s="274"/>
      <c r="DE131" s="274"/>
      <c r="DF131" s="274"/>
      <c r="DG131" s="274"/>
      <c r="DH131" s="274"/>
      <c r="DI131" s="274"/>
      <c r="DJ131" s="274"/>
      <c r="DK131" s="274"/>
      <c r="DL131" s="274"/>
      <c r="DM131" s="274"/>
      <c r="DN131" s="274"/>
      <c r="DO131" s="274"/>
      <c r="DP131" s="242"/>
      <c r="DQ131" s="242"/>
      <c r="DR131" s="242"/>
      <c r="DS131" s="242"/>
      <c r="DT131" s="242"/>
      <c r="DU131" s="242"/>
      <c r="DV131" s="242"/>
      <c r="DW131" s="242"/>
      <c r="DX131" s="242"/>
      <c r="DY131" s="242"/>
      <c r="DZ131" s="246"/>
    </row>
    <row r="132" spans="1:131" s="235" customFormat="1" ht="26.25" customHeight="1" x14ac:dyDescent="0.2">
      <c r="A132" s="1103" t="s">
        <v>474</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475</v>
      </c>
      <c r="W132" s="1107"/>
      <c r="X132" s="1107"/>
      <c r="Y132" s="1107"/>
      <c r="Z132" s="1108"/>
      <c r="AA132" s="1109">
        <v>11.87672931</v>
      </c>
      <c r="AB132" s="1110"/>
      <c r="AC132" s="1110"/>
      <c r="AD132" s="1110"/>
      <c r="AE132" s="1111"/>
      <c r="AF132" s="1112">
        <v>11.26129523</v>
      </c>
      <c r="AG132" s="1110"/>
      <c r="AH132" s="1110"/>
      <c r="AI132" s="1110"/>
      <c r="AJ132" s="1111"/>
      <c r="AK132" s="1112">
        <v>11.42568161</v>
      </c>
      <c r="AL132" s="1110"/>
      <c r="AM132" s="1110"/>
      <c r="AN132" s="1110"/>
      <c r="AO132" s="1111"/>
      <c r="AP132" s="1005"/>
      <c r="AQ132" s="1006"/>
      <c r="AR132" s="1006"/>
      <c r="AS132" s="1006"/>
      <c r="AT132" s="1113"/>
      <c r="AU132" s="275"/>
      <c r="AV132" s="276"/>
      <c r="AW132" s="276"/>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3"/>
      <c r="BT132" s="242"/>
      <c r="BU132" s="242"/>
      <c r="BV132" s="242"/>
      <c r="BW132" s="242"/>
      <c r="BX132" s="242"/>
      <c r="BY132" s="242"/>
      <c r="BZ132" s="242"/>
      <c r="CA132" s="274"/>
      <c r="CB132" s="274"/>
      <c r="CC132" s="274"/>
      <c r="CD132" s="274"/>
      <c r="CE132" s="274"/>
      <c r="CF132" s="274"/>
      <c r="CG132" s="274"/>
      <c r="CH132" s="274"/>
      <c r="CI132" s="274"/>
      <c r="CJ132" s="274"/>
      <c r="CK132" s="274"/>
      <c r="CL132" s="274"/>
      <c r="CM132" s="274"/>
      <c r="CN132" s="274"/>
      <c r="CO132" s="274"/>
      <c r="CP132" s="274"/>
      <c r="CQ132" s="274"/>
      <c r="CR132" s="274"/>
      <c r="CS132" s="274"/>
      <c r="CT132" s="274"/>
      <c r="CU132" s="274"/>
      <c r="CV132" s="274"/>
      <c r="CW132" s="274"/>
      <c r="CX132" s="274"/>
      <c r="CY132" s="274"/>
      <c r="CZ132" s="274"/>
      <c r="DA132" s="274"/>
      <c r="DB132" s="274"/>
      <c r="DC132" s="274"/>
      <c r="DD132" s="274"/>
      <c r="DE132" s="274"/>
      <c r="DF132" s="274"/>
      <c r="DG132" s="274"/>
      <c r="DH132" s="274"/>
      <c r="DI132" s="274"/>
      <c r="DJ132" s="274"/>
      <c r="DK132" s="274"/>
      <c r="DL132" s="274"/>
      <c r="DM132" s="274"/>
      <c r="DN132" s="274"/>
      <c r="DO132" s="274"/>
      <c r="DP132" s="246"/>
      <c r="DQ132" s="246"/>
      <c r="DR132" s="246"/>
      <c r="DS132" s="246"/>
      <c r="DT132" s="246"/>
      <c r="DU132" s="246"/>
      <c r="DV132" s="246"/>
      <c r="DW132" s="246"/>
      <c r="DX132" s="246"/>
      <c r="DY132" s="246"/>
      <c r="DZ132" s="246"/>
    </row>
    <row r="133" spans="1:131" s="235"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476</v>
      </c>
      <c r="W133" s="1090"/>
      <c r="X133" s="1090"/>
      <c r="Y133" s="1090"/>
      <c r="Z133" s="1091"/>
      <c r="AA133" s="1092">
        <v>11.3</v>
      </c>
      <c r="AB133" s="1093"/>
      <c r="AC133" s="1093"/>
      <c r="AD133" s="1093"/>
      <c r="AE133" s="1094"/>
      <c r="AF133" s="1092">
        <v>11.2</v>
      </c>
      <c r="AG133" s="1093"/>
      <c r="AH133" s="1093"/>
      <c r="AI133" s="1093"/>
      <c r="AJ133" s="1094"/>
      <c r="AK133" s="1092">
        <v>11.5</v>
      </c>
      <c r="AL133" s="1093"/>
      <c r="AM133" s="1093"/>
      <c r="AN133" s="1093"/>
      <c r="AO133" s="1094"/>
      <c r="AP133" s="1036"/>
      <c r="AQ133" s="1037"/>
      <c r="AR133" s="1037"/>
      <c r="AS133" s="1037"/>
      <c r="AT133" s="1095"/>
      <c r="AU133" s="276"/>
      <c r="AV133" s="276"/>
      <c r="AW133" s="276"/>
      <c r="AX133" s="276"/>
      <c r="AY133" s="276"/>
      <c r="AZ133" s="276"/>
      <c r="BA133" s="276"/>
      <c r="BB133" s="276"/>
      <c r="BC133" s="276"/>
      <c r="BD133" s="276"/>
      <c r="BE133" s="276"/>
      <c r="BF133" s="276"/>
      <c r="BG133" s="276"/>
      <c r="BH133" s="276"/>
      <c r="BI133" s="276"/>
      <c r="BJ133" s="276"/>
      <c r="BK133" s="276"/>
      <c r="BL133" s="276"/>
      <c r="BM133" s="276"/>
      <c r="BN133" s="274"/>
      <c r="BO133" s="274"/>
      <c r="BP133" s="274"/>
      <c r="BQ133" s="274"/>
      <c r="BR133" s="274"/>
      <c r="BS133" s="274"/>
      <c r="BT133" s="274"/>
      <c r="BU133" s="274"/>
      <c r="BV133" s="274"/>
      <c r="BW133" s="274"/>
      <c r="BX133" s="274"/>
      <c r="BY133" s="274"/>
      <c r="BZ133" s="274"/>
      <c r="CA133" s="274"/>
      <c r="CB133" s="274"/>
      <c r="CC133" s="274"/>
      <c r="CD133" s="274"/>
      <c r="CE133" s="274"/>
      <c r="CF133" s="274"/>
      <c r="CG133" s="274"/>
      <c r="CH133" s="274"/>
      <c r="CI133" s="274"/>
      <c r="CJ133" s="274"/>
      <c r="CK133" s="274"/>
      <c r="CL133" s="274"/>
      <c r="CM133" s="274"/>
      <c r="CN133" s="274"/>
      <c r="CO133" s="274"/>
      <c r="CP133" s="274"/>
      <c r="CQ133" s="274"/>
      <c r="CR133" s="274"/>
      <c r="CS133" s="274"/>
      <c r="CT133" s="274"/>
      <c r="CU133" s="274"/>
      <c r="CV133" s="274"/>
      <c r="CW133" s="274"/>
      <c r="CX133" s="274"/>
      <c r="CY133" s="274"/>
      <c r="CZ133" s="274"/>
      <c r="DA133" s="274"/>
      <c r="DB133" s="274"/>
      <c r="DC133" s="274"/>
      <c r="DD133" s="274"/>
      <c r="DE133" s="274"/>
      <c r="DF133" s="274"/>
      <c r="DG133" s="274"/>
      <c r="DH133" s="274"/>
      <c r="DI133" s="274"/>
      <c r="DJ133" s="274"/>
      <c r="DK133" s="274"/>
      <c r="DL133" s="274"/>
      <c r="DM133" s="274"/>
      <c r="DN133" s="274"/>
      <c r="DO133" s="274"/>
      <c r="DP133" s="246"/>
      <c r="DQ133" s="246"/>
      <c r="DR133" s="246"/>
      <c r="DS133" s="246"/>
      <c r="DT133" s="246"/>
      <c r="DU133" s="246"/>
      <c r="DV133" s="246"/>
      <c r="DW133" s="246"/>
      <c r="DX133" s="246"/>
      <c r="DY133" s="246"/>
      <c r="DZ133" s="246"/>
    </row>
    <row r="134" spans="1:131" s="236" customFormat="1" ht="11.25" customHeight="1" x14ac:dyDescent="0.2">
      <c r="A134" s="277"/>
      <c r="B134" s="277"/>
      <c r="C134" s="277"/>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277"/>
      <c r="AG134" s="277"/>
      <c r="AH134" s="277"/>
      <c r="AI134" s="277"/>
      <c r="AJ134" s="277"/>
      <c r="AK134" s="277"/>
      <c r="AL134" s="277"/>
      <c r="AM134" s="277"/>
      <c r="AN134" s="277"/>
      <c r="AO134" s="277"/>
      <c r="AP134" s="277"/>
      <c r="AQ134" s="277"/>
      <c r="AR134" s="277"/>
      <c r="AS134" s="277"/>
      <c r="AT134" s="277"/>
      <c r="AU134" s="276"/>
      <c r="AV134" s="276"/>
      <c r="AW134" s="276"/>
      <c r="AX134" s="276"/>
      <c r="AY134" s="276"/>
      <c r="AZ134" s="276"/>
      <c r="BA134" s="276"/>
      <c r="BB134" s="276"/>
      <c r="BC134" s="276"/>
      <c r="BD134" s="276"/>
      <c r="BE134" s="276"/>
      <c r="BF134" s="276"/>
      <c r="BG134" s="276"/>
      <c r="BH134" s="276"/>
      <c r="BI134" s="276"/>
      <c r="BJ134" s="276"/>
      <c r="BK134" s="276"/>
      <c r="BL134" s="276"/>
      <c r="BM134" s="276"/>
      <c r="BN134" s="274"/>
      <c r="BO134" s="274"/>
      <c r="BP134" s="274"/>
      <c r="BQ134" s="274"/>
      <c r="BR134" s="274"/>
      <c r="BS134" s="274"/>
      <c r="BT134" s="274"/>
      <c r="BU134" s="274"/>
      <c r="BV134" s="274"/>
      <c r="BW134" s="274"/>
      <c r="BX134" s="274"/>
      <c r="BY134" s="274"/>
      <c r="BZ134" s="274"/>
      <c r="CA134" s="274"/>
      <c r="CB134" s="274"/>
      <c r="CC134" s="274"/>
      <c r="CD134" s="274"/>
      <c r="CE134" s="274"/>
      <c r="CF134" s="274"/>
      <c r="CG134" s="274"/>
      <c r="CH134" s="274"/>
      <c r="CI134" s="274"/>
      <c r="CJ134" s="274"/>
      <c r="CK134" s="274"/>
      <c r="CL134" s="274"/>
      <c r="CM134" s="274"/>
      <c r="CN134" s="274"/>
      <c r="CO134" s="274"/>
      <c r="CP134" s="274"/>
      <c r="CQ134" s="274"/>
      <c r="CR134" s="274"/>
      <c r="CS134" s="274"/>
      <c r="CT134" s="274"/>
      <c r="CU134" s="274"/>
      <c r="CV134" s="274"/>
      <c r="CW134" s="274"/>
      <c r="CX134" s="274"/>
      <c r="CY134" s="274"/>
      <c r="CZ134" s="274"/>
      <c r="DA134" s="274"/>
      <c r="DB134" s="274"/>
      <c r="DC134" s="274"/>
      <c r="DD134" s="274"/>
      <c r="DE134" s="274"/>
      <c r="DF134" s="274"/>
      <c r="DG134" s="274"/>
      <c r="DH134" s="274"/>
      <c r="DI134" s="274"/>
      <c r="DJ134" s="274"/>
      <c r="DK134" s="274"/>
      <c r="DL134" s="274"/>
      <c r="DM134" s="274"/>
      <c r="DN134" s="274"/>
      <c r="DO134" s="274"/>
      <c r="DP134" s="246"/>
      <c r="DQ134" s="246"/>
      <c r="DR134" s="246"/>
      <c r="DS134" s="246"/>
      <c r="DT134" s="246"/>
      <c r="DU134" s="246"/>
      <c r="DV134" s="246"/>
      <c r="DW134" s="246"/>
      <c r="DX134" s="246"/>
      <c r="DY134" s="246"/>
      <c r="DZ134" s="246"/>
      <c r="EA134" s="235"/>
    </row>
    <row r="135" spans="1:131" ht="14" hidden="1" x14ac:dyDescent="0.2">
      <c r="AU135" s="277"/>
      <c r="AV135" s="277"/>
      <c r="AW135" s="277"/>
      <c r="AX135" s="277"/>
      <c r="AY135" s="277"/>
      <c r="AZ135" s="277"/>
      <c r="BA135" s="277"/>
      <c r="BB135" s="277"/>
      <c r="BC135" s="277"/>
      <c r="BD135" s="277"/>
      <c r="BE135" s="277"/>
      <c r="BF135" s="277"/>
      <c r="BG135" s="277"/>
      <c r="BH135" s="277"/>
      <c r="BI135" s="277"/>
      <c r="BJ135" s="277"/>
      <c r="BK135" s="277"/>
      <c r="BL135" s="277"/>
      <c r="BM135" s="277"/>
      <c r="BN135" s="277"/>
      <c r="BO135" s="277"/>
      <c r="BP135" s="277"/>
      <c r="BQ135" s="277"/>
      <c r="BR135" s="277"/>
      <c r="BS135" s="277"/>
      <c r="BT135" s="277"/>
      <c r="BU135" s="277"/>
      <c r="BV135" s="277"/>
      <c r="BW135" s="277"/>
      <c r="BX135" s="277"/>
      <c r="BY135" s="277"/>
      <c r="BZ135" s="277"/>
      <c r="CA135" s="277"/>
      <c r="CB135" s="277"/>
      <c r="CC135" s="277"/>
      <c r="CD135" s="277"/>
      <c r="CE135" s="277"/>
      <c r="CF135" s="277"/>
      <c r="CG135" s="277"/>
      <c r="CH135" s="277"/>
      <c r="CI135" s="277"/>
      <c r="CJ135" s="277"/>
      <c r="CK135" s="277"/>
      <c r="CL135" s="277"/>
      <c r="CM135" s="277"/>
      <c r="CN135" s="277"/>
      <c r="CO135" s="277"/>
      <c r="CP135" s="277"/>
      <c r="CQ135" s="277"/>
      <c r="CR135" s="277"/>
      <c r="CS135" s="277"/>
      <c r="CT135" s="277"/>
      <c r="CU135" s="277"/>
      <c r="CV135" s="277"/>
      <c r="CW135" s="277"/>
      <c r="CX135" s="277"/>
      <c r="CY135" s="277"/>
      <c r="CZ135" s="277"/>
      <c r="DA135" s="277"/>
      <c r="DB135" s="277"/>
      <c r="DC135" s="277"/>
      <c r="DD135" s="277"/>
      <c r="DE135" s="277"/>
      <c r="DF135" s="277"/>
      <c r="DG135" s="277"/>
      <c r="DH135" s="277"/>
      <c r="DI135" s="277"/>
      <c r="DJ135" s="277"/>
      <c r="DK135" s="277"/>
      <c r="DL135" s="277"/>
      <c r="DM135" s="277"/>
      <c r="DN135" s="277"/>
      <c r="DO135" s="277"/>
      <c r="DP135" s="277"/>
      <c r="DQ135" s="277"/>
      <c r="DR135" s="277"/>
      <c r="DS135" s="277"/>
      <c r="DT135" s="277"/>
      <c r="DU135" s="277"/>
      <c r="DV135" s="277"/>
      <c r="DW135" s="277"/>
      <c r="DX135" s="277"/>
      <c r="DY135" s="277"/>
      <c r="DZ135" s="277"/>
    </row>
    <row r="136" spans="1:131" hidden="1" x14ac:dyDescent="0.2"/>
  </sheetData>
  <sheetProtection algorithmName="SHA-512" hashValue="Z9wPHTGIeByDWo6iwoDmPIcv5e9JEWrkBjC+oPDedcBhZ+0iIdHvxvfrMop0DYCPGXl5w/GpsAgvHqnIzX/mww==" saltValue="S8nCopkqTpIul8TZp4Lfc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P97"/>
  <sheetViews>
    <sheetView showGridLines="0" view="pageBreakPreview" zoomScaleNormal="85" zoomScaleSheetLayoutView="100" workbookViewId="0">
      <selection activeCell="CG110" sqref="CG110"/>
    </sheetView>
  </sheetViews>
  <sheetFormatPr defaultColWidth="0" defaultRowHeight="13.5" customHeight="1" zeroHeight="1" x14ac:dyDescent="0.2"/>
  <cols>
    <col min="1" max="2" width="2.7265625" style="280" customWidth="1"/>
    <col min="3" max="120" width="2.7265625" style="279" customWidth="1"/>
    <col min="121" max="16384" width="9" style="279" hidden="1"/>
  </cols>
  <sheetData>
    <row r="1" spans="2:2" ht="13" x14ac:dyDescent="0.2">
      <c r="B1" s="279"/>
    </row>
    <row r="2" spans="2:2" ht="13" x14ac:dyDescent="0.2"/>
    <row r="3" spans="2:2" ht="13" x14ac:dyDescent="0.2"/>
    <row r="4" spans="2:2" ht="13" x14ac:dyDescent="0.2"/>
    <row r="5" spans="2:2" ht="13" x14ac:dyDescent="0.2"/>
    <row r="6" spans="2:2" ht="13" x14ac:dyDescent="0.2"/>
    <row r="7" spans="2:2" ht="13" x14ac:dyDescent="0.2"/>
    <row r="8" spans="2:2" ht="13" x14ac:dyDescent="0.2"/>
    <row r="9" spans="2:2" ht="13" x14ac:dyDescent="0.2"/>
    <row r="10" spans="2:2" ht="13" x14ac:dyDescent="0.2"/>
    <row r="11" spans="2:2" ht="13" x14ac:dyDescent="0.2"/>
    <row r="12" spans="2:2" ht="13" x14ac:dyDescent="0.2"/>
    <row r="13" spans="2:2" ht="13" x14ac:dyDescent="0.2"/>
    <row r="14" spans="2:2" ht="13" x14ac:dyDescent="0.2"/>
    <row r="15" spans="2:2" ht="13" x14ac:dyDescent="0.2"/>
    <row r="16" spans="2:2"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ht="13" x14ac:dyDescent="0.2"/>
    <row r="34" ht="13" x14ac:dyDescent="0.2"/>
    <row r="35" ht="13" x14ac:dyDescent="0.2"/>
    <row r="36" ht="13" x14ac:dyDescent="0.2"/>
    <row r="37" ht="13" x14ac:dyDescent="0.2"/>
    <row r="38" ht="13" x14ac:dyDescent="0.2"/>
    <row r="39" ht="13" x14ac:dyDescent="0.2"/>
    <row r="40" ht="13" x14ac:dyDescent="0.2"/>
    <row r="41" ht="13" x14ac:dyDescent="0.2"/>
    <row r="42" ht="13" x14ac:dyDescent="0.2"/>
    <row r="43" ht="13" x14ac:dyDescent="0.2"/>
    <row r="44" ht="13" x14ac:dyDescent="0.2"/>
    <row r="45" ht="13" x14ac:dyDescent="0.2"/>
    <row r="46" ht="13" x14ac:dyDescent="0.2"/>
    <row r="47" ht="13" x14ac:dyDescent="0.2"/>
    <row r="4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 x14ac:dyDescent="0.2"/>
    <row r="93" ht="13" x14ac:dyDescent="0.2"/>
    <row r="94" ht="13" x14ac:dyDescent="0.2"/>
    <row r="95" ht="13" x14ac:dyDescent="0.2"/>
    <row r="96" ht="13" x14ac:dyDescent="0.2"/>
    <row r="97" spans="120:120" ht="13" x14ac:dyDescent="0.2">
      <c r="DP97" s="279" t="s">
        <v>477</v>
      </c>
    </row>
  </sheetData>
  <sheetProtection algorithmName="SHA-512" hashValue="eUoUMoIVfnG7X6BHvLmq22O8tl0tru8LqSxgvPn74iRkZfBNPBqWB966HOeROGBS3lCo1gG40cTfdvJAZDRTYA==" saltValue="lzCHhPbfsMlgmmWNrgAYr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election activeCell="CG110" sqref="CG110"/>
    </sheetView>
  </sheetViews>
  <sheetFormatPr defaultColWidth="0" defaultRowHeight="13.5" customHeight="1" zeroHeight="1" x14ac:dyDescent="0.2"/>
  <cols>
    <col min="1" max="116" width="2.6328125" style="280" customWidth="1"/>
    <col min="117" max="16384" width="9" style="279" hidden="1"/>
  </cols>
  <sheetData>
    <row r="1" spans="1:116" ht="13" x14ac:dyDescent="0.2">
      <c r="A1" s="281"/>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R1" s="282"/>
      <c r="BS1" s="282"/>
      <c r="BT1" s="282"/>
      <c r="BU1" s="282"/>
      <c r="BV1" s="282"/>
      <c r="BW1" s="282"/>
      <c r="BX1" s="282"/>
      <c r="BY1" s="282"/>
      <c r="BZ1" s="282"/>
      <c r="CA1" s="282"/>
      <c r="CB1" s="282"/>
      <c r="CC1" s="282"/>
      <c r="CD1" s="282"/>
      <c r="CE1" s="282"/>
      <c r="CF1" s="282"/>
      <c r="CG1" s="282"/>
      <c r="CH1" s="282"/>
      <c r="CI1" s="282"/>
      <c r="CJ1" s="282"/>
      <c r="CK1" s="282"/>
      <c r="CL1" s="282"/>
      <c r="CM1" s="282"/>
      <c r="CN1" s="282"/>
      <c r="CO1" s="282"/>
      <c r="CP1" s="282"/>
      <c r="CQ1" s="282"/>
      <c r="CR1" s="282"/>
      <c r="CS1" s="282"/>
      <c r="CT1" s="282"/>
      <c r="CU1" s="282"/>
      <c r="CV1" s="282"/>
      <c r="CW1" s="282"/>
      <c r="CX1" s="282"/>
      <c r="CY1" s="282"/>
      <c r="CZ1" s="282"/>
      <c r="DA1" s="282"/>
      <c r="DB1" s="282"/>
      <c r="DC1" s="282"/>
      <c r="DD1" s="282"/>
      <c r="DE1" s="282"/>
      <c r="DF1" s="282"/>
      <c r="DG1" s="282"/>
      <c r="DH1" s="282"/>
      <c r="DI1" s="282"/>
      <c r="DJ1" s="282"/>
      <c r="DK1" s="282"/>
      <c r="DL1" s="282"/>
    </row>
    <row r="2" spans="1:116" ht="13" x14ac:dyDescent="0.2">
      <c r="A2" s="281"/>
      <c r="B2" s="281"/>
      <c r="C2" s="281"/>
      <c r="D2" s="281"/>
      <c r="E2" s="281"/>
      <c r="F2" s="281"/>
      <c r="G2" s="281"/>
      <c r="H2" s="281"/>
      <c r="I2" s="281"/>
      <c r="J2" s="281"/>
      <c r="K2" s="281"/>
      <c r="L2" s="281"/>
      <c r="M2" s="281"/>
      <c r="N2" s="281"/>
      <c r="O2" s="281"/>
      <c r="P2" s="281"/>
      <c r="Q2" s="281"/>
      <c r="R2" s="281"/>
      <c r="S2" s="281"/>
      <c r="T2" s="282"/>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1"/>
      <c r="AX2" s="281"/>
      <c r="AY2" s="281"/>
      <c r="AZ2" s="281"/>
      <c r="BA2" s="281"/>
      <c r="BB2" s="281"/>
      <c r="BC2" s="281"/>
      <c r="BD2" s="281"/>
      <c r="BE2" s="281"/>
      <c r="BF2" s="281"/>
      <c r="BG2" s="281"/>
      <c r="BH2" s="281"/>
      <c r="BI2" s="281"/>
      <c r="BJ2" s="281"/>
      <c r="BK2" s="281"/>
      <c r="BL2" s="281"/>
      <c r="BM2" s="281"/>
      <c r="BN2" s="281"/>
      <c r="BO2" s="281"/>
      <c r="BP2" s="281"/>
      <c r="BQ2" s="281"/>
      <c r="BR2" s="281"/>
      <c r="BS2" s="281"/>
      <c r="BT2" s="281"/>
      <c r="BU2" s="281"/>
      <c r="BV2" s="281"/>
      <c r="BW2" s="281"/>
      <c r="BX2" s="281"/>
      <c r="BY2" s="281"/>
      <c r="BZ2" s="281"/>
      <c r="CA2" s="281"/>
      <c r="CB2" s="281"/>
      <c r="CC2" s="281"/>
      <c r="CD2" s="281"/>
      <c r="CE2" s="281"/>
      <c r="CF2" s="281"/>
      <c r="CG2" s="281"/>
      <c r="CH2" s="281"/>
      <c r="CI2" s="281"/>
      <c r="CJ2" s="281"/>
      <c r="CK2" s="281"/>
      <c r="CL2" s="281"/>
      <c r="CM2" s="281"/>
      <c r="CN2" s="281"/>
      <c r="CO2" s="281"/>
      <c r="CP2" s="281"/>
      <c r="CQ2" s="281"/>
      <c r="CR2" s="281"/>
      <c r="CS2" s="281"/>
      <c r="CT2" s="281"/>
      <c r="CU2" s="281"/>
      <c r="CV2" s="281"/>
      <c r="CW2" s="281"/>
      <c r="CX2" s="281"/>
      <c r="CY2" s="281"/>
      <c r="CZ2" s="281"/>
      <c r="DA2" s="281"/>
      <c r="DB2" s="281"/>
      <c r="DC2" s="281"/>
      <c r="DD2" s="281"/>
      <c r="DE2" s="281"/>
      <c r="DF2" s="281"/>
      <c r="DG2" s="281"/>
      <c r="DH2" s="281"/>
      <c r="DI2" s="281"/>
      <c r="DJ2" s="281"/>
      <c r="DK2" s="281"/>
      <c r="DL2" s="281"/>
    </row>
    <row r="3" spans="1:116" ht="13" x14ac:dyDescent="0.2">
      <c r="A3" s="281"/>
      <c r="B3" s="282"/>
      <c r="C3" s="282"/>
      <c r="D3" s="282"/>
      <c r="E3" s="282"/>
      <c r="F3" s="282"/>
      <c r="G3" s="282"/>
      <c r="H3" s="282"/>
      <c r="I3" s="282"/>
      <c r="J3" s="282"/>
      <c r="K3" s="282"/>
      <c r="L3" s="282"/>
      <c r="M3" s="282"/>
      <c r="N3" s="282"/>
      <c r="O3" s="282"/>
      <c r="P3" s="282"/>
      <c r="Q3" s="282"/>
      <c r="R3" s="282"/>
      <c r="S3" s="282"/>
      <c r="T3" s="281"/>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2"/>
      <c r="CA3" s="282"/>
      <c r="CB3" s="282"/>
      <c r="CC3" s="282"/>
      <c r="CD3" s="282"/>
      <c r="CE3" s="282"/>
      <c r="CF3" s="282"/>
      <c r="CG3" s="282"/>
      <c r="CH3" s="282"/>
      <c r="CI3" s="282"/>
      <c r="CJ3" s="282"/>
      <c r="CK3" s="282"/>
      <c r="CL3" s="282"/>
      <c r="CM3" s="282"/>
      <c r="CN3" s="282"/>
      <c r="CO3" s="282"/>
      <c r="CP3" s="282"/>
      <c r="CQ3" s="282"/>
      <c r="CR3" s="282"/>
      <c r="CS3" s="282"/>
      <c r="CT3" s="282"/>
      <c r="CU3" s="282"/>
      <c r="CV3" s="282"/>
      <c r="CW3" s="282"/>
      <c r="CX3" s="282"/>
      <c r="CY3" s="282"/>
      <c r="CZ3" s="282"/>
      <c r="DA3" s="282"/>
      <c r="DB3" s="282"/>
      <c r="DC3" s="282"/>
      <c r="DD3" s="282"/>
      <c r="DE3" s="282"/>
      <c r="DF3" s="282"/>
      <c r="DG3" s="282"/>
      <c r="DH3" s="282"/>
      <c r="DI3" s="282"/>
      <c r="DJ3" s="282"/>
      <c r="DK3" s="282"/>
      <c r="DL3" s="282"/>
    </row>
    <row r="4" spans="1:116" ht="13" x14ac:dyDescent="0.2">
      <c r="A4" s="281"/>
      <c r="B4" s="281"/>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c r="BT4" s="281"/>
      <c r="BU4" s="281"/>
      <c r="BV4" s="281"/>
      <c r="BW4" s="281"/>
      <c r="BX4" s="281"/>
      <c r="BY4" s="281"/>
      <c r="BZ4" s="281"/>
      <c r="CA4" s="281"/>
      <c r="CB4" s="281"/>
      <c r="CC4" s="281"/>
      <c r="CD4" s="281"/>
      <c r="CE4" s="281"/>
      <c r="CF4" s="281"/>
      <c r="CG4" s="281"/>
      <c r="CH4" s="281"/>
      <c r="CI4" s="281"/>
      <c r="CJ4" s="281"/>
      <c r="CK4" s="281"/>
      <c r="CL4" s="281"/>
      <c r="CM4" s="281"/>
      <c r="CN4" s="281"/>
      <c r="CO4" s="281"/>
      <c r="CP4" s="281"/>
      <c r="CQ4" s="281"/>
      <c r="CR4" s="281"/>
      <c r="CS4" s="281"/>
      <c r="CT4" s="281"/>
      <c r="CU4" s="281"/>
      <c r="CV4" s="281"/>
      <c r="CW4" s="281"/>
      <c r="CX4" s="281"/>
      <c r="CY4" s="281"/>
      <c r="CZ4" s="281"/>
      <c r="DA4" s="281"/>
      <c r="DB4" s="281"/>
      <c r="DC4" s="281"/>
      <c r="DD4" s="281"/>
      <c r="DE4" s="281"/>
      <c r="DF4" s="281"/>
      <c r="DG4" s="281"/>
      <c r="DH4" s="281"/>
      <c r="DI4" s="281"/>
      <c r="DJ4" s="281"/>
      <c r="DK4" s="281"/>
      <c r="DL4" s="281"/>
    </row>
    <row r="5" spans="1:116" ht="13" x14ac:dyDescent="0.2">
      <c r="A5" s="281"/>
      <c r="B5" s="281"/>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row>
    <row r="6" spans="1:116" ht="13" x14ac:dyDescent="0.2">
      <c r="A6" s="281"/>
      <c r="B6" s="281"/>
      <c r="C6" s="281"/>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row>
    <row r="7" spans="1:116" ht="13" x14ac:dyDescent="0.2">
      <c r="A7" s="281"/>
      <c r="B7" s="281"/>
      <c r="C7" s="281"/>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row>
    <row r="8" spans="1:116" ht="13" x14ac:dyDescent="0.2">
      <c r="A8" s="281"/>
      <c r="B8" s="28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row>
    <row r="9" spans="1:116" ht="13" x14ac:dyDescent="0.2">
      <c r="A9" s="281"/>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row>
    <row r="10" spans="1:116" ht="13" x14ac:dyDescent="0.2">
      <c r="A10" s="281"/>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row>
    <row r="11" spans="1:116" ht="13" x14ac:dyDescent="0.2">
      <c r="A11" s="281"/>
      <c r="B11" s="281"/>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row>
    <row r="12" spans="1:116" ht="13" x14ac:dyDescent="0.2">
      <c r="A12" s="281"/>
      <c r="B12" s="281"/>
      <c r="C12" s="281"/>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row>
    <row r="13" spans="1:116" ht="13" x14ac:dyDescent="0.2">
      <c r="A13" s="281"/>
      <c r="B13" s="281"/>
      <c r="C13" s="281"/>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row>
    <row r="14" spans="1:116" ht="13" x14ac:dyDescent="0.2">
      <c r="A14" s="281"/>
      <c r="B14" s="281"/>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row>
    <row r="15" spans="1:116" ht="13" x14ac:dyDescent="0.2">
      <c r="A15" s="281"/>
      <c r="B15" s="281"/>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row>
    <row r="16" spans="1:116" ht="13" x14ac:dyDescent="0.2">
      <c r="A16" s="281"/>
      <c r="B16" s="281"/>
      <c r="C16" s="281"/>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row>
    <row r="17" spans="1:116" ht="13" x14ac:dyDescent="0.2">
      <c r="A17" s="281"/>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row>
    <row r="18" spans="1:116" ht="13" x14ac:dyDescent="0.2">
      <c r="A18" s="281"/>
      <c r="B18" s="281"/>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row>
    <row r="19" spans="1:116" ht="13" x14ac:dyDescent="0.2">
      <c r="A19" s="281"/>
      <c r="B19" s="281"/>
      <c r="C19" s="281"/>
      <c r="D19" s="281"/>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row>
    <row r="20" spans="1:116" ht="13" x14ac:dyDescent="0.2">
      <c r="A20" s="281"/>
      <c r="B20" s="281"/>
      <c r="C20" s="281"/>
      <c r="D20" s="281"/>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row>
    <row r="21" spans="1:116" ht="13" x14ac:dyDescent="0.2">
      <c r="A21" s="281"/>
      <c r="B21" s="281"/>
      <c r="C21" s="281"/>
      <c r="D21" s="281"/>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2"/>
    </row>
    <row r="22" spans="1:116" ht="13" x14ac:dyDescent="0.2">
      <c r="A22" s="281"/>
      <c r="B22" s="281"/>
      <c r="C22" s="281"/>
      <c r="D22" s="281"/>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row>
    <row r="23" spans="1:116" ht="13" x14ac:dyDescent="0.2">
      <c r="A23" s="281"/>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row>
    <row r="24" spans="1:116" ht="13" x14ac:dyDescent="0.2">
      <c r="A24" s="281"/>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row>
    <row r="25" spans="1:116" ht="13" x14ac:dyDescent="0.2">
      <c r="A25" s="281"/>
      <c r="B25" s="281"/>
      <c r="C25" s="281"/>
      <c r="D25" s="281"/>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row>
    <row r="26" spans="1:116" ht="13" x14ac:dyDescent="0.2">
      <c r="A26" s="281"/>
      <c r="B26" s="281"/>
      <c r="C26" s="281"/>
      <c r="D26" s="281"/>
      <c r="E26" s="281"/>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row>
    <row r="27" spans="1:116" ht="13" x14ac:dyDescent="0.2">
      <c r="A27" s="281"/>
      <c r="B27" s="281"/>
      <c r="C27" s="281"/>
      <c r="D27" s="281"/>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row>
    <row r="28" spans="1:116" ht="13" x14ac:dyDescent="0.2">
      <c r="A28" s="281"/>
      <c r="B28" s="281"/>
      <c r="C28" s="281"/>
      <c r="D28" s="281"/>
      <c r="E28" s="281"/>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row>
    <row r="29" spans="1:116" ht="13" x14ac:dyDescent="0.2">
      <c r="A29" s="281"/>
      <c r="B29" s="281"/>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row>
    <row r="30" spans="1:116" ht="13" x14ac:dyDescent="0.2">
      <c r="A30" s="281"/>
      <c r="B30" s="281"/>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row>
    <row r="31" spans="1:116" ht="13" x14ac:dyDescent="0.2">
      <c r="A31" s="281"/>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row>
    <row r="32" spans="1:116" ht="13" x14ac:dyDescent="0.2">
      <c r="A32" s="281"/>
      <c r="B32" s="281"/>
      <c r="C32" s="281"/>
      <c r="D32" s="281"/>
      <c r="E32" s="281"/>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row>
    <row r="33" spans="1:116" ht="13" x14ac:dyDescent="0.2">
      <c r="A33" s="281"/>
      <c r="B33" s="281"/>
      <c r="C33" s="281"/>
      <c r="D33" s="281"/>
      <c r="E33" s="281"/>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row>
    <row r="34" spans="1:116" ht="13" x14ac:dyDescent="0.2">
      <c r="A34" s="281"/>
      <c r="B34" s="281"/>
      <c r="C34" s="281"/>
      <c r="D34" s="281"/>
      <c r="E34" s="281"/>
      <c r="F34" s="281"/>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row>
    <row r="35" spans="1:116" ht="13" x14ac:dyDescent="0.2">
      <c r="A35" s="281"/>
      <c r="B35" s="281"/>
      <c r="C35" s="281"/>
      <c r="D35" s="281"/>
      <c r="E35" s="281"/>
      <c r="F35" s="281"/>
      <c r="G35" s="281"/>
      <c r="H35" s="281"/>
      <c r="I35" s="281"/>
      <c r="J35" s="281"/>
      <c r="K35" s="281"/>
      <c r="L35" s="281"/>
      <c r="M35" s="282"/>
      <c r="N35" s="281"/>
      <c r="O35" s="281"/>
      <c r="P35" s="281"/>
      <c r="Q35" s="281"/>
      <c r="R35" s="281"/>
      <c r="S35" s="281"/>
      <c r="T35" s="282"/>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2"/>
      <c r="DH35" s="282"/>
      <c r="DI35" s="282"/>
      <c r="DJ35" s="282"/>
      <c r="DK35" s="282"/>
      <c r="DL35" s="282"/>
    </row>
    <row r="36" spans="1:116" ht="13" x14ac:dyDescent="0.2">
      <c r="A36" s="281"/>
      <c r="B36" s="282"/>
      <c r="C36" s="282"/>
      <c r="D36" s="282"/>
      <c r="E36" s="282"/>
      <c r="F36" s="282"/>
      <c r="G36" s="282"/>
      <c r="H36" s="282"/>
      <c r="I36" s="282"/>
      <c r="J36" s="282"/>
      <c r="K36" s="282"/>
      <c r="L36" s="282"/>
      <c r="M36" s="281"/>
      <c r="N36" s="282"/>
      <c r="O36" s="282"/>
      <c r="P36" s="282"/>
      <c r="Q36" s="282"/>
      <c r="R36" s="282"/>
      <c r="S36" s="282"/>
      <c r="T36" s="281"/>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c r="BB36" s="282"/>
      <c r="BC36" s="282"/>
      <c r="BD36" s="282"/>
      <c r="BE36" s="282"/>
      <c r="BF36" s="282"/>
      <c r="BG36" s="282"/>
      <c r="BH36" s="282"/>
      <c r="BI36" s="282"/>
      <c r="BJ36" s="282"/>
      <c r="BK36" s="282"/>
      <c r="BL36" s="282"/>
      <c r="BM36" s="282"/>
      <c r="BN36" s="282"/>
      <c r="BO36" s="282"/>
      <c r="BP36" s="282"/>
      <c r="BQ36" s="282"/>
      <c r="BR36" s="282"/>
      <c r="BS36" s="282"/>
      <c r="BT36" s="282"/>
      <c r="BU36" s="282"/>
      <c r="BV36" s="282"/>
      <c r="BW36" s="282"/>
      <c r="BX36" s="282"/>
      <c r="BY36" s="282"/>
      <c r="BZ36" s="282"/>
      <c r="CA36" s="282"/>
      <c r="CB36" s="282"/>
      <c r="CC36" s="282"/>
      <c r="CD36" s="282"/>
      <c r="CE36" s="282"/>
      <c r="CF36" s="282"/>
      <c r="CG36" s="282"/>
      <c r="CH36" s="282"/>
      <c r="CI36" s="282"/>
      <c r="CJ36" s="282"/>
      <c r="CK36" s="282"/>
      <c r="CL36" s="282"/>
      <c r="CM36" s="282"/>
      <c r="CN36" s="282"/>
      <c r="CO36" s="282"/>
      <c r="CP36" s="282"/>
      <c r="CQ36" s="282"/>
      <c r="CR36" s="282"/>
      <c r="CS36" s="282"/>
      <c r="CT36" s="282"/>
      <c r="CU36" s="282"/>
      <c r="CV36" s="282"/>
      <c r="CW36" s="282"/>
      <c r="CX36" s="282"/>
      <c r="CY36" s="282"/>
      <c r="CZ36" s="282"/>
      <c r="DA36" s="282"/>
      <c r="DB36" s="282"/>
      <c r="DC36" s="282"/>
      <c r="DD36" s="282"/>
      <c r="DE36" s="282"/>
      <c r="DF36" s="282"/>
      <c r="DG36" s="282"/>
      <c r="DH36" s="282"/>
      <c r="DI36" s="282"/>
      <c r="DJ36" s="282"/>
      <c r="DK36" s="282"/>
      <c r="DL36" s="282"/>
    </row>
    <row r="37" spans="1:116" ht="13" x14ac:dyDescent="0.2">
      <c r="A37" s="281"/>
      <c r="B37" s="281"/>
      <c r="C37" s="281"/>
      <c r="D37" s="281"/>
      <c r="E37" s="281"/>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2"/>
    </row>
    <row r="38" spans="1:116" ht="13" x14ac:dyDescent="0.2">
      <c r="A38" s="281"/>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2"/>
      <c r="DL38" s="282"/>
    </row>
    <row r="39" spans="1:116" ht="13" x14ac:dyDescent="0.2">
      <c r="A39" s="281"/>
      <c r="B39" s="281"/>
      <c r="C39" s="281"/>
      <c r="D39" s="281"/>
      <c r="E39" s="281"/>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row>
    <row r="40" spans="1:116" ht="13" x14ac:dyDescent="0.2">
      <c r="A40" s="281"/>
      <c r="B40" s="281"/>
      <c r="C40" s="281"/>
      <c r="D40" s="281"/>
      <c r="E40" s="281"/>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row>
    <row r="41" spans="1:116" ht="13" x14ac:dyDescent="0.2">
      <c r="A41" s="281"/>
      <c r="B41" s="281"/>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row>
    <row r="42" spans="1:116" ht="13" x14ac:dyDescent="0.2">
      <c r="A42" s="281"/>
      <c r="B42" s="281"/>
      <c r="C42" s="281"/>
      <c r="D42" s="281"/>
      <c r="E42" s="281"/>
      <c r="F42" s="281"/>
      <c r="G42" s="281"/>
      <c r="H42" s="281"/>
      <c r="I42" s="281"/>
      <c r="J42" s="281"/>
      <c r="K42" s="281"/>
      <c r="L42" s="281"/>
      <c r="M42" s="281"/>
      <c r="N42" s="281"/>
      <c r="O42" s="281"/>
      <c r="P42" s="281"/>
      <c r="Q42" s="281"/>
      <c r="R42" s="281"/>
      <c r="S42" s="281"/>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82"/>
      <c r="BD42" s="282"/>
      <c r="BE42" s="282"/>
      <c r="BF42" s="282"/>
      <c r="BG42" s="282"/>
      <c r="BH42" s="282"/>
      <c r="BI42" s="282"/>
      <c r="BJ42" s="282"/>
      <c r="BK42" s="282"/>
      <c r="BL42" s="282"/>
      <c r="BM42" s="282"/>
      <c r="BN42" s="282"/>
      <c r="BO42" s="282"/>
      <c r="BP42" s="282"/>
      <c r="BQ42" s="282"/>
      <c r="BR42" s="282"/>
      <c r="BS42" s="282"/>
      <c r="BT42" s="282"/>
      <c r="BU42" s="282"/>
      <c r="BV42" s="282"/>
      <c r="BW42" s="282"/>
      <c r="BX42" s="282"/>
      <c r="BY42" s="282"/>
      <c r="BZ42" s="282"/>
      <c r="CA42" s="282"/>
      <c r="CB42" s="282"/>
      <c r="CC42" s="282"/>
      <c r="CD42" s="282"/>
      <c r="CE42" s="282"/>
      <c r="CF42" s="282"/>
      <c r="CG42" s="282"/>
      <c r="CH42" s="282"/>
      <c r="CI42" s="282"/>
      <c r="CJ42" s="282"/>
      <c r="CK42" s="282"/>
      <c r="CL42" s="282"/>
      <c r="CM42" s="282"/>
      <c r="CN42" s="282"/>
      <c r="CO42" s="282"/>
      <c r="CP42" s="282"/>
      <c r="CQ42" s="282"/>
      <c r="CR42" s="282"/>
      <c r="CS42" s="282"/>
      <c r="CT42" s="282"/>
      <c r="CU42" s="282"/>
      <c r="CV42" s="282"/>
      <c r="CW42" s="282"/>
      <c r="CX42" s="282"/>
      <c r="CY42" s="282"/>
      <c r="CZ42" s="281"/>
      <c r="DA42" s="281"/>
      <c r="DB42" s="281"/>
      <c r="DC42" s="281"/>
      <c r="DD42" s="281"/>
      <c r="DE42" s="281"/>
      <c r="DF42" s="281"/>
      <c r="DG42" s="281"/>
      <c r="DH42" s="281"/>
      <c r="DI42" s="281"/>
      <c r="DJ42" s="281"/>
      <c r="DK42" s="281"/>
      <c r="DL42" s="281"/>
    </row>
    <row r="43" spans="1:116" ht="13" x14ac:dyDescent="0.2">
      <c r="A43" s="281"/>
      <c r="B43" s="281"/>
      <c r="C43" s="281"/>
      <c r="D43" s="281"/>
      <c r="E43" s="281"/>
      <c r="F43" s="281"/>
      <c r="G43" s="281"/>
      <c r="H43" s="281"/>
      <c r="I43" s="281"/>
      <c r="J43" s="281"/>
      <c r="K43" s="281"/>
      <c r="L43" s="281"/>
      <c r="M43" s="281"/>
      <c r="N43" s="281"/>
      <c r="O43" s="281"/>
      <c r="P43" s="281"/>
      <c r="Q43" s="282"/>
      <c r="R43" s="282"/>
      <c r="S43" s="282"/>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2"/>
      <c r="DA43" s="282"/>
      <c r="DB43" s="282"/>
      <c r="DC43" s="282"/>
      <c r="DD43" s="282"/>
      <c r="DE43" s="282"/>
      <c r="DF43" s="282"/>
      <c r="DG43" s="282"/>
      <c r="DH43" s="282"/>
      <c r="DI43" s="282"/>
      <c r="DJ43" s="282"/>
      <c r="DK43" s="282"/>
      <c r="DL43" s="282"/>
    </row>
    <row r="44" spans="1:116" ht="13" x14ac:dyDescent="0.2">
      <c r="A44" s="281"/>
      <c r="B44" s="281"/>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2"/>
    </row>
    <row r="45" spans="1:116" ht="13" x14ac:dyDescent="0.2">
      <c r="A45" s="281"/>
      <c r="B45" s="281"/>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row>
    <row r="46" spans="1:116" ht="13" x14ac:dyDescent="0.2">
      <c r="A46" s="281"/>
      <c r="B46" s="281"/>
      <c r="C46" s="281"/>
      <c r="D46" s="281"/>
      <c r="E46" s="281"/>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row>
    <row r="47" spans="1:116" ht="13" x14ac:dyDescent="0.2">
      <c r="A47" s="281"/>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row>
    <row r="48" spans="1:116" ht="13" x14ac:dyDescent="0.2">
      <c r="A48" s="281"/>
      <c r="B48" s="281"/>
      <c r="C48" s="281"/>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row>
    <row r="49" spans="1:116" ht="13" x14ac:dyDescent="0.2">
      <c r="A49" s="281"/>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row>
    <row r="50" spans="1:116" ht="13" x14ac:dyDescent="0.2">
      <c r="A50" s="281"/>
      <c r="B50" s="281"/>
      <c r="C50" s="281"/>
      <c r="D50" s="28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2"/>
      <c r="DH50" s="282"/>
      <c r="DI50" s="282"/>
      <c r="DJ50" s="282"/>
      <c r="DK50" s="282"/>
      <c r="DL50" s="282"/>
    </row>
    <row r="51" spans="1:116" ht="13" x14ac:dyDescent="0.2">
      <c r="A51" s="281"/>
      <c r="B51" s="281"/>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row>
    <row r="52" spans="1:116" ht="13" x14ac:dyDescent="0.2">
      <c r="A52" s="281"/>
      <c r="B52" s="281"/>
      <c r="C52" s="281"/>
      <c r="D52" s="281"/>
      <c r="E52" s="281"/>
      <c r="F52" s="281"/>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row>
    <row r="53" spans="1:116" ht="13" x14ac:dyDescent="0.2">
      <c r="A53" s="281"/>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2"/>
    </row>
    <row r="54" spans="1:116" ht="13" x14ac:dyDescent="0.2">
      <c r="A54" s="281"/>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row>
    <row r="55" spans="1:116" ht="13" x14ac:dyDescent="0.2">
      <c r="A55" s="281"/>
      <c r="B55" s="281"/>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row>
    <row r="56" spans="1:116" ht="13" x14ac:dyDescent="0.2">
      <c r="A56" s="281"/>
      <c r="B56" s="281"/>
      <c r="C56" s="281"/>
      <c r="D56" s="281"/>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row>
    <row r="57" spans="1:116" ht="13" x14ac:dyDescent="0.2">
      <c r="A57" s="281"/>
      <c r="B57" s="281"/>
      <c r="C57" s="281"/>
      <c r="D57" s="281"/>
      <c r="E57" s="281"/>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row>
    <row r="58" spans="1:116" ht="13" x14ac:dyDescent="0.2">
      <c r="A58" s="281"/>
      <c r="B58" s="281"/>
      <c r="C58" s="281"/>
      <c r="D58" s="281"/>
      <c r="E58" s="281"/>
      <c r="F58" s="281"/>
      <c r="G58" s="281"/>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row>
    <row r="59" spans="1:116" ht="13" x14ac:dyDescent="0.2">
      <c r="A59" s="281"/>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row>
    <row r="60" spans="1:116" ht="13" x14ac:dyDescent="0.2">
      <c r="A60" s="281"/>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row>
    <row r="61" spans="1:116" ht="13" x14ac:dyDescent="0.2">
      <c r="A61" s="281"/>
      <c r="B61" s="281"/>
      <c r="C61" s="281"/>
      <c r="D61" s="281"/>
      <c r="E61" s="281"/>
      <c r="F61" s="281"/>
      <c r="G61" s="281"/>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row>
    <row r="62" spans="1:116" ht="13" x14ac:dyDescent="0.2">
      <c r="A62" s="281"/>
      <c r="B62" s="281"/>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row>
    <row r="63" spans="1:116" ht="13" x14ac:dyDescent="0.2">
      <c r="A63" s="281"/>
      <c r="B63" s="281"/>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row>
    <row r="64" spans="1:116" ht="13" x14ac:dyDescent="0.2">
      <c r="A64" s="281"/>
      <c r="B64" s="281"/>
      <c r="C64" s="281"/>
      <c r="D64" s="281"/>
      <c r="E64" s="281"/>
      <c r="F64" s="281"/>
      <c r="G64" s="281"/>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row>
    <row r="65" spans="1:116" ht="13" x14ac:dyDescent="0.2">
      <c r="A65" s="281"/>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row>
    <row r="66" spans="1:116" ht="13" x14ac:dyDescent="0.2">
      <c r="A66" s="281"/>
      <c r="B66" s="281"/>
      <c r="C66" s="281"/>
      <c r="D66" s="281"/>
      <c r="E66" s="281"/>
      <c r="F66" s="281"/>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row>
    <row r="67" spans="1:116" ht="13" x14ac:dyDescent="0.2">
      <c r="A67" s="281"/>
      <c r="B67" s="281"/>
      <c r="C67" s="281"/>
      <c r="D67" s="281"/>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2"/>
      <c r="DK67" s="282"/>
      <c r="DL67" s="282"/>
    </row>
    <row r="68" spans="1:116" ht="13" x14ac:dyDescent="0.2">
      <c r="A68" s="281"/>
      <c r="B68" s="281"/>
      <c r="C68" s="281"/>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row>
    <row r="69" spans="1:116" ht="13" x14ac:dyDescent="0.2">
      <c r="A69" s="281"/>
      <c r="B69" s="281"/>
      <c r="C69" s="281"/>
      <c r="D69" s="281"/>
      <c r="E69" s="281"/>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row>
    <row r="70" spans="1:116" ht="13" x14ac:dyDescent="0.2">
      <c r="A70" s="281"/>
      <c r="B70" s="281"/>
      <c r="C70" s="281"/>
      <c r="D70" s="281"/>
      <c r="E70" s="281"/>
      <c r="F70" s="281"/>
      <c r="G70" s="281"/>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row>
    <row r="71" spans="1:116" ht="13" x14ac:dyDescent="0.2">
      <c r="A71" s="281"/>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row>
    <row r="72" spans="1:116" ht="13" x14ac:dyDescent="0.2">
      <c r="A72" s="281"/>
      <c r="B72" s="281"/>
      <c r="C72" s="281"/>
      <c r="D72" s="281"/>
      <c r="E72" s="281"/>
      <c r="F72" s="281"/>
      <c r="G72" s="281"/>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row>
    <row r="73" spans="1:116" ht="13" x14ac:dyDescent="0.2">
      <c r="A73" s="281"/>
      <c r="B73" s="281"/>
      <c r="C73" s="281"/>
      <c r="D73" s="281"/>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row>
    <row r="74" spans="1:116" ht="13" x14ac:dyDescent="0.2">
      <c r="A74" s="281"/>
      <c r="B74" s="281"/>
      <c r="C74" s="281"/>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row>
    <row r="75" spans="1:116" ht="13" x14ac:dyDescent="0.2">
      <c r="A75" s="281"/>
      <c r="B75" s="281"/>
      <c r="C75" s="281"/>
      <c r="D75" s="281"/>
      <c r="E75" s="281"/>
      <c r="F75" s="281"/>
      <c r="G75" s="281"/>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row>
    <row r="76" spans="1:116" ht="13" x14ac:dyDescent="0.2">
      <c r="A76" s="281"/>
      <c r="B76" s="281"/>
      <c r="C76" s="281"/>
      <c r="D76" s="281"/>
      <c r="E76" s="281"/>
      <c r="F76" s="281"/>
      <c r="G76" s="281"/>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row>
    <row r="77" spans="1:116" ht="13" x14ac:dyDescent="0.2">
      <c r="A77" s="281"/>
      <c r="B77" s="281"/>
      <c r="C77" s="281"/>
      <c r="D77" s="281"/>
      <c r="E77" s="281"/>
      <c r="F77" s="281"/>
      <c r="G77" s="281"/>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row>
    <row r="78" spans="1:116" ht="13" x14ac:dyDescent="0.2">
      <c r="A78" s="281"/>
      <c r="B78" s="281"/>
      <c r="C78" s="281"/>
      <c r="D78" s="281"/>
      <c r="E78" s="281"/>
      <c r="F78" s="281"/>
      <c r="G78" s="281"/>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row>
    <row r="79" spans="1:116" ht="13" x14ac:dyDescent="0.2">
      <c r="A79" s="281"/>
      <c r="B79" s="281"/>
      <c r="C79" s="281"/>
      <c r="D79" s="281"/>
      <c r="E79" s="281"/>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row>
    <row r="80" spans="1:116" ht="13" x14ac:dyDescent="0.2">
      <c r="A80" s="281"/>
      <c r="B80" s="281"/>
      <c r="C80" s="281"/>
      <c r="D80" s="281"/>
      <c r="E80" s="281"/>
      <c r="F80" s="281"/>
      <c r="G80" s="281"/>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row>
    <row r="81" spans="1:116" ht="13" x14ac:dyDescent="0.2">
      <c r="A81" s="281"/>
      <c r="B81" s="281"/>
      <c r="C81" s="281"/>
      <c r="D81" s="281"/>
      <c r="E81" s="281"/>
      <c r="F81" s="281"/>
      <c r="G81" s="281"/>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row>
    <row r="82" spans="1:116" ht="13" x14ac:dyDescent="0.2">
      <c r="A82" s="281"/>
      <c r="B82" s="281"/>
      <c r="C82" s="281"/>
      <c r="D82" s="281"/>
      <c r="E82" s="281"/>
      <c r="F82" s="281"/>
      <c r="G82" s="281"/>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row>
    <row r="83" spans="1:116" ht="13" x14ac:dyDescent="0.2">
      <c r="A83" s="281"/>
      <c r="B83" s="281"/>
      <c r="C83" s="281"/>
      <c r="D83" s="281"/>
      <c r="E83" s="281"/>
      <c r="F83" s="281"/>
      <c r="G83" s="281"/>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row>
    <row r="84" spans="1:116" ht="13" x14ac:dyDescent="0.2">
      <c r="A84" s="281"/>
      <c r="B84" s="281"/>
      <c r="C84" s="281"/>
      <c r="D84" s="281"/>
      <c r="E84" s="281"/>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row>
    <row r="85" spans="1:116" ht="13" x14ac:dyDescent="0.2">
      <c r="A85" s="281"/>
      <c r="B85" s="281"/>
      <c r="C85" s="281"/>
      <c r="D85" s="281"/>
      <c r="E85" s="281"/>
      <c r="F85" s="281"/>
      <c r="G85" s="281"/>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row>
    <row r="86" spans="1:116" ht="13" x14ac:dyDescent="0.2">
      <c r="A86" s="281"/>
      <c r="B86" s="281"/>
      <c r="C86" s="281"/>
      <c r="D86" s="281"/>
      <c r="E86" s="281"/>
      <c r="F86" s="281"/>
      <c r="G86" s="281"/>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row>
    <row r="87" spans="1:116" ht="13" x14ac:dyDescent="0.2">
      <c r="A87" s="281"/>
      <c r="B87" s="281"/>
      <c r="C87" s="281"/>
      <c r="D87" s="281"/>
      <c r="E87" s="281"/>
      <c r="F87" s="281"/>
      <c r="G87" s="281"/>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row>
    <row r="88" spans="1:116" ht="13" x14ac:dyDescent="0.2">
      <c r="A88" s="281"/>
      <c r="B88" s="281"/>
      <c r="C88" s="281"/>
      <c r="D88" s="281"/>
      <c r="E88" s="281"/>
      <c r="F88" s="281"/>
      <c r="G88" s="281"/>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row>
    <row r="89" spans="1:116" ht="13" x14ac:dyDescent="0.2">
      <c r="B89" s="281"/>
      <c r="C89" s="281"/>
      <c r="D89" s="281"/>
      <c r="E89" s="281"/>
      <c r="F89" s="281"/>
      <c r="G89" s="281"/>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t="s">
        <v>478</v>
      </c>
    </row>
  </sheetData>
  <sheetProtection algorithmName="SHA-512" hashValue="xf6QZ0DiUD8Zh5zi9DDEpL50BW4lxfP825SH1k0AoUAuCHP6JGP35p7I/7vuh++mCUWcGuRuGImcGUrwqCN0pQ==" saltValue="pYqr3vYZyo2bQBYrjyE7Ew=="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election activeCell="CG110" sqref="CG110"/>
    </sheetView>
  </sheetViews>
  <sheetFormatPr defaultColWidth="0" defaultRowHeight="13.5" customHeight="1" zeroHeight="1" x14ac:dyDescent="0.2"/>
  <cols>
    <col min="1" max="36" width="2.453125" style="283" customWidth="1"/>
    <col min="37" max="44" width="17" style="283" customWidth="1"/>
    <col min="45" max="45" width="6.08984375" style="290" customWidth="1"/>
    <col min="46" max="46" width="3" style="288" customWidth="1"/>
    <col min="47" max="47" width="19.08984375" style="283" hidden="1" customWidth="1"/>
    <col min="48" max="52" width="12.6328125" style="283" hidden="1" customWidth="1"/>
    <col min="53" max="16384" width="8.6328125" style="283" hidden="1"/>
  </cols>
  <sheetData>
    <row r="1" spans="1:46" ht="13" x14ac:dyDescent="0.2">
      <c r="AS1" s="284"/>
      <c r="AT1" s="284"/>
    </row>
    <row r="2" spans="1:46" ht="13" x14ac:dyDescent="0.2">
      <c r="AS2" s="284"/>
      <c r="AT2" s="284"/>
    </row>
    <row r="3" spans="1:46" ht="13" x14ac:dyDescent="0.2">
      <c r="AS3" s="284"/>
      <c r="AT3" s="284"/>
    </row>
    <row r="4" spans="1:46" ht="13" x14ac:dyDescent="0.2">
      <c r="AS4" s="284"/>
      <c r="AT4" s="284"/>
    </row>
    <row r="5" spans="1:46" ht="16.5" x14ac:dyDescent="0.2">
      <c r="A5" s="285" t="s">
        <v>479</v>
      </c>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7"/>
    </row>
    <row r="6" spans="1:46" ht="13" x14ac:dyDescent="0.2">
      <c r="A6" s="288"/>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9" t="s">
        <v>480</v>
      </c>
      <c r="AL6" s="289"/>
      <c r="AM6" s="289"/>
      <c r="AN6" s="289"/>
      <c r="AO6" s="284"/>
      <c r="AP6" s="284"/>
      <c r="AQ6" s="284"/>
      <c r="AR6" s="284"/>
    </row>
    <row r="7" spans="1:46" ht="13" x14ac:dyDescent="0.2">
      <c r="A7" s="288"/>
      <c r="B7" s="284"/>
      <c r="C7" s="284"/>
      <c r="D7" s="284"/>
      <c r="E7" s="284"/>
      <c r="F7" s="284"/>
      <c r="G7" s="284"/>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91"/>
      <c r="AL7" s="292"/>
      <c r="AM7" s="292"/>
      <c r="AN7" s="293"/>
      <c r="AO7" s="1131" t="s">
        <v>481</v>
      </c>
      <c r="AP7" s="294"/>
      <c r="AQ7" s="295" t="s">
        <v>482</v>
      </c>
      <c r="AR7" s="296"/>
    </row>
    <row r="8" spans="1:46" ht="13" x14ac:dyDescent="0.2">
      <c r="A8" s="288"/>
      <c r="B8" s="284"/>
      <c r="C8" s="284"/>
      <c r="D8" s="284"/>
      <c r="E8" s="284"/>
      <c r="F8" s="284"/>
      <c r="G8" s="284"/>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97"/>
      <c r="AL8" s="298"/>
      <c r="AM8" s="298"/>
      <c r="AN8" s="299"/>
      <c r="AO8" s="1132"/>
      <c r="AP8" s="300" t="s">
        <v>483</v>
      </c>
      <c r="AQ8" s="301" t="s">
        <v>484</v>
      </c>
      <c r="AR8" s="302" t="s">
        <v>485</v>
      </c>
    </row>
    <row r="9" spans="1:46" ht="13" x14ac:dyDescent="0.2">
      <c r="A9" s="288"/>
      <c r="B9" s="284"/>
      <c r="C9" s="284"/>
      <c r="D9" s="284"/>
      <c r="E9" s="284"/>
      <c r="F9" s="284"/>
      <c r="G9" s="284"/>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1133" t="s">
        <v>486</v>
      </c>
      <c r="AL9" s="1134"/>
      <c r="AM9" s="1134"/>
      <c r="AN9" s="1135"/>
      <c r="AO9" s="303">
        <v>189552695</v>
      </c>
      <c r="AP9" s="303">
        <v>99574</v>
      </c>
      <c r="AQ9" s="304">
        <v>85181</v>
      </c>
      <c r="AR9" s="305">
        <v>16.899999999999999</v>
      </c>
    </row>
    <row r="10" spans="1:46" ht="13" x14ac:dyDescent="0.2">
      <c r="A10" s="288"/>
      <c r="B10" s="284"/>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1133" t="s">
        <v>487</v>
      </c>
      <c r="AL10" s="1134"/>
      <c r="AM10" s="1134"/>
      <c r="AN10" s="1135"/>
      <c r="AO10" s="303">
        <v>718366</v>
      </c>
      <c r="AP10" s="303">
        <v>377</v>
      </c>
      <c r="AQ10" s="304">
        <v>187</v>
      </c>
      <c r="AR10" s="305">
        <v>101.6</v>
      </c>
    </row>
    <row r="11" spans="1:46" ht="13.5" customHeight="1" x14ac:dyDescent="0.2">
      <c r="A11" s="288"/>
      <c r="B11" s="284"/>
      <c r="C11" s="284"/>
      <c r="D11" s="284"/>
      <c r="E11" s="284"/>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1133" t="s">
        <v>488</v>
      </c>
      <c r="AL11" s="1134"/>
      <c r="AM11" s="1134"/>
      <c r="AN11" s="1135"/>
      <c r="AO11" s="303" t="s">
        <v>489</v>
      </c>
      <c r="AP11" s="303" t="s">
        <v>489</v>
      </c>
      <c r="AQ11" s="304">
        <v>569</v>
      </c>
      <c r="AR11" s="305" t="s">
        <v>489</v>
      </c>
    </row>
    <row r="12" spans="1:46" ht="13.5" customHeight="1" x14ac:dyDescent="0.2">
      <c r="A12" s="288"/>
      <c r="B12" s="284"/>
      <c r="C12" s="284"/>
      <c r="D12" s="284"/>
      <c r="E12" s="284"/>
      <c r="F12" s="284"/>
      <c r="G12" s="284"/>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1133" t="s">
        <v>490</v>
      </c>
      <c r="AL12" s="1134"/>
      <c r="AM12" s="1134"/>
      <c r="AN12" s="1135"/>
      <c r="AO12" s="303" t="s">
        <v>489</v>
      </c>
      <c r="AP12" s="303" t="s">
        <v>489</v>
      </c>
      <c r="AQ12" s="304" t="s">
        <v>489</v>
      </c>
      <c r="AR12" s="305" t="s">
        <v>489</v>
      </c>
    </row>
    <row r="13" spans="1:46" ht="13.5" customHeight="1" x14ac:dyDescent="0.2">
      <c r="A13" s="288"/>
      <c r="B13" s="284"/>
      <c r="C13" s="284"/>
      <c r="D13" s="284"/>
      <c r="E13" s="284"/>
      <c r="F13" s="284"/>
      <c r="G13" s="284"/>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1133" t="s">
        <v>491</v>
      </c>
      <c r="AL13" s="1134"/>
      <c r="AM13" s="1134"/>
      <c r="AN13" s="1135"/>
      <c r="AO13" s="303" t="s">
        <v>489</v>
      </c>
      <c r="AP13" s="303" t="s">
        <v>489</v>
      </c>
      <c r="AQ13" s="304">
        <v>9</v>
      </c>
      <c r="AR13" s="305" t="s">
        <v>489</v>
      </c>
    </row>
    <row r="14" spans="1:46" ht="13.5" customHeight="1" x14ac:dyDescent="0.2">
      <c r="A14" s="288"/>
      <c r="B14" s="284"/>
      <c r="C14" s="284"/>
      <c r="D14" s="284"/>
      <c r="E14" s="284"/>
      <c r="F14" s="284"/>
      <c r="G14" s="284"/>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1133" t="s">
        <v>492</v>
      </c>
      <c r="AL14" s="1134"/>
      <c r="AM14" s="1134"/>
      <c r="AN14" s="1135"/>
      <c r="AO14" s="303">
        <v>1456281</v>
      </c>
      <c r="AP14" s="303">
        <v>765</v>
      </c>
      <c r="AQ14" s="304">
        <v>1130</v>
      </c>
      <c r="AR14" s="305">
        <v>-32.299999999999997</v>
      </c>
    </row>
    <row r="15" spans="1:46" ht="13" x14ac:dyDescent="0.2">
      <c r="A15" s="288"/>
      <c r="B15" s="284"/>
      <c r="C15" s="284"/>
      <c r="D15" s="284"/>
      <c r="E15" s="284"/>
      <c r="F15" s="284"/>
      <c r="G15" s="284"/>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1133" t="s">
        <v>493</v>
      </c>
      <c r="AL15" s="1134"/>
      <c r="AM15" s="1134"/>
      <c r="AN15" s="1135"/>
      <c r="AO15" s="303">
        <v>-15698088</v>
      </c>
      <c r="AP15" s="303">
        <v>-8246</v>
      </c>
      <c r="AQ15" s="304">
        <v>-7181</v>
      </c>
      <c r="AR15" s="305">
        <v>14.8</v>
      </c>
    </row>
    <row r="16" spans="1:46" ht="13" x14ac:dyDescent="0.2">
      <c r="A16" s="288"/>
      <c r="B16" s="284"/>
      <c r="C16" s="284"/>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1139" t="s">
        <v>154</v>
      </c>
      <c r="AL16" s="1140"/>
      <c r="AM16" s="1140"/>
      <c r="AN16" s="1141"/>
      <c r="AO16" s="303">
        <v>176029254</v>
      </c>
      <c r="AP16" s="303">
        <v>92470</v>
      </c>
      <c r="AQ16" s="304">
        <v>79895</v>
      </c>
      <c r="AR16" s="305">
        <v>15.7</v>
      </c>
    </row>
    <row r="17" spans="1:46" ht="13" x14ac:dyDescent="0.2">
      <c r="A17" s="288"/>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306"/>
      <c r="AL17" s="306"/>
      <c r="AM17" s="306"/>
      <c r="AN17" s="306"/>
      <c r="AO17" s="307"/>
      <c r="AP17" s="307"/>
      <c r="AQ17" s="307"/>
      <c r="AR17" s="308"/>
    </row>
    <row r="18" spans="1:46" ht="13" x14ac:dyDescent="0.2">
      <c r="A18" s="288"/>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309"/>
      <c r="AR18" s="309"/>
    </row>
    <row r="19" spans="1:46" ht="13" x14ac:dyDescent="0.2">
      <c r="A19" s="288"/>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t="s">
        <v>494</v>
      </c>
      <c r="AL19" s="284"/>
      <c r="AM19" s="284"/>
      <c r="AN19" s="284"/>
      <c r="AO19" s="284"/>
      <c r="AP19" s="284"/>
      <c r="AQ19" s="284"/>
      <c r="AR19" s="284"/>
    </row>
    <row r="20" spans="1:46" ht="13" x14ac:dyDescent="0.2">
      <c r="A20" s="288"/>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310"/>
      <c r="AL20" s="311"/>
      <c r="AM20" s="311"/>
      <c r="AN20" s="312"/>
      <c r="AO20" s="313" t="s">
        <v>495</v>
      </c>
      <c r="AP20" s="314" t="s">
        <v>496</v>
      </c>
      <c r="AQ20" s="315" t="s">
        <v>497</v>
      </c>
      <c r="AR20" s="316"/>
    </row>
    <row r="21" spans="1:46" s="322" customFormat="1" ht="13" x14ac:dyDescent="0.2">
      <c r="A21" s="317"/>
      <c r="B21" s="289"/>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1142" t="s">
        <v>498</v>
      </c>
      <c r="AL21" s="1143"/>
      <c r="AM21" s="1143"/>
      <c r="AN21" s="1144"/>
      <c r="AO21" s="318">
        <v>1066.81</v>
      </c>
      <c r="AP21" s="319">
        <v>893.13</v>
      </c>
      <c r="AQ21" s="320">
        <v>173.68</v>
      </c>
      <c r="AR21" s="289"/>
      <c r="AS21" s="321"/>
      <c r="AT21" s="317"/>
    </row>
    <row r="22" spans="1:46" s="322" customFormat="1" ht="13" x14ac:dyDescent="0.2">
      <c r="A22" s="317"/>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1142" t="s">
        <v>499</v>
      </c>
      <c r="AL22" s="1143"/>
      <c r="AM22" s="1143"/>
      <c r="AN22" s="1144"/>
      <c r="AO22" s="323">
        <v>100.4</v>
      </c>
      <c r="AP22" s="324">
        <v>100.7</v>
      </c>
      <c r="AQ22" s="325">
        <v>-0.3</v>
      </c>
      <c r="AR22" s="309"/>
      <c r="AS22" s="321"/>
      <c r="AT22" s="317"/>
    </row>
    <row r="23" spans="1:46" s="322" customFormat="1" ht="13" x14ac:dyDescent="0.2">
      <c r="A23" s="317"/>
      <c r="B23" s="289"/>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309"/>
      <c r="AQ23" s="309"/>
      <c r="AR23" s="309"/>
      <c r="AS23" s="321"/>
      <c r="AT23" s="317"/>
    </row>
    <row r="24" spans="1:46" s="322" customFormat="1" ht="13" x14ac:dyDescent="0.2">
      <c r="A24" s="317"/>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89"/>
      <c r="AN24" s="289"/>
      <c r="AO24" s="289"/>
      <c r="AP24" s="309"/>
      <c r="AQ24" s="309"/>
      <c r="AR24" s="309"/>
      <c r="AS24" s="321"/>
      <c r="AT24" s="317"/>
    </row>
    <row r="25" spans="1:46" s="322" customFormat="1" ht="13" x14ac:dyDescent="0.2">
      <c r="A25" s="326"/>
      <c r="B25" s="327"/>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8"/>
      <c r="AQ25" s="328"/>
      <c r="AR25" s="328"/>
      <c r="AS25" s="329"/>
      <c r="AT25" s="317"/>
    </row>
    <row r="26" spans="1:46" s="322" customFormat="1" ht="13" x14ac:dyDescent="0.2">
      <c r="A26" s="289" t="s">
        <v>500</v>
      </c>
      <c r="B26" s="289"/>
      <c r="C26" s="289"/>
      <c r="D26" s="289"/>
      <c r="E26" s="289"/>
      <c r="F26" s="289"/>
      <c r="G26" s="289"/>
      <c r="H26" s="289"/>
      <c r="I26" s="289"/>
      <c r="J26" s="289"/>
      <c r="K26" s="289"/>
      <c r="L26" s="289"/>
      <c r="M26" s="289"/>
      <c r="N26" s="289"/>
      <c r="O26" s="289"/>
      <c r="P26" s="289"/>
      <c r="Q26" s="289"/>
      <c r="R26" s="289"/>
      <c r="S26" s="289"/>
      <c r="T26" s="289"/>
      <c r="U26" s="289"/>
      <c r="V26" s="289"/>
      <c r="W26" s="289"/>
      <c r="X26" s="289"/>
      <c r="Y26" s="289"/>
      <c r="Z26" s="289"/>
      <c r="AA26" s="289"/>
      <c r="AB26" s="289"/>
      <c r="AC26" s="289"/>
      <c r="AD26" s="289"/>
      <c r="AE26" s="289"/>
      <c r="AF26" s="289"/>
      <c r="AG26" s="289"/>
      <c r="AH26" s="289"/>
      <c r="AI26" s="289"/>
      <c r="AJ26" s="289"/>
      <c r="AK26" s="289"/>
      <c r="AL26" s="289"/>
      <c r="AM26" s="289"/>
      <c r="AN26" s="289"/>
      <c r="AO26" s="289"/>
      <c r="AP26" s="309"/>
      <c r="AQ26" s="309"/>
      <c r="AR26" s="309"/>
      <c r="AS26" s="289"/>
      <c r="AT26" s="289"/>
    </row>
    <row r="27" spans="1:46" ht="13" x14ac:dyDescent="0.2">
      <c r="A27" s="330"/>
      <c r="AO27" s="284"/>
      <c r="AP27" s="284"/>
      <c r="AQ27" s="284"/>
      <c r="AR27" s="284"/>
      <c r="AS27" s="284"/>
      <c r="AT27" s="284"/>
    </row>
    <row r="28" spans="1:46" ht="16.5" x14ac:dyDescent="0.2">
      <c r="A28" s="285" t="s">
        <v>501</v>
      </c>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331"/>
    </row>
    <row r="29" spans="1:46" ht="13" x14ac:dyDescent="0.2">
      <c r="A29" s="288"/>
      <c r="B29" s="284"/>
      <c r="C29" s="284"/>
      <c r="D29" s="284"/>
      <c r="E29" s="284"/>
      <c r="F29" s="284"/>
      <c r="G29" s="284"/>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9" t="s">
        <v>502</v>
      </c>
      <c r="AL29" s="289"/>
      <c r="AM29" s="289"/>
      <c r="AN29" s="289"/>
      <c r="AO29" s="284"/>
      <c r="AP29" s="284"/>
      <c r="AQ29" s="284"/>
      <c r="AR29" s="284"/>
      <c r="AS29" s="332"/>
    </row>
    <row r="30" spans="1:46" ht="13" x14ac:dyDescent="0.2">
      <c r="A30" s="288"/>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91"/>
      <c r="AL30" s="292"/>
      <c r="AM30" s="292"/>
      <c r="AN30" s="293"/>
      <c r="AO30" s="1131" t="s">
        <v>481</v>
      </c>
      <c r="AP30" s="294"/>
      <c r="AQ30" s="295" t="s">
        <v>482</v>
      </c>
      <c r="AR30" s="296"/>
    </row>
    <row r="31" spans="1:46" ht="13" x14ac:dyDescent="0.2">
      <c r="A31" s="288"/>
      <c r="B31" s="284"/>
      <c r="C31" s="284"/>
      <c r="D31" s="284"/>
      <c r="E31" s="284"/>
      <c r="F31" s="284"/>
      <c r="G31" s="284"/>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97"/>
      <c r="AL31" s="298"/>
      <c r="AM31" s="298"/>
      <c r="AN31" s="299"/>
      <c r="AO31" s="1132"/>
      <c r="AP31" s="300" t="s">
        <v>483</v>
      </c>
      <c r="AQ31" s="301" t="s">
        <v>484</v>
      </c>
      <c r="AR31" s="302" t="s">
        <v>485</v>
      </c>
    </row>
    <row r="32" spans="1:46" ht="27" customHeight="1" x14ac:dyDescent="0.2">
      <c r="A32" s="288"/>
      <c r="B32" s="284"/>
      <c r="C32" s="284"/>
      <c r="D32" s="284"/>
      <c r="E32" s="284"/>
      <c r="F32" s="284"/>
      <c r="G32" s="284"/>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1136" t="s">
        <v>503</v>
      </c>
      <c r="AL32" s="1137"/>
      <c r="AM32" s="1137"/>
      <c r="AN32" s="1138"/>
      <c r="AO32" s="303">
        <v>90925009</v>
      </c>
      <c r="AP32" s="303">
        <v>47764</v>
      </c>
      <c r="AQ32" s="304">
        <v>26460</v>
      </c>
      <c r="AR32" s="305">
        <v>80.5</v>
      </c>
    </row>
    <row r="33" spans="1:46" ht="13.5" customHeight="1" x14ac:dyDescent="0.2">
      <c r="A33" s="288"/>
      <c r="B33" s="284"/>
      <c r="C33" s="284"/>
      <c r="D33" s="284"/>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1136" t="s">
        <v>504</v>
      </c>
      <c r="AL33" s="1137"/>
      <c r="AM33" s="1137"/>
      <c r="AN33" s="1138"/>
      <c r="AO33" s="303" t="s">
        <v>489</v>
      </c>
      <c r="AP33" s="303" t="s">
        <v>489</v>
      </c>
      <c r="AQ33" s="304">
        <v>2040</v>
      </c>
      <c r="AR33" s="305" t="s">
        <v>489</v>
      </c>
    </row>
    <row r="34" spans="1:46" ht="27" customHeight="1" x14ac:dyDescent="0.2">
      <c r="A34" s="288"/>
      <c r="B34" s="284"/>
      <c r="C34" s="284"/>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1136" t="s">
        <v>505</v>
      </c>
      <c r="AL34" s="1137"/>
      <c r="AM34" s="1137"/>
      <c r="AN34" s="1138"/>
      <c r="AO34" s="303">
        <v>10833333</v>
      </c>
      <c r="AP34" s="303">
        <v>5691</v>
      </c>
      <c r="AQ34" s="304">
        <v>18868</v>
      </c>
      <c r="AR34" s="305">
        <v>-69.8</v>
      </c>
    </row>
    <row r="35" spans="1:46" ht="27" customHeight="1" x14ac:dyDescent="0.2">
      <c r="A35" s="288"/>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1136" t="s">
        <v>506</v>
      </c>
      <c r="AL35" s="1137"/>
      <c r="AM35" s="1137"/>
      <c r="AN35" s="1138"/>
      <c r="AO35" s="303">
        <v>940302</v>
      </c>
      <c r="AP35" s="303">
        <v>494</v>
      </c>
      <c r="AQ35" s="304">
        <v>885</v>
      </c>
      <c r="AR35" s="305">
        <v>-44.2</v>
      </c>
    </row>
    <row r="36" spans="1:46" ht="27" customHeight="1" x14ac:dyDescent="0.2">
      <c r="A36" s="288"/>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1136" t="s">
        <v>507</v>
      </c>
      <c r="AL36" s="1137"/>
      <c r="AM36" s="1137"/>
      <c r="AN36" s="1138"/>
      <c r="AO36" s="303" t="s">
        <v>489</v>
      </c>
      <c r="AP36" s="303" t="s">
        <v>489</v>
      </c>
      <c r="AQ36" s="304">
        <v>58</v>
      </c>
      <c r="AR36" s="305" t="s">
        <v>489</v>
      </c>
    </row>
    <row r="37" spans="1:46" ht="13.5" customHeight="1" x14ac:dyDescent="0.2">
      <c r="A37" s="288"/>
      <c r="B37" s="284"/>
      <c r="C37" s="284"/>
      <c r="D37" s="284"/>
      <c r="E37" s="284"/>
      <c r="F37" s="284"/>
      <c r="G37" s="284"/>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1136" t="s">
        <v>508</v>
      </c>
      <c r="AL37" s="1137"/>
      <c r="AM37" s="1137"/>
      <c r="AN37" s="1138"/>
      <c r="AO37" s="303">
        <v>1296785</v>
      </c>
      <c r="AP37" s="303">
        <v>681</v>
      </c>
      <c r="AQ37" s="304">
        <v>459</v>
      </c>
      <c r="AR37" s="305">
        <v>48.4</v>
      </c>
    </row>
    <row r="38" spans="1:46" ht="27" customHeight="1" x14ac:dyDescent="0.2">
      <c r="A38" s="288"/>
      <c r="B38" s="284"/>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1145" t="s">
        <v>509</v>
      </c>
      <c r="AL38" s="1146"/>
      <c r="AM38" s="1146"/>
      <c r="AN38" s="1147"/>
      <c r="AO38" s="333" t="s">
        <v>489</v>
      </c>
      <c r="AP38" s="333" t="s">
        <v>489</v>
      </c>
      <c r="AQ38" s="334">
        <v>0</v>
      </c>
      <c r="AR38" s="325" t="s">
        <v>489</v>
      </c>
      <c r="AS38" s="332"/>
    </row>
    <row r="39" spans="1:46" ht="13" x14ac:dyDescent="0.2">
      <c r="A39" s="288"/>
      <c r="B39" s="284"/>
      <c r="C39" s="284"/>
      <c r="D39" s="284"/>
      <c r="E39" s="284"/>
      <c r="F39" s="284"/>
      <c r="G39" s="284"/>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1145" t="s">
        <v>510</v>
      </c>
      <c r="AL39" s="1146"/>
      <c r="AM39" s="1146"/>
      <c r="AN39" s="1147"/>
      <c r="AO39" s="303">
        <v>-783705</v>
      </c>
      <c r="AP39" s="303">
        <v>-412</v>
      </c>
      <c r="AQ39" s="304">
        <v>-1730</v>
      </c>
      <c r="AR39" s="305">
        <v>-76.2</v>
      </c>
      <c r="AS39" s="332"/>
    </row>
    <row r="40" spans="1:46" ht="27" customHeight="1" x14ac:dyDescent="0.2">
      <c r="A40" s="288"/>
      <c r="B40" s="284"/>
      <c r="C40" s="284"/>
      <c r="D40" s="284"/>
      <c r="E40" s="284"/>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1136" t="s">
        <v>511</v>
      </c>
      <c r="AL40" s="1137"/>
      <c r="AM40" s="1137"/>
      <c r="AN40" s="1138"/>
      <c r="AO40" s="303">
        <v>-62937214</v>
      </c>
      <c r="AP40" s="303">
        <v>-33062</v>
      </c>
      <c r="AQ40" s="304">
        <v>-28515</v>
      </c>
      <c r="AR40" s="305">
        <v>15.9</v>
      </c>
      <c r="AS40" s="332"/>
    </row>
    <row r="41" spans="1:46" ht="13" x14ac:dyDescent="0.2">
      <c r="A41" s="288"/>
      <c r="B41" s="284"/>
      <c r="C41" s="284"/>
      <c r="D41" s="284"/>
      <c r="E41" s="284"/>
      <c r="F41" s="284"/>
      <c r="G41" s="284"/>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1139" t="s">
        <v>512</v>
      </c>
      <c r="AL41" s="1140"/>
      <c r="AM41" s="1140"/>
      <c r="AN41" s="1141"/>
      <c r="AO41" s="303">
        <v>40274510</v>
      </c>
      <c r="AP41" s="303">
        <v>21157</v>
      </c>
      <c r="AQ41" s="304">
        <v>18524</v>
      </c>
      <c r="AR41" s="305">
        <v>14.2</v>
      </c>
      <c r="AS41" s="332"/>
    </row>
    <row r="42" spans="1:46" ht="13" x14ac:dyDescent="0.2">
      <c r="A42" s="288"/>
      <c r="B42" s="284"/>
      <c r="C42" s="284"/>
      <c r="D42" s="284"/>
      <c r="E42" s="284"/>
      <c r="F42" s="284"/>
      <c r="G42" s="284"/>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309"/>
      <c r="AR42" s="309"/>
      <c r="AS42" s="332"/>
    </row>
    <row r="43" spans="1:46" ht="13" x14ac:dyDescent="0.2">
      <c r="A43" s="288"/>
      <c r="B43" s="284"/>
      <c r="C43" s="284"/>
      <c r="D43" s="284"/>
      <c r="E43" s="284"/>
      <c r="F43" s="284"/>
      <c r="G43" s="284"/>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335"/>
      <c r="AQ43" s="309"/>
      <c r="AR43" s="284"/>
      <c r="AS43" s="332"/>
    </row>
    <row r="44" spans="1:46" ht="13" x14ac:dyDescent="0.2">
      <c r="A44" s="288"/>
      <c r="B44" s="284"/>
      <c r="C44" s="284"/>
      <c r="D44" s="284"/>
      <c r="E44" s="284"/>
      <c r="F44" s="284"/>
      <c r="G44" s="284"/>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309"/>
      <c r="AR44" s="284"/>
    </row>
    <row r="45" spans="1:46" ht="13" x14ac:dyDescent="0.2">
      <c r="A45" s="286"/>
      <c r="B45" s="286"/>
      <c r="C45" s="286"/>
      <c r="D45" s="286"/>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336"/>
      <c r="AR45" s="286"/>
      <c r="AS45" s="286"/>
      <c r="AT45" s="284"/>
    </row>
    <row r="46" spans="1:46" ht="13" x14ac:dyDescent="0.2">
      <c r="A46" s="337"/>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c r="AR46" s="337"/>
      <c r="AS46" s="337"/>
      <c r="AT46" s="284"/>
    </row>
    <row r="47" spans="1:46" ht="17.25" customHeight="1" x14ac:dyDescent="0.2">
      <c r="A47" s="338" t="s">
        <v>513</v>
      </c>
      <c r="B47" s="284"/>
      <c r="C47" s="284"/>
      <c r="D47" s="284"/>
      <c r="E47" s="284"/>
      <c r="F47" s="284"/>
      <c r="G47" s="284"/>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row>
    <row r="48" spans="1:46" ht="13" x14ac:dyDescent="0.2">
      <c r="A48" s="288"/>
      <c r="B48" s="284"/>
      <c r="C48" s="284"/>
      <c r="D48" s="284"/>
      <c r="E48" s="284"/>
      <c r="F48" s="284"/>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339" t="s">
        <v>514</v>
      </c>
      <c r="AL48" s="339"/>
      <c r="AM48" s="339"/>
      <c r="AN48" s="339"/>
      <c r="AO48" s="339"/>
      <c r="AP48" s="339"/>
      <c r="AQ48" s="340"/>
      <c r="AR48" s="339"/>
    </row>
    <row r="49" spans="1:44" ht="13.5" customHeight="1" x14ac:dyDescent="0.2">
      <c r="A49" s="288"/>
      <c r="B49" s="284"/>
      <c r="C49" s="284"/>
      <c r="D49" s="284"/>
      <c r="E49" s="284"/>
      <c r="F49" s="284"/>
      <c r="G49" s="284"/>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341"/>
      <c r="AL49" s="342"/>
      <c r="AM49" s="1148" t="s">
        <v>481</v>
      </c>
      <c r="AN49" s="1150" t="s">
        <v>515</v>
      </c>
      <c r="AO49" s="1151"/>
      <c r="AP49" s="1151"/>
      <c r="AQ49" s="1151"/>
      <c r="AR49" s="1152"/>
    </row>
    <row r="50" spans="1:44" ht="13" x14ac:dyDescent="0.2">
      <c r="A50" s="288"/>
      <c r="B50" s="284"/>
      <c r="C50" s="284"/>
      <c r="D50" s="284"/>
      <c r="E50" s="284"/>
      <c r="F50" s="284"/>
      <c r="G50" s="284"/>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343"/>
      <c r="AL50" s="344"/>
      <c r="AM50" s="1149"/>
      <c r="AN50" s="345" t="s">
        <v>516</v>
      </c>
      <c r="AO50" s="346" t="s">
        <v>517</v>
      </c>
      <c r="AP50" s="347" t="s">
        <v>518</v>
      </c>
      <c r="AQ50" s="348" t="s">
        <v>519</v>
      </c>
      <c r="AR50" s="349" t="s">
        <v>520</v>
      </c>
    </row>
    <row r="51" spans="1:44" ht="13" x14ac:dyDescent="0.2">
      <c r="A51" s="288"/>
      <c r="B51" s="284"/>
      <c r="C51" s="284"/>
      <c r="D51" s="284"/>
      <c r="E51" s="284"/>
      <c r="F51" s="284"/>
      <c r="G51" s="284"/>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341" t="s">
        <v>521</v>
      </c>
      <c r="AL51" s="342"/>
      <c r="AM51" s="350">
        <v>75793378</v>
      </c>
      <c r="AN51" s="351">
        <v>39194</v>
      </c>
      <c r="AO51" s="352">
        <v>-8.6999999999999993</v>
      </c>
      <c r="AP51" s="353">
        <v>36736</v>
      </c>
      <c r="AQ51" s="354">
        <v>-53.7</v>
      </c>
      <c r="AR51" s="355">
        <v>45</v>
      </c>
    </row>
    <row r="52" spans="1:44" ht="13" x14ac:dyDescent="0.2">
      <c r="A52" s="288"/>
      <c r="B52" s="284"/>
      <c r="C52" s="284"/>
      <c r="D52" s="284"/>
      <c r="E52" s="284"/>
      <c r="F52" s="284"/>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356"/>
      <c r="AL52" s="357" t="s">
        <v>522</v>
      </c>
      <c r="AM52" s="358">
        <v>30062124</v>
      </c>
      <c r="AN52" s="359">
        <v>15546</v>
      </c>
      <c r="AO52" s="360">
        <v>3.4</v>
      </c>
      <c r="AP52" s="361">
        <v>13410</v>
      </c>
      <c r="AQ52" s="362">
        <v>-39.200000000000003</v>
      </c>
      <c r="AR52" s="363">
        <v>42.6</v>
      </c>
    </row>
    <row r="53" spans="1:44" ht="13" x14ac:dyDescent="0.2">
      <c r="A53" s="288"/>
      <c r="B53" s="284"/>
      <c r="C53" s="284"/>
      <c r="D53" s="284"/>
      <c r="E53" s="284"/>
      <c r="F53" s="284"/>
      <c r="G53" s="284"/>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341" t="s">
        <v>523</v>
      </c>
      <c r="AL53" s="342"/>
      <c r="AM53" s="350">
        <v>73260827</v>
      </c>
      <c r="AN53" s="351">
        <v>38006</v>
      </c>
      <c r="AO53" s="352">
        <v>-3</v>
      </c>
      <c r="AP53" s="353">
        <v>38259</v>
      </c>
      <c r="AQ53" s="354">
        <v>4.0999999999999996</v>
      </c>
      <c r="AR53" s="355">
        <v>-7.1</v>
      </c>
    </row>
    <row r="54" spans="1:44" ht="13" x14ac:dyDescent="0.2">
      <c r="A54" s="288"/>
      <c r="B54" s="284"/>
      <c r="C54" s="284"/>
      <c r="D54" s="284"/>
      <c r="E54" s="284"/>
      <c r="F54" s="284"/>
      <c r="G54" s="284"/>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356"/>
      <c r="AL54" s="357" t="s">
        <v>522</v>
      </c>
      <c r="AM54" s="358">
        <v>26599322</v>
      </c>
      <c r="AN54" s="359">
        <v>13799</v>
      </c>
      <c r="AO54" s="360">
        <v>-11.2</v>
      </c>
      <c r="AP54" s="361">
        <v>13379</v>
      </c>
      <c r="AQ54" s="362">
        <v>-0.2</v>
      </c>
      <c r="AR54" s="363">
        <v>-11</v>
      </c>
    </row>
    <row r="55" spans="1:44" ht="13" x14ac:dyDescent="0.2">
      <c r="A55" s="288"/>
      <c r="B55" s="284"/>
      <c r="C55" s="284"/>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341" t="s">
        <v>524</v>
      </c>
      <c r="AL55" s="342"/>
      <c r="AM55" s="350">
        <v>72261862</v>
      </c>
      <c r="AN55" s="351">
        <v>37624</v>
      </c>
      <c r="AO55" s="352">
        <v>-1</v>
      </c>
      <c r="AP55" s="353">
        <v>39075</v>
      </c>
      <c r="AQ55" s="354">
        <v>2.1</v>
      </c>
      <c r="AR55" s="355">
        <v>-3.1</v>
      </c>
    </row>
    <row r="56" spans="1:44" ht="13" x14ac:dyDescent="0.2">
      <c r="A56" s="288"/>
      <c r="B56" s="284"/>
      <c r="C56" s="284"/>
      <c r="D56" s="284"/>
      <c r="E56" s="284"/>
      <c r="F56" s="284"/>
      <c r="G56" s="284"/>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356"/>
      <c r="AL56" s="357" t="s">
        <v>522</v>
      </c>
      <c r="AM56" s="358">
        <v>26520693</v>
      </c>
      <c r="AN56" s="359">
        <v>13808</v>
      </c>
      <c r="AO56" s="360">
        <v>0.1</v>
      </c>
      <c r="AP56" s="361">
        <v>13441</v>
      </c>
      <c r="AQ56" s="362">
        <v>0.5</v>
      </c>
      <c r="AR56" s="363">
        <v>-0.4</v>
      </c>
    </row>
    <row r="57" spans="1:44" ht="13" x14ac:dyDescent="0.2">
      <c r="A57" s="288"/>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341" t="s">
        <v>525</v>
      </c>
      <c r="AL57" s="342"/>
      <c r="AM57" s="350">
        <v>73735326</v>
      </c>
      <c r="AN57" s="351">
        <v>38570</v>
      </c>
      <c r="AO57" s="352">
        <v>2.5</v>
      </c>
      <c r="AP57" s="353">
        <v>39072</v>
      </c>
      <c r="AQ57" s="354">
        <v>0</v>
      </c>
      <c r="AR57" s="355">
        <v>2.5</v>
      </c>
    </row>
    <row r="58" spans="1:44" ht="13" x14ac:dyDescent="0.2">
      <c r="A58" s="288"/>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356"/>
      <c r="AL58" s="357" t="s">
        <v>522</v>
      </c>
      <c r="AM58" s="358">
        <v>26079116</v>
      </c>
      <c r="AN58" s="359">
        <v>13642</v>
      </c>
      <c r="AO58" s="360">
        <v>-1.2</v>
      </c>
      <c r="AP58" s="361">
        <v>14106</v>
      </c>
      <c r="AQ58" s="362">
        <v>4.9000000000000004</v>
      </c>
      <c r="AR58" s="363">
        <v>-6.1</v>
      </c>
    </row>
    <row r="59" spans="1:44" ht="13" x14ac:dyDescent="0.2">
      <c r="A59" s="288"/>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341" t="s">
        <v>526</v>
      </c>
      <c r="AL59" s="342"/>
      <c r="AM59" s="350">
        <v>100687565</v>
      </c>
      <c r="AN59" s="351">
        <v>52892</v>
      </c>
      <c r="AO59" s="352">
        <v>37.1</v>
      </c>
      <c r="AP59" s="353">
        <v>42833</v>
      </c>
      <c r="AQ59" s="354">
        <v>9.6</v>
      </c>
      <c r="AR59" s="355">
        <v>27.5</v>
      </c>
    </row>
    <row r="60" spans="1:44" ht="13" x14ac:dyDescent="0.2">
      <c r="A60" s="288"/>
      <c r="B60" s="284"/>
      <c r="C60" s="284"/>
      <c r="D60" s="284"/>
      <c r="E60" s="284"/>
      <c r="F60" s="284"/>
      <c r="G60" s="284"/>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356"/>
      <c r="AL60" s="357" t="s">
        <v>522</v>
      </c>
      <c r="AM60" s="358">
        <v>34342647</v>
      </c>
      <c r="AN60" s="359">
        <v>18041</v>
      </c>
      <c r="AO60" s="360">
        <v>32.200000000000003</v>
      </c>
      <c r="AP60" s="361">
        <v>15211</v>
      </c>
      <c r="AQ60" s="362">
        <v>7.8</v>
      </c>
      <c r="AR60" s="363">
        <v>24.4</v>
      </c>
    </row>
    <row r="61" spans="1:44" ht="13" x14ac:dyDescent="0.2">
      <c r="A61" s="288"/>
      <c r="B61" s="284"/>
      <c r="C61" s="284"/>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341" t="s">
        <v>527</v>
      </c>
      <c r="AL61" s="364"/>
      <c r="AM61" s="365">
        <v>79147792</v>
      </c>
      <c r="AN61" s="366">
        <v>41257</v>
      </c>
      <c r="AO61" s="367">
        <v>5.4</v>
      </c>
      <c r="AP61" s="368">
        <v>39195</v>
      </c>
      <c r="AQ61" s="369">
        <v>-7.6</v>
      </c>
      <c r="AR61" s="355">
        <v>13</v>
      </c>
    </row>
    <row r="62" spans="1:44" ht="13" x14ac:dyDescent="0.2">
      <c r="A62" s="288"/>
      <c r="B62" s="284"/>
      <c r="C62" s="284"/>
      <c r="D62" s="284"/>
      <c r="E62" s="284"/>
      <c r="F62" s="284"/>
      <c r="G62" s="284"/>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356"/>
      <c r="AL62" s="357" t="s">
        <v>522</v>
      </c>
      <c r="AM62" s="358">
        <v>28720780</v>
      </c>
      <c r="AN62" s="359">
        <v>14967</v>
      </c>
      <c r="AO62" s="360">
        <v>4.7</v>
      </c>
      <c r="AP62" s="361">
        <v>13909</v>
      </c>
      <c r="AQ62" s="362">
        <v>-5.2</v>
      </c>
      <c r="AR62" s="363">
        <v>9.9</v>
      </c>
    </row>
    <row r="63" spans="1:44" ht="13" x14ac:dyDescent="0.2">
      <c r="A63" s="288"/>
      <c r="B63" s="284"/>
      <c r="C63" s="284"/>
      <c r="D63" s="284"/>
      <c r="E63" s="284"/>
      <c r="F63" s="284"/>
      <c r="G63" s="284"/>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row>
    <row r="64" spans="1:44" ht="13" x14ac:dyDescent="0.2">
      <c r="A64" s="288"/>
      <c r="B64" s="284"/>
      <c r="C64" s="284"/>
      <c r="D64" s="284"/>
      <c r="E64" s="284"/>
      <c r="F64" s="284"/>
      <c r="G64" s="284"/>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row>
    <row r="65" spans="1:46" ht="13" x14ac:dyDescent="0.2">
      <c r="A65" s="288"/>
      <c r="B65" s="284"/>
      <c r="C65" s="284"/>
      <c r="D65" s="284"/>
      <c r="E65" s="284"/>
      <c r="F65" s="284"/>
      <c r="G65" s="284"/>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row>
    <row r="66" spans="1:46" ht="13" x14ac:dyDescent="0.2">
      <c r="A66" s="370"/>
      <c r="B66" s="337"/>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c r="AA66" s="337"/>
      <c r="AB66" s="337"/>
      <c r="AC66" s="337"/>
      <c r="AD66" s="337"/>
      <c r="AE66" s="337"/>
      <c r="AF66" s="337"/>
      <c r="AG66" s="337"/>
      <c r="AH66" s="337"/>
      <c r="AI66" s="337"/>
      <c r="AJ66" s="337"/>
      <c r="AK66" s="337"/>
      <c r="AL66" s="337"/>
      <c r="AM66" s="337"/>
      <c r="AN66" s="337"/>
      <c r="AO66" s="337"/>
      <c r="AP66" s="337"/>
      <c r="AQ66" s="337"/>
      <c r="AR66" s="337"/>
      <c r="AS66" s="371"/>
    </row>
    <row r="67" spans="1:46" ht="13.5" hidden="1" customHeight="1" x14ac:dyDescent="0.2">
      <c r="AK67" s="284"/>
      <c r="AL67" s="284"/>
      <c r="AM67" s="284"/>
      <c r="AN67" s="284"/>
      <c r="AO67" s="284"/>
      <c r="AP67" s="284"/>
      <c r="AQ67" s="284"/>
      <c r="AR67" s="284"/>
      <c r="AS67" s="284"/>
      <c r="AT67" s="284"/>
    </row>
    <row r="68" spans="1:46" ht="13.5" hidden="1" customHeight="1" x14ac:dyDescent="0.2">
      <c r="AK68" s="284"/>
      <c r="AL68" s="284"/>
      <c r="AM68" s="284"/>
      <c r="AN68" s="284"/>
      <c r="AO68" s="284"/>
      <c r="AP68" s="284"/>
      <c r="AQ68" s="284"/>
      <c r="AR68" s="284"/>
    </row>
    <row r="69" spans="1:46" ht="13.5" hidden="1" customHeight="1" x14ac:dyDescent="0.2">
      <c r="AK69" s="284"/>
      <c r="AL69" s="284"/>
      <c r="AM69" s="284"/>
      <c r="AN69" s="284"/>
      <c r="AO69" s="284"/>
      <c r="AP69" s="284"/>
      <c r="AQ69" s="284"/>
      <c r="AR69" s="284"/>
    </row>
    <row r="70" spans="1:46" ht="13" hidden="1" x14ac:dyDescent="0.2">
      <c r="AK70" s="284"/>
      <c r="AL70" s="284"/>
      <c r="AM70" s="284"/>
      <c r="AN70" s="284"/>
      <c r="AO70" s="284"/>
      <c r="AP70" s="284"/>
      <c r="AQ70" s="284"/>
      <c r="AR70" s="284"/>
    </row>
    <row r="71" spans="1:46" ht="13" hidden="1" x14ac:dyDescent="0.2">
      <c r="AK71" s="284"/>
      <c r="AL71" s="284"/>
      <c r="AM71" s="284"/>
      <c r="AN71" s="284"/>
      <c r="AO71" s="284"/>
      <c r="AP71" s="284"/>
      <c r="AQ71" s="284"/>
      <c r="AR71" s="284"/>
    </row>
    <row r="72" spans="1:46" ht="13" hidden="1" x14ac:dyDescent="0.2">
      <c r="AK72" s="284"/>
      <c r="AL72" s="284"/>
      <c r="AM72" s="284"/>
      <c r="AN72" s="284"/>
      <c r="AO72" s="284"/>
      <c r="AP72" s="284"/>
      <c r="AQ72" s="284"/>
      <c r="AR72" s="284"/>
    </row>
    <row r="73" spans="1:46" ht="13" hidden="1" x14ac:dyDescent="0.2">
      <c r="AK73" s="284"/>
      <c r="AL73" s="284"/>
      <c r="AM73" s="284"/>
      <c r="AN73" s="284"/>
      <c r="AO73" s="284"/>
      <c r="AP73" s="284"/>
      <c r="AQ73" s="284"/>
      <c r="AR73" s="284"/>
    </row>
  </sheetData>
  <sheetProtection algorithmName="SHA-512" hashValue="jOGKym0D2T/3iHxKqNxSD8HhqZv2UdY+c7LLtTahpXfBBF2Iz0Dm/ypc66iEXJdn2ybfjNSaG65TZlK5ssS1Aw==" saltValue="YDRx3gfFWGPW0Lm6RjhrU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CG110" sqref="CG110"/>
    </sheetView>
  </sheetViews>
  <sheetFormatPr defaultColWidth="0" defaultRowHeight="13.5" customHeight="1" zeroHeight="1" x14ac:dyDescent="0.2"/>
  <cols>
    <col min="1" max="125" width="2.453125" style="280" customWidth="1"/>
    <col min="126" max="16384" width="9" style="279" hidden="1"/>
  </cols>
  <sheetData>
    <row r="1" spans="1:125" ht="13.5" customHeight="1" x14ac:dyDescent="0.2">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c r="BE1" s="279"/>
      <c r="BF1" s="279"/>
      <c r="BG1" s="279"/>
      <c r="BH1" s="279"/>
      <c r="BI1" s="279"/>
      <c r="BJ1" s="279"/>
      <c r="BK1" s="279"/>
      <c r="BL1" s="279"/>
      <c r="BM1" s="279"/>
      <c r="BN1" s="279"/>
      <c r="BO1" s="279"/>
      <c r="BP1" s="279"/>
      <c r="BQ1" s="279"/>
      <c r="BR1" s="279"/>
      <c r="BS1" s="279"/>
      <c r="BT1" s="279"/>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Y1" s="279"/>
      <c r="CZ1" s="279"/>
      <c r="DA1" s="279"/>
      <c r="DB1" s="279"/>
      <c r="DC1" s="279"/>
      <c r="DD1" s="279"/>
      <c r="DE1" s="279"/>
      <c r="DF1" s="279"/>
      <c r="DG1" s="279"/>
      <c r="DH1" s="279"/>
      <c r="DI1" s="279"/>
      <c r="DJ1" s="279"/>
      <c r="DK1" s="279"/>
      <c r="DL1" s="279"/>
      <c r="DM1" s="279"/>
      <c r="DN1" s="279"/>
      <c r="DO1" s="279"/>
      <c r="DP1" s="279"/>
      <c r="DQ1" s="279"/>
      <c r="DR1" s="279"/>
      <c r="DS1" s="279"/>
      <c r="DT1" s="279"/>
      <c r="DU1" s="279"/>
    </row>
    <row r="2" spans="1:125" ht="13" x14ac:dyDescent="0.2">
      <c r="B2" s="279"/>
      <c r="DC2" s="279"/>
    </row>
    <row r="3" spans="1:125" ht="13" x14ac:dyDescent="0.2">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c r="CV3" s="279"/>
      <c r="CW3" s="279"/>
      <c r="CX3" s="279"/>
      <c r="CY3" s="279"/>
      <c r="CZ3" s="279"/>
      <c r="DA3" s="279"/>
      <c r="DB3" s="279"/>
      <c r="DD3" s="279"/>
      <c r="DE3" s="279"/>
      <c r="DF3" s="279"/>
      <c r="DG3" s="279"/>
      <c r="DH3" s="279"/>
      <c r="DI3" s="279"/>
      <c r="DJ3" s="279"/>
      <c r="DK3" s="279"/>
      <c r="DL3" s="279"/>
      <c r="DM3" s="279"/>
      <c r="DN3" s="279"/>
      <c r="DO3" s="279"/>
      <c r="DP3" s="279"/>
      <c r="DQ3" s="279"/>
      <c r="DR3" s="279"/>
      <c r="DS3" s="279"/>
      <c r="DT3" s="279"/>
      <c r="DU3" s="279"/>
    </row>
    <row r="4" spans="1:125" ht="13" x14ac:dyDescent="0.2"/>
    <row r="5" spans="1:125" ht="13" x14ac:dyDescent="0.2"/>
    <row r="6" spans="1:125" ht="13" x14ac:dyDescent="0.2"/>
    <row r="7" spans="1:125" ht="13" x14ac:dyDescent="0.2"/>
    <row r="8" spans="1:125" ht="13" x14ac:dyDescent="0.2"/>
    <row r="9" spans="1:125" ht="13" x14ac:dyDescent="0.2">
      <c r="DU9" s="279"/>
    </row>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2:125" ht="13" x14ac:dyDescent="0.2">
      <c r="DU17" s="279"/>
    </row>
    <row r="18" spans="2:125" ht="13" x14ac:dyDescent="0.2"/>
    <row r="19" spans="2:125" ht="13" x14ac:dyDescent="0.2"/>
    <row r="20" spans="2:125" ht="13" x14ac:dyDescent="0.2">
      <c r="DU20" s="279"/>
    </row>
    <row r="21" spans="2:125" ht="13" x14ac:dyDescent="0.2">
      <c r="DU21" s="279"/>
    </row>
    <row r="22" spans="2:125" ht="13" x14ac:dyDescent="0.2"/>
    <row r="23" spans="2:125" ht="13" x14ac:dyDescent="0.2"/>
    <row r="24" spans="2:125" ht="13" x14ac:dyDescent="0.2"/>
    <row r="25" spans="2:125" ht="13" x14ac:dyDescent="0.2"/>
    <row r="26" spans="2:125" ht="13" x14ac:dyDescent="0.2"/>
    <row r="27" spans="2:125" ht="13" x14ac:dyDescent="0.2"/>
    <row r="28" spans="2:125" ht="13" x14ac:dyDescent="0.2">
      <c r="DU28" s="279"/>
    </row>
    <row r="29" spans="2:125" ht="13" x14ac:dyDescent="0.2"/>
    <row r="30" spans="2:125" ht="13" x14ac:dyDescent="0.2">
      <c r="B30" s="279"/>
    </row>
    <row r="31" spans="2:125" ht="13" x14ac:dyDescent="0.2"/>
    <row r="32" spans="2:125" ht="13" x14ac:dyDescent="0.2"/>
    <row r="33" spans="3:125" ht="13" x14ac:dyDescent="0.2">
      <c r="G33" s="279"/>
      <c r="I33" s="279"/>
    </row>
    <row r="34" spans="3:125" ht="13" x14ac:dyDescent="0.2">
      <c r="C34" s="279"/>
      <c r="P34" s="279"/>
      <c r="R34" s="279"/>
      <c r="DD34" s="279"/>
    </row>
    <row r="35" spans="3:125" ht="13" x14ac:dyDescent="0.2">
      <c r="D35" s="279"/>
      <c r="E35" s="279"/>
      <c r="DC35" s="279"/>
      <c r="DF35" s="279"/>
      <c r="DP35" s="279"/>
      <c r="DQ35" s="279"/>
      <c r="DR35" s="279"/>
      <c r="DS35" s="279"/>
      <c r="DT35" s="279"/>
      <c r="DU35" s="279"/>
    </row>
    <row r="36" spans="3:125" ht="13" x14ac:dyDescent="0.2">
      <c r="F36" s="279"/>
      <c r="H36" s="279"/>
      <c r="J36" s="279"/>
      <c r="K36" s="279"/>
      <c r="L36" s="279"/>
      <c r="M36" s="279"/>
      <c r="N36" s="279"/>
      <c r="O36" s="279"/>
      <c r="Q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c r="BQ36" s="279"/>
      <c r="BR36" s="279"/>
      <c r="BS36" s="279"/>
      <c r="BT36" s="279"/>
      <c r="BU36" s="279"/>
      <c r="BV36" s="279"/>
      <c r="BW36" s="279"/>
      <c r="BX36" s="279"/>
      <c r="BY36" s="279"/>
      <c r="BZ36" s="279"/>
      <c r="CA36" s="279"/>
      <c r="CB36" s="279"/>
      <c r="CC36" s="279"/>
      <c r="CD36" s="279"/>
      <c r="CE36" s="279"/>
      <c r="CF36" s="279"/>
      <c r="CG36" s="279"/>
      <c r="CH36" s="279"/>
      <c r="CI36" s="279"/>
      <c r="CJ36" s="279"/>
      <c r="CK36" s="279"/>
      <c r="CL36" s="279"/>
      <c r="CM36" s="279"/>
      <c r="CN36" s="279"/>
      <c r="CO36" s="279"/>
      <c r="CP36" s="279"/>
      <c r="CQ36" s="279"/>
      <c r="CR36" s="279"/>
      <c r="CS36" s="279"/>
      <c r="CT36" s="279"/>
      <c r="CU36" s="279"/>
      <c r="CV36" s="279"/>
      <c r="CW36" s="279"/>
      <c r="CX36" s="279"/>
      <c r="CY36" s="279"/>
      <c r="CZ36" s="279"/>
      <c r="DA36" s="279"/>
      <c r="DB36" s="279"/>
      <c r="DE36" s="279"/>
      <c r="DG36" s="279"/>
      <c r="DH36" s="279"/>
      <c r="DI36" s="279"/>
      <c r="DJ36" s="279"/>
      <c r="DK36" s="279"/>
      <c r="DL36" s="279"/>
      <c r="DM36" s="279"/>
      <c r="DN36" s="279"/>
      <c r="DO36" s="279"/>
      <c r="DP36" s="279"/>
      <c r="DQ36" s="279"/>
      <c r="DR36" s="279"/>
      <c r="DS36" s="279"/>
      <c r="DT36" s="279"/>
      <c r="DU36" s="279"/>
    </row>
    <row r="37" spans="3:125" ht="13" x14ac:dyDescent="0.2">
      <c r="DU37" s="279"/>
    </row>
    <row r="38" spans="3:125" ht="13" x14ac:dyDescent="0.2">
      <c r="DT38" s="279"/>
      <c r="DU38" s="279"/>
    </row>
    <row r="39" spans="3:125" ht="13" x14ac:dyDescent="0.2"/>
    <row r="40" spans="3:125" ht="13" x14ac:dyDescent="0.2">
      <c r="DD40" s="279"/>
    </row>
    <row r="41" spans="3:125" ht="13" x14ac:dyDescent="0.2">
      <c r="R41" s="279"/>
    </row>
    <row r="42" spans="3:125" ht="13" x14ac:dyDescent="0.2">
      <c r="DC42" s="279"/>
      <c r="DF42" s="279"/>
    </row>
    <row r="43" spans="3:125" ht="13" x14ac:dyDescent="0.2">
      <c r="Q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c r="CC43" s="279"/>
      <c r="CD43" s="279"/>
      <c r="CE43" s="279"/>
      <c r="CF43" s="279"/>
      <c r="CG43" s="279"/>
      <c r="CH43" s="279"/>
      <c r="CI43" s="279"/>
      <c r="CJ43" s="279"/>
      <c r="CK43" s="279"/>
      <c r="CL43" s="279"/>
      <c r="CM43" s="279"/>
      <c r="CN43" s="279"/>
      <c r="CO43" s="279"/>
      <c r="CP43" s="279"/>
      <c r="CQ43" s="279"/>
      <c r="CR43" s="279"/>
      <c r="CS43" s="279"/>
      <c r="CT43" s="279"/>
      <c r="CU43" s="279"/>
      <c r="CV43" s="279"/>
      <c r="CW43" s="279"/>
      <c r="CX43" s="279"/>
      <c r="CY43" s="279"/>
      <c r="CZ43" s="279"/>
      <c r="DA43" s="279"/>
      <c r="DB43" s="279"/>
      <c r="DE43" s="279"/>
      <c r="DG43" s="279"/>
      <c r="DH43" s="279"/>
      <c r="DI43" s="279"/>
      <c r="DJ43" s="279"/>
      <c r="DK43" s="279"/>
      <c r="DL43" s="279"/>
      <c r="DM43" s="279"/>
      <c r="DN43" s="279"/>
      <c r="DO43" s="279"/>
      <c r="DP43" s="279"/>
      <c r="DQ43" s="279"/>
      <c r="DR43" s="279"/>
      <c r="DS43" s="279"/>
      <c r="DT43" s="279"/>
      <c r="DU43" s="279"/>
    </row>
    <row r="44" spans="3:125" ht="13" x14ac:dyDescent="0.2">
      <c r="DU44" s="279"/>
    </row>
    <row r="45" spans="3:125" ht="13" x14ac:dyDescent="0.2"/>
    <row r="46" spans="3:125" ht="13" x14ac:dyDescent="0.2"/>
    <row r="47" spans="3:125" ht="13" x14ac:dyDescent="0.2"/>
    <row r="48" spans="3:125" ht="13" x14ac:dyDescent="0.2">
      <c r="DT48" s="279"/>
      <c r="DU48" s="279"/>
    </row>
    <row r="49" spans="120:125" ht="13" x14ac:dyDescent="0.2"/>
    <row r="50" spans="120:125" ht="13" x14ac:dyDescent="0.2">
      <c r="DU50" s="279"/>
    </row>
    <row r="51" spans="120:125" ht="13" x14ac:dyDescent="0.2">
      <c r="DP51" s="279"/>
      <c r="DQ51" s="279"/>
      <c r="DR51" s="279"/>
      <c r="DS51" s="279"/>
      <c r="DT51" s="279"/>
      <c r="DU51" s="279"/>
    </row>
    <row r="52" spans="120:125" ht="13" x14ac:dyDescent="0.2"/>
    <row r="53" spans="120:125" ht="13" x14ac:dyDescent="0.2"/>
    <row r="54" spans="120:125" ht="13" x14ac:dyDescent="0.2">
      <c r="DU54" s="279"/>
    </row>
    <row r="55" spans="120:125" ht="13" x14ac:dyDescent="0.2"/>
    <row r="56" spans="120:125" ht="13" x14ac:dyDescent="0.2"/>
    <row r="57" spans="120:125" ht="13" x14ac:dyDescent="0.2"/>
    <row r="58" spans="120:125" ht="13" x14ac:dyDescent="0.2">
      <c r="DU58" s="279"/>
    </row>
    <row r="59" spans="120:125" ht="13" x14ac:dyDescent="0.2"/>
    <row r="60" spans="120:125" ht="13" x14ac:dyDescent="0.2"/>
    <row r="61" spans="120:125" ht="13" x14ac:dyDescent="0.2"/>
    <row r="62" spans="120:125" ht="13" x14ac:dyDescent="0.2"/>
    <row r="63" spans="120:125" ht="13" x14ac:dyDescent="0.2">
      <c r="DU63" s="279"/>
    </row>
    <row r="64" spans="120:125" ht="13" x14ac:dyDescent="0.2">
      <c r="DT64" s="279"/>
      <c r="DU64" s="279"/>
    </row>
    <row r="65" spans="123:125" ht="13" x14ac:dyDescent="0.2"/>
    <row r="66" spans="123:125" ht="13" x14ac:dyDescent="0.2"/>
    <row r="67" spans="123:125" ht="13" x14ac:dyDescent="0.2"/>
    <row r="68" spans="123:125" ht="13" x14ac:dyDescent="0.2"/>
    <row r="69" spans="123:125" ht="13" x14ac:dyDescent="0.2">
      <c r="DS69" s="279"/>
      <c r="DT69" s="279"/>
      <c r="DU69" s="27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2:125" ht="13" x14ac:dyDescent="0.2"/>
    <row r="82" spans="112:125" ht="13" x14ac:dyDescent="0.2">
      <c r="DH82" s="279"/>
    </row>
    <row r="83" spans="112:125" ht="13" x14ac:dyDescent="0.2">
      <c r="DI83" s="279"/>
      <c r="DJ83" s="279"/>
      <c r="DK83" s="279"/>
      <c r="DL83" s="279"/>
      <c r="DM83" s="279"/>
      <c r="DN83" s="279"/>
      <c r="DO83" s="279"/>
      <c r="DP83" s="279"/>
      <c r="DQ83" s="279"/>
      <c r="DR83" s="279"/>
      <c r="DS83" s="279"/>
      <c r="DT83" s="279"/>
      <c r="DU83" s="279"/>
    </row>
    <row r="84" spans="112:125" ht="13" x14ac:dyDescent="0.2"/>
    <row r="85" spans="112:125" ht="13" x14ac:dyDescent="0.2"/>
    <row r="86" spans="112:125" ht="13" x14ac:dyDescent="0.2"/>
    <row r="87" spans="112:125" ht="13" x14ac:dyDescent="0.2"/>
    <row r="88" spans="112:125" ht="13" x14ac:dyDescent="0.2">
      <c r="DU88" s="279"/>
    </row>
    <row r="89" spans="112:125" ht="13" x14ac:dyDescent="0.2"/>
    <row r="90" spans="112:125" ht="13" x14ac:dyDescent="0.2"/>
    <row r="91" spans="112:125" ht="13" x14ac:dyDescent="0.2"/>
    <row r="92" spans="112:125" ht="13.5" customHeight="1" x14ac:dyDescent="0.2"/>
    <row r="93" spans="112:125" ht="13.5" customHeight="1" x14ac:dyDescent="0.2"/>
    <row r="94" spans="112:125" ht="13.5" customHeight="1" x14ac:dyDescent="0.2">
      <c r="DS94" s="279"/>
      <c r="DT94" s="279"/>
      <c r="DU94" s="279"/>
    </row>
    <row r="95" spans="112:125" ht="13.5" customHeight="1" x14ac:dyDescent="0.2">
      <c r="DU95" s="279"/>
    </row>
    <row r="96" spans="112: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79"/>
    </row>
    <row r="102" spans="124:125" ht="13.5" customHeight="1" x14ac:dyDescent="0.2"/>
    <row r="103" spans="124:125" ht="13.5" customHeight="1" x14ac:dyDescent="0.2"/>
    <row r="104" spans="124:125" ht="13.5" customHeight="1" x14ac:dyDescent="0.2">
      <c r="DT104" s="279"/>
      <c r="DU104" s="27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79" t="s">
        <v>528</v>
      </c>
    </row>
    <row r="121" spans="125:125" ht="13.5" hidden="1" customHeight="1" x14ac:dyDescent="0.2">
      <c r="DU121" s="279"/>
    </row>
  </sheetData>
  <sheetProtection algorithmName="SHA-512" hashValue="LMfERrjB1rWFpN926pLPZ/L9pJB+7mm5pFfAF9ugpZssM2JJwgjgh5GxigzMHo5TWA45df5yxV55cJD+sj/OSw==" saltValue="b5ADd5r21SDM7WC7an4cm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X116"/>
  <sheetViews>
    <sheetView showGridLines="0" zoomScaleNormal="100" zoomScaleSheetLayoutView="55" workbookViewId="0">
      <selection activeCell="CG110" sqref="CG110"/>
    </sheetView>
  </sheetViews>
  <sheetFormatPr defaultColWidth="0" defaultRowHeight="13.5" customHeight="1" zeroHeight="1" x14ac:dyDescent="0.2"/>
  <cols>
    <col min="1" max="125" width="2.453125" style="280" customWidth="1"/>
    <col min="126" max="154" width="0" style="279" hidden="1" customWidth="1"/>
    <col min="155" max="16384" width="9" style="279" hidden="1"/>
  </cols>
  <sheetData>
    <row r="1" spans="1:125" ht="13.5" customHeight="1" x14ac:dyDescent="0.2">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c r="BE1" s="279"/>
      <c r="BF1" s="279"/>
      <c r="BG1" s="279"/>
      <c r="BH1" s="279"/>
      <c r="BI1" s="279"/>
      <c r="BJ1" s="279"/>
      <c r="BK1" s="279"/>
      <c r="BL1" s="279"/>
      <c r="BM1" s="279"/>
      <c r="BN1" s="279"/>
      <c r="BO1" s="279"/>
      <c r="BP1" s="279"/>
      <c r="BQ1" s="279"/>
      <c r="BR1" s="279"/>
      <c r="BS1" s="279"/>
      <c r="BT1" s="279"/>
      <c r="BU1" s="279"/>
      <c r="BV1" s="279"/>
      <c r="BW1" s="279"/>
      <c r="BX1" s="279"/>
      <c r="BY1" s="279"/>
      <c r="BZ1" s="279"/>
      <c r="CA1" s="279"/>
      <c r="CB1" s="279"/>
      <c r="CC1" s="279"/>
      <c r="CD1" s="279"/>
      <c r="CE1" s="279"/>
      <c r="CF1" s="279"/>
      <c r="CG1" s="279"/>
      <c r="CH1" s="279"/>
      <c r="CI1" s="279"/>
      <c r="CJ1" s="279"/>
      <c r="CK1" s="279"/>
      <c r="CL1" s="279"/>
      <c r="CM1" s="279"/>
      <c r="CN1" s="279"/>
      <c r="CO1" s="279"/>
      <c r="CP1" s="279"/>
      <c r="CQ1" s="279"/>
      <c r="CR1" s="279"/>
      <c r="CS1" s="279"/>
      <c r="CT1" s="279"/>
      <c r="CU1" s="279"/>
      <c r="CV1" s="279"/>
      <c r="CW1" s="279"/>
      <c r="CX1" s="279"/>
      <c r="CY1" s="279"/>
      <c r="CZ1" s="279"/>
      <c r="DA1" s="279"/>
      <c r="DB1" s="279"/>
      <c r="DC1" s="279"/>
      <c r="DD1" s="279"/>
      <c r="DE1" s="279"/>
      <c r="DF1" s="279"/>
      <c r="DG1" s="279"/>
      <c r="DH1" s="279"/>
      <c r="DI1" s="279"/>
      <c r="DJ1" s="279"/>
      <c r="DK1" s="279"/>
      <c r="DL1" s="279"/>
      <c r="DM1" s="279"/>
      <c r="DN1" s="279"/>
      <c r="DO1" s="279"/>
      <c r="DP1" s="279"/>
      <c r="DQ1" s="279"/>
      <c r="DR1" s="279"/>
      <c r="DS1" s="279"/>
      <c r="DT1" s="279"/>
      <c r="DU1" s="279"/>
    </row>
    <row r="2" spans="1:125" ht="13" x14ac:dyDescent="0.2">
      <c r="B2" s="279"/>
    </row>
    <row r="3" spans="1:125" ht="13" x14ac:dyDescent="0.2">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c r="CV3" s="279"/>
      <c r="CW3" s="279"/>
      <c r="CX3" s="279"/>
      <c r="CY3" s="279"/>
      <c r="CZ3" s="279"/>
      <c r="DA3" s="279"/>
      <c r="DB3" s="279"/>
      <c r="DC3" s="279"/>
      <c r="DD3" s="279"/>
      <c r="DE3" s="279"/>
      <c r="DF3" s="279"/>
      <c r="DG3" s="279"/>
      <c r="DH3" s="279"/>
      <c r="DI3" s="279"/>
      <c r="DJ3" s="279"/>
      <c r="DK3" s="279"/>
      <c r="DL3" s="279"/>
      <c r="DM3" s="279"/>
      <c r="DN3" s="279"/>
      <c r="DO3" s="279"/>
      <c r="DP3" s="279"/>
      <c r="DQ3" s="279"/>
      <c r="DR3" s="279"/>
      <c r="DS3" s="279"/>
      <c r="DT3" s="279"/>
      <c r="DU3" s="27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9:125" ht="13" x14ac:dyDescent="0.2"/>
    <row r="18" spans="9:125" ht="13" x14ac:dyDescent="0.2"/>
    <row r="19" spans="9:125" ht="13" x14ac:dyDescent="0.2"/>
    <row r="20" spans="9:125" ht="13" x14ac:dyDescent="0.2"/>
    <row r="21" spans="9:125" ht="13" x14ac:dyDescent="0.2"/>
    <row r="22" spans="9:125" ht="13" x14ac:dyDescent="0.2"/>
    <row r="23" spans="9:125" ht="13" x14ac:dyDescent="0.2"/>
    <row r="24" spans="9:125" ht="13" x14ac:dyDescent="0.2"/>
    <row r="25" spans="9:125" ht="13" x14ac:dyDescent="0.2"/>
    <row r="26" spans="9:125" ht="13" x14ac:dyDescent="0.2"/>
    <row r="27" spans="9:125" ht="13" x14ac:dyDescent="0.2"/>
    <row r="28" spans="9:125" ht="13" x14ac:dyDescent="0.2"/>
    <row r="29" spans="9:125" ht="13" x14ac:dyDescent="0.2"/>
    <row r="30" spans="9:125" ht="13" x14ac:dyDescent="0.2"/>
    <row r="31" spans="9:125" ht="13" x14ac:dyDescent="0.2">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c r="CV31" s="279"/>
      <c r="CW31" s="279"/>
      <c r="CX31" s="279"/>
      <c r="CY31" s="279"/>
      <c r="CZ31" s="279"/>
      <c r="DA31" s="279"/>
      <c r="DB31" s="279"/>
      <c r="DC31" s="279"/>
      <c r="DD31" s="279"/>
      <c r="DE31" s="279"/>
      <c r="DF31" s="279"/>
      <c r="DG31" s="279"/>
      <c r="DH31" s="279"/>
      <c r="DI31" s="279"/>
      <c r="DJ31" s="279"/>
      <c r="DK31" s="279"/>
      <c r="DL31" s="279"/>
      <c r="DM31" s="279"/>
      <c r="DN31" s="279"/>
      <c r="DO31" s="279"/>
      <c r="DP31" s="279"/>
      <c r="DQ31" s="279"/>
      <c r="DR31" s="279"/>
      <c r="DS31" s="279"/>
      <c r="DT31" s="279"/>
      <c r="DU31" s="279"/>
    </row>
    <row r="32" spans="9:125" ht="13" x14ac:dyDescent="0.2"/>
    <row r="33" spans="2:8" ht="13" x14ac:dyDescent="0.2">
      <c r="G33" s="279"/>
    </row>
    <row r="34" spans="2:8" ht="13" x14ac:dyDescent="0.2">
      <c r="C34" s="279"/>
    </row>
    <row r="35" spans="2:8" ht="13" x14ac:dyDescent="0.2">
      <c r="B35" s="279"/>
      <c r="D35" s="279"/>
      <c r="E35" s="279"/>
    </row>
    <row r="36" spans="2:8" ht="13" x14ac:dyDescent="0.2">
      <c r="F36" s="279"/>
      <c r="H36" s="279"/>
    </row>
    <row r="37" spans="2:8" ht="13" x14ac:dyDescent="0.2"/>
    <row r="38" spans="2:8" ht="13" x14ac:dyDescent="0.2"/>
    <row r="39" spans="2:8" ht="13" x14ac:dyDescent="0.2"/>
    <row r="40" spans="2:8" ht="13" x14ac:dyDescent="0.2"/>
    <row r="41" spans="2:8" ht="13" x14ac:dyDescent="0.2"/>
    <row r="42" spans="2:8" ht="13" x14ac:dyDescent="0.2"/>
    <row r="43" spans="2:8" ht="13" x14ac:dyDescent="0.2"/>
    <row r="44" spans="2:8" ht="13" x14ac:dyDescent="0.2"/>
    <row r="45" spans="2:8" ht="13" x14ac:dyDescent="0.2"/>
    <row r="46" spans="2:8" ht="13" x14ac:dyDescent="0.2"/>
    <row r="47" spans="2:8" ht="13" x14ac:dyDescent="0.2"/>
    <row r="48" spans="2: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80" t="s">
        <v>529</v>
      </c>
    </row>
  </sheetData>
  <sheetProtection algorithmName="SHA-512" hashValue="WVmFocj08H8/oDfeGgWSYoieIdVTd7i38mMz4yo8NBKuMX2qD47lFn+s6Mtiq+JNkjYi6btOJydb/bvHUMpIUA==" saltValue="U2R++XqauJVLusWNZwfNE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4">
    <pageSetUpPr fitToPage="1"/>
  </sheetPr>
  <dimension ref="B1:J50"/>
  <sheetViews>
    <sheetView showGridLines="0" zoomScaleSheetLayoutView="100" workbookViewId="0">
      <selection activeCell="CG110" sqref="CG110"/>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372" t="s">
        <v>530</v>
      </c>
      <c r="G46" s="373" t="s">
        <v>531</v>
      </c>
      <c r="H46" s="373" t="s">
        <v>532</v>
      </c>
      <c r="I46" s="373" t="s">
        <v>533</v>
      </c>
      <c r="J46" s="374" t="s">
        <v>534</v>
      </c>
    </row>
    <row r="47" spans="2:10" ht="57.75" customHeight="1" x14ac:dyDescent="0.2">
      <c r="B47" s="7"/>
      <c r="C47" s="1153" t="s">
        <v>3</v>
      </c>
      <c r="D47" s="1153"/>
      <c r="E47" s="1154"/>
      <c r="F47" s="375">
        <v>5.43</v>
      </c>
      <c r="G47" s="376">
        <v>4.3600000000000003</v>
      </c>
      <c r="H47" s="376">
        <v>4.26</v>
      </c>
      <c r="I47" s="376">
        <v>3.54</v>
      </c>
      <c r="J47" s="377">
        <v>3.07</v>
      </c>
    </row>
    <row r="48" spans="2:10" ht="57.75" customHeight="1" x14ac:dyDescent="0.2">
      <c r="B48" s="8"/>
      <c r="C48" s="1155" t="s">
        <v>4</v>
      </c>
      <c r="D48" s="1155"/>
      <c r="E48" s="1156"/>
      <c r="F48" s="378">
        <v>0.37</v>
      </c>
      <c r="G48" s="379">
        <v>0.38</v>
      </c>
      <c r="H48" s="379">
        <v>0.4</v>
      </c>
      <c r="I48" s="379">
        <v>0.34</v>
      </c>
      <c r="J48" s="380">
        <v>0.28000000000000003</v>
      </c>
    </row>
    <row r="49" spans="2:10" ht="57.75" customHeight="1" thickBot="1" x14ac:dyDescent="0.25">
      <c r="B49" s="9"/>
      <c r="C49" s="1157" t="s">
        <v>5</v>
      </c>
      <c r="D49" s="1157"/>
      <c r="E49" s="1158"/>
      <c r="F49" s="381" t="s">
        <v>535</v>
      </c>
      <c r="G49" s="382" t="s">
        <v>536</v>
      </c>
      <c r="H49" s="382" t="s">
        <v>537</v>
      </c>
      <c r="I49" s="382" t="s">
        <v>538</v>
      </c>
      <c r="J49" s="383" t="s">
        <v>539</v>
      </c>
    </row>
    <row r="50" spans="2:10" ht="13.5" customHeight="1" x14ac:dyDescent="0.2"/>
  </sheetData>
  <sheetProtection algorithmName="SHA-512" hashValue="9eKdENL8qJxmFQ0nvdOMPKFY9IUHqgrZ8s3fZ69Acgbb3fgc0L1OBfqX6V2HdfHbaLEe7He1ZRqwh7xZVuAVPw==" saltValue="VhpiG3ddhQUcFzYH2GPv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細川　周平(016610)</cp:lastModifiedBy>
  <cp:lastPrinted>2021-03-17T00:36:32Z</cp:lastPrinted>
  <dcterms:created xsi:type="dcterms:W3CDTF">2021-02-02T04:19:02Z</dcterms:created>
  <dcterms:modified xsi:type="dcterms:W3CDTF">2021-10-29T02:11:18Z</dcterms:modified>
  <cp:category/>
</cp:coreProperties>
</file>